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340" yWindow="1020" windowWidth="27720" windowHeight="18700" tabRatio="953" activeTab="1"/>
  </bookViews>
  <sheets>
    <sheet name="X1" sheetId="1" r:id="rId1"/>
    <sheet name="X11" sheetId="2" r:id="rId2"/>
  </sheets>
  <definedNames>
    <definedName name="_xlnm._FilterDatabase" localSheetId="0" hidden="1">'X1'!$C$3:$C$6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F35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60" i="1"/>
  <c r="F54" i="1"/>
  <c r="F55" i="1"/>
  <c r="F56" i="1"/>
  <c r="F57" i="1"/>
  <c r="F58" i="1"/>
  <c r="F59" i="1"/>
  <c r="F52" i="1"/>
  <c r="G52" i="1"/>
  <c r="B61" i="1"/>
  <c r="B62" i="1"/>
  <c r="B63" i="1"/>
  <c r="B64" i="1"/>
  <c r="B65" i="1"/>
  <c r="B66" i="1"/>
  <c r="B67" i="1"/>
  <c r="B68" i="1"/>
  <c r="B69" i="1"/>
  <c r="B70" i="1"/>
  <c r="B98" i="1"/>
  <c r="G34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7" i="1"/>
  <c r="G47" i="1"/>
  <c r="F48" i="1"/>
  <c r="G48" i="1"/>
  <c r="F49" i="1"/>
  <c r="G49" i="1"/>
  <c r="F50" i="1"/>
  <c r="G50" i="1"/>
  <c r="F51" i="1"/>
  <c r="G51" i="1"/>
  <c r="F53" i="1"/>
  <c r="G53" i="1"/>
  <c r="G54" i="1"/>
  <c r="G55" i="1"/>
  <c r="G56" i="1"/>
  <c r="G57" i="1"/>
  <c r="G58" i="1"/>
  <c r="G60" i="1"/>
  <c r="B6" i="1"/>
  <c r="B9" i="1"/>
  <c r="B10" i="1"/>
  <c r="B11" i="1"/>
  <c r="B12" i="1"/>
  <c r="B13" i="1"/>
  <c r="B14" i="1"/>
  <c r="B15" i="1"/>
  <c r="B16" i="1"/>
  <c r="B17" i="1"/>
  <c r="B18" i="1"/>
  <c r="B19" i="1"/>
  <c r="B96" i="1"/>
  <c r="B48" i="1"/>
  <c r="B49" i="1"/>
  <c r="B50" i="1"/>
  <c r="B51" i="1"/>
  <c r="B52" i="1"/>
  <c r="B53" i="1"/>
  <c r="B54" i="1"/>
  <c r="B55" i="1"/>
  <c r="B56" i="1"/>
  <c r="B57" i="1"/>
  <c r="B58" i="1"/>
  <c r="B47" i="1"/>
  <c r="B3" i="1"/>
  <c r="B99" i="1"/>
  <c r="B100" i="1"/>
  <c r="B101" i="1"/>
  <c r="B102" i="1"/>
  <c r="B103" i="1"/>
  <c r="B60" i="1"/>
  <c r="B73" i="1"/>
  <c r="B74" i="1"/>
  <c r="B75" i="1"/>
  <c r="B76" i="1"/>
  <c r="B77" i="1"/>
  <c r="B78" i="1"/>
  <c r="B79" i="1"/>
  <c r="B80" i="1"/>
  <c r="B81" i="1"/>
  <c r="B82" i="1"/>
  <c r="B83" i="1"/>
  <c r="B85" i="1"/>
  <c r="B86" i="1"/>
  <c r="B87" i="1"/>
  <c r="B88" i="1"/>
  <c r="B89" i="1"/>
  <c r="B90" i="1"/>
  <c r="B91" i="1"/>
  <c r="B92" i="1"/>
  <c r="B93" i="1"/>
  <c r="B94" i="1"/>
  <c r="B95" i="1"/>
  <c r="G4" i="2"/>
  <c r="B4" i="1"/>
  <c r="B5" i="1"/>
  <c r="B22" i="1"/>
  <c r="B23" i="1"/>
  <c r="B24" i="1"/>
  <c r="B25" i="1"/>
  <c r="B26" i="1"/>
  <c r="B27" i="1"/>
  <c r="B28" i="1"/>
  <c r="B29" i="1"/>
  <c r="B30" i="1"/>
  <c r="B31" i="1"/>
  <c r="B32" i="1"/>
  <c r="B35" i="1"/>
  <c r="B36" i="1"/>
  <c r="B37" i="1"/>
  <c r="B38" i="1"/>
  <c r="B39" i="1"/>
  <c r="B40" i="1"/>
  <c r="B41" i="1"/>
  <c r="B42" i="1"/>
  <c r="B43" i="1"/>
  <c r="B44" i="1"/>
  <c r="B45" i="1"/>
  <c r="B34" i="1"/>
  <c r="I6" i="2"/>
  <c r="J6" i="2"/>
  <c r="I5" i="2"/>
  <c r="J5" i="2"/>
  <c r="I4" i="2"/>
  <c r="J4" i="2"/>
  <c r="H4" i="2"/>
  <c r="B4" i="2"/>
  <c r="G1" i="2"/>
  <c r="B21" i="1"/>
</calcChain>
</file>

<file path=xl/sharedStrings.xml><?xml version="1.0" encoding="utf-8"?>
<sst xmlns="http://schemas.openxmlformats.org/spreadsheetml/2006/main" count="45" uniqueCount="41">
  <si>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</si>
  <si>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</si>
  <si>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</si>
  <si>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</t>
  </si>
  <si>
    <t>XC</t>
  </si>
  <si>
    <t>A1</t>
  </si>
  <si>
    <t>G1</t>
  </si>
  <si>
    <t>A2</t>
  </si>
  <si>
    <t>G3</t>
  </si>
  <si>
    <t>G4</t>
  </si>
  <si>
    <t>G5</t>
  </si>
  <si>
    <t>G6</t>
  </si>
  <si>
    <t>B1</t>
  </si>
  <si>
    <t>X-XC</t>
    <phoneticPr fontId="2" type="noConversion"/>
  </si>
  <si>
    <t>TH_tar(mdeg)</t>
    <phoneticPr fontId="2" type="noConversion"/>
  </si>
  <si>
    <t>A3</t>
  </si>
  <si>
    <t>B1</t>
    <phoneticPr fontId="2" type="noConversion"/>
  </si>
  <si>
    <t>B2</t>
    <phoneticPr fontId="2" type="noConversion"/>
  </si>
  <si>
    <t>B3</t>
    <phoneticPr fontId="2" type="noConversion"/>
  </si>
  <si>
    <t>X1</t>
    <phoneticPr fontId="2" type="noConversion"/>
  </si>
  <si>
    <t>delta</t>
    <phoneticPr fontId="2" type="noConversion"/>
  </si>
  <si>
    <t>G8</t>
    <phoneticPr fontId="2" type="noConversion"/>
  </si>
  <si>
    <t>G9</t>
    <phoneticPr fontId="2" type="noConversion"/>
  </si>
  <si>
    <t>r2d=</t>
    <phoneticPr fontId="7" type="noConversion"/>
  </si>
  <si>
    <t xml:space="preserve">Ph center </t>
  </si>
  <si>
    <t>rad</t>
  </si>
  <si>
    <t>deg</t>
  </si>
  <si>
    <t>xc = x1+A1*(ph+0.1deg) + A2*(ph+0.1deg)^2 + B1*x1*(ph+0.1deg)</t>
  </si>
  <si>
    <t>XC-X1</t>
  </si>
  <si>
    <t>X1</t>
  </si>
  <si>
    <t>Phitar [deg]</t>
    <phoneticPr fontId="7" type="noConversion"/>
  </si>
  <si>
    <t>X11</t>
  </si>
  <si>
    <t>Delta</t>
  </si>
  <si>
    <t>A1</t>
    <phoneticPr fontId="7" type="noConversion"/>
  </si>
  <si>
    <t>A2</t>
    <phoneticPr fontId="7" type="noConversion"/>
  </si>
  <si>
    <t>A3</t>
    <phoneticPr fontId="7" type="noConversion"/>
  </si>
  <si>
    <t>B1</t>
    <phoneticPr fontId="7" type="noConversion"/>
  </si>
  <si>
    <t>B2</t>
    <phoneticPr fontId="7" type="noConversion"/>
  </si>
  <si>
    <t>B3</t>
    <phoneticPr fontId="7" type="noConversion"/>
  </si>
  <si>
    <t>G7</t>
    <phoneticPr fontId="2" type="noConversion"/>
  </si>
  <si>
    <t>RUN#6080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</si>
</sst>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"/>
    <numFmt numFmtId="177" formatCode="0.000_ "/>
    <numFmt numFmtId="178" formatCode="0.00_ "/>
    <numFmt numFmtId="179" formatCode="0.0000_ "/>
  </numFmts>
  <fonts count="10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12"/>
      <color rgb="FFFF0000"/>
      <name val="宋体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宋体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CCFF"/>
      </patternFill>
    </fill>
    <fill>
      <patternFill patternType="solid">
        <fgColor rgb="FFFDE9D9"/>
        <bgColor rgb="FF000000"/>
      </patternFill>
    </fill>
    <fill>
      <patternFill patternType="solid">
        <fgColor rgb="FFFDE9D9"/>
        <bgColor rgb="FFCCCC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6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0" fillId="0" borderId="3" xfId="0" applyFont="1" applyBorder="1"/>
    <xf numFmtId="0" fontId="1" fillId="3" borderId="0" xfId="0" applyFont="1" applyFill="1"/>
    <xf numFmtId="176" fontId="0" fillId="4" borderId="0" xfId="0" applyNumberFormat="1" applyFill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176" fontId="0" fillId="4" borderId="0" xfId="0" applyNumberFormat="1" applyFill="1" applyBorder="1"/>
    <xf numFmtId="0" fontId="3" fillId="3" borderId="0" xfId="0" applyFont="1" applyFill="1"/>
    <xf numFmtId="177" fontId="0" fillId="0" borderId="0" xfId="0" applyNumberFormat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178" fontId="0" fillId="0" borderId="0" xfId="0" applyNumberFormat="1"/>
    <xf numFmtId="178" fontId="0" fillId="0" borderId="0" xfId="0" applyNumberFormat="1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8" fillId="0" borderId="0" xfId="0" applyFont="1"/>
    <xf numFmtId="0" fontId="8" fillId="0" borderId="1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3" xfId="0" applyFont="1" applyBorder="1"/>
    <xf numFmtId="0" fontId="8" fillId="5" borderId="0" xfId="0" applyFont="1" applyFill="1"/>
    <xf numFmtId="176" fontId="8" fillId="0" borderId="0" xfId="0" applyNumberFormat="1" applyFont="1"/>
    <xf numFmtId="177" fontId="8" fillId="0" borderId="0" xfId="0" applyNumberFormat="1" applyFont="1"/>
    <xf numFmtId="0" fontId="8" fillId="6" borderId="0" xfId="0" applyFont="1" applyFill="1"/>
    <xf numFmtId="178" fontId="6" fillId="0" borderId="4" xfId="0" applyNumberFormat="1" applyFont="1" applyBorder="1"/>
    <xf numFmtId="178" fontId="0" fillId="4" borderId="0" xfId="0" applyNumberFormat="1" applyFill="1"/>
    <xf numFmtId="179" fontId="0" fillId="0" borderId="2" xfId="0" applyNumberFormat="1" applyFont="1" applyBorder="1"/>
    <xf numFmtId="179" fontId="1" fillId="3" borderId="0" xfId="0" applyNumberFormat="1" applyFont="1" applyFill="1"/>
    <xf numFmtId="179" fontId="0" fillId="0" borderId="0" xfId="0" applyNumberFormat="1"/>
    <xf numFmtId="179" fontId="0" fillId="0" borderId="0" xfId="0" applyNumberFormat="1" applyBorder="1"/>
    <xf numFmtId="179" fontId="0" fillId="0" borderId="4" xfId="0" applyNumberFormat="1" applyBorder="1"/>
    <xf numFmtId="179" fontId="0" fillId="0" borderId="0" xfId="0" applyNumberFormat="1" applyFill="1"/>
    <xf numFmtId="0" fontId="6" fillId="0" borderId="0" xfId="0" applyFont="1"/>
    <xf numFmtId="177" fontId="6" fillId="0" borderId="0" xfId="0" applyNumberFormat="1" applyFont="1"/>
    <xf numFmtId="0" fontId="6" fillId="0" borderId="0" xfId="0" applyFont="1" applyBorder="1"/>
    <xf numFmtId="0" fontId="6" fillId="0" borderId="0" xfId="0" applyFont="1" applyFill="1"/>
    <xf numFmtId="179" fontId="6" fillId="0" borderId="0" xfId="0" applyNumberFormat="1" applyFont="1"/>
    <xf numFmtId="0" fontId="0" fillId="7" borderId="0" xfId="0" applyFill="1"/>
    <xf numFmtId="0" fontId="0" fillId="7" borderId="4" xfId="0" applyFill="1" applyBorder="1"/>
    <xf numFmtId="179" fontId="0" fillId="4" borderId="0" xfId="0" applyNumberFormat="1" applyFill="1"/>
    <xf numFmtId="0" fontId="0" fillId="8" borderId="0" xfId="0" applyFill="1"/>
    <xf numFmtId="0" fontId="0" fillId="8" borderId="4" xfId="0" applyFill="1" applyBorder="1"/>
    <xf numFmtId="179" fontId="6" fillId="9" borderId="0" xfId="0" applyNumberFormat="1" applyFont="1" applyFill="1"/>
    <xf numFmtId="179" fontId="0" fillId="11" borderId="0" xfId="0" applyNumberFormat="1" applyFill="1"/>
    <xf numFmtId="179" fontId="0" fillId="12" borderId="0" xfId="0" applyNumberFormat="1" applyFill="1"/>
    <xf numFmtId="0" fontId="0" fillId="9" borderId="0" xfId="0" applyFill="1"/>
    <xf numFmtId="0" fontId="0" fillId="11" borderId="0" xfId="0" applyFill="1"/>
    <xf numFmtId="179" fontId="9" fillId="9" borderId="0" xfId="0" applyNumberFormat="1" applyFont="1" applyFill="1"/>
    <xf numFmtId="179" fontId="9" fillId="10" borderId="0" xfId="0" applyNumberFormat="1" applyFont="1" applyFill="1" applyBorder="1"/>
    <xf numFmtId="179" fontId="9" fillId="12" borderId="0" xfId="0" applyNumberFormat="1" applyFont="1" applyFill="1"/>
    <xf numFmtId="179" fontId="9" fillId="11" borderId="0" xfId="0" applyNumberFormat="1" applyFont="1" applyFill="1"/>
  </cellXfs>
  <cellStyles count="36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87825622103516"/>
          <c:y val="0.065"/>
          <c:w val="0.880742384231067"/>
          <c:h val="0.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'X1'!$C$3:$C$118</c:f>
              <c:numCache>
                <c:formatCode>0.0000_ </c:formatCode>
                <c:ptCount val="116"/>
                <c:pt idx="0">
                  <c:v>-250.199997</c:v>
                </c:pt>
                <c:pt idx="1">
                  <c:v>-241.399994</c:v>
                </c:pt>
                <c:pt idx="2">
                  <c:v>-181.800003</c:v>
                </c:pt>
                <c:pt idx="3">
                  <c:v>137.0</c:v>
                </c:pt>
                <c:pt idx="6" formatCode="General">
                  <c:v>-511.0</c:v>
                </c:pt>
                <c:pt idx="7" formatCode="General">
                  <c:v>-251.399994</c:v>
                </c:pt>
                <c:pt idx="8" formatCode="General">
                  <c:v>-240.199997</c:v>
                </c:pt>
                <c:pt idx="9" formatCode="General">
                  <c:v>-181.399994</c:v>
                </c:pt>
                <c:pt idx="10" formatCode="General">
                  <c:v>-59.400002</c:v>
                </c:pt>
                <c:pt idx="11" formatCode="General">
                  <c:v>43.799999</c:v>
                </c:pt>
                <c:pt idx="12" formatCode="General">
                  <c:v>117.0</c:v>
                </c:pt>
                <c:pt idx="13" formatCode="General">
                  <c:v>138.199997</c:v>
                </c:pt>
                <c:pt idx="14" formatCode="General">
                  <c:v>166.199997</c:v>
                </c:pt>
                <c:pt idx="15">
                  <c:v>352.600006</c:v>
                </c:pt>
                <c:pt idx="16">
                  <c:v>400.600006</c:v>
                </c:pt>
                <c:pt idx="18">
                  <c:v>-511.399994</c:v>
                </c:pt>
                <c:pt idx="19">
                  <c:v>-250.600006</c:v>
                </c:pt>
                <c:pt idx="20">
                  <c:v>-239.399994</c:v>
                </c:pt>
                <c:pt idx="21">
                  <c:v>-180.199997</c:v>
                </c:pt>
                <c:pt idx="22">
                  <c:v>-57.400002</c:v>
                </c:pt>
                <c:pt idx="23">
                  <c:v>45.799999</c:v>
                </c:pt>
                <c:pt idx="24">
                  <c:v>120.199997</c:v>
                </c:pt>
                <c:pt idx="25">
                  <c:v>141.800003</c:v>
                </c:pt>
                <c:pt idx="26">
                  <c:v>169.399994</c:v>
                </c:pt>
                <c:pt idx="27">
                  <c:v>323.799988</c:v>
                </c:pt>
                <c:pt idx="28">
                  <c:v>369.399994</c:v>
                </c:pt>
                <c:pt idx="29">
                  <c:v>418.200012</c:v>
                </c:pt>
                <c:pt idx="31" formatCode="General">
                  <c:v>-513.799988</c:v>
                </c:pt>
                <c:pt idx="32" formatCode="General">
                  <c:v>-251.800003</c:v>
                </c:pt>
                <c:pt idx="33" formatCode="General">
                  <c:v>-241.0</c:v>
                </c:pt>
                <c:pt idx="34" formatCode="General">
                  <c:v>-181.399994</c:v>
                </c:pt>
                <c:pt idx="35" formatCode="General">
                  <c:v>-57.799999</c:v>
                </c:pt>
                <c:pt idx="36" formatCode="General">
                  <c:v>46.200001</c:v>
                </c:pt>
                <c:pt idx="37" formatCode="General">
                  <c:v>121.0</c:v>
                </c:pt>
                <c:pt idx="38" formatCode="General">
                  <c:v>142.600006</c:v>
                </c:pt>
                <c:pt idx="39" formatCode="General">
                  <c:v>171.0</c:v>
                </c:pt>
                <c:pt idx="40" formatCode="General">
                  <c:v>327.399994</c:v>
                </c:pt>
                <c:pt idx="41" formatCode="General">
                  <c:v>372.600006</c:v>
                </c:pt>
                <c:pt idx="42" formatCode="General">
                  <c:v>423.399994</c:v>
                </c:pt>
                <c:pt idx="44">
                  <c:v>-518.599976</c:v>
                </c:pt>
                <c:pt idx="45">
                  <c:v>-256.200012</c:v>
                </c:pt>
                <c:pt idx="46">
                  <c:v>-245.0</c:v>
                </c:pt>
                <c:pt idx="47">
                  <c:v>-185.399994</c:v>
                </c:pt>
                <c:pt idx="48">
                  <c:v>-61.0</c:v>
                </c:pt>
                <c:pt idx="49">
                  <c:v>43.0</c:v>
                </c:pt>
                <c:pt idx="50">
                  <c:v>119.0</c:v>
                </c:pt>
                <c:pt idx="51">
                  <c:v>140.600006</c:v>
                </c:pt>
                <c:pt idx="52">
                  <c:v>168.600006</c:v>
                </c:pt>
                <c:pt idx="53">
                  <c:v>326.600006</c:v>
                </c:pt>
                <c:pt idx="54">
                  <c:v>373.399994</c:v>
                </c:pt>
                <c:pt idx="55">
                  <c:v>424.600006</c:v>
                </c:pt>
                <c:pt idx="57" formatCode="General">
                  <c:v>-524.599976</c:v>
                </c:pt>
                <c:pt idx="58" formatCode="General">
                  <c:v>-250.199997</c:v>
                </c:pt>
                <c:pt idx="59" formatCode="General">
                  <c:v>-190.199997</c:v>
                </c:pt>
                <c:pt idx="60" formatCode="General">
                  <c:v>-65.400002</c:v>
                </c:pt>
                <c:pt idx="61" formatCode="General">
                  <c:v>39.0</c:v>
                </c:pt>
                <c:pt idx="62" formatCode="General">
                  <c:v>115.400002</c:v>
                </c:pt>
                <c:pt idx="63" formatCode="General">
                  <c:v>137.399994</c:v>
                </c:pt>
                <c:pt idx="64" formatCode="General">
                  <c:v>165.399994</c:v>
                </c:pt>
                <c:pt idx="65" formatCode="General">
                  <c:v>324.600006</c:v>
                </c:pt>
                <c:pt idx="66" formatCode="General">
                  <c:v>371.0</c:v>
                </c:pt>
                <c:pt idx="67" formatCode="General">
                  <c:v>422.600006</c:v>
                </c:pt>
                <c:pt idx="70" formatCode="General">
                  <c:v>-530.599976</c:v>
                </c:pt>
                <c:pt idx="71" formatCode="General">
                  <c:v>-256.200012</c:v>
                </c:pt>
                <c:pt idx="72" formatCode="General">
                  <c:v>-195.800003</c:v>
                </c:pt>
                <c:pt idx="73" formatCode="General">
                  <c:v>-70.599998</c:v>
                </c:pt>
                <c:pt idx="74" formatCode="General">
                  <c:v>34.200001</c:v>
                </c:pt>
                <c:pt idx="75" formatCode="General">
                  <c:v>111.400002</c:v>
                </c:pt>
                <c:pt idx="76" formatCode="General">
                  <c:v>132.600006</c:v>
                </c:pt>
                <c:pt idx="77" formatCode="General">
                  <c:v>161.0</c:v>
                </c:pt>
                <c:pt idx="78" formatCode="General">
                  <c:v>321.0</c:v>
                </c:pt>
                <c:pt idx="79" formatCode="General">
                  <c:v>367.799988</c:v>
                </c:pt>
                <c:pt idx="80">
                  <c:v>419.399994</c:v>
                </c:pt>
                <c:pt idx="82" formatCode="General">
                  <c:v>-537.0</c:v>
                </c:pt>
                <c:pt idx="83" formatCode="General">
                  <c:v>-271.399994</c:v>
                </c:pt>
                <c:pt idx="84" formatCode="General">
                  <c:v>-260.600006</c:v>
                </c:pt>
                <c:pt idx="85" formatCode="General">
                  <c:v>-199.800003</c:v>
                </c:pt>
                <c:pt idx="86" formatCode="General">
                  <c:v>-74.599998</c:v>
                </c:pt>
                <c:pt idx="87" formatCode="General">
                  <c:v>31.0</c:v>
                </c:pt>
                <c:pt idx="88" formatCode="General">
                  <c:v>107.800003</c:v>
                </c:pt>
                <c:pt idx="89" formatCode="General">
                  <c:v>129.399994</c:v>
                </c:pt>
                <c:pt idx="90" formatCode="General">
                  <c:v>157.800003</c:v>
                </c:pt>
                <c:pt idx="91" formatCode="General">
                  <c:v>318.600006</c:v>
                </c:pt>
                <c:pt idx="92" formatCode="General">
                  <c:v>365.799988</c:v>
                </c:pt>
                <c:pt idx="93" formatCode="General">
                  <c:v>416.600006</c:v>
                </c:pt>
                <c:pt idx="95">
                  <c:v>-261.0</c:v>
                </c:pt>
                <c:pt idx="96">
                  <c:v>-201.399994</c:v>
                </c:pt>
                <c:pt idx="97">
                  <c:v>31.4</c:v>
                </c:pt>
                <c:pt idx="98">
                  <c:v>128.199997</c:v>
                </c:pt>
                <c:pt idx="99">
                  <c:v>319.0</c:v>
                </c:pt>
                <c:pt idx="100">
                  <c:v>365.799988</c:v>
                </c:pt>
              </c:numCache>
            </c:numRef>
          </c:xVal>
          <c:yVal>
            <c:numRef>
              <c:f>'X1'!$D$3:$D$118</c:f>
              <c:numCache>
                <c:formatCode>General</c:formatCode>
                <c:ptCount val="1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6">
                  <c:v>1.1</c:v>
                </c:pt>
                <c:pt idx="7">
                  <c:v>1.1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7">
                  <c:v>-0.4</c:v>
                </c:pt>
                <c:pt idx="58">
                  <c:v>-0.4</c:v>
                </c:pt>
                <c:pt idx="59">
                  <c:v>-0.4</c:v>
                </c:pt>
                <c:pt idx="60">
                  <c:v>-0.4</c:v>
                </c:pt>
                <c:pt idx="61">
                  <c:v>-0.4</c:v>
                </c:pt>
                <c:pt idx="62">
                  <c:v>-0.4</c:v>
                </c:pt>
                <c:pt idx="63">
                  <c:v>-0.4</c:v>
                </c:pt>
                <c:pt idx="64">
                  <c:v>-0.4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70">
                  <c:v>-0.8</c:v>
                </c:pt>
                <c:pt idx="71">
                  <c:v>-0.8</c:v>
                </c:pt>
                <c:pt idx="72">
                  <c:v>-0.8</c:v>
                </c:pt>
                <c:pt idx="73">
                  <c:v>-0.8</c:v>
                </c:pt>
                <c:pt idx="74">
                  <c:v>-0.8</c:v>
                </c:pt>
                <c:pt idx="75">
                  <c:v>-0.8</c:v>
                </c:pt>
                <c:pt idx="76">
                  <c:v>-0.8</c:v>
                </c:pt>
                <c:pt idx="77">
                  <c:v>-0.8</c:v>
                </c:pt>
                <c:pt idx="78">
                  <c:v>-0.8</c:v>
                </c:pt>
                <c:pt idx="79">
                  <c:v>-0.8</c:v>
                </c:pt>
                <c:pt idx="80">
                  <c:v>-0.8</c:v>
                </c:pt>
                <c:pt idx="82">
                  <c:v>-1.1</c:v>
                </c:pt>
                <c:pt idx="83">
                  <c:v>-1.1</c:v>
                </c:pt>
                <c:pt idx="84">
                  <c:v>-1.1</c:v>
                </c:pt>
                <c:pt idx="85">
                  <c:v>-1.1</c:v>
                </c:pt>
                <c:pt idx="86">
                  <c:v>-1.1</c:v>
                </c:pt>
                <c:pt idx="87">
                  <c:v>-1.1</c:v>
                </c:pt>
                <c:pt idx="88">
                  <c:v>-1.1</c:v>
                </c:pt>
                <c:pt idx="89">
                  <c:v>-1.1</c:v>
                </c:pt>
                <c:pt idx="90">
                  <c:v>-1.1</c:v>
                </c:pt>
                <c:pt idx="91">
                  <c:v>-1.1</c:v>
                </c:pt>
                <c:pt idx="92">
                  <c:v>-1.1</c:v>
                </c:pt>
                <c:pt idx="93">
                  <c:v>-1.1</c:v>
                </c:pt>
                <c:pt idx="95">
                  <c:v>-1.3</c:v>
                </c:pt>
                <c:pt idx="96">
                  <c:v>-1.3</c:v>
                </c:pt>
                <c:pt idx="97">
                  <c:v>-1.3</c:v>
                </c:pt>
                <c:pt idx="98">
                  <c:v>-1.3</c:v>
                </c:pt>
                <c:pt idx="99">
                  <c:v>-1.3</c:v>
                </c:pt>
                <c:pt idx="100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690136"/>
        <c:axId val="2138304024"/>
      </c:scatterChart>
      <c:valAx>
        <c:axId val="2137690136"/>
        <c:scaling>
          <c:orientation val="minMax"/>
        </c:scaling>
        <c:delete val="0"/>
        <c:axPos val="b"/>
        <c:numFmt formatCode="0.0000_ " sourceLinked="1"/>
        <c:majorTickMark val="out"/>
        <c:minorTickMark val="none"/>
        <c:tickLblPos val="nextTo"/>
        <c:crossAx val="2138304024"/>
        <c:crosses val="autoZero"/>
        <c:crossBetween val="midCat"/>
      </c:valAx>
      <c:valAx>
        <c:axId val="213830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690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98773805317"/>
          <c:y val="0.0520984081041968"/>
          <c:w val="0.850307629831603"/>
          <c:h val="0.92474674384949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'X11'!$C$4:$C$122</c:f>
              <c:numCache>
                <c:formatCode>General</c:formatCode>
                <c:ptCount val="119"/>
                <c:pt idx="0">
                  <c:v>-517.400024</c:v>
                </c:pt>
                <c:pt idx="1">
                  <c:v>-420.200012</c:v>
                </c:pt>
                <c:pt idx="2">
                  <c:v>-253.800003</c:v>
                </c:pt>
                <c:pt idx="3">
                  <c:v>-243.0</c:v>
                </c:pt>
                <c:pt idx="4">
                  <c:v>-183.399994</c:v>
                </c:pt>
                <c:pt idx="5">
                  <c:v>-59.400002</c:v>
                </c:pt>
                <c:pt idx="6">
                  <c:v>45.0</c:v>
                </c:pt>
                <c:pt idx="7">
                  <c:v>121.0</c:v>
                </c:pt>
                <c:pt idx="8">
                  <c:v>142.600006</c:v>
                </c:pt>
                <c:pt idx="9">
                  <c:v>171.0</c:v>
                </c:pt>
                <c:pt idx="10">
                  <c:v>207.0</c:v>
                </c:pt>
                <c:pt idx="11">
                  <c:v>328.600006</c:v>
                </c:pt>
                <c:pt idx="12">
                  <c:v>375.399994</c:v>
                </c:pt>
                <c:pt idx="13">
                  <c:v>426.600006</c:v>
                </c:pt>
                <c:pt idx="17">
                  <c:v>-421.399994</c:v>
                </c:pt>
                <c:pt idx="18">
                  <c:v>-255.0</c:v>
                </c:pt>
                <c:pt idx="19">
                  <c:v>-243.800003</c:v>
                </c:pt>
                <c:pt idx="20">
                  <c:v>-183.800003</c:v>
                </c:pt>
                <c:pt idx="21">
                  <c:v>-59.400002</c:v>
                </c:pt>
                <c:pt idx="22">
                  <c:v>45.0</c:v>
                </c:pt>
                <c:pt idx="23">
                  <c:v>121.0</c:v>
                </c:pt>
                <c:pt idx="24">
                  <c:v>142.600006</c:v>
                </c:pt>
                <c:pt idx="25">
                  <c:v>170.600006</c:v>
                </c:pt>
                <c:pt idx="26">
                  <c:v>206.600006</c:v>
                </c:pt>
                <c:pt idx="27">
                  <c:v>328.200012</c:v>
                </c:pt>
                <c:pt idx="28">
                  <c:v>374.600006</c:v>
                </c:pt>
                <c:pt idx="29">
                  <c:v>425.799988</c:v>
                </c:pt>
                <c:pt idx="31">
                  <c:v>-519.799988</c:v>
                </c:pt>
                <c:pt idx="32">
                  <c:v>-423.0</c:v>
                </c:pt>
                <c:pt idx="33">
                  <c:v>-256.600006</c:v>
                </c:pt>
                <c:pt idx="34">
                  <c:v>-245.800003</c:v>
                </c:pt>
                <c:pt idx="35">
                  <c:v>-185.800003</c:v>
                </c:pt>
                <c:pt idx="36">
                  <c:v>-61.400002</c:v>
                </c:pt>
                <c:pt idx="37">
                  <c:v>43.0</c:v>
                </c:pt>
                <c:pt idx="38">
                  <c:v>119.0</c:v>
                </c:pt>
                <c:pt idx="39">
                  <c:v>140.600006</c:v>
                </c:pt>
                <c:pt idx="40">
                  <c:v>168.600006</c:v>
                </c:pt>
                <c:pt idx="41">
                  <c:v>205.399994</c:v>
                </c:pt>
                <c:pt idx="42">
                  <c:v>326.600006</c:v>
                </c:pt>
                <c:pt idx="43">
                  <c:v>372.600006</c:v>
                </c:pt>
                <c:pt idx="44">
                  <c:v>423.399994</c:v>
                </c:pt>
                <c:pt idx="46">
                  <c:v>-520.200012</c:v>
                </c:pt>
                <c:pt idx="47">
                  <c:v>-423.799988</c:v>
                </c:pt>
                <c:pt idx="48">
                  <c:v>-257.0</c:v>
                </c:pt>
                <c:pt idx="49">
                  <c:v>-246.600006</c:v>
                </c:pt>
                <c:pt idx="50">
                  <c:v>-186.600006</c:v>
                </c:pt>
                <c:pt idx="51">
                  <c:v>-61.799999</c:v>
                </c:pt>
                <c:pt idx="52">
                  <c:v>42.599998</c:v>
                </c:pt>
                <c:pt idx="53">
                  <c:v>118.199997</c:v>
                </c:pt>
                <c:pt idx="54">
                  <c:v>139.800003</c:v>
                </c:pt>
                <c:pt idx="55">
                  <c:v>168.199997</c:v>
                </c:pt>
                <c:pt idx="56">
                  <c:v>205.0</c:v>
                </c:pt>
                <c:pt idx="57">
                  <c:v>325.799988</c:v>
                </c:pt>
                <c:pt idx="58">
                  <c:v>372.200012</c:v>
                </c:pt>
                <c:pt idx="59">
                  <c:v>423.0</c:v>
                </c:pt>
                <c:pt idx="61">
                  <c:v>-519.400024</c:v>
                </c:pt>
                <c:pt idx="62">
                  <c:v>-422.600006</c:v>
                </c:pt>
                <c:pt idx="63">
                  <c:v>-256.600006</c:v>
                </c:pt>
                <c:pt idx="64">
                  <c:v>-245.399994</c:v>
                </c:pt>
                <c:pt idx="65">
                  <c:v>-185.800003</c:v>
                </c:pt>
                <c:pt idx="66">
                  <c:v>-61.400002</c:v>
                </c:pt>
                <c:pt idx="67">
                  <c:v>43.0</c:v>
                </c:pt>
                <c:pt idx="68">
                  <c:v>119.0</c:v>
                </c:pt>
                <c:pt idx="69">
                  <c:v>140.600006</c:v>
                </c:pt>
                <c:pt idx="70">
                  <c:v>169.0</c:v>
                </c:pt>
                <c:pt idx="71">
                  <c:v>205.399994</c:v>
                </c:pt>
                <c:pt idx="72">
                  <c:v>326.600006</c:v>
                </c:pt>
                <c:pt idx="73">
                  <c:v>373.0</c:v>
                </c:pt>
                <c:pt idx="74">
                  <c:v>423.799988</c:v>
                </c:pt>
                <c:pt idx="77">
                  <c:v>-517.799988</c:v>
                </c:pt>
                <c:pt idx="78">
                  <c:v>-420.600006</c:v>
                </c:pt>
                <c:pt idx="79">
                  <c:v>-254.600006</c:v>
                </c:pt>
                <c:pt idx="80">
                  <c:v>-243.399994</c:v>
                </c:pt>
                <c:pt idx="81">
                  <c:v>-183.800003</c:v>
                </c:pt>
                <c:pt idx="82">
                  <c:v>-59.400002</c:v>
                </c:pt>
                <c:pt idx="83">
                  <c:v>45.0</c:v>
                </c:pt>
                <c:pt idx="84">
                  <c:v>120.599998</c:v>
                </c:pt>
                <c:pt idx="85">
                  <c:v>142.600006</c:v>
                </c:pt>
                <c:pt idx="86">
                  <c:v>170.600006</c:v>
                </c:pt>
                <c:pt idx="87">
                  <c:v>207.0</c:v>
                </c:pt>
                <c:pt idx="88">
                  <c:v>328.600006</c:v>
                </c:pt>
                <c:pt idx="89">
                  <c:v>374.600006</c:v>
                </c:pt>
                <c:pt idx="90">
                  <c:v>425.799988</c:v>
                </c:pt>
                <c:pt idx="93">
                  <c:v>-515.799988</c:v>
                </c:pt>
                <c:pt idx="94">
                  <c:v>-419.399994</c:v>
                </c:pt>
                <c:pt idx="95">
                  <c:v>-254.199997</c:v>
                </c:pt>
                <c:pt idx="96">
                  <c:v>-243.399994</c:v>
                </c:pt>
                <c:pt idx="97">
                  <c:v>-183.0</c:v>
                </c:pt>
                <c:pt idx="98">
                  <c:v>-59.400002</c:v>
                </c:pt>
                <c:pt idx="99">
                  <c:v>44.599998</c:v>
                </c:pt>
                <c:pt idx="100">
                  <c:v>120.599998</c:v>
                </c:pt>
                <c:pt idx="101">
                  <c:v>142.199997</c:v>
                </c:pt>
                <c:pt idx="102">
                  <c:v>170.199997</c:v>
                </c:pt>
                <c:pt idx="103">
                  <c:v>206.600006</c:v>
                </c:pt>
                <c:pt idx="104">
                  <c:v>328.600006</c:v>
                </c:pt>
                <c:pt idx="105">
                  <c:v>375.399994</c:v>
                </c:pt>
                <c:pt idx="106">
                  <c:v>427.399994</c:v>
                </c:pt>
              </c:numCache>
            </c:numRef>
          </c:xVal>
          <c:yVal>
            <c:numRef>
              <c:f>'X11'!$D$4:$D$122</c:f>
              <c:numCache>
                <c:formatCode>General</c:formatCode>
                <c:ptCount val="119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1">
                  <c:v>-1.0</c:v>
                </c:pt>
                <c:pt idx="62">
                  <c:v>-1.0</c:v>
                </c:pt>
                <c:pt idx="63">
                  <c:v>-1.0</c:v>
                </c:pt>
                <c:pt idx="64">
                  <c:v>-1.0</c:v>
                </c:pt>
                <c:pt idx="65">
                  <c:v>-1.0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7">
                  <c:v>-2.0</c:v>
                </c:pt>
                <c:pt idx="78">
                  <c:v>-2.0</c:v>
                </c:pt>
                <c:pt idx="79">
                  <c:v>-2.0</c:v>
                </c:pt>
                <c:pt idx="80">
                  <c:v>-2.0</c:v>
                </c:pt>
                <c:pt idx="81">
                  <c:v>-2.0</c:v>
                </c:pt>
                <c:pt idx="82">
                  <c:v>-2.0</c:v>
                </c:pt>
                <c:pt idx="83">
                  <c:v>-2.0</c:v>
                </c:pt>
                <c:pt idx="84">
                  <c:v>-2.0</c:v>
                </c:pt>
                <c:pt idx="85">
                  <c:v>-2.0</c:v>
                </c:pt>
                <c:pt idx="86">
                  <c:v>-2.0</c:v>
                </c:pt>
                <c:pt idx="87">
                  <c:v>-2.0</c:v>
                </c:pt>
                <c:pt idx="88">
                  <c:v>-2.0</c:v>
                </c:pt>
                <c:pt idx="89">
                  <c:v>-2.0</c:v>
                </c:pt>
                <c:pt idx="90">
                  <c:v>-2.0</c:v>
                </c:pt>
                <c:pt idx="93">
                  <c:v>-3.0</c:v>
                </c:pt>
                <c:pt idx="94">
                  <c:v>-3.0</c:v>
                </c:pt>
                <c:pt idx="95">
                  <c:v>-3.0</c:v>
                </c:pt>
                <c:pt idx="96">
                  <c:v>-3.0</c:v>
                </c:pt>
                <c:pt idx="97">
                  <c:v>-3.0</c:v>
                </c:pt>
                <c:pt idx="98">
                  <c:v>-3.0</c:v>
                </c:pt>
                <c:pt idx="99">
                  <c:v>-3.0</c:v>
                </c:pt>
                <c:pt idx="100">
                  <c:v>-3.0</c:v>
                </c:pt>
                <c:pt idx="101">
                  <c:v>-3.0</c:v>
                </c:pt>
                <c:pt idx="102">
                  <c:v>-3.0</c:v>
                </c:pt>
                <c:pt idx="103">
                  <c:v>-3.0</c:v>
                </c:pt>
                <c:pt idx="104">
                  <c:v>-3.0</c:v>
                </c:pt>
                <c:pt idx="105">
                  <c:v>-3.0</c:v>
                </c:pt>
                <c:pt idx="106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639384"/>
        <c:axId val="2137432392"/>
      </c:scatterChart>
      <c:valAx>
        <c:axId val="213763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432392"/>
        <c:crosses val="autoZero"/>
        <c:crossBetween val="midCat"/>
      </c:valAx>
      <c:valAx>
        <c:axId val="2137432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639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15</xdr:row>
      <xdr:rowOff>0</xdr:rowOff>
    </xdr:from>
    <xdr:to>
      <xdr:col>18</xdr:col>
      <xdr:colOff>228600</xdr:colOff>
      <xdr:row>26</xdr:row>
      <xdr:rowOff>25400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56</xdr:row>
      <xdr:rowOff>171450</xdr:rowOff>
    </xdr:from>
    <xdr:to>
      <xdr:col>24</xdr:col>
      <xdr:colOff>76200</xdr:colOff>
      <xdr:row>76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opLeftCell="A2" workbookViewId="0">
      <selection activeCell="K8" sqref="K8"/>
    </sheetView>
  </sheetViews>
  <sheetFormatPr baseColWidth="10" defaultColWidth="8.83203125" defaultRowHeight="15" x14ac:dyDescent="0"/>
  <cols>
    <col min="1" max="1" width="11.5" customWidth="1"/>
    <col min="2" max="2" width="11.6640625" customWidth="1"/>
    <col min="3" max="3" width="11.33203125" style="34" customWidth="1"/>
    <col min="7" max="8" width="10.83203125" customWidth="1"/>
  </cols>
  <sheetData>
    <row r="1" spans="1:14">
      <c r="A1" s="1" t="s">
        <v>40</v>
      </c>
      <c r="B1" s="1"/>
      <c r="C1" s="32" t="s">
        <v>0</v>
      </c>
      <c r="D1" s="2" t="s">
        <v>1</v>
      </c>
    </row>
    <row r="2" spans="1:14">
      <c r="A2" s="3" t="s">
        <v>3</v>
      </c>
      <c r="B2" s="3" t="s">
        <v>13</v>
      </c>
      <c r="C2" s="33" t="s">
        <v>4</v>
      </c>
      <c r="D2" s="3" t="s">
        <v>14</v>
      </c>
      <c r="F2" s="11" t="s">
        <v>19</v>
      </c>
      <c r="G2" s="11" t="s">
        <v>20</v>
      </c>
      <c r="H2" s="11"/>
      <c r="K2" t="s">
        <v>2</v>
      </c>
    </row>
    <row r="3" spans="1:14">
      <c r="A3" s="56">
        <v>-256.2</v>
      </c>
      <c r="B3" s="10">
        <f>A3-C3</f>
        <v>-6.0000029999999924</v>
      </c>
      <c r="C3" s="34">
        <v>-250.199997</v>
      </c>
      <c r="D3">
        <v>1.3</v>
      </c>
      <c r="E3" t="s">
        <v>6</v>
      </c>
      <c r="F3">
        <f t="shared" ref="F3:F67" si="0">C3+$K$3*D3+$K$4*D3*D3+$K$5*D3*D3*D3+$K$6*C3*D3+$K$7*C3*D3*D3+$K$8*C3*D3*D3*D3</f>
        <v>-255.36895474818942</v>
      </c>
      <c r="G3" s="12">
        <f t="shared" ref="G3:G67" si="1">A3-F3</f>
        <v>-0.83104525181056488</v>
      </c>
      <c r="H3" s="12"/>
      <c r="I3" s="12"/>
      <c r="J3" t="s">
        <v>5</v>
      </c>
      <c r="K3" s="43">
        <v>-8.5174140000000005</v>
      </c>
      <c r="L3">
        <v>0.68667599999999995</v>
      </c>
      <c r="M3">
        <v>1.4804330000000001</v>
      </c>
      <c r="N3" s="46">
        <v>0.20008999999999999</v>
      </c>
    </row>
    <row r="4" spans="1:14">
      <c r="A4" s="56">
        <v>-245</v>
      </c>
      <c r="B4" s="10">
        <f t="shared" ref="B4:B6" si="2">A4-C4</f>
        <v>-3.6000060000000076</v>
      </c>
      <c r="C4" s="34">
        <v>-241.39999399999999</v>
      </c>
      <c r="D4">
        <v>1.3</v>
      </c>
      <c r="F4">
        <f t="shared" si="0"/>
        <v>-246.21340054537882</v>
      </c>
      <c r="G4" s="12">
        <f t="shared" si="1"/>
        <v>1.2134005453788177</v>
      </c>
      <c r="H4" s="12"/>
      <c r="I4" s="12"/>
      <c r="J4" t="s">
        <v>7</v>
      </c>
      <c r="K4" s="43">
        <v>5.4535419999999997</v>
      </c>
      <c r="L4">
        <v>4.8780250000000001</v>
      </c>
      <c r="M4">
        <v>5.1958679999999999</v>
      </c>
      <c r="N4" s="46">
        <v>5.4899690000000003</v>
      </c>
    </row>
    <row r="5" spans="1:14">
      <c r="A5" s="55">
        <v>-185.4</v>
      </c>
      <c r="B5" s="10">
        <f t="shared" si="2"/>
        <v>-3.5999970000000019</v>
      </c>
      <c r="C5" s="34">
        <v>-181.800003</v>
      </c>
      <c r="D5">
        <v>1.3</v>
      </c>
      <c r="F5">
        <f t="shared" si="0"/>
        <v>-184.20535940181063</v>
      </c>
      <c r="G5" s="12">
        <f t="shared" si="1"/>
        <v>-1.1946405981893804</v>
      </c>
      <c r="H5" s="12"/>
      <c r="I5" s="12"/>
      <c r="J5" t="s">
        <v>15</v>
      </c>
      <c r="K5" s="43">
        <v>3.0933809999999999</v>
      </c>
      <c r="L5">
        <v>1.133365</v>
      </c>
      <c r="M5">
        <v>0.85888200000000003</v>
      </c>
      <c r="N5" s="46">
        <v>1.7593890000000001</v>
      </c>
    </row>
    <row r="6" spans="1:14">
      <c r="A6" s="55">
        <v>140.6</v>
      </c>
      <c r="B6" s="10">
        <f t="shared" si="2"/>
        <v>3.5999999999999943</v>
      </c>
      <c r="C6" s="34">
        <v>137</v>
      </c>
      <c r="D6">
        <v>1.3</v>
      </c>
      <c r="F6">
        <f t="shared" si="0"/>
        <v>147.475289721</v>
      </c>
      <c r="G6" s="12">
        <f t="shared" si="1"/>
        <v>-6.8752897210000015</v>
      </c>
      <c r="H6" s="12"/>
      <c r="I6" s="12"/>
      <c r="J6" t="s">
        <v>16</v>
      </c>
      <c r="K6" s="43">
        <v>1.1394E-2</v>
      </c>
      <c r="L6">
        <v>1.2543E-2</v>
      </c>
      <c r="M6">
        <v>1.7590999999999999E-2</v>
      </c>
      <c r="N6" s="46">
        <v>1.1093E-2</v>
      </c>
    </row>
    <row r="7" spans="1:14">
      <c r="A7" s="55"/>
      <c r="B7" s="10"/>
      <c r="F7">
        <f t="shared" si="0"/>
        <v>0</v>
      </c>
      <c r="G7" s="12">
        <f t="shared" si="1"/>
        <v>0</v>
      </c>
      <c r="H7" s="12"/>
      <c r="I7" s="12"/>
      <c r="J7" t="s">
        <v>17</v>
      </c>
      <c r="K7" s="44">
        <v>7.4000000000000003E-3</v>
      </c>
      <c r="L7" s="5">
        <v>2.879E-3</v>
      </c>
      <c r="M7" s="5">
        <v>4.8560000000000001E-3</v>
      </c>
      <c r="N7" s="47">
        <v>3.6329999999999999E-3</v>
      </c>
    </row>
    <row r="8" spans="1:14">
      <c r="A8" s="55"/>
      <c r="B8" s="10"/>
      <c r="F8">
        <f t="shared" si="0"/>
        <v>0</v>
      </c>
      <c r="G8" s="12">
        <f t="shared" si="1"/>
        <v>0</v>
      </c>
      <c r="H8" s="12"/>
      <c r="I8" s="12"/>
      <c r="J8" t="s">
        <v>18</v>
      </c>
      <c r="K8" s="43">
        <v>5.9560000000000004E-3</v>
      </c>
      <c r="L8">
        <v>4.8000000000000001E-5</v>
      </c>
      <c r="M8">
        <v>-1.7240000000000001E-3</v>
      </c>
      <c r="N8" s="46">
        <v>1.944E-3</v>
      </c>
    </row>
    <row r="9" spans="1:14" s="6" customFormat="1">
      <c r="A9" s="55">
        <v>-518.6</v>
      </c>
      <c r="B9" s="10">
        <f t="shared" ref="B9:B19" si="3">A9-C9</f>
        <v>-7.6000000000000227</v>
      </c>
      <c r="C9" s="6">
        <v>-511</v>
      </c>
      <c r="D9">
        <v>1.1000000000000001</v>
      </c>
      <c r="F9">
        <f t="shared" si="0"/>
        <v>-524.68406066500006</v>
      </c>
      <c r="G9" s="12">
        <f t="shared" si="1"/>
        <v>6.0840606650000382</v>
      </c>
      <c r="H9" s="12"/>
      <c r="I9" s="12"/>
    </row>
    <row r="10" spans="1:14" s="6" customFormat="1">
      <c r="A10" s="56">
        <v>-256.2</v>
      </c>
      <c r="B10" s="10">
        <f t="shared" si="3"/>
        <v>-4.8000059999999962</v>
      </c>
      <c r="C10">
        <v>-251.39999399999999</v>
      </c>
      <c r="D10">
        <v>1.1000000000000001</v>
      </c>
      <c r="F10">
        <f t="shared" si="0"/>
        <v>-257.44796306291101</v>
      </c>
      <c r="G10" s="12">
        <f t="shared" si="1"/>
        <v>1.2479630629110261</v>
      </c>
      <c r="H10" s="12"/>
      <c r="I10" s="12"/>
    </row>
    <row r="11" spans="1:14" s="6" customFormat="1">
      <c r="A11" s="56">
        <v>-245</v>
      </c>
      <c r="B11" s="10">
        <f t="shared" si="3"/>
        <v>-4.8000030000000038</v>
      </c>
      <c r="C11">
        <v>-240.199997</v>
      </c>
      <c r="D11">
        <v>1.1000000000000001</v>
      </c>
      <c r="F11">
        <f t="shared" si="0"/>
        <v>-245.91851998795553</v>
      </c>
      <c r="G11" s="12">
        <f t="shared" si="1"/>
        <v>0.91851998795553413</v>
      </c>
      <c r="H11" s="12"/>
      <c r="I11" s="12"/>
    </row>
    <row r="12" spans="1:14">
      <c r="A12" s="55">
        <v>-185.4</v>
      </c>
      <c r="B12" s="10">
        <f t="shared" si="3"/>
        <v>-4.0000060000000133</v>
      </c>
      <c r="C12">
        <v>-181.39999399999999</v>
      </c>
      <c r="D12">
        <v>1.1000000000000001</v>
      </c>
      <c r="F12">
        <f t="shared" si="0"/>
        <v>-185.38892454291101</v>
      </c>
      <c r="G12" s="12">
        <f t="shared" si="1"/>
        <v>-1.107545708899238E-2</v>
      </c>
      <c r="H12" s="12"/>
      <c r="I12" s="12"/>
    </row>
    <row r="13" spans="1:14">
      <c r="A13" s="55">
        <v>-61</v>
      </c>
      <c r="B13" s="10">
        <f t="shared" si="3"/>
        <v>-1.5999979999999994</v>
      </c>
      <c r="C13">
        <v>-59.400002000000001</v>
      </c>
      <c r="D13">
        <v>1.1000000000000001</v>
      </c>
      <c r="F13">
        <f t="shared" si="0"/>
        <v>-59.800322786229664</v>
      </c>
      <c r="G13" s="12">
        <f t="shared" si="1"/>
        <v>-1.199677213770336</v>
      </c>
      <c r="H13" s="12"/>
      <c r="I13" s="12"/>
    </row>
    <row r="14" spans="1:14">
      <c r="A14" s="55">
        <v>43</v>
      </c>
      <c r="B14" s="10">
        <f t="shared" si="3"/>
        <v>-0.79999899999999968</v>
      </c>
      <c r="C14">
        <v>43.799999</v>
      </c>
      <c r="D14">
        <v>1.1000000000000001</v>
      </c>
      <c r="E14" s="38"/>
      <c r="F14">
        <f t="shared" si="0"/>
        <v>46.435289318385173</v>
      </c>
      <c r="G14" s="12">
        <f t="shared" si="1"/>
        <v>-3.4352893183851734</v>
      </c>
      <c r="H14" s="12"/>
      <c r="I14" s="12"/>
    </row>
    <row r="15" spans="1:14">
      <c r="A15" s="55">
        <v>119</v>
      </c>
      <c r="B15" s="10">
        <f t="shared" si="3"/>
        <v>2</v>
      </c>
      <c r="C15">
        <v>117</v>
      </c>
      <c r="D15">
        <v>1.1000000000000001</v>
      </c>
      <c r="E15" s="38"/>
      <c r="F15">
        <f t="shared" si="0"/>
        <v>121.78845634300001</v>
      </c>
      <c r="G15" s="12">
        <f t="shared" si="1"/>
        <v>-2.7884563430000071</v>
      </c>
      <c r="H15" s="12"/>
      <c r="I15" s="12"/>
    </row>
    <row r="16" spans="1:14">
      <c r="A16" s="55">
        <v>140.6</v>
      </c>
      <c r="B16" s="10">
        <f t="shared" si="3"/>
        <v>2.4000029999999981</v>
      </c>
      <c r="C16" s="6">
        <v>138.199997</v>
      </c>
      <c r="D16">
        <v>1.1000000000000001</v>
      </c>
      <c r="E16" s="38"/>
      <c r="F16">
        <f t="shared" si="0"/>
        <v>143.61204777795547</v>
      </c>
      <c r="G16" s="12">
        <f t="shared" si="1"/>
        <v>-3.0120477779554733</v>
      </c>
      <c r="H16" s="12"/>
      <c r="I16" s="12"/>
    </row>
    <row r="17" spans="1:11">
      <c r="A17" s="55">
        <v>168.6</v>
      </c>
      <c r="B17" s="10">
        <f t="shared" si="3"/>
        <v>2.4000029999999981</v>
      </c>
      <c r="C17" s="6">
        <v>166.199997</v>
      </c>
      <c r="D17">
        <v>1.1000000000000001</v>
      </c>
      <c r="E17" s="38"/>
      <c r="F17">
        <f t="shared" si="0"/>
        <v>172.43566318595546</v>
      </c>
      <c r="G17" s="12">
        <f t="shared" si="1"/>
        <v>-3.8356631859554682</v>
      </c>
      <c r="H17" s="12"/>
      <c r="I17" s="12"/>
    </row>
    <row r="18" spans="1:11">
      <c r="A18" s="55">
        <v>373.4</v>
      </c>
      <c r="B18" s="10">
        <f t="shared" si="3"/>
        <v>20.79999399999997</v>
      </c>
      <c r="C18" s="35">
        <v>352.60000600000001</v>
      </c>
      <c r="D18">
        <v>1.1000000000000001</v>
      </c>
      <c r="E18" s="38"/>
      <c r="F18">
        <f t="shared" si="0"/>
        <v>364.31859788108898</v>
      </c>
      <c r="G18" s="12">
        <f t="shared" si="1"/>
        <v>9.0814021189110008</v>
      </c>
      <c r="H18" s="12"/>
      <c r="I18" s="12"/>
    </row>
    <row r="19" spans="1:11">
      <c r="A19" s="55">
        <v>424.6</v>
      </c>
      <c r="B19" s="10">
        <f t="shared" si="3"/>
        <v>23.999994000000015</v>
      </c>
      <c r="C19" s="35">
        <v>400.60000600000001</v>
      </c>
      <c r="D19">
        <v>1.1000000000000001</v>
      </c>
      <c r="E19" s="38"/>
      <c r="F19">
        <f t="shared" si="0"/>
        <v>413.73051000908896</v>
      </c>
      <c r="G19" s="12">
        <f t="shared" si="1"/>
        <v>10.869489990911063</v>
      </c>
      <c r="H19" s="12"/>
      <c r="I19" s="12"/>
    </row>
    <row r="20" spans="1:11">
      <c r="A20" s="48"/>
      <c r="B20" s="10"/>
      <c r="C20" s="35"/>
      <c r="F20">
        <f t="shared" si="0"/>
        <v>0</v>
      </c>
      <c r="G20" s="12">
        <f t="shared" si="1"/>
        <v>0</v>
      </c>
      <c r="H20" s="12"/>
      <c r="I20" s="12"/>
    </row>
    <row r="21" spans="1:11" s="5" customFormat="1">
      <c r="A21" s="55">
        <v>-518.6</v>
      </c>
      <c r="B21" s="10">
        <f t="shared" ref="B21:B32" si="4">A21-C21</f>
        <v>-7.2000060000000303</v>
      </c>
      <c r="C21" s="36">
        <v>-511.39999399999999</v>
      </c>
      <c r="D21" s="5">
        <v>0.8</v>
      </c>
      <c r="E21" s="5" t="s">
        <v>8</v>
      </c>
      <c r="F21">
        <f t="shared" si="0"/>
        <v>-521.7828508073959</v>
      </c>
      <c r="G21" s="12">
        <f t="shared" si="1"/>
        <v>3.1828508073958801</v>
      </c>
      <c r="H21" s="12"/>
      <c r="I21" s="12"/>
    </row>
    <row r="22" spans="1:11" s="6" customFormat="1">
      <c r="A22" s="56">
        <v>-256.2</v>
      </c>
      <c r="B22" s="10">
        <f t="shared" si="4"/>
        <v>-5.599993999999981</v>
      </c>
      <c r="C22" s="34">
        <v>-250.60000600000001</v>
      </c>
      <c r="D22" s="6">
        <v>0.8</v>
      </c>
      <c r="F22">
        <f t="shared" si="0"/>
        <v>-256.57516775260405</v>
      </c>
      <c r="G22" s="12">
        <f t="shared" si="1"/>
        <v>0.37516775260405666</v>
      </c>
      <c r="H22" s="12"/>
      <c r="I22" s="12"/>
      <c r="K22" s="30"/>
    </row>
    <row r="23" spans="1:11" s="6" customFormat="1">
      <c r="A23" s="56">
        <v>-245</v>
      </c>
      <c r="B23" s="10">
        <f t="shared" si="4"/>
        <v>-5.6000060000000076</v>
      </c>
      <c r="C23" s="34">
        <v>-239.39999399999999</v>
      </c>
      <c r="D23" s="6">
        <v>0.8</v>
      </c>
      <c r="F23">
        <f t="shared" si="0"/>
        <v>-245.18586802339595</v>
      </c>
      <c r="G23" s="12">
        <f t="shared" si="1"/>
        <v>0.18586802339595465</v>
      </c>
      <c r="H23" s="12"/>
      <c r="I23" s="12"/>
      <c r="K23" s="17"/>
    </row>
    <row r="24" spans="1:11" s="6" customFormat="1">
      <c r="A24" s="55">
        <v>-185.4</v>
      </c>
      <c r="B24" s="10">
        <f t="shared" si="4"/>
        <v>-5.2000030000000095</v>
      </c>
      <c r="C24" s="34">
        <v>-180.199997</v>
      </c>
      <c r="D24" s="6">
        <v>0.8</v>
      </c>
      <c r="F24">
        <f t="shared" si="0"/>
        <v>-184.98535129169798</v>
      </c>
      <c r="G24" s="12">
        <f t="shared" si="1"/>
        <v>-0.41464870830202472</v>
      </c>
      <c r="H24" s="12"/>
      <c r="I24" s="12"/>
      <c r="K24" s="17"/>
    </row>
    <row r="25" spans="1:11" s="6" customFormat="1">
      <c r="A25" s="55">
        <v>-61</v>
      </c>
      <c r="B25" s="10">
        <f t="shared" si="4"/>
        <v>-3.5999979999999994</v>
      </c>
      <c r="C25" s="34">
        <v>-57.400002000000001</v>
      </c>
      <c r="D25" s="6">
        <v>0.8</v>
      </c>
      <c r="F25">
        <f t="shared" si="0"/>
        <v>-60.109953854601336</v>
      </c>
      <c r="G25" s="12">
        <f t="shared" si="1"/>
        <v>-0.89004614539866367</v>
      </c>
      <c r="H25" s="12"/>
      <c r="I25" s="12"/>
      <c r="K25" s="17"/>
    </row>
    <row r="26" spans="1:11" s="6" customFormat="1">
      <c r="A26" s="55">
        <v>43</v>
      </c>
      <c r="B26" s="10">
        <f t="shared" si="4"/>
        <v>-2.7999989999999997</v>
      </c>
      <c r="C26" s="34">
        <v>45.799999</v>
      </c>
      <c r="D26" s="6">
        <v>0.8</v>
      </c>
      <c r="F26">
        <f t="shared" si="0"/>
        <v>44.834196512699329</v>
      </c>
      <c r="G26" s="12">
        <f t="shared" si="1"/>
        <v>-1.8341965126993287</v>
      </c>
      <c r="H26" s="12"/>
      <c r="I26" s="12"/>
      <c r="K26" s="17"/>
    </row>
    <row r="27" spans="1:11" s="6" customFormat="1">
      <c r="A27" s="55">
        <v>119</v>
      </c>
      <c r="B27" s="10">
        <f t="shared" si="4"/>
        <v>-1.1999969999999962</v>
      </c>
      <c r="C27" s="35">
        <v>120.199997</v>
      </c>
      <c r="D27" s="6">
        <v>0.8</v>
      </c>
      <c r="F27">
        <f t="shared" si="0"/>
        <v>120.49160447569797</v>
      </c>
      <c r="G27" s="12">
        <f t="shared" si="1"/>
        <v>-1.4916044756979687</v>
      </c>
      <c r="H27" s="12"/>
      <c r="I27" s="12"/>
      <c r="K27" s="17"/>
    </row>
    <row r="28" spans="1:11">
      <c r="A28" s="55">
        <v>140.6</v>
      </c>
      <c r="B28" s="10">
        <f t="shared" si="4"/>
        <v>-1.2000030000000095</v>
      </c>
      <c r="C28" s="35">
        <v>141.800003</v>
      </c>
      <c r="D28" s="6">
        <v>0.8</v>
      </c>
      <c r="F28">
        <f t="shared" si="0"/>
        <v>142.45666509230202</v>
      </c>
      <c r="G28" s="12">
        <f t="shared" si="1"/>
        <v>-1.8566650923020234</v>
      </c>
      <c r="H28" s="12"/>
      <c r="I28" s="12"/>
      <c r="K28" s="16"/>
    </row>
    <row r="29" spans="1:11">
      <c r="A29" s="55">
        <v>168.6</v>
      </c>
      <c r="B29" s="10">
        <f t="shared" si="4"/>
        <v>-0.7999939999999981</v>
      </c>
      <c r="C29" s="34">
        <v>169.39999399999999</v>
      </c>
      <c r="D29" s="6">
        <v>0.8</v>
      </c>
      <c r="F29">
        <f t="shared" si="0"/>
        <v>170.52311448739599</v>
      </c>
      <c r="G29" s="12">
        <f t="shared" si="1"/>
        <v>-1.923114487395992</v>
      </c>
      <c r="H29" s="12"/>
      <c r="I29" s="12"/>
      <c r="K29" s="17"/>
    </row>
    <row r="30" spans="1:11">
      <c r="A30" s="55">
        <v>326.60000000000002</v>
      </c>
      <c r="B30" s="10">
        <f t="shared" si="4"/>
        <v>2.8000120000000379</v>
      </c>
      <c r="C30" s="34">
        <v>323.79998799999998</v>
      </c>
      <c r="D30" s="6">
        <v>0.8</v>
      </c>
      <c r="F30">
        <f t="shared" si="0"/>
        <v>327.53257214279188</v>
      </c>
      <c r="G30" s="12">
        <f t="shared" si="1"/>
        <v>-0.93257214279185519</v>
      </c>
      <c r="H30" s="12"/>
      <c r="I30" s="12"/>
      <c r="K30" s="17"/>
    </row>
    <row r="31" spans="1:11">
      <c r="A31" s="55">
        <v>373.4</v>
      </c>
      <c r="B31" s="10">
        <f t="shared" si="4"/>
        <v>4.0000059999999849</v>
      </c>
      <c r="C31" s="34">
        <v>369.39999399999999</v>
      </c>
      <c r="D31" s="6">
        <v>0.8</v>
      </c>
      <c r="F31">
        <f t="shared" si="0"/>
        <v>373.90324888739593</v>
      </c>
      <c r="G31" s="12">
        <f t="shared" si="1"/>
        <v>-0.50324888739595508</v>
      </c>
      <c r="H31" s="12"/>
      <c r="I31" s="12"/>
      <c r="K31" s="17"/>
    </row>
    <row r="32" spans="1:11">
      <c r="A32" s="55">
        <v>424.6</v>
      </c>
      <c r="B32" s="10">
        <f t="shared" si="4"/>
        <v>6.3999880000000076</v>
      </c>
      <c r="C32" s="42">
        <v>418.20001200000002</v>
      </c>
      <c r="D32" s="6">
        <v>0.8</v>
      </c>
      <c r="F32">
        <f t="shared" si="0"/>
        <v>423.528019985208</v>
      </c>
      <c r="G32" s="12">
        <f t="shared" si="1"/>
        <v>1.0719800147920182</v>
      </c>
      <c r="H32" s="12"/>
      <c r="I32" s="12"/>
      <c r="K32" s="17"/>
    </row>
    <row r="33" spans="1:11">
      <c r="A33" s="45"/>
      <c r="B33" s="10"/>
      <c r="D33" s="6"/>
      <c r="F33">
        <f t="shared" si="0"/>
        <v>0</v>
      </c>
      <c r="G33" s="12">
        <f t="shared" si="1"/>
        <v>0</v>
      </c>
      <c r="H33" s="12"/>
      <c r="I33" s="12"/>
      <c r="K33" s="17"/>
    </row>
    <row r="34" spans="1:11" s="7" customFormat="1">
      <c r="A34" s="54">
        <v>-518.59997599999997</v>
      </c>
      <c r="B34" s="10">
        <f>A34-C34</f>
        <v>-4.7999879999999848</v>
      </c>
      <c r="C34">
        <v>-513.79998799999998</v>
      </c>
      <c r="D34" s="13">
        <v>0.4</v>
      </c>
      <c r="E34" s="13" t="s">
        <v>9</v>
      </c>
      <c r="F34">
        <f t="shared" si="0"/>
        <v>-519.28229684172663</v>
      </c>
      <c r="G34" s="12">
        <f t="shared" si="1"/>
        <v>0.68232084172666418</v>
      </c>
      <c r="H34" s="12"/>
      <c r="I34" s="12"/>
    </row>
    <row r="35" spans="1:11" s="9" customFormat="1">
      <c r="A35" s="53">
        <v>-256.20001200000002</v>
      </c>
      <c r="B35" s="10">
        <f t="shared" ref="B35:B45" si="5">A35-C35</f>
        <v>-4.4000090000000114</v>
      </c>
      <c r="C35" s="6">
        <v>-251.800003</v>
      </c>
      <c r="D35" s="14">
        <v>0.4</v>
      </c>
      <c r="E35" s="15"/>
      <c r="F35">
        <f t="shared" si="0"/>
        <v>-255.67814252556838</v>
      </c>
      <c r="G35" s="12">
        <f t="shared" si="1"/>
        <v>-0.52186947443163945</v>
      </c>
      <c r="H35" s="12"/>
      <c r="I35" s="12"/>
    </row>
    <row r="36" spans="1:11" s="9" customFormat="1">
      <c r="A36" s="53">
        <v>-245</v>
      </c>
      <c r="B36" s="10">
        <f t="shared" si="5"/>
        <v>-4</v>
      </c>
      <c r="C36" s="6">
        <v>-241</v>
      </c>
      <c r="D36" s="14">
        <v>0.4</v>
      </c>
      <c r="E36" s="15"/>
      <c r="F36">
        <f t="shared" si="0"/>
        <v>-244.81201344000004</v>
      </c>
      <c r="G36" s="12">
        <f t="shared" si="1"/>
        <v>-0.18798655999995617</v>
      </c>
      <c r="H36" s="12"/>
      <c r="I36" s="12"/>
    </row>
    <row r="37" spans="1:11" s="9" customFormat="1">
      <c r="A37" s="54">
        <v>-185.39999399999999</v>
      </c>
      <c r="B37" s="10">
        <f t="shared" si="5"/>
        <v>-4</v>
      </c>
      <c r="C37" s="6">
        <v>-181.39999399999999</v>
      </c>
      <c r="D37" s="14">
        <v>0.4</v>
      </c>
      <c r="E37" s="15"/>
      <c r="F37">
        <f t="shared" si="0"/>
        <v>-184.84708947686332</v>
      </c>
      <c r="G37" s="12">
        <f t="shared" si="1"/>
        <v>-0.55290452313667515</v>
      </c>
      <c r="H37" s="12"/>
      <c r="I37" s="12"/>
    </row>
    <row r="38" spans="1:11" s="9" customFormat="1">
      <c r="A38" s="54">
        <v>-61</v>
      </c>
      <c r="B38" s="10">
        <f t="shared" si="5"/>
        <v>-3.2000010000000003</v>
      </c>
      <c r="C38" s="6">
        <v>-57.799999</v>
      </c>
      <c r="D38" s="14">
        <v>0.4</v>
      </c>
      <c r="E38" s="15"/>
      <c r="F38">
        <f t="shared" si="0"/>
        <v>-60.490318405077211</v>
      </c>
      <c r="G38" s="12">
        <f t="shared" si="1"/>
        <v>-0.50968159492278886</v>
      </c>
      <c r="H38" s="12"/>
      <c r="I38" s="12"/>
    </row>
    <row r="39" spans="1:11" s="9" customFormat="1">
      <c r="A39" s="54">
        <v>43</v>
      </c>
      <c r="B39" s="10">
        <f t="shared" si="5"/>
        <v>-3.2000010000000003</v>
      </c>
      <c r="C39">
        <v>46.200001</v>
      </c>
      <c r="D39" s="14">
        <v>0.4</v>
      </c>
      <c r="E39" s="15"/>
      <c r="F39">
        <f t="shared" si="0"/>
        <v>44.146451130922785</v>
      </c>
      <c r="G39" s="12">
        <f t="shared" si="1"/>
        <v>-1.1464511309227845</v>
      </c>
      <c r="H39" s="12"/>
      <c r="I39" s="12"/>
    </row>
    <row r="40" spans="1:11" s="9" customFormat="1">
      <c r="A40" s="54">
        <v>119</v>
      </c>
      <c r="B40" s="10">
        <f t="shared" si="5"/>
        <v>-2</v>
      </c>
      <c r="C40">
        <v>121</v>
      </c>
      <c r="D40" s="14">
        <v>0.4</v>
      </c>
      <c r="E40" s="15"/>
      <c r="F40">
        <f t="shared" si="0"/>
        <v>119.404434368</v>
      </c>
      <c r="G40" s="12">
        <f t="shared" si="1"/>
        <v>-0.40443436799999688</v>
      </c>
      <c r="H40" s="12"/>
      <c r="I40" s="12"/>
    </row>
    <row r="41" spans="1:11" s="9" customFormat="1">
      <c r="A41" s="54">
        <v>140.60000600000001</v>
      </c>
      <c r="B41" s="10">
        <f t="shared" si="5"/>
        <v>-2</v>
      </c>
      <c r="C41">
        <v>142.60000600000001</v>
      </c>
      <c r="D41" s="14">
        <v>0.4</v>
      </c>
      <c r="E41" s="15"/>
      <c r="F41">
        <f t="shared" si="0"/>
        <v>141.1366925391367</v>
      </c>
      <c r="G41" s="12">
        <f t="shared" si="1"/>
        <v>-0.53668653913669573</v>
      </c>
      <c r="H41" s="12"/>
      <c r="I41" s="12"/>
    </row>
    <row r="42" spans="1:11" s="9" customFormat="1">
      <c r="A42" s="54">
        <v>168.60000600000001</v>
      </c>
      <c r="B42" s="10">
        <f t="shared" si="5"/>
        <v>-2.3999939999999924</v>
      </c>
      <c r="C42">
        <v>171</v>
      </c>
      <c r="D42" s="14">
        <v>0.4</v>
      </c>
      <c r="E42" s="15"/>
      <c r="F42">
        <f t="shared" si="0"/>
        <v>169.71057356799997</v>
      </c>
      <c r="G42" s="12">
        <f t="shared" si="1"/>
        <v>-1.1105675679999649</v>
      </c>
      <c r="H42" s="12"/>
      <c r="I42" s="12"/>
    </row>
    <row r="43" spans="1:11" s="9" customFormat="1">
      <c r="A43" s="54">
        <v>326.60000600000001</v>
      </c>
      <c r="B43" s="10">
        <f t="shared" si="5"/>
        <v>-0.79998799999998482</v>
      </c>
      <c r="C43">
        <v>327.39999399999999</v>
      </c>
      <c r="D43" s="14">
        <v>0.4</v>
      </c>
      <c r="E43" s="15"/>
      <c r="F43">
        <f t="shared" si="0"/>
        <v>327.06817094886327</v>
      </c>
      <c r="G43" s="12">
        <f t="shared" si="1"/>
        <v>-0.46816494886326154</v>
      </c>
      <c r="H43" s="12"/>
      <c r="I43" s="12"/>
    </row>
    <row r="44" spans="1:11" s="9" customFormat="1">
      <c r="A44" s="54">
        <v>373.39999399999999</v>
      </c>
      <c r="B44" s="10">
        <f t="shared" si="5"/>
        <v>0.79998799999998482</v>
      </c>
      <c r="C44">
        <v>372.60000600000001</v>
      </c>
      <c r="D44" s="14">
        <v>0.4</v>
      </c>
      <c r="E44" s="15"/>
      <c r="F44">
        <f t="shared" si="0"/>
        <v>372.54493285913679</v>
      </c>
      <c r="G44" s="12">
        <f t="shared" si="1"/>
        <v>0.8550611408631994</v>
      </c>
      <c r="H44" s="12"/>
      <c r="I44" s="12"/>
    </row>
    <row r="45" spans="1:11" s="9" customFormat="1">
      <c r="A45" s="54">
        <v>424.60000600000001</v>
      </c>
      <c r="B45" s="10">
        <f t="shared" si="5"/>
        <v>1.2000120000000152</v>
      </c>
      <c r="C45">
        <v>423.39999399999999</v>
      </c>
      <c r="D45" s="14">
        <v>0.4</v>
      </c>
      <c r="E45" s="15"/>
      <c r="F45">
        <f t="shared" si="0"/>
        <v>423.65595821286331</v>
      </c>
      <c r="G45" s="12">
        <f t="shared" si="1"/>
        <v>0.94404778713669657</v>
      </c>
      <c r="H45" s="12"/>
      <c r="I45" s="12"/>
    </row>
    <row r="46" spans="1:11" s="9" customFormat="1">
      <c r="A46" s="53"/>
      <c r="B46" s="10"/>
      <c r="C46"/>
      <c r="D46" s="14"/>
      <c r="E46" s="15"/>
      <c r="F46"/>
      <c r="G46" s="12"/>
      <c r="H46" s="12"/>
      <c r="I46" s="12"/>
    </row>
    <row r="47" spans="1:11" s="9" customFormat="1">
      <c r="A47" s="54">
        <v>-518.59997599999997</v>
      </c>
      <c r="B47" s="10">
        <f>A47-C47</f>
        <v>0</v>
      </c>
      <c r="C47" s="54">
        <v>-518.59997599999997</v>
      </c>
      <c r="D47" s="7">
        <v>0</v>
      </c>
      <c r="E47" s="41"/>
      <c r="F47">
        <f t="shared" si="0"/>
        <v>-518.59997599999997</v>
      </c>
      <c r="G47" s="12">
        <f t="shared" si="1"/>
        <v>0</v>
      </c>
      <c r="H47" s="12"/>
      <c r="I47" s="12"/>
    </row>
    <row r="48" spans="1:11" s="9" customFormat="1">
      <c r="A48" s="53">
        <v>-256.20001200000002</v>
      </c>
      <c r="B48" s="10">
        <f t="shared" ref="B48:B58" si="6">A48-C48</f>
        <v>0</v>
      </c>
      <c r="C48" s="53">
        <v>-256.20001200000002</v>
      </c>
      <c r="D48" s="7">
        <v>0</v>
      </c>
      <c r="E48" s="15"/>
      <c r="F48">
        <f t="shared" si="0"/>
        <v>-256.20001200000002</v>
      </c>
      <c r="G48" s="12">
        <f t="shared" si="1"/>
        <v>0</v>
      </c>
      <c r="H48" s="12"/>
      <c r="I48" s="12"/>
    </row>
    <row r="49" spans="1:9" s="5" customFormat="1">
      <c r="A49" s="53">
        <v>-245</v>
      </c>
      <c r="B49" s="10">
        <f t="shared" si="6"/>
        <v>0</v>
      </c>
      <c r="C49" s="53">
        <v>-245</v>
      </c>
      <c r="D49" s="7">
        <v>0</v>
      </c>
      <c r="E49" s="5" t="s">
        <v>10</v>
      </c>
      <c r="F49">
        <f t="shared" si="0"/>
        <v>-245</v>
      </c>
      <c r="G49" s="12">
        <f t="shared" si="1"/>
        <v>0</v>
      </c>
      <c r="H49" s="12"/>
      <c r="I49" s="12"/>
    </row>
    <row r="50" spans="1:9">
      <c r="A50" s="54">
        <v>-185.39999399999999</v>
      </c>
      <c r="B50" s="10">
        <f t="shared" si="6"/>
        <v>0</v>
      </c>
      <c r="C50" s="54">
        <v>-185.39999399999999</v>
      </c>
      <c r="D50" s="8">
        <v>0</v>
      </c>
      <c r="F50">
        <f t="shared" si="0"/>
        <v>-185.39999399999999</v>
      </c>
      <c r="G50" s="12">
        <f t="shared" si="1"/>
        <v>0</v>
      </c>
      <c r="H50" s="12"/>
      <c r="I50" s="12"/>
    </row>
    <row r="51" spans="1:9">
      <c r="A51" s="54">
        <v>-61</v>
      </c>
      <c r="B51" s="10">
        <f t="shared" si="6"/>
        <v>0</v>
      </c>
      <c r="C51" s="54">
        <v>-61</v>
      </c>
      <c r="D51" s="8">
        <v>0</v>
      </c>
      <c r="F51">
        <f t="shared" si="0"/>
        <v>-61</v>
      </c>
      <c r="G51" s="12">
        <f t="shared" si="1"/>
        <v>0</v>
      </c>
      <c r="H51" s="12"/>
      <c r="I51" s="12"/>
    </row>
    <row r="52" spans="1:9">
      <c r="A52" s="54">
        <v>43</v>
      </c>
      <c r="B52" s="10">
        <f t="shared" si="6"/>
        <v>0</v>
      </c>
      <c r="C52" s="54">
        <v>43</v>
      </c>
      <c r="D52" s="8">
        <v>0</v>
      </c>
      <c r="F52">
        <f t="shared" si="0"/>
        <v>43</v>
      </c>
      <c r="G52" s="12">
        <f>A52-F52</f>
        <v>0</v>
      </c>
      <c r="H52" s="12"/>
      <c r="I52" s="12"/>
    </row>
    <row r="53" spans="1:9">
      <c r="A53" s="54">
        <v>119</v>
      </c>
      <c r="B53" s="10">
        <f t="shared" si="6"/>
        <v>0</v>
      </c>
      <c r="C53" s="54">
        <v>119</v>
      </c>
      <c r="D53" s="8">
        <v>0</v>
      </c>
      <c r="F53">
        <f t="shared" si="0"/>
        <v>119</v>
      </c>
      <c r="G53" s="12">
        <f t="shared" si="1"/>
        <v>0</v>
      </c>
      <c r="H53" s="12"/>
      <c r="I53" s="12"/>
    </row>
    <row r="54" spans="1:9">
      <c r="A54" s="54">
        <v>140.60000600000001</v>
      </c>
      <c r="B54" s="10">
        <f t="shared" si="6"/>
        <v>0</v>
      </c>
      <c r="C54" s="54">
        <v>140.60000600000001</v>
      </c>
      <c r="D54" s="8">
        <v>0</v>
      </c>
      <c r="F54">
        <f t="shared" si="0"/>
        <v>140.60000600000001</v>
      </c>
      <c r="G54" s="12">
        <f t="shared" si="1"/>
        <v>0</v>
      </c>
      <c r="H54" s="12"/>
      <c r="I54" s="12"/>
    </row>
    <row r="55" spans="1:9">
      <c r="A55" s="54">
        <v>168.60000600000001</v>
      </c>
      <c r="B55" s="10">
        <f t="shared" si="6"/>
        <v>0</v>
      </c>
      <c r="C55" s="54">
        <v>168.60000600000001</v>
      </c>
      <c r="D55" s="8">
        <v>0</v>
      </c>
      <c r="F55">
        <f t="shared" si="0"/>
        <v>168.60000600000001</v>
      </c>
      <c r="G55" s="12">
        <f t="shared" si="1"/>
        <v>0</v>
      </c>
      <c r="H55" s="12"/>
      <c r="I55" s="12"/>
    </row>
    <row r="56" spans="1:9">
      <c r="A56" s="54">
        <v>326.60000600000001</v>
      </c>
      <c r="B56" s="10">
        <f t="shared" si="6"/>
        <v>0</v>
      </c>
      <c r="C56" s="54">
        <v>326.60000600000001</v>
      </c>
      <c r="D56" s="8">
        <v>0</v>
      </c>
      <c r="F56">
        <f t="shared" si="0"/>
        <v>326.60000600000001</v>
      </c>
      <c r="G56" s="12">
        <f t="shared" si="1"/>
        <v>0</v>
      </c>
      <c r="H56" s="12"/>
      <c r="I56" s="12"/>
    </row>
    <row r="57" spans="1:9">
      <c r="A57" s="54">
        <v>373.39999399999999</v>
      </c>
      <c r="B57" s="10">
        <f t="shared" si="6"/>
        <v>0</v>
      </c>
      <c r="C57" s="54">
        <v>373.39999399999999</v>
      </c>
      <c r="D57" s="8">
        <v>0</v>
      </c>
      <c r="F57">
        <f t="shared" si="0"/>
        <v>373.39999399999999</v>
      </c>
      <c r="G57" s="12">
        <f t="shared" si="1"/>
        <v>0</v>
      </c>
      <c r="H57" s="12"/>
      <c r="I57" s="12"/>
    </row>
    <row r="58" spans="1:9">
      <c r="A58" s="54">
        <v>424.60000600000001</v>
      </c>
      <c r="B58" s="10">
        <f t="shared" si="6"/>
        <v>0</v>
      </c>
      <c r="C58" s="54">
        <v>424.60000600000001</v>
      </c>
      <c r="D58" s="8">
        <v>0</v>
      </c>
      <c r="F58">
        <f t="shared" si="0"/>
        <v>424.60000600000001</v>
      </c>
      <c r="G58" s="12">
        <f t="shared" si="1"/>
        <v>0</v>
      </c>
      <c r="H58" s="12"/>
      <c r="I58" s="12"/>
    </row>
    <row r="59" spans="1:9">
      <c r="A59" s="31"/>
      <c r="B59" s="10"/>
      <c r="C59" s="37"/>
      <c r="D59" s="8"/>
      <c r="F59">
        <f t="shared" si="0"/>
        <v>0</v>
      </c>
      <c r="G59" s="12"/>
      <c r="H59" s="12"/>
      <c r="I59" s="12"/>
    </row>
    <row r="60" spans="1:9" s="5" customFormat="1">
      <c r="A60" s="54">
        <v>-518.59997599999997</v>
      </c>
      <c r="B60" s="10">
        <f t="shared" ref="B60:B103" si="7">A60-C60</f>
        <v>6</v>
      </c>
      <c r="C60" s="5">
        <v>-524.59997599999997</v>
      </c>
      <c r="D60" s="5">
        <v>-0.4</v>
      </c>
      <c r="E60" s="5" t="s">
        <v>11</v>
      </c>
      <c r="F60">
        <f>C60+$K$3*D60+$K$4*D60*D60+$K$5*D60*D60*D60+$K$6*C60*D60+$K$7*C60*D60*D60+$K$8*C60*D60*D60*D60</f>
        <v>-518.54866046771463</v>
      </c>
      <c r="G60" s="12">
        <f t="shared" si="1"/>
        <v>-5.1315532285343579E-2</v>
      </c>
      <c r="H60" s="12"/>
      <c r="I60" s="12"/>
    </row>
    <row r="61" spans="1:9" s="6" customFormat="1">
      <c r="A61" s="53">
        <v>-245</v>
      </c>
      <c r="B61" s="10">
        <f t="shared" si="7"/>
        <v>5.1999969999999962</v>
      </c>
      <c r="C61" s="6">
        <v>-250.199997</v>
      </c>
      <c r="D61" s="6">
        <v>-0.4</v>
      </c>
      <c r="F61">
        <f t="shared" si="0"/>
        <v>-245.17899411846432</v>
      </c>
      <c r="G61" s="12">
        <f t="shared" si="1"/>
        <v>0.1789941184643169</v>
      </c>
      <c r="H61" s="12"/>
      <c r="I61" s="12"/>
    </row>
    <row r="62" spans="1:9" s="6" customFormat="1">
      <c r="A62" s="54">
        <v>-185.39999399999999</v>
      </c>
      <c r="B62" s="10">
        <f t="shared" si="7"/>
        <v>4.8000030000000038</v>
      </c>
      <c r="C62" s="6">
        <v>-190.199997</v>
      </c>
      <c r="D62" s="6">
        <v>-0.4</v>
      </c>
      <c r="F62">
        <f t="shared" si="0"/>
        <v>-185.4042811584643</v>
      </c>
      <c r="G62" s="12">
        <f t="shared" si="1"/>
        <v>4.2871584643080496E-3</v>
      </c>
      <c r="H62" s="12"/>
      <c r="I62" s="12"/>
    </row>
    <row r="63" spans="1:9" s="6" customFormat="1">
      <c r="A63" s="54">
        <v>-61</v>
      </c>
      <c r="B63" s="10">
        <f t="shared" si="7"/>
        <v>4.4000020000000006</v>
      </c>
      <c r="C63" s="6">
        <v>-65.400002000000001</v>
      </c>
      <c r="D63" s="6">
        <v>-0.4</v>
      </c>
      <c r="F63">
        <f t="shared" si="0"/>
        <v>-61.072883182890429</v>
      </c>
      <c r="G63" s="12">
        <f t="shared" si="1"/>
        <v>7.2883182890429055E-2</v>
      </c>
      <c r="H63" s="12"/>
      <c r="I63" s="12"/>
    </row>
    <row r="64" spans="1:9" s="6" customFormat="1">
      <c r="A64" s="54">
        <v>43</v>
      </c>
      <c r="B64" s="10">
        <f t="shared" si="7"/>
        <v>4</v>
      </c>
      <c r="C64">
        <v>39</v>
      </c>
      <c r="D64" s="6">
        <v>-0.4</v>
      </c>
      <c r="F64">
        <f t="shared" si="0"/>
        <v>42.935119360000009</v>
      </c>
      <c r="G64" s="12">
        <f t="shared" si="1"/>
        <v>6.4880639999991274E-2</v>
      </c>
      <c r="H64" s="12"/>
      <c r="I64" s="12"/>
    </row>
    <row r="65" spans="1:9" s="6" customFormat="1">
      <c r="A65" s="54">
        <v>119</v>
      </c>
      <c r="B65" s="10">
        <f t="shared" si="7"/>
        <v>3.5999979999999994</v>
      </c>
      <c r="C65" s="6">
        <v>115.400002</v>
      </c>
      <c r="D65" s="6">
        <v>-0.4</v>
      </c>
      <c r="F65">
        <f t="shared" si="0"/>
        <v>119.04825585489043</v>
      </c>
      <c r="G65" s="12">
        <f t="shared" si="1"/>
        <v>-4.8255854890427941E-2</v>
      </c>
      <c r="H65" s="12"/>
      <c r="I65" s="12"/>
    </row>
    <row r="66" spans="1:9" s="6" customFormat="1">
      <c r="A66" s="54">
        <v>140.60000600000001</v>
      </c>
      <c r="B66" s="10">
        <f t="shared" si="7"/>
        <v>3.2000120000000152</v>
      </c>
      <c r="C66" s="6">
        <v>137.39999399999999</v>
      </c>
      <c r="D66" s="6">
        <v>-0.4</v>
      </c>
      <c r="F66">
        <f t="shared" si="0"/>
        <v>140.96564263692875</v>
      </c>
      <c r="G66" s="12">
        <f t="shared" si="1"/>
        <v>-0.36563663692874115</v>
      </c>
      <c r="H66" s="12"/>
      <c r="I66" s="12"/>
    </row>
    <row r="67" spans="1:9" s="6" customFormat="1">
      <c r="A67" s="54">
        <v>168.60000600000001</v>
      </c>
      <c r="B67" s="10">
        <f t="shared" si="7"/>
        <v>3.2000120000000152</v>
      </c>
      <c r="C67">
        <v>165.39999399999999</v>
      </c>
      <c r="D67" s="6">
        <v>-0.4</v>
      </c>
      <c r="F67">
        <f t="shared" si="0"/>
        <v>168.86050868492873</v>
      </c>
      <c r="G67" s="12">
        <f t="shared" si="1"/>
        <v>-0.26050268492872419</v>
      </c>
      <c r="H67" s="12"/>
      <c r="I67" s="12"/>
    </row>
    <row r="68" spans="1:9" s="6" customFormat="1">
      <c r="A68" s="54">
        <v>326.60000600000001</v>
      </c>
      <c r="B68" s="10">
        <f t="shared" si="7"/>
        <v>2</v>
      </c>
      <c r="C68">
        <v>324.60000600000001</v>
      </c>
      <c r="D68" s="6">
        <v>-0.4</v>
      </c>
      <c r="E68" s="40"/>
      <c r="F68">
        <f t="shared" ref="F68:F103" si="8">C68+$K$3*D68+$K$4*D68*D68+$K$5*D68*D68*D68+$K$6*C68*D68+$K$7*C68*D68*D68+$K$8*C68*D68*D68*D68</f>
        <v>327.46275902707134</v>
      </c>
      <c r="G68" s="12">
        <f t="shared" ref="G68:G103" si="9">A68-F68</f>
        <v>-0.86275302707133505</v>
      </c>
      <c r="H68" s="12"/>
      <c r="I68" s="12"/>
    </row>
    <row r="69" spans="1:9" s="6" customFormat="1">
      <c r="A69" s="54">
        <v>373.39999399999999</v>
      </c>
      <c r="B69" s="10">
        <f t="shared" si="7"/>
        <v>2.3999939999999924</v>
      </c>
      <c r="C69">
        <v>371</v>
      </c>
      <c r="D69" s="6">
        <v>-0.4</v>
      </c>
      <c r="E69" s="40"/>
      <c r="F69">
        <f t="shared" si="8"/>
        <v>373.68853107199999</v>
      </c>
      <c r="G69" s="12">
        <f t="shared" si="9"/>
        <v>-0.2885370719999969</v>
      </c>
      <c r="H69" s="12"/>
      <c r="I69" s="12"/>
    </row>
    <row r="70" spans="1:9" s="6" customFormat="1">
      <c r="A70" s="54">
        <v>424.60000600000001</v>
      </c>
      <c r="B70" s="10">
        <f t="shared" si="7"/>
        <v>2</v>
      </c>
      <c r="C70">
        <v>422.60000600000001</v>
      </c>
      <c r="D70" s="6">
        <v>-0.4</v>
      </c>
      <c r="E70" s="40"/>
      <c r="F70">
        <f t="shared" si="8"/>
        <v>425.09479019507125</v>
      </c>
      <c r="G70" s="12">
        <f t="shared" si="9"/>
        <v>-0.49478419507124727</v>
      </c>
      <c r="H70" s="12"/>
      <c r="I70" s="12"/>
    </row>
    <row r="71" spans="1:9" s="6" customFormat="1">
      <c r="B71" s="10"/>
      <c r="C71"/>
      <c r="E71" s="40"/>
      <c r="F71">
        <f t="shared" si="8"/>
        <v>0</v>
      </c>
      <c r="G71" s="12">
        <f t="shared" si="9"/>
        <v>0</v>
      </c>
      <c r="H71" s="12"/>
      <c r="I71" s="12"/>
    </row>
    <row r="72" spans="1:9" s="6" customFormat="1">
      <c r="A72" s="4"/>
      <c r="B72" s="10"/>
      <c r="F72">
        <f t="shared" si="8"/>
        <v>0</v>
      </c>
      <c r="G72" s="12">
        <f t="shared" si="9"/>
        <v>0</v>
      </c>
      <c r="H72" s="12"/>
      <c r="I72" s="12"/>
    </row>
    <row r="73" spans="1:9">
      <c r="A73" s="54">
        <v>-518.59997599999997</v>
      </c>
      <c r="B73" s="10">
        <f t="shared" si="7"/>
        <v>12</v>
      </c>
      <c r="C73" s="6">
        <v>-530.59997599999997</v>
      </c>
      <c r="D73" s="6">
        <v>-0.8</v>
      </c>
      <c r="E73" t="s">
        <v>39</v>
      </c>
      <c r="F73">
        <f t="shared" si="8"/>
        <v>-517.93793580708814</v>
      </c>
      <c r="G73" s="12">
        <f t="shared" si="9"/>
        <v>-0.66204019291183158</v>
      </c>
      <c r="H73" s="12"/>
      <c r="I73" s="12"/>
    </row>
    <row r="74" spans="1:9">
      <c r="A74" s="53">
        <v>-245</v>
      </c>
      <c r="B74" s="10">
        <f t="shared" si="7"/>
        <v>11.200012000000015</v>
      </c>
      <c r="C74">
        <v>-256.20001200000002</v>
      </c>
      <c r="D74" s="6">
        <v>-0.8</v>
      </c>
      <c r="F74">
        <f t="shared" si="8"/>
        <v>-245.57639913645593</v>
      </c>
      <c r="G74" s="12">
        <f t="shared" si="9"/>
        <v>0.5763991364559331</v>
      </c>
      <c r="H74" s="12"/>
      <c r="I74" s="12"/>
    </row>
    <row r="75" spans="1:9">
      <c r="A75" s="54">
        <v>-185.39999399999999</v>
      </c>
      <c r="B75" s="10">
        <f t="shared" si="7"/>
        <v>10.400009000000011</v>
      </c>
      <c r="C75">
        <v>-195.800003</v>
      </c>
      <c r="D75" s="6">
        <v>-0.8</v>
      </c>
      <c r="F75">
        <f t="shared" si="8"/>
        <v>-185.62508199211396</v>
      </c>
      <c r="G75" s="12">
        <f t="shared" si="9"/>
        <v>0.2250879921139699</v>
      </c>
      <c r="H75" s="12"/>
      <c r="I75" s="12"/>
    </row>
    <row r="76" spans="1:9">
      <c r="A76" s="54">
        <v>-61</v>
      </c>
      <c r="B76" s="10">
        <f t="shared" si="7"/>
        <v>9.5999979999999994</v>
      </c>
      <c r="C76">
        <v>-70.599997999999999</v>
      </c>
      <c r="D76" s="6">
        <v>-0.8</v>
      </c>
      <c r="F76">
        <f t="shared" si="8"/>
        <v>-61.355146763657345</v>
      </c>
      <c r="G76" s="12">
        <f t="shared" si="9"/>
        <v>0.35514676365734488</v>
      </c>
      <c r="H76" s="12"/>
      <c r="I76" s="12"/>
    </row>
    <row r="77" spans="1:9">
      <c r="A77" s="54">
        <v>43</v>
      </c>
      <c r="B77" s="10">
        <f t="shared" si="7"/>
        <v>8.7999989999999997</v>
      </c>
      <c r="C77">
        <v>34.200001</v>
      </c>
      <c r="D77" s="6">
        <v>-0.8</v>
      </c>
      <c r="F77">
        <f t="shared" si="8"/>
        <v>42.666327418171321</v>
      </c>
      <c r="G77" s="12">
        <f t="shared" si="9"/>
        <v>0.33367258182867943</v>
      </c>
      <c r="H77" s="12"/>
      <c r="I77" s="12"/>
    </row>
    <row r="78" spans="1:9">
      <c r="A78" s="54">
        <v>119</v>
      </c>
      <c r="B78" s="10">
        <f t="shared" si="7"/>
        <v>7.5999979999999994</v>
      </c>
      <c r="C78">
        <v>111.400002</v>
      </c>
      <c r="D78" s="6">
        <v>-0.8</v>
      </c>
      <c r="F78">
        <f t="shared" si="8"/>
        <v>119.29283493234264</v>
      </c>
      <c r="G78" s="12">
        <f t="shared" si="9"/>
        <v>-0.29283493234264313</v>
      </c>
      <c r="H78" s="12"/>
      <c r="I78" s="12"/>
    </row>
    <row r="79" spans="1:9">
      <c r="A79" s="54">
        <v>140.60000600000001</v>
      </c>
      <c r="B79" s="10">
        <f t="shared" si="7"/>
        <v>8</v>
      </c>
      <c r="C79">
        <v>132.60000600000001</v>
      </c>
      <c r="D79" s="6">
        <v>-0.8</v>
      </c>
      <c r="F79">
        <f t="shared" si="8"/>
        <v>140.33535105622798</v>
      </c>
      <c r="G79" s="12">
        <f t="shared" si="9"/>
        <v>0.26465494377202958</v>
      </c>
      <c r="H79" s="12"/>
      <c r="I79" s="12"/>
    </row>
    <row r="80" spans="1:9">
      <c r="A80" s="54">
        <v>168.60000600000001</v>
      </c>
      <c r="B80" s="10">
        <f t="shared" si="7"/>
        <v>7.6000060000000076</v>
      </c>
      <c r="C80">
        <v>161</v>
      </c>
      <c r="D80" s="6">
        <v>-0.8</v>
      </c>
      <c r="F80">
        <f t="shared" si="8"/>
        <v>168.52437081600002</v>
      </c>
      <c r="G80" s="12">
        <f t="shared" si="9"/>
        <v>7.563518399999225E-2</v>
      </c>
      <c r="H80" s="12"/>
      <c r="I80" s="12"/>
    </row>
    <row r="81" spans="1:9">
      <c r="A81" s="54">
        <v>326.60000600000001</v>
      </c>
      <c r="B81" s="10">
        <f t="shared" si="7"/>
        <v>5.6000060000000076</v>
      </c>
      <c r="C81">
        <v>321</v>
      </c>
      <c r="D81" s="6">
        <v>-0.8</v>
      </c>
      <c r="E81" s="38"/>
      <c r="F81">
        <f t="shared" si="8"/>
        <v>327.33578329600005</v>
      </c>
      <c r="G81" s="12">
        <f t="shared" si="9"/>
        <v>-0.7357772960000375</v>
      </c>
      <c r="H81" s="12"/>
      <c r="I81" s="12"/>
    </row>
    <row r="82" spans="1:9">
      <c r="A82" s="54">
        <v>373.39999399999999</v>
      </c>
      <c r="B82" s="10">
        <f t="shared" si="7"/>
        <v>5.6000060000000076</v>
      </c>
      <c r="C82">
        <v>367.79998799999998</v>
      </c>
      <c r="D82" s="6">
        <v>-0.8</v>
      </c>
      <c r="E82" s="38"/>
      <c r="F82">
        <f t="shared" si="8"/>
        <v>373.78810953554404</v>
      </c>
      <c r="G82" s="12">
        <f t="shared" si="9"/>
        <v>-0.38811553554404554</v>
      </c>
      <c r="H82" s="12"/>
      <c r="I82" s="12"/>
    </row>
    <row r="83" spans="1:9">
      <c r="A83" s="54">
        <v>424.60000600000001</v>
      </c>
      <c r="B83" s="10">
        <f t="shared" si="7"/>
        <v>5.2000120000000152</v>
      </c>
      <c r="C83" s="34">
        <v>419.39999399999999</v>
      </c>
      <c r="D83" s="6">
        <v>-0.8</v>
      </c>
      <c r="E83" s="38"/>
      <c r="F83">
        <f t="shared" si="8"/>
        <v>425.004796015772</v>
      </c>
      <c r="G83" s="12">
        <f t="shared" si="9"/>
        <v>-0.40479001577199369</v>
      </c>
      <c r="H83" s="12"/>
      <c r="I83" s="12"/>
    </row>
    <row r="84" spans="1:9">
      <c r="B84" s="10"/>
      <c r="C84"/>
      <c r="D84" s="6"/>
      <c r="F84">
        <f t="shared" si="8"/>
        <v>0</v>
      </c>
      <c r="G84" s="12">
        <f t="shared" si="9"/>
        <v>0</v>
      </c>
      <c r="H84" s="12"/>
      <c r="I84" s="12"/>
    </row>
    <row r="85" spans="1:9">
      <c r="A85" s="54">
        <v>-518.59997599999997</v>
      </c>
      <c r="B85" s="10">
        <f t="shared" si="7"/>
        <v>18.40002400000003</v>
      </c>
      <c r="C85">
        <v>-537</v>
      </c>
      <c r="D85" s="5">
        <v>-1.1000000000000001</v>
      </c>
      <c r="E85" t="s">
        <v>21</v>
      </c>
      <c r="F85">
        <f t="shared" si="8"/>
        <v>-518.97017795900013</v>
      </c>
      <c r="G85" s="12">
        <f t="shared" si="9"/>
        <v>0.37020195900015551</v>
      </c>
      <c r="H85" s="12"/>
      <c r="I85" s="12"/>
    </row>
    <row r="86" spans="1:9">
      <c r="A86" s="53">
        <v>-256.20001200000002</v>
      </c>
      <c r="B86" s="10">
        <f t="shared" si="7"/>
        <v>15.199981999999977</v>
      </c>
      <c r="C86">
        <v>-271.39999399999999</v>
      </c>
      <c r="D86" s="5">
        <v>-1.1000000000000001</v>
      </c>
      <c r="F86">
        <f t="shared" si="8"/>
        <v>-256.42638766964097</v>
      </c>
      <c r="G86" s="12">
        <f t="shared" si="9"/>
        <v>0.22637566964095868</v>
      </c>
      <c r="H86" s="12"/>
      <c r="I86" s="12"/>
    </row>
    <row r="87" spans="1:9">
      <c r="A87" s="53">
        <v>-245</v>
      </c>
      <c r="B87" s="10">
        <f t="shared" si="7"/>
        <v>15.600006000000008</v>
      </c>
      <c r="C87">
        <v>-260.60000600000001</v>
      </c>
      <c r="D87" s="5">
        <v>-1.1000000000000001</v>
      </c>
      <c r="F87">
        <f t="shared" si="8"/>
        <v>-245.750673360359</v>
      </c>
      <c r="G87" s="12">
        <f t="shared" si="9"/>
        <v>0.75067336035900212</v>
      </c>
      <c r="H87" s="12"/>
      <c r="I87" s="12"/>
    </row>
    <row r="88" spans="1:9">
      <c r="A88" s="54">
        <v>-185.39999399999999</v>
      </c>
      <c r="B88" s="10">
        <f t="shared" si="7"/>
        <v>14.400009000000011</v>
      </c>
      <c r="C88">
        <v>-199.800003</v>
      </c>
      <c r="D88" s="5">
        <v>-1.1000000000000001</v>
      </c>
      <c r="F88">
        <f t="shared" si="8"/>
        <v>-185.65028602367948</v>
      </c>
      <c r="G88" s="12">
        <f t="shared" si="9"/>
        <v>0.2502920236794921</v>
      </c>
      <c r="H88" s="12"/>
      <c r="I88" s="12"/>
    </row>
    <row r="89" spans="1:9">
      <c r="A89" s="54">
        <v>-61</v>
      </c>
      <c r="B89" s="10">
        <f t="shared" si="7"/>
        <v>13.599997999999999</v>
      </c>
      <c r="C89">
        <v>-74.599997999999999</v>
      </c>
      <c r="D89" s="5">
        <v>-1.1000000000000001</v>
      </c>
      <c r="F89">
        <f t="shared" si="8"/>
        <v>-61.890936948413668</v>
      </c>
      <c r="G89" s="12">
        <f t="shared" si="9"/>
        <v>0.89093694841366755</v>
      </c>
      <c r="H89" s="12"/>
      <c r="I89" s="12"/>
    </row>
    <row r="90" spans="1:9">
      <c r="A90" s="54">
        <v>43</v>
      </c>
      <c r="B90" s="10">
        <f t="shared" si="7"/>
        <v>12</v>
      </c>
      <c r="C90">
        <v>31</v>
      </c>
      <c r="D90" s="5">
        <v>-1.1000000000000001</v>
      </c>
      <c r="F90">
        <f t="shared" si="8"/>
        <v>42.493939193000003</v>
      </c>
      <c r="G90" s="12">
        <f t="shared" si="9"/>
        <v>0.50606080699999723</v>
      </c>
      <c r="H90" s="12"/>
      <c r="I90" s="12"/>
    </row>
    <row r="91" spans="1:9">
      <c r="A91" s="54">
        <v>119</v>
      </c>
      <c r="B91" s="10">
        <f t="shared" si="7"/>
        <v>11.199996999999996</v>
      </c>
      <c r="C91">
        <v>107.800003</v>
      </c>
      <c r="D91" s="5">
        <v>-1.1000000000000001</v>
      </c>
      <c r="F91">
        <f t="shared" si="8"/>
        <v>118.4102171536795</v>
      </c>
      <c r="G91" s="12">
        <f t="shared" si="9"/>
        <v>0.58978284632050304</v>
      </c>
      <c r="H91" s="12"/>
      <c r="I91" s="12"/>
    </row>
    <row r="92" spans="1:9">
      <c r="A92" s="54">
        <v>140.60000600000001</v>
      </c>
      <c r="B92" s="10">
        <f t="shared" si="7"/>
        <v>11.200012000000015</v>
      </c>
      <c r="C92">
        <v>129.39999399999999</v>
      </c>
      <c r="D92" s="5">
        <v>-1.1000000000000001</v>
      </c>
      <c r="F92">
        <f t="shared" si="8"/>
        <v>139.76166059964103</v>
      </c>
      <c r="G92" s="12">
        <f t="shared" si="9"/>
        <v>0.83834540035897476</v>
      </c>
      <c r="H92" s="12"/>
      <c r="I92" s="12"/>
    </row>
    <row r="93" spans="1:9">
      <c r="A93" s="54">
        <v>168.60000600000001</v>
      </c>
      <c r="B93" s="10">
        <f t="shared" si="7"/>
        <v>10.800003000000004</v>
      </c>
      <c r="C93">
        <v>157.800003</v>
      </c>
      <c r="D93" s="5">
        <v>-1.1000000000000001</v>
      </c>
      <c r="F93">
        <f t="shared" si="8"/>
        <v>167.83487535367951</v>
      </c>
      <c r="G93" s="12">
        <f t="shared" si="9"/>
        <v>0.76513064632050032</v>
      </c>
      <c r="H93" s="12"/>
      <c r="I93" s="12"/>
    </row>
    <row r="94" spans="1:9">
      <c r="A94" s="54">
        <v>326.60000600000001</v>
      </c>
      <c r="B94" s="10">
        <f t="shared" si="7"/>
        <v>8</v>
      </c>
      <c r="C94">
        <v>318.60000600000001</v>
      </c>
      <c r="D94" s="5">
        <v>-1.1000000000000001</v>
      </c>
      <c r="F94">
        <f t="shared" si="8"/>
        <v>326.78457909035905</v>
      </c>
      <c r="G94" s="12">
        <f t="shared" si="9"/>
        <v>-0.18457309035903791</v>
      </c>
      <c r="H94" s="12"/>
      <c r="I94" s="12"/>
    </row>
    <row r="95" spans="1:9">
      <c r="A95" s="54">
        <v>373.39999399999999</v>
      </c>
      <c r="B95" s="10">
        <f t="shared" si="7"/>
        <v>7.6000060000000076</v>
      </c>
      <c r="C95">
        <v>365.79998799999998</v>
      </c>
      <c r="D95" s="5">
        <v>-1.1000000000000001</v>
      </c>
      <c r="F95">
        <f t="shared" si="8"/>
        <v>373.44143863828202</v>
      </c>
      <c r="G95" s="12">
        <f t="shared" si="9"/>
        <v>-4.1444638282030155E-2</v>
      </c>
      <c r="H95" s="12"/>
      <c r="I95" s="12"/>
    </row>
    <row r="96" spans="1:9">
      <c r="A96" s="54">
        <v>424.60000600000001</v>
      </c>
      <c r="B96" s="10">
        <f t="shared" si="7"/>
        <v>8</v>
      </c>
      <c r="C96">
        <v>416.60000600000001</v>
      </c>
      <c r="D96" s="5">
        <v>-1.1000000000000001</v>
      </c>
      <c r="F96">
        <f t="shared" si="8"/>
        <v>423.65690916235894</v>
      </c>
      <c r="G96" s="12">
        <f t="shared" si="9"/>
        <v>0.94309683764106467</v>
      </c>
      <c r="H96" s="12"/>
      <c r="I96" s="12"/>
    </row>
    <row r="97" spans="1:9">
      <c r="A97" s="55"/>
      <c r="B97" s="10"/>
      <c r="C97"/>
      <c r="F97">
        <f t="shared" si="8"/>
        <v>0</v>
      </c>
      <c r="G97" s="12">
        <f t="shared" si="9"/>
        <v>0</v>
      </c>
      <c r="H97" s="12"/>
      <c r="I97" s="12"/>
    </row>
    <row r="98" spans="1:9">
      <c r="A98" s="53">
        <v>-245</v>
      </c>
      <c r="B98" s="10">
        <f t="shared" si="7"/>
        <v>16</v>
      </c>
      <c r="C98" s="34">
        <v>-261</v>
      </c>
      <c r="D98">
        <v>-1.3</v>
      </c>
      <c r="F98">
        <f t="shared" si="8"/>
        <v>-243.48984402500002</v>
      </c>
      <c r="G98" s="12">
        <f t="shared" si="9"/>
        <v>-1.5101559749999751</v>
      </c>
      <c r="H98" s="12"/>
      <c r="I98" s="12"/>
    </row>
    <row r="99" spans="1:9">
      <c r="A99" s="54">
        <v>-185.39999399999999</v>
      </c>
      <c r="B99" s="10">
        <f t="shared" si="7"/>
        <v>16</v>
      </c>
      <c r="C99" s="34">
        <v>-201.39999399999999</v>
      </c>
      <c r="D99">
        <v>-1.3</v>
      </c>
      <c r="E99" t="s">
        <v>22</v>
      </c>
      <c r="F99">
        <f t="shared" si="8"/>
        <v>-184.80717342454921</v>
      </c>
      <c r="G99" s="12">
        <f t="shared" si="9"/>
        <v>-0.59282057545078715</v>
      </c>
      <c r="H99" s="12"/>
      <c r="I99" s="12"/>
    </row>
    <row r="100" spans="1:9">
      <c r="A100" s="54">
        <v>43</v>
      </c>
      <c r="B100" s="10">
        <f t="shared" si="7"/>
        <v>11.600000000000001</v>
      </c>
      <c r="C100" s="34">
        <v>31.4</v>
      </c>
      <c r="D100">
        <v>-1.3</v>
      </c>
      <c r="F100">
        <f t="shared" si="8"/>
        <v>44.409672018199998</v>
      </c>
      <c r="G100" s="12">
        <f t="shared" si="9"/>
        <v>-1.4096720181999984</v>
      </c>
      <c r="H100" s="12"/>
      <c r="I100" s="12"/>
    </row>
    <row r="101" spans="1:9">
      <c r="A101" s="54">
        <v>140.60000600000001</v>
      </c>
      <c r="B101" s="10">
        <f t="shared" si="7"/>
        <v>12.400009000000011</v>
      </c>
      <c r="C101" s="34">
        <v>128.199997</v>
      </c>
      <c r="D101">
        <v>-1.3</v>
      </c>
      <c r="F101">
        <f t="shared" si="8"/>
        <v>139.71976876677459</v>
      </c>
      <c r="G101" s="12">
        <f t="shared" si="9"/>
        <v>0.88023723322541514</v>
      </c>
      <c r="H101" s="12"/>
      <c r="I101" s="12"/>
    </row>
    <row r="102" spans="1:9">
      <c r="A102" s="54">
        <v>326.60000600000001</v>
      </c>
      <c r="B102" s="10">
        <f t="shared" si="7"/>
        <v>7.6000060000000076</v>
      </c>
      <c r="C102" s="34">
        <v>319</v>
      </c>
      <c r="D102">
        <v>-1.3</v>
      </c>
      <c r="F102">
        <f t="shared" si="8"/>
        <v>327.58306741500007</v>
      </c>
      <c r="G102" s="12">
        <f t="shared" si="9"/>
        <v>-0.98306141500006561</v>
      </c>
      <c r="H102" s="12"/>
      <c r="I102" s="12"/>
    </row>
    <row r="103" spans="1:9">
      <c r="A103" s="54">
        <v>373.39999399999999</v>
      </c>
      <c r="B103" s="10">
        <f t="shared" si="7"/>
        <v>7.6000060000000076</v>
      </c>
      <c r="C103" s="34">
        <v>365.79998799999998</v>
      </c>
      <c r="D103">
        <v>-1.3</v>
      </c>
      <c r="F103">
        <f t="shared" si="8"/>
        <v>373.66273190209841</v>
      </c>
      <c r="G103" s="12">
        <f t="shared" si="9"/>
        <v>-0.26273790209842218</v>
      </c>
      <c r="H103" s="12"/>
      <c r="I103" s="12"/>
    </row>
    <row r="104" spans="1:9">
      <c r="A104" s="55"/>
      <c r="B104" s="10"/>
      <c r="G104" s="12"/>
      <c r="H104" s="12"/>
      <c r="I104" s="12"/>
    </row>
    <row r="105" spans="1:9">
      <c r="A105" s="55"/>
      <c r="B105" s="10"/>
      <c r="G105" s="12"/>
      <c r="H105" s="12"/>
      <c r="I105" s="12"/>
    </row>
    <row r="106" spans="1:9">
      <c r="A106" s="50"/>
      <c r="B106" s="10"/>
      <c r="G106" s="12"/>
      <c r="H106" s="12"/>
      <c r="I106" s="12"/>
    </row>
    <row r="107" spans="1:9">
      <c r="A107" s="50"/>
      <c r="B107" s="10"/>
      <c r="G107" s="12"/>
      <c r="H107" s="12"/>
      <c r="I107" s="12"/>
    </row>
    <row r="108" spans="1:9">
      <c r="A108" s="49"/>
      <c r="B108" s="10"/>
      <c r="C108" s="42"/>
      <c r="G108" s="12"/>
      <c r="H108" s="12"/>
      <c r="I108" s="12"/>
    </row>
    <row r="109" spans="1:9">
      <c r="B109" s="10"/>
      <c r="E109" s="38"/>
      <c r="G109" s="39"/>
      <c r="H109" s="12"/>
      <c r="I109" s="12"/>
    </row>
  </sheetData>
  <sortState ref="C67:C77">
    <sortCondition ref="C6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"/>
  <sheetViews>
    <sheetView tabSelected="1" workbookViewId="0">
      <selection activeCell="H18" sqref="G18:H19"/>
    </sheetView>
  </sheetViews>
  <sheetFormatPr baseColWidth="10" defaultColWidth="8.83203125" defaultRowHeight="15" x14ac:dyDescent="0"/>
  <sheetData>
    <row r="1" spans="1:19">
      <c r="A1" s="1" t="s">
        <v>40</v>
      </c>
      <c r="B1" s="1"/>
      <c r="C1" s="18" t="s">
        <v>23</v>
      </c>
      <c r="D1" s="19">
        <v>57.2958</v>
      </c>
      <c r="G1">
        <f xml:space="preserve"> 40/1000*D1</f>
        <v>2.2918319999999999</v>
      </c>
    </row>
    <row r="2" spans="1:19">
      <c r="A2" s="20"/>
      <c r="B2" s="21" t="s">
        <v>24</v>
      </c>
      <c r="C2" s="22">
        <v>1.7094E-3</v>
      </c>
      <c r="D2" s="23" t="s">
        <v>25</v>
      </c>
      <c r="E2" s="22"/>
      <c r="F2" s="24">
        <v>9.7941443000000003E-2</v>
      </c>
      <c r="G2" s="25" t="s">
        <v>26</v>
      </c>
      <c r="L2" s="20" t="s">
        <v>27</v>
      </c>
      <c r="S2">
        <v>-383</v>
      </c>
    </row>
    <row r="3" spans="1:19">
      <c r="A3" s="26" t="s">
        <v>4</v>
      </c>
      <c r="B3" s="26" t="s">
        <v>28</v>
      </c>
      <c r="C3" s="26" t="s">
        <v>29</v>
      </c>
      <c r="D3" s="26" t="s">
        <v>30</v>
      </c>
      <c r="E3" s="26"/>
      <c r="G3" s="26" t="s">
        <v>31</v>
      </c>
      <c r="H3" s="26" t="s">
        <v>32</v>
      </c>
      <c r="K3" s="20"/>
      <c r="S3">
        <v>-322.60000600000001</v>
      </c>
    </row>
    <row r="4" spans="1:19">
      <c r="A4" s="52">
        <v>-520.20001200000002</v>
      </c>
      <c r="B4" s="27">
        <f>A4-C4</f>
        <v>-2.7999879999999848</v>
      </c>
      <c r="C4">
        <v>-517.40002400000003</v>
      </c>
      <c r="D4">
        <v>3</v>
      </c>
      <c r="G4" s="20">
        <f>C4+$L$4*D4+$L$5*D4^2+$L$6*C4*D4</f>
        <v>-520.48935978840802</v>
      </c>
      <c r="H4" s="28">
        <f>A4-G4</f>
        <v>0.28934778840800846</v>
      </c>
      <c r="I4">
        <f>C4+$N$4*D4+$N$5*D4*D4+$N$6*D4*D4*D4+$N$7*C4*D4+$N$8*C4*D4*D4+$N$9*C4*D4*D4*D4</f>
        <v>-517.40002400000003</v>
      </c>
      <c r="J4" s="12">
        <f>I4-A4</f>
        <v>2.7999879999999848</v>
      </c>
      <c r="K4" s="20" t="s">
        <v>5</v>
      </c>
      <c r="L4" s="29">
        <v>2.6571999999999998E-2</v>
      </c>
      <c r="M4" t="s">
        <v>33</v>
      </c>
      <c r="S4">
        <v>-197.800003</v>
      </c>
    </row>
    <row r="5" spans="1:19">
      <c r="A5" s="52">
        <v>-423.79998799999998</v>
      </c>
      <c r="B5" s="27">
        <f t="shared" ref="B5:B65" si="0">A5-C5</f>
        <v>-3.5999759999999696</v>
      </c>
      <c r="C5">
        <v>-420.20001200000002</v>
      </c>
      <c r="D5">
        <v>3</v>
      </c>
      <c r="G5" s="20">
        <f t="shared" ref="G5:G65" si="1">C5+$L$4*D5+$L$5*D5^2+$L$6*C5*D5</f>
        <v>-423.336295394204</v>
      </c>
      <c r="H5" s="28">
        <f t="shared" ref="H5:H65" si="2">A5-G5</f>
        <v>-0.46369260579598404</v>
      </c>
      <c r="I5">
        <f t="shared" ref="I5:I6" si="3">C5+$N$4*D5+$N$5*D5*D5+$N$6*D5*D5*D5+$N$7*C5*D5+$N$8*C5*D5*D5+$N$9*C5*D5*D5*D5</f>
        <v>-420.20001200000002</v>
      </c>
      <c r="J5" s="12">
        <f t="shared" ref="J5:J6" si="4">I5-A5</f>
        <v>3.5999759999999696</v>
      </c>
      <c r="K5" s="20" t="s">
        <v>7</v>
      </c>
      <c r="L5" s="29">
        <v>-0.379884</v>
      </c>
      <c r="M5" t="s">
        <v>34</v>
      </c>
      <c r="S5">
        <v>-151.800003</v>
      </c>
    </row>
    <row r="6" spans="1:19">
      <c r="A6" s="52">
        <v>-257</v>
      </c>
      <c r="B6" s="27">
        <f t="shared" si="0"/>
        <v>-3.1999969999999962</v>
      </c>
      <c r="C6">
        <v>-253.800003</v>
      </c>
      <c r="D6">
        <v>3</v>
      </c>
      <c r="G6" s="20">
        <f t="shared" si="1"/>
        <v>-257.01665759855103</v>
      </c>
      <c r="H6" s="28">
        <f t="shared" si="2"/>
        <v>1.665759855103488E-2</v>
      </c>
      <c r="I6">
        <f t="shared" si="3"/>
        <v>-253.800003</v>
      </c>
      <c r="J6" s="12">
        <f t="shared" si="4"/>
        <v>3.1999969999999962</v>
      </c>
      <c r="K6" s="20" t="s">
        <v>12</v>
      </c>
      <c r="L6" s="29">
        <v>-1.6100000000000001E-4</v>
      </c>
      <c r="M6" t="s">
        <v>35</v>
      </c>
      <c r="S6">
        <v>-92.199996999999996</v>
      </c>
    </row>
    <row r="7" spans="1:19">
      <c r="A7" s="52">
        <v>-246.60000600000001</v>
      </c>
      <c r="B7" s="27">
        <f t="shared" si="0"/>
        <v>-3.6000060000000076</v>
      </c>
      <c r="C7">
        <v>-243</v>
      </c>
      <c r="D7">
        <v>3</v>
      </c>
      <c r="G7" s="20">
        <f t="shared" si="1"/>
        <v>-246.22187100000002</v>
      </c>
      <c r="H7" s="28">
        <f t="shared" si="2"/>
        <v>-0.37813499999998612</v>
      </c>
      <c r="J7" s="12"/>
      <c r="M7" t="s">
        <v>36</v>
      </c>
      <c r="S7">
        <v>-16.600000000000001</v>
      </c>
    </row>
    <row r="8" spans="1:19">
      <c r="A8" s="52">
        <v>-186.60000600000001</v>
      </c>
      <c r="B8" s="27">
        <f t="shared" si="0"/>
        <v>-3.2000120000000152</v>
      </c>
      <c r="C8">
        <v>-183.39999399999999</v>
      </c>
      <c r="D8">
        <v>3</v>
      </c>
      <c r="G8" s="20">
        <f t="shared" si="1"/>
        <v>-186.65065180289801</v>
      </c>
      <c r="H8" s="28">
        <f t="shared" si="2"/>
        <v>5.0645802898003467E-2</v>
      </c>
      <c r="J8" s="12"/>
      <c r="M8" t="s">
        <v>37</v>
      </c>
      <c r="S8">
        <v>-8.6</v>
      </c>
    </row>
    <row r="9" spans="1:19">
      <c r="A9" s="52">
        <v>-61.799999</v>
      </c>
      <c r="B9" s="27">
        <f t="shared" si="0"/>
        <v>-2.399996999999999</v>
      </c>
      <c r="C9">
        <v>-59.400002000000001</v>
      </c>
      <c r="D9">
        <v>3</v>
      </c>
      <c r="G9" s="20">
        <f t="shared" si="1"/>
        <v>-62.710551799034008</v>
      </c>
      <c r="H9" s="28">
        <f t="shared" si="2"/>
        <v>0.91055279903400788</v>
      </c>
      <c r="J9" s="12"/>
      <c r="M9" t="s">
        <v>38</v>
      </c>
      <c r="S9">
        <v>5.8</v>
      </c>
    </row>
    <row r="10" spans="1:19">
      <c r="A10" s="52">
        <v>42.599997999999999</v>
      </c>
      <c r="B10" s="27">
        <f t="shared" si="0"/>
        <v>-2.4000020000000006</v>
      </c>
      <c r="C10">
        <v>45</v>
      </c>
      <c r="D10">
        <v>3</v>
      </c>
      <c r="G10" s="20">
        <f t="shared" si="1"/>
        <v>41.639024999999997</v>
      </c>
      <c r="H10" s="28">
        <f t="shared" si="2"/>
        <v>0.96097300000000274</v>
      </c>
      <c r="S10">
        <v>33.400002000000001</v>
      </c>
    </row>
    <row r="11" spans="1:19">
      <c r="A11" s="52">
        <v>118.199997</v>
      </c>
      <c r="B11" s="27">
        <f t="shared" si="0"/>
        <v>-2.8000030000000038</v>
      </c>
      <c r="C11">
        <v>121</v>
      </c>
      <c r="D11">
        <v>3</v>
      </c>
      <c r="G11" s="20">
        <f t="shared" si="1"/>
        <v>117.60231700000001</v>
      </c>
      <c r="H11" s="28">
        <f t="shared" si="2"/>
        <v>0.59767999999998267</v>
      </c>
      <c r="S11">
        <v>71.400002000000001</v>
      </c>
    </row>
    <row r="12" spans="1:19">
      <c r="A12" s="52">
        <v>139.800003</v>
      </c>
      <c r="B12" s="27">
        <f t="shared" si="0"/>
        <v>-2.8000030000000038</v>
      </c>
      <c r="C12">
        <v>142.60000600000001</v>
      </c>
      <c r="D12">
        <v>3</v>
      </c>
      <c r="G12" s="20">
        <f t="shared" si="1"/>
        <v>139.191890197102</v>
      </c>
      <c r="H12" s="28">
        <f t="shared" si="2"/>
        <v>0.60811280289800607</v>
      </c>
      <c r="S12">
        <v>194.199997</v>
      </c>
    </row>
    <row r="13" spans="1:19">
      <c r="A13" s="52">
        <v>168.199997</v>
      </c>
      <c r="B13" s="27">
        <f t="shared" si="0"/>
        <v>-2.8000030000000038</v>
      </c>
      <c r="C13">
        <v>171</v>
      </c>
      <c r="D13">
        <v>3</v>
      </c>
      <c r="G13" s="20">
        <f t="shared" si="1"/>
        <v>167.57816699999998</v>
      </c>
      <c r="H13" s="28">
        <f t="shared" si="2"/>
        <v>0.62183000000001698</v>
      </c>
      <c r="K13">
        <v>-492.20001200000002</v>
      </c>
      <c r="S13">
        <v>219</v>
      </c>
    </row>
    <row r="14" spans="1:19">
      <c r="A14" s="52">
        <v>205</v>
      </c>
      <c r="B14" s="27">
        <f t="shared" si="0"/>
        <v>-2</v>
      </c>
      <c r="C14">
        <v>207</v>
      </c>
      <c r="D14">
        <v>3</v>
      </c>
      <c r="G14" s="20">
        <f t="shared" si="1"/>
        <v>203.56077899999997</v>
      </c>
      <c r="H14" s="28">
        <f t="shared" si="2"/>
        <v>1.4392210000000318</v>
      </c>
      <c r="K14">
        <v>-469</v>
      </c>
      <c r="S14">
        <v>240.60000600000001</v>
      </c>
    </row>
    <row r="15" spans="1:19">
      <c r="A15" s="52">
        <v>325.79998799999998</v>
      </c>
      <c r="B15" s="27">
        <f t="shared" si="0"/>
        <v>-2.8000180000000228</v>
      </c>
      <c r="C15">
        <v>328.60000600000001</v>
      </c>
      <c r="D15">
        <v>3</v>
      </c>
      <c r="G15" s="20">
        <f t="shared" si="1"/>
        <v>325.10205219710207</v>
      </c>
      <c r="H15" s="28">
        <f t="shared" si="2"/>
        <v>0.69793580289791635</v>
      </c>
      <c r="K15">
        <v>-379.39999399999999</v>
      </c>
      <c r="S15">
        <v>291</v>
      </c>
    </row>
    <row r="16" spans="1:19">
      <c r="A16" s="52">
        <v>372.20001200000002</v>
      </c>
      <c r="B16" s="27">
        <f t="shared" si="0"/>
        <v>-3.1999819999999772</v>
      </c>
      <c r="C16">
        <v>375.39999399999999</v>
      </c>
      <c r="D16">
        <v>3</v>
      </c>
      <c r="G16" s="20">
        <f t="shared" si="1"/>
        <v>371.87943580289806</v>
      </c>
      <c r="H16" s="28">
        <f t="shared" si="2"/>
        <v>0.32057619710195695</v>
      </c>
      <c r="K16">
        <v>-236.199997</v>
      </c>
    </row>
    <row r="17" spans="1:11">
      <c r="A17" s="52">
        <v>423</v>
      </c>
      <c r="B17" s="27">
        <f t="shared" si="0"/>
        <v>-3.6000060000000076</v>
      </c>
      <c r="C17">
        <v>426.60000600000001</v>
      </c>
      <c r="D17">
        <v>3</v>
      </c>
      <c r="G17" s="20">
        <f t="shared" si="1"/>
        <v>423.05471819710203</v>
      </c>
      <c r="H17" s="28">
        <f t="shared" si="2"/>
        <v>-5.4718197102033628E-2</v>
      </c>
    </row>
    <row r="18" spans="1:11">
      <c r="B18" s="27"/>
      <c r="G18" s="20"/>
      <c r="H18" s="28"/>
    </row>
    <row r="19" spans="1:11">
      <c r="B19" s="27"/>
      <c r="G19" s="20"/>
      <c r="H19" s="28"/>
    </row>
    <row r="20" spans="1:11">
      <c r="A20" s="52"/>
      <c r="B20" s="27"/>
      <c r="D20">
        <v>2</v>
      </c>
      <c r="G20" s="20">
        <f t="shared" si="1"/>
        <v>-1.4663919999999999</v>
      </c>
      <c r="H20" s="28">
        <f t="shared" si="2"/>
        <v>1.4663919999999999</v>
      </c>
      <c r="K20">
        <v>-194.199997</v>
      </c>
    </row>
    <row r="21" spans="1:11">
      <c r="A21" s="52">
        <v>-423.79998799999998</v>
      </c>
      <c r="B21" s="27">
        <f t="shared" si="0"/>
        <v>-2.3999939999999924</v>
      </c>
      <c r="C21">
        <v>-421.39999399999999</v>
      </c>
      <c r="D21">
        <v>2</v>
      </c>
      <c r="G21" s="20">
        <f t="shared" si="1"/>
        <v>-422.73069520193201</v>
      </c>
      <c r="H21" s="28">
        <f t="shared" si="2"/>
        <v>-1.0692927980679769</v>
      </c>
    </row>
    <row r="22" spans="1:11">
      <c r="A22" s="52">
        <v>-257</v>
      </c>
      <c r="B22" s="27">
        <f t="shared" si="0"/>
        <v>-2</v>
      </c>
      <c r="C22">
        <v>-255</v>
      </c>
      <c r="D22">
        <v>2</v>
      </c>
      <c r="G22" s="20">
        <f t="shared" si="1"/>
        <v>-256.38428199999998</v>
      </c>
      <c r="H22" s="28">
        <f t="shared" si="2"/>
        <v>-0.61571800000001531</v>
      </c>
    </row>
    <row r="23" spans="1:11">
      <c r="A23" s="52">
        <v>-246.60000600000001</v>
      </c>
      <c r="B23" s="27">
        <f t="shared" si="0"/>
        <v>-2.8000030000000038</v>
      </c>
      <c r="C23">
        <v>-243.800003</v>
      </c>
      <c r="D23">
        <v>2</v>
      </c>
      <c r="G23" s="20">
        <f t="shared" si="1"/>
        <v>-245.18789139903399</v>
      </c>
      <c r="H23" s="28">
        <f t="shared" si="2"/>
        <v>-1.4121146009660208</v>
      </c>
    </row>
    <row r="24" spans="1:11">
      <c r="A24" s="52">
        <v>-186.60000600000001</v>
      </c>
      <c r="B24" s="27">
        <f t="shared" si="0"/>
        <v>-2.8000030000000038</v>
      </c>
      <c r="C24">
        <v>-183.800003</v>
      </c>
      <c r="D24">
        <v>2</v>
      </c>
      <c r="G24" s="20">
        <f t="shared" si="1"/>
        <v>-185.20721139903398</v>
      </c>
      <c r="H24" s="28">
        <f t="shared" si="2"/>
        <v>-1.3927946009660275</v>
      </c>
    </row>
    <row r="25" spans="1:11">
      <c r="A25" s="52">
        <v>-61.799999</v>
      </c>
      <c r="B25" s="27">
        <f t="shared" si="0"/>
        <v>-2.399996999999999</v>
      </c>
      <c r="C25">
        <v>-59.400002000000001</v>
      </c>
      <c r="D25">
        <v>2</v>
      </c>
      <c r="G25" s="20">
        <f t="shared" si="1"/>
        <v>-60.847267199355997</v>
      </c>
      <c r="H25" s="28">
        <f t="shared" si="2"/>
        <v>-0.95273180064400265</v>
      </c>
    </row>
    <row r="26" spans="1:11">
      <c r="A26" s="52">
        <v>42.599997999999999</v>
      </c>
      <c r="B26" s="27">
        <f t="shared" si="0"/>
        <v>-2.4000020000000006</v>
      </c>
      <c r="C26">
        <v>45</v>
      </c>
      <c r="D26">
        <v>2</v>
      </c>
      <c r="G26" s="20">
        <f t="shared" si="1"/>
        <v>43.519117999999999</v>
      </c>
      <c r="H26" s="28">
        <f t="shared" si="2"/>
        <v>-0.91911999999999949</v>
      </c>
    </row>
    <row r="27" spans="1:11">
      <c r="A27" s="52">
        <v>118.199997</v>
      </c>
      <c r="B27" s="27">
        <f t="shared" si="0"/>
        <v>-2.8000030000000038</v>
      </c>
      <c r="C27">
        <v>121</v>
      </c>
      <c r="D27">
        <v>2</v>
      </c>
      <c r="G27" s="20">
        <f t="shared" si="1"/>
        <v>119.494646</v>
      </c>
      <c r="H27" s="28">
        <f t="shared" si="2"/>
        <v>-1.2946490000000068</v>
      </c>
    </row>
    <row r="28" spans="1:11">
      <c r="A28" s="52">
        <v>139.800003</v>
      </c>
      <c r="B28" s="27">
        <f t="shared" si="0"/>
        <v>-2.8000030000000038</v>
      </c>
      <c r="C28">
        <v>142.60000600000001</v>
      </c>
      <c r="D28">
        <v>2</v>
      </c>
      <c r="G28" s="20">
        <f t="shared" si="1"/>
        <v>141.08769679806801</v>
      </c>
      <c r="H28" s="28">
        <f t="shared" si="2"/>
        <v>-1.2876937980680054</v>
      </c>
    </row>
    <row r="29" spans="1:11">
      <c r="A29" s="52">
        <v>168.199997</v>
      </c>
      <c r="B29" s="27">
        <f t="shared" si="0"/>
        <v>-2.4000090000000114</v>
      </c>
      <c r="C29">
        <v>170.60000600000001</v>
      </c>
      <c r="D29">
        <v>2</v>
      </c>
      <c r="G29" s="20">
        <f t="shared" si="1"/>
        <v>169.07868079806804</v>
      </c>
      <c r="H29" s="28">
        <f t="shared" si="2"/>
        <v>-0.87868379806803887</v>
      </c>
    </row>
    <row r="30" spans="1:11">
      <c r="A30" s="52">
        <v>205</v>
      </c>
      <c r="B30" s="27">
        <f t="shared" si="0"/>
        <v>-1.6000060000000076</v>
      </c>
      <c r="C30">
        <v>206.60000600000001</v>
      </c>
      <c r="D30">
        <v>2</v>
      </c>
      <c r="G30" s="20">
        <f t="shared" si="1"/>
        <v>205.06708879806803</v>
      </c>
      <c r="H30" s="28">
        <f t="shared" si="2"/>
        <v>-6.70887980680277E-2</v>
      </c>
    </row>
    <row r="31" spans="1:11">
      <c r="A31" s="52">
        <v>325.79998799999998</v>
      </c>
      <c r="B31" s="27">
        <f t="shared" si="0"/>
        <v>-2.4000240000000304</v>
      </c>
      <c r="C31">
        <v>328.20001200000002</v>
      </c>
      <c r="D31">
        <v>2</v>
      </c>
      <c r="G31" s="20">
        <f t="shared" si="1"/>
        <v>326.62793959613595</v>
      </c>
      <c r="H31" s="28">
        <f t="shared" si="2"/>
        <v>-0.8279515961359607</v>
      </c>
    </row>
    <row r="32" spans="1:11">
      <c r="A32" s="52">
        <v>372.20001200000002</v>
      </c>
      <c r="B32" s="27">
        <f t="shared" si="0"/>
        <v>-2.3999939999999924</v>
      </c>
      <c r="C32">
        <v>374.60000600000001</v>
      </c>
      <c r="D32">
        <v>2</v>
      </c>
      <c r="G32" s="20">
        <f t="shared" si="1"/>
        <v>373.01299279806796</v>
      </c>
      <c r="H32" s="28">
        <f t="shared" si="2"/>
        <v>-0.81298079806794021</v>
      </c>
    </row>
    <row r="33" spans="1:8">
      <c r="A33" s="52">
        <v>423</v>
      </c>
      <c r="B33" s="27">
        <f t="shared" si="0"/>
        <v>-2.7999879999999848</v>
      </c>
      <c r="C33">
        <v>425.79998799999998</v>
      </c>
      <c r="D33">
        <v>2</v>
      </c>
      <c r="G33" s="20">
        <f t="shared" si="1"/>
        <v>424.19648840386395</v>
      </c>
      <c r="H33" s="28">
        <f t="shared" si="2"/>
        <v>-1.1964884038639525</v>
      </c>
    </row>
    <row r="34" spans="1:8">
      <c r="B34" s="27"/>
      <c r="G34" s="20">
        <f t="shared" si="1"/>
        <v>0</v>
      </c>
      <c r="H34" s="28">
        <f t="shared" si="2"/>
        <v>0</v>
      </c>
    </row>
    <row r="35" spans="1:8">
      <c r="A35" s="52">
        <v>-520.20001200000002</v>
      </c>
      <c r="B35" s="27">
        <f t="shared" si="0"/>
        <v>-0.40002400000003036</v>
      </c>
      <c r="C35">
        <v>-519.79998799999998</v>
      </c>
      <c r="D35">
        <v>1</v>
      </c>
      <c r="G35" s="20">
        <f t="shared" si="1"/>
        <v>-520.06961220193193</v>
      </c>
      <c r="H35" s="28">
        <f t="shared" si="2"/>
        <v>-0.13039979806808333</v>
      </c>
    </row>
    <row r="36" spans="1:8">
      <c r="A36" s="52">
        <v>-423.79998799999998</v>
      </c>
      <c r="B36" s="27">
        <f t="shared" si="0"/>
        <v>-0.79998799999998482</v>
      </c>
      <c r="C36">
        <v>-423</v>
      </c>
      <c r="D36">
        <v>1</v>
      </c>
      <c r="G36" s="20">
        <f t="shared" si="1"/>
        <v>-423.28520900000001</v>
      </c>
      <c r="H36" s="28">
        <f t="shared" si="2"/>
        <v>-0.51477899999997589</v>
      </c>
    </row>
    <row r="37" spans="1:8">
      <c r="A37" s="52">
        <v>-257</v>
      </c>
      <c r="B37" s="27">
        <f t="shared" si="0"/>
        <v>-0.39999399999999241</v>
      </c>
      <c r="C37">
        <v>-256.60000600000001</v>
      </c>
      <c r="D37">
        <v>1</v>
      </c>
      <c r="G37" s="20">
        <f t="shared" si="1"/>
        <v>-256.912005399034</v>
      </c>
      <c r="H37" s="28">
        <f t="shared" si="2"/>
        <v>-8.799460096599887E-2</v>
      </c>
    </row>
    <row r="38" spans="1:8">
      <c r="A38" s="52">
        <v>-246.60000600000001</v>
      </c>
      <c r="B38" s="27">
        <f t="shared" si="0"/>
        <v>-0.80000300000000379</v>
      </c>
      <c r="C38">
        <v>-245.800003</v>
      </c>
      <c r="D38">
        <v>1</v>
      </c>
      <c r="G38" s="20">
        <f t="shared" si="1"/>
        <v>-246.11374119951702</v>
      </c>
      <c r="H38" s="28">
        <f t="shared" si="2"/>
        <v>-0.48626480048298504</v>
      </c>
    </row>
    <row r="39" spans="1:8">
      <c r="A39" s="52">
        <v>-186.60000600000001</v>
      </c>
      <c r="B39" s="27">
        <f t="shared" si="0"/>
        <v>-0.80000300000000379</v>
      </c>
      <c r="C39">
        <v>-185.800003</v>
      </c>
      <c r="D39">
        <v>1</v>
      </c>
      <c r="G39" s="20">
        <f t="shared" si="1"/>
        <v>-186.12340119951702</v>
      </c>
      <c r="H39" s="28">
        <f t="shared" si="2"/>
        <v>-0.47660480048298837</v>
      </c>
    </row>
    <row r="40" spans="1:8">
      <c r="A40" s="52">
        <v>-61.799999</v>
      </c>
      <c r="B40" s="27">
        <f t="shared" si="0"/>
        <v>-0.39999699999999905</v>
      </c>
      <c r="C40">
        <v>-61.400002000000001</v>
      </c>
      <c r="D40">
        <v>1</v>
      </c>
      <c r="G40" s="20">
        <f t="shared" si="1"/>
        <v>-61.743428599677998</v>
      </c>
      <c r="H40" s="28">
        <f t="shared" si="2"/>
        <v>-5.6570400322002001E-2</v>
      </c>
    </row>
    <row r="41" spans="1:8">
      <c r="A41" s="52">
        <v>42.599997999999999</v>
      </c>
      <c r="B41" s="27">
        <f t="shared" si="0"/>
        <v>-0.40000200000000063</v>
      </c>
      <c r="C41">
        <v>43</v>
      </c>
      <c r="D41">
        <v>1</v>
      </c>
      <c r="G41" s="20">
        <f t="shared" si="1"/>
        <v>42.639765000000004</v>
      </c>
      <c r="H41" s="28">
        <f t="shared" si="2"/>
        <v>-3.9767000000004771E-2</v>
      </c>
    </row>
    <row r="42" spans="1:8">
      <c r="A42" s="52">
        <v>118.199997</v>
      </c>
      <c r="B42" s="27">
        <f t="shared" si="0"/>
        <v>-0.80000300000000379</v>
      </c>
      <c r="C42">
        <v>119</v>
      </c>
      <c r="D42">
        <v>1</v>
      </c>
      <c r="G42" s="20">
        <f t="shared" si="1"/>
        <v>118.627529</v>
      </c>
      <c r="H42" s="28">
        <f t="shared" si="2"/>
        <v>-0.42753199999999936</v>
      </c>
    </row>
    <row r="43" spans="1:8">
      <c r="A43" s="52">
        <v>139.800003</v>
      </c>
      <c r="B43" s="27">
        <f t="shared" si="0"/>
        <v>-0.80000300000000379</v>
      </c>
      <c r="C43">
        <v>140.60000600000001</v>
      </c>
      <c r="D43">
        <v>1</v>
      </c>
      <c r="G43" s="20">
        <f t="shared" si="1"/>
        <v>140.224057399034</v>
      </c>
      <c r="H43" s="28">
        <f t="shared" si="2"/>
        <v>-0.42405439903399156</v>
      </c>
    </row>
    <row r="44" spans="1:8">
      <c r="A44" s="52">
        <v>168.199997</v>
      </c>
      <c r="B44" s="27">
        <f t="shared" si="0"/>
        <v>-0.40000900000001138</v>
      </c>
      <c r="C44">
        <v>168.60000600000001</v>
      </c>
      <c r="D44">
        <v>1</v>
      </c>
      <c r="G44" s="20">
        <f t="shared" si="1"/>
        <v>168.21954939903398</v>
      </c>
      <c r="H44" s="28">
        <f t="shared" si="2"/>
        <v>-1.9552399033983647E-2</v>
      </c>
    </row>
    <row r="45" spans="1:8">
      <c r="A45" s="52">
        <v>205</v>
      </c>
      <c r="B45" s="27">
        <f t="shared" si="0"/>
        <v>-0.39999399999999241</v>
      </c>
      <c r="C45">
        <v>205.39999399999999</v>
      </c>
      <c r="D45">
        <v>1</v>
      </c>
      <c r="G45" s="20">
        <f t="shared" si="1"/>
        <v>205.01361260096598</v>
      </c>
      <c r="H45" s="28">
        <f t="shared" si="2"/>
        <v>-1.3612600965984711E-2</v>
      </c>
    </row>
    <row r="46" spans="1:8">
      <c r="A46" s="52">
        <v>325.79998799999998</v>
      </c>
      <c r="B46" s="27">
        <f t="shared" si="0"/>
        <v>-0.80001800000002277</v>
      </c>
      <c r="C46">
        <v>326.60000600000001</v>
      </c>
      <c r="D46">
        <v>1</v>
      </c>
      <c r="G46" s="20">
        <f t="shared" si="1"/>
        <v>326.194111399034</v>
      </c>
      <c r="H46" s="28">
        <f t="shared" si="2"/>
        <v>-0.39412339903401516</v>
      </c>
    </row>
    <row r="47" spans="1:8">
      <c r="A47" s="52">
        <v>372.20001200000002</v>
      </c>
      <c r="B47" s="27">
        <f t="shared" si="0"/>
        <v>-0.39999399999999241</v>
      </c>
      <c r="C47">
        <v>372.60000600000001</v>
      </c>
      <c r="D47">
        <v>1</v>
      </c>
      <c r="G47" s="20">
        <f t="shared" si="1"/>
        <v>372.186705399034</v>
      </c>
      <c r="H47" s="28">
        <f t="shared" si="2"/>
        <v>1.3306600966018323E-2</v>
      </c>
    </row>
    <row r="48" spans="1:8">
      <c r="A48" s="52">
        <v>423</v>
      </c>
      <c r="B48" s="27">
        <f t="shared" si="0"/>
        <v>-0.39999399999999241</v>
      </c>
      <c r="C48">
        <v>423.39999399999999</v>
      </c>
      <c r="D48">
        <v>1</v>
      </c>
      <c r="G48" s="20">
        <f t="shared" si="1"/>
        <v>422.97851460096598</v>
      </c>
      <c r="H48" s="28">
        <f t="shared" si="2"/>
        <v>2.1485399034020247E-2</v>
      </c>
    </row>
    <row r="49" spans="1:8">
      <c r="B49" s="27"/>
      <c r="G49" s="20">
        <f t="shared" si="1"/>
        <v>0</v>
      </c>
      <c r="H49" s="28">
        <f t="shared" si="2"/>
        <v>0</v>
      </c>
    </row>
    <row r="50" spans="1:8">
      <c r="A50" s="51">
        <v>-520.20001200000002</v>
      </c>
      <c r="B50" s="27">
        <f t="shared" si="0"/>
        <v>0</v>
      </c>
      <c r="C50" s="51">
        <v>-520.20001200000002</v>
      </c>
      <c r="D50">
        <v>0</v>
      </c>
      <c r="G50" s="20">
        <f t="shared" si="1"/>
        <v>-520.20001200000002</v>
      </c>
      <c r="H50" s="28">
        <f t="shared" si="2"/>
        <v>0</v>
      </c>
    </row>
    <row r="51" spans="1:8">
      <c r="A51" s="51">
        <v>-423.79998799999998</v>
      </c>
      <c r="B51" s="27">
        <f t="shared" si="0"/>
        <v>0</v>
      </c>
      <c r="C51" s="51">
        <v>-423.79998799999998</v>
      </c>
      <c r="D51">
        <v>0</v>
      </c>
      <c r="G51" s="20">
        <f t="shared" si="1"/>
        <v>-423.79998799999998</v>
      </c>
      <c r="H51" s="28">
        <f t="shared" si="2"/>
        <v>0</v>
      </c>
    </row>
    <row r="52" spans="1:8">
      <c r="A52" s="51">
        <v>-257</v>
      </c>
      <c r="B52" s="27">
        <f t="shared" si="0"/>
        <v>0</v>
      </c>
      <c r="C52" s="51">
        <v>-257</v>
      </c>
      <c r="D52">
        <v>0</v>
      </c>
      <c r="G52" s="20">
        <f t="shared" si="1"/>
        <v>-257</v>
      </c>
      <c r="H52" s="28">
        <f t="shared" si="2"/>
        <v>0</v>
      </c>
    </row>
    <row r="53" spans="1:8">
      <c r="A53" s="51">
        <v>-246.60000600000001</v>
      </c>
      <c r="B53" s="27">
        <f t="shared" si="0"/>
        <v>0</v>
      </c>
      <c r="C53" s="51">
        <v>-246.60000600000001</v>
      </c>
      <c r="D53">
        <v>0</v>
      </c>
      <c r="G53" s="20">
        <f t="shared" si="1"/>
        <v>-246.60000600000001</v>
      </c>
      <c r="H53" s="28">
        <f t="shared" si="2"/>
        <v>0</v>
      </c>
    </row>
    <row r="54" spans="1:8">
      <c r="A54" s="51">
        <v>-186.60000600000001</v>
      </c>
      <c r="B54" s="27">
        <f t="shared" si="0"/>
        <v>0</v>
      </c>
      <c r="C54" s="51">
        <v>-186.60000600000001</v>
      </c>
      <c r="D54">
        <v>0</v>
      </c>
      <c r="G54" s="20">
        <f t="shared" si="1"/>
        <v>-186.60000600000001</v>
      </c>
      <c r="H54" s="28">
        <f t="shared" si="2"/>
        <v>0</v>
      </c>
    </row>
    <row r="55" spans="1:8">
      <c r="A55" s="51">
        <v>-61.799999</v>
      </c>
      <c r="B55" s="27">
        <f t="shared" si="0"/>
        <v>0</v>
      </c>
      <c r="C55" s="51">
        <v>-61.799999</v>
      </c>
      <c r="D55">
        <v>0</v>
      </c>
      <c r="G55" s="20">
        <f t="shared" si="1"/>
        <v>-61.799999</v>
      </c>
      <c r="H55" s="28">
        <f t="shared" si="2"/>
        <v>0</v>
      </c>
    </row>
    <row r="56" spans="1:8">
      <c r="A56" s="51">
        <v>42.599997999999999</v>
      </c>
      <c r="B56" s="27">
        <f t="shared" si="0"/>
        <v>0</v>
      </c>
      <c r="C56" s="51">
        <v>42.599997999999999</v>
      </c>
      <c r="D56">
        <v>0</v>
      </c>
      <c r="G56" s="20">
        <f t="shared" si="1"/>
        <v>42.599997999999999</v>
      </c>
      <c r="H56" s="28">
        <f t="shared" si="2"/>
        <v>0</v>
      </c>
    </row>
    <row r="57" spans="1:8">
      <c r="A57" s="51">
        <v>118.199997</v>
      </c>
      <c r="B57" s="27">
        <f t="shared" si="0"/>
        <v>0</v>
      </c>
      <c r="C57" s="51">
        <v>118.199997</v>
      </c>
      <c r="D57">
        <v>0</v>
      </c>
      <c r="G57" s="20">
        <f t="shared" si="1"/>
        <v>118.199997</v>
      </c>
      <c r="H57" s="28">
        <f t="shared" si="2"/>
        <v>0</v>
      </c>
    </row>
    <row r="58" spans="1:8">
      <c r="A58" s="51">
        <v>139.800003</v>
      </c>
      <c r="B58" s="27">
        <f t="shared" si="0"/>
        <v>0</v>
      </c>
      <c r="C58" s="51">
        <v>139.800003</v>
      </c>
      <c r="D58">
        <v>0</v>
      </c>
      <c r="G58" s="20">
        <f t="shared" si="1"/>
        <v>139.800003</v>
      </c>
      <c r="H58" s="28">
        <f t="shared" si="2"/>
        <v>0</v>
      </c>
    </row>
    <row r="59" spans="1:8">
      <c r="A59" s="51">
        <v>168.199997</v>
      </c>
      <c r="B59" s="27">
        <f t="shared" si="0"/>
        <v>0</v>
      </c>
      <c r="C59" s="51">
        <v>168.199997</v>
      </c>
      <c r="D59">
        <v>0</v>
      </c>
      <c r="G59" s="20">
        <f t="shared" si="1"/>
        <v>168.199997</v>
      </c>
      <c r="H59" s="28">
        <f t="shared" si="2"/>
        <v>0</v>
      </c>
    </row>
    <row r="60" spans="1:8">
      <c r="A60" s="51">
        <v>205</v>
      </c>
      <c r="B60" s="27">
        <f t="shared" si="0"/>
        <v>0</v>
      </c>
      <c r="C60" s="51">
        <v>205</v>
      </c>
      <c r="D60">
        <v>0</v>
      </c>
      <c r="G60" s="20">
        <f t="shared" si="1"/>
        <v>205</v>
      </c>
      <c r="H60" s="28">
        <f t="shared" si="2"/>
        <v>0</v>
      </c>
    </row>
    <row r="61" spans="1:8">
      <c r="A61" s="51">
        <v>325.79998799999998</v>
      </c>
      <c r="B61" s="27">
        <f t="shared" si="0"/>
        <v>0</v>
      </c>
      <c r="C61" s="51">
        <v>325.79998799999998</v>
      </c>
      <c r="D61">
        <v>0</v>
      </c>
      <c r="G61" s="20">
        <f t="shared" si="1"/>
        <v>325.79998799999998</v>
      </c>
      <c r="H61" s="28">
        <f t="shared" si="2"/>
        <v>0</v>
      </c>
    </row>
    <row r="62" spans="1:8">
      <c r="A62" s="51">
        <v>372.20001200000002</v>
      </c>
      <c r="B62" s="27">
        <f t="shared" si="0"/>
        <v>0</v>
      </c>
      <c r="C62" s="51">
        <v>372.20001200000002</v>
      </c>
      <c r="D62">
        <v>0</v>
      </c>
      <c r="G62" s="20">
        <f t="shared" si="1"/>
        <v>372.20001200000002</v>
      </c>
      <c r="H62" s="28">
        <f t="shared" si="2"/>
        <v>0</v>
      </c>
    </row>
    <row r="63" spans="1:8">
      <c r="A63" s="51">
        <v>423</v>
      </c>
      <c r="B63" s="27">
        <f t="shared" si="0"/>
        <v>0</v>
      </c>
      <c r="C63" s="51">
        <v>423</v>
      </c>
      <c r="D63">
        <v>0</v>
      </c>
      <c r="G63" s="20">
        <f t="shared" si="1"/>
        <v>423</v>
      </c>
      <c r="H63" s="28">
        <f t="shared" si="2"/>
        <v>0</v>
      </c>
    </row>
    <row r="64" spans="1:8">
      <c r="B64" s="27"/>
      <c r="G64" s="20">
        <f t="shared" si="1"/>
        <v>0</v>
      </c>
      <c r="H64" s="28">
        <f t="shared" si="2"/>
        <v>0</v>
      </c>
    </row>
    <row r="65" spans="1:8">
      <c r="A65" s="52">
        <v>-520.20001200000002</v>
      </c>
      <c r="B65" s="27">
        <f t="shared" si="0"/>
        <v>-0.79998799999998482</v>
      </c>
      <c r="C65">
        <v>-519.40002400000003</v>
      </c>
      <c r="D65">
        <v>-1</v>
      </c>
      <c r="G65" s="20">
        <f t="shared" si="1"/>
        <v>-519.89010340386392</v>
      </c>
      <c r="H65" s="28">
        <f t="shared" si="2"/>
        <v>-0.309908596136097</v>
      </c>
    </row>
    <row r="66" spans="1:8">
      <c r="A66" s="52">
        <v>-423.79998799999998</v>
      </c>
      <c r="B66" s="27">
        <f t="shared" ref="B66:B110" si="5">A66-C66</f>
        <v>-1.1999819999999772</v>
      </c>
      <c r="C66">
        <v>-422.60000600000001</v>
      </c>
      <c r="D66">
        <v>-1</v>
      </c>
      <c r="G66" s="20">
        <f t="shared" ref="G66:G110" si="6">C66+$L$4*D66+$L$5*D66^2+$L$6*C66*D66</f>
        <v>-423.07450060096602</v>
      </c>
      <c r="H66" s="28">
        <f t="shared" ref="H66:H110" si="7">A66-G66</f>
        <v>-0.72548739903396608</v>
      </c>
    </row>
    <row r="67" spans="1:8">
      <c r="A67" s="52">
        <v>-257</v>
      </c>
      <c r="B67" s="27">
        <f t="shared" si="5"/>
        <v>-0.39999399999999241</v>
      </c>
      <c r="C67">
        <v>-256.60000600000001</v>
      </c>
      <c r="D67">
        <v>-1</v>
      </c>
      <c r="G67" s="20">
        <f t="shared" si="6"/>
        <v>-257.04777460096602</v>
      </c>
      <c r="H67" s="28">
        <f t="shared" si="7"/>
        <v>4.7774600966022263E-2</v>
      </c>
    </row>
    <row r="68" spans="1:8">
      <c r="A68" s="52">
        <v>-246.60000600000001</v>
      </c>
      <c r="B68" s="27">
        <f t="shared" si="5"/>
        <v>-1.2000120000000152</v>
      </c>
      <c r="C68">
        <v>-245.39999399999999</v>
      </c>
      <c r="D68">
        <v>-1</v>
      </c>
      <c r="G68" s="20">
        <f t="shared" si="6"/>
        <v>-245.84595939903397</v>
      </c>
      <c r="H68" s="28">
        <f t="shared" si="7"/>
        <v>-0.75404660096603493</v>
      </c>
    </row>
    <row r="69" spans="1:8">
      <c r="A69" s="52">
        <v>-186.60000600000001</v>
      </c>
      <c r="B69" s="27">
        <f t="shared" si="5"/>
        <v>-0.80000300000000379</v>
      </c>
      <c r="C69">
        <v>-185.800003</v>
      </c>
      <c r="D69">
        <v>-1</v>
      </c>
      <c r="G69" s="20">
        <f t="shared" si="6"/>
        <v>-186.236372800483</v>
      </c>
      <c r="H69" s="28">
        <f t="shared" si="7"/>
        <v>-0.36363319951701101</v>
      </c>
    </row>
    <row r="70" spans="1:8">
      <c r="A70" s="52">
        <v>-61.799999</v>
      </c>
      <c r="B70" s="27">
        <f t="shared" si="5"/>
        <v>-0.39999699999999905</v>
      </c>
      <c r="C70">
        <v>-61.400002000000001</v>
      </c>
      <c r="D70">
        <v>-1</v>
      </c>
      <c r="G70" s="20">
        <f t="shared" si="6"/>
        <v>-61.816343400321998</v>
      </c>
      <c r="H70" s="28">
        <f t="shared" si="7"/>
        <v>1.6344400321997909E-2</v>
      </c>
    </row>
    <row r="71" spans="1:8">
      <c r="A71" s="52">
        <v>42.599997999999999</v>
      </c>
      <c r="B71" s="27">
        <f t="shared" si="5"/>
        <v>-0.40000200000000063</v>
      </c>
      <c r="C71">
        <v>43</v>
      </c>
      <c r="D71">
        <v>-1</v>
      </c>
      <c r="G71" s="20">
        <f t="shared" si="6"/>
        <v>42.600467000000002</v>
      </c>
      <c r="H71" s="28">
        <f t="shared" si="7"/>
        <v>-4.690000000024952E-4</v>
      </c>
    </row>
    <row r="72" spans="1:8">
      <c r="A72" s="52">
        <v>118.199997</v>
      </c>
      <c r="B72" s="27">
        <f t="shared" si="5"/>
        <v>-0.80000300000000379</v>
      </c>
      <c r="C72">
        <v>119</v>
      </c>
      <c r="D72">
        <v>-1</v>
      </c>
      <c r="G72" s="20">
        <f t="shared" si="6"/>
        <v>118.612703</v>
      </c>
      <c r="H72" s="28">
        <f t="shared" si="7"/>
        <v>-0.41270600000000002</v>
      </c>
    </row>
    <row r="73" spans="1:8">
      <c r="A73" s="52">
        <v>139.800003</v>
      </c>
      <c r="B73" s="27">
        <f t="shared" si="5"/>
        <v>-0.80000300000000379</v>
      </c>
      <c r="C73">
        <v>140.60000600000001</v>
      </c>
      <c r="D73">
        <v>-1</v>
      </c>
      <c r="G73" s="20">
        <f t="shared" si="6"/>
        <v>140.21618660096601</v>
      </c>
      <c r="H73" s="28">
        <f t="shared" si="7"/>
        <v>-0.41618360096600782</v>
      </c>
    </row>
    <row r="74" spans="1:8">
      <c r="A74" s="52">
        <v>168.199997</v>
      </c>
      <c r="B74" s="27">
        <f t="shared" si="5"/>
        <v>-0.80000300000000379</v>
      </c>
      <c r="C74">
        <v>169</v>
      </c>
      <c r="D74">
        <v>-1</v>
      </c>
      <c r="G74" s="20">
        <f t="shared" si="6"/>
        <v>168.62075300000001</v>
      </c>
      <c r="H74" s="28">
        <f t="shared" si="7"/>
        <v>-0.42075600000001145</v>
      </c>
    </row>
    <row r="75" spans="1:8">
      <c r="A75" s="52">
        <v>205</v>
      </c>
      <c r="B75" s="27">
        <f t="shared" si="5"/>
        <v>-0.39999399999999241</v>
      </c>
      <c r="C75">
        <v>205.39999399999999</v>
      </c>
      <c r="D75">
        <v>-1</v>
      </c>
      <c r="G75" s="20">
        <f t="shared" si="6"/>
        <v>205.02660739903399</v>
      </c>
      <c r="H75" s="28">
        <f t="shared" si="7"/>
        <v>-2.6607399033991896E-2</v>
      </c>
    </row>
    <row r="76" spans="1:8">
      <c r="A76" s="52">
        <v>325.79998799999998</v>
      </c>
      <c r="B76" s="27">
        <f t="shared" si="5"/>
        <v>-0.80001800000002277</v>
      </c>
      <c r="C76">
        <v>326.60000600000001</v>
      </c>
      <c r="D76">
        <v>-1</v>
      </c>
      <c r="G76" s="20">
        <f t="shared" si="6"/>
        <v>326.24613260096601</v>
      </c>
      <c r="H76" s="28">
        <f t="shared" si="7"/>
        <v>-0.44614460096602215</v>
      </c>
    </row>
    <row r="77" spans="1:8">
      <c r="A77" s="52">
        <v>372.20001200000002</v>
      </c>
      <c r="B77" s="27">
        <f t="shared" si="5"/>
        <v>-0.79998799999998482</v>
      </c>
      <c r="C77">
        <v>373</v>
      </c>
      <c r="D77">
        <v>-1</v>
      </c>
      <c r="G77" s="20">
        <f t="shared" si="6"/>
        <v>372.65359699999999</v>
      </c>
      <c r="H77" s="28">
        <f t="shared" si="7"/>
        <v>-0.45358499999997548</v>
      </c>
    </row>
    <row r="78" spans="1:8">
      <c r="A78" s="52">
        <v>423</v>
      </c>
      <c r="B78" s="27">
        <f t="shared" si="5"/>
        <v>-0.79998799999998482</v>
      </c>
      <c r="C78">
        <v>423.79998799999998</v>
      </c>
      <c r="D78">
        <v>-1</v>
      </c>
      <c r="G78" s="20">
        <f t="shared" si="6"/>
        <v>423.46176379806798</v>
      </c>
      <c r="H78" s="28">
        <f t="shared" si="7"/>
        <v>-0.4617637980679774</v>
      </c>
    </row>
    <row r="79" spans="1:8">
      <c r="A79" s="52"/>
      <c r="B79" s="27"/>
      <c r="G79" s="20">
        <f t="shared" si="6"/>
        <v>0</v>
      </c>
      <c r="H79" s="28">
        <f t="shared" si="7"/>
        <v>0</v>
      </c>
    </row>
    <row r="80" spans="1:8">
      <c r="B80" s="27"/>
      <c r="G80" s="20">
        <f t="shared" si="6"/>
        <v>0</v>
      </c>
      <c r="H80" s="28">
        <f t="shared" si="7"/>
        <v>0</v>
      </c>
    </row>
    <row r="81" spans="1:8">
      <c r="A81" s="52">
        <v>-520.20001200000002</v>
      </c>
      <c r="B81" s="27">
        <f t="shared" si="5"/>
        <v>-2.4000240000000304</v>
      </c>
      <c r="C81">
        <v>-517.79998799999998</v>
      </c>
      <c r="D81">
        <v>-2</v>
      </c>
      <c r="G81" s="20">
        <f t="shared" si="6"/>
        <v>-519.53939959613592</v>
      </c>
      <c r="H81" s="28">
        <f t="shared" si="7"/>
        <v>-0.66061240386409281</v>
      </c>
    </row>
    <row r="82" spans="1:8">
      <c r="A82" s="52">
        <v>-423.79998799999998</v>
      </c>
      <c r="B82" s="27">
        <f t="shared" si="5"/>
        <v>-3.1999819999999772</v>
      </c>
      <c r="C82">
        <v>-420.60000600000001</v>
      </c>
      <c r="D82">
        <v>-2</v>
      </c>
      <c r="G82" s="20">
        <f t="shared" si="6"/>
        <v>-422.30811920193202</v>
      </c>
      <c r="H82" s="28">
        <f t="shared" si="7"/>
        <v>-1.4918687980679692</v>
      </c>
    </row>
    <row r="83" spans="1:8">
      <c r="A83" s="52">
        <v>-257</v>
      </c>
      <c r="B83" s="27">
        <f t="shared" si="5"/>
        <v>-2.3999939999999924</v>
      </c>
      <c r="C83">
        <v>-254.60000600000001</v>
      </c>
      <c r="D83">
        <v>-2</v>
      </c>
      <c r="G83" s="20">
        <f t="shared" si="6"/>
        <v>-256.25466720193202</v>
      </c>
      <c r="H83" s="28">
        <f t="shared" si="7"/>
        <v>-0.74533279806797736</v>
      </c>
    </row>
    <row r="84" spans="1:8">
      <c r="A84" s="52">
        <v>-246.60000600000001</v>
      </c>
      <c r="B84" s="27">
        <f t="shared" si="5"/>
        <v>-3.2000120000000152</v>
      </c>
      <c r="C84">
        <v>-243.39999399999999</v>
      </c>
      <c r="D84">
        <v>-2</v>
      </c>
      <c r="G84" s="20">
        <f t="shared" si="6"/>
        <v>-245.051048798068</v>
      </c>
      <c r="H84" s="28">
        <f t="shared" si="7"/>
        <v>-1.5489572019320121</v>
      </c>
    </row>
    <row r="85" spans="1:8">
      <c r="A85" s="52">
        <v>-186.60000600000001</v>
      </c>
      <c r="B85" s="27">
        <f t="shared" si="5"/>
        <v>-2.8000030000000038</v>
      </c>
      <c r="C85">
        <v>-183.800003</v>
      </c>
      <c r="D85">
        <v>-2</v>
      </c>
      <c r="G85" s="20">
        <f t="shared" si="6"/>
        <v>-185.431866600966</v>
      </c>
      <c r="H85" s="28">
        <f t="shared" si="7"/>
        <v>-1.1681393990340041</v>
      </c>
    </row>
    <row r="86" spans="1:8">
      <c r="A86" s="52">
        <v>-61.799999</v>
      </c>
      <c r="B86" s="27">
        <f t="shared" si="5"/>
        <v>-2.399996999999999</v>
      </c>
      <c r="C86">
        <v>-59.400002000000001</v>
      </c>
      <c r="D86">
        <v>-2</v>
      </c>
      <c r="G86" s="20">
        <f t="shared" si="6"/>
        <v>-60.991808800644009</v>
      </c>
      <c r="H86" s="28">
        <f t="shared" si="7"/>
        <v>-0.80819019935599101</v>
      </c>
    </row>
    <row r="87" spans="1:8">
      <c r="A87" s="52">
        <v>42.599997999999999</v>
      </c>
      <c r="B87" s="27">
        <f t="shared" si="5"/>
        <v>-2.4000020000000006</v>
      </c>
      <c r="C87">
        <v>45</v>
      </c>
      <c r="D87">
        <v>-2</v>
      </c>
      <c r="G87" s="20">
        <f t="shared" si="6"/>
        <v>43.441809999999997</v>
      </c>
      <c r="H87" s="28">
        <f t="shared" si="7"/>
        <v>-0.84181199999999734</v>
      </c>
    </row>
    <row r="88" spans="1:8">
      <c r="A88" s="52">
        <v>118.199997</v>
      </c>
      <c r="B88" s="27">
        <f t="shared" si="5"/>
        <v>-2.4000010000000032</v>
      </c>
      <c r="C88">
        <v>120.599998</v>
      </c>
      <c r="D88">
        <v>-2</v>
      </c>
      <c r="G88" s="20">
        <f t="shared" si="6"/>
        <v>119.066151199356</v>
      </c>
      <c r="H88" s="28">
        <f t="shared" si="7"/>
        <v>-0.86615419935600357</v>
      </c>
    </row>
    <row r="89" spans="1:8">
      <c r="A89" s="52">
        <v>139.800003</v>
      </c>
      <c r="B89" s="27">
        <f t="shared" si="5"/>
        <v>-2.8000030000000038</v>
      </c>
      <c r="C89">
        <v>142.60000600000001</v>
      </c>
      <c r="D89">
        <v>-2</v>
      </c>
      <c r="G89" s="20">
        <f t="shared" si="6"/>
        <v>141.07324320193203</v>
      </c>
      <c r="H89" s="28">
        <f t="shared" si="7"/>
        <v>-1.2732402019320261</v>
      </c>
    </row>
    <row r="90" spans="1:8">
      <c r="A90" s="52">
        <v>168.199997</v>
      </c>
      <c r="B90" s="27">
        <f t="shared" si="5"/>
        <v>-2.4000090000000114</v>
      </c>
      <c r="C90">
        <v>170.60000600000001</v>
      </c>
      <c r="D90">
        <v>-2</v>
      </c>
      <c r="G90" s="20">
        <f t="shared" si="6"/>
        <v>169.082259201932</v>
      </c>
      <c r="H90" s="28">
        <f t="shared" si="7"/>
        <v>-0.88226220193200788</v>
      </c>
    </row>
    <row r="91" spans="1:8">
      <c r="A91" s="52">
        <v>205</v>
      </c>
      <c r="B91" s="27">
        <f t="shared" si="5"/>
        <v>-2</v>
      </c>
      <c r="C91">
        <v>207</v>
      </c>
      <c r="D91">
        <v>-2</v>
      </c>
      <c r="G91" s="20">
        <f t="shared" si="6"/>
        <v>205.49397400000001</v>
      </c>
      <c r="H91" s="28">
        <f t="shared" si="7"/>
        <v>-0.49397400000000857</v>
      </c>
    </row>
    <row r="92" spans="1:8">
      <c r="A92" s="52">
        <v>325.79998799999998</v>
      </c>
      <c r="B92" s="27">
        <f t="shared" si="5"/>
        <v>-2.8000180000000228</v>
      </c>
      <c r="C92">
        <v>328.60000600000001</v>
      </c>
      <c r="D92">
        <v>-2</v>
      </c>
      <c r="G92" s="20">
        <f t="shared" si="6"/>
        <v>327.13313520193202</v>
      </c>
      <c r="H92" s="28">
        <f t="shared" si="7"/>
        <v>-1.3331472019320358</v>
      </c>
    </row>
    <row r="93" spans="1:8">
      <c r="A93" s="52">
        <v>372.20001200000002</v>
      </c>
      <c r="B93" s="27">
        <f t="shared" si="5"/>
        <v>-2.3999939999999924</v>
      </c>
      <c r="C93">
        <v>374.60000600000001</v>
      </c>
      <c r="D93">
        <v>-2</v>
      </c>
      <c r="G93" s="20">
        <f t="shared" si="6"/>
        <v>373.14794720193203</v>
      </c>
      <c r="H93" s="28">
        <f t="shared" si="7"/>
        <v>-0.94793520193201175</v>
      </c>
    </row>
    <row r="94" spans="1:8">
      <c r="A94" s="52">
        <v>423</v>
      </c>
      <c r="B94" s="27">
        <f t="shared" si="5"/>
        <v>-2.7999879999999848</v>
      </c>
      <c r="C94">
        <v>425.79998799999998</v>
      </c>
      <c r="D94">
        <v>-2</v>
      </c>
      <c r="G94" s="20">
        <f t="shared" si="6"/>
        <v>424.36441559613598</v>
      </c>
      <c r="H94" s="28">
        <f t="shared" si="7"/>
        <v>-1.3644155961359843</v>
      </c>
    </row>
    <row r="95" spans="1:8">
      <c r="A95" s="52"/>
      <c r="B95" s="27"/>
      <c r="G95" s="20">
        <f t="shared" si="6"/>
        <v>0</v>
      </c>
      <c r="H95" s="28">
        <f t="shared" si="7"/>
        <v>0</v>
      </c>
    </row>
    <row r="96" spans="1:8">
      <c r="B96" s="27"/>
      <c r="G96" s="20">
        <f t="shared" si="6"/>
        <v>0</v>
      </c>
      <c r="H96" s="28">
        <f t="shared" si="7"/>
        <v>0</v>
      </c>
    </row>
    <row r="97" spans="1:8">
      <c r="A97" s="52">
        <v>-520.20001200000002</v>
      </c>
      <c r="B97" s="27">
        <f t="shared" si="5"/>
        <v>-4.4000240000000304</v>
      </c>
      <c r="C97">
        <v>-515.79998799999998</v>
      </c>
      <c r="D97">
        <v>-3</v>
      </c>
      <c r="G97" s="20">
        <f t="shared" si="6"/>
        <v>-519.54779139420395</v>
      </c>
      <c r="H97" s="28">
        <f t="shared" si="7"/>
        <v>-0.65222060579606023</v>
      </c>
    </row>
    <row r="98" spans="1:8">
      <c r="A98" s="52">
        <v>-423.79998799999998</v>
      </c>
      <c r="B98" s="27">
        <f t="shared" si="5"/>
        <v>-4.3999939999999924</v>
      </c>
      <c r="C98">
        <v>-419.39999399999999</v>
      </c>
      <c r="D98">
        <v>-3</v>
      </c>
      <c r="G98" s="20">
        <f t="shared" si="6"/>
        <v>-423.10123619710197</v>
      </c>
      <c r="H98" s="28">
        <f t="shared" si="7"/>
        <v>-0.69875180289801619</v>
      </c>
    </row>
    <row r="99" spans="1:8">
      <c r="A99" s="52">
        <v>-257</v>
      </c>
      <c r="B99" s="27">
        <f t="shared" si="5"/>
        <v>-2.8000030000000038</v>
      </c>
      <c r="C99">
        <v>-254.199997</v>
      </c>
      <c r="D99">
        <v>-3</v>
      </c>
      <c r="G99" s="20">
        <f t="shared" si="6"/>
        <v>-257.821447598551</v>
      </c>
      <c r="H99" s="28">
        <f t="shared" si="7"/>
        <v>0.82144759855100347</v>
      </c>
    </row>
    <row r="100" spans="1:8">
      <c r="A100" s="52">
        <v>-246.60000600000001</v>
      </c>
      <c r="B100" s="27">
        <f t="shared" si="5"/>
        <v>-3.2000120000000152</v>
      </c>
      <c r="C100">
        <v>-243.39999399999999</v>
      </c>
      <c r="D100">
        <v>-3</v>
      </c>
      <c r="G100" s="20">
        <f t="shared" si="6"/>
        <v>-247.01622819710198</v>
      </c>
      <c r="H100" s="28">
        <f t="shared" si="7"/>
        <v>0.41622219710197328</v>
      </c>
    </row>
    <row r="101" spans="1:8">
      <c r="A101" s="52">
        <v>-186.60000600000001</v>
      </c>
      <c r="B101" s="27">
        <f t="shared" si="5"/>
        <v>-3.6000060000000076</v>
      </c>
      <c r="C101">
        <v>-183</v>
      </c>
      <c r="D101">
        <v>-3</v>
      </c>
      <c r="G101" s="20">
        <f t="shared" si="6"/>
        <v>-186.58706100000001</v>
      </c>
      <c r="H101" s="28">
        <f t="shared" si="7"/>
        <v>-1.2945000000001983E-2</v>
      </c>
    </row>
    <row r="102" spans="1:8">
      <c r="A102" s="52">
        <v>-61.799999</v>
      </c>
      <c r="B102" s="27">
        <f t="shared" si="5"/>
        <v>-2.399996999999999</v>
      </c>
      <c r="C102">
        <v>-59.400002000000001</v>
      </c>
      <c r="D102">
        <v>-3</v>
      </c>
      <c r="G102" s="20">
        <f t="shared" si="6"/>
        <v>-62.927364200965997</v>
      </c>
      <c r="H102" s="28">
        <f t="shared" si="7"/>
        <v>1.1273652009659969</v>
      </c>
    </row>
    <row r="103" spans="1:8">
      <c r="A103" s="52">
        <v>42.599997999999999</v>
      </c>
      <c r="B103" s="27">
        <f t="shared" si="5"/>
        <v>-2</v>
      </c>
      <c r="C103">
        <v>44.599997999999999</v>
      </c>
      <c r="D103">
        <v>-3</v>
      </c>
      <c r="G103" s="20">
        <f t="shared" si="6"/>
        <v>41.122867799033997</v>
      </c>
      <c r="H103" s="28">
        <f t="shared" si="7"/>
        <v>1.4771302009660019</v>
      </c>
    </row>
    <row r="104" spans="1:8">
      <c r="A104" s="52">
        <v>118.199997</v>
      </c>
      <c r="B104" s="27">
        <f t="shared" si="5"/>
        <v>-2.4000010000000032</v>
      </c>
      <c r="C104">
        <v>120.599998</v>
      </c>
      <c r="D104">
        <v>-3</v>
      </c>
      <c r="G104" s="20">
        <f t="shared" si="6"/>
        <v>117.159575799034</v>
      </c>
      <c r="H104" s="28">
        <f t="shared" si="7"/>
        <v>1.0404212009659943</v>
      </c>
    </row>
    <row r="105" spans="1:8">
      <c r="A105" s="52">
        <v>139.800003</v>
      </c>
      <c r="B105" s="27">
        <f t="shared" si="5"/>
        <v>-2.3999939999999924</v>
      </c>
      <c r="C105">
        <v>142.199997</v>
      </c>
      <c r="D105">
        <v>-3</v>
      </c>
      <c r="G105" s="20">
        <f t="shared" si="6"/>
        <v>138.77000759855099</v>
      </c>
      <c r="H105" s="28">
        <f t="shared" si="7"/>
        <v>1.029995401449014</v>
      </c>
    </row>
    <row r="106" spans="1:8">
      <c r="A106" s="52">
        <v>168.199997</v>
      </c>
      <c r="B106" s="27">
        <f t="shared" si="5"/>
        <v>-2</v>
      </c>
      <c r="C106">
        <v>170.199997</v>
      </c>
      <c r="D106">
        <v>-3</v>
      </c>
      <c r="G106" s="20">
        <f t="shared" si="6"/>
        <v>166.78353159855101</v>
      </c>
      <c r="H106" s="28">
        <f t="shared" si="7"/>
        <v>1.4164654014489884</v>
      </c>
    </row>
    <row r="107" spans="1:8">
      <c r="A107" s="52">
        <v>205</v>
      </c>
      <c r="B107" s="27">
        <f t="shared" si="5"/>
        <v>-1.6000060000000076</v>
      </c>
      <c r="C107">
        <v>206.60000600000001</v>
      </c>
      <c r="D107">
        <v>-3</v>
      </c>
      <c r="G107" s="20">
        <f t="shared" si="6"/>
        <v>203.201121802898</v>
      </c>
      <c r="H107" s="28">
        <f t="shared" si="7"/>
        <v>1.7988781971019989</v>
      </c>
    </row>
    <row r="108" spans="1:8">
      <c r="A108" s="52">
        <v>325.79998799999998</v>
      </c>
      <c r="B108" s="27">
        <f t="shared" si="5"/>
        <v>-2.8000180000000228</v>
      </c>
      <c r="C108">
        <v>328.60000600000001</v>
      </c>
      <c r="D108">
        <v>-3</v>
      </c>
      <c r="G108" s="20">
        <f t="shared" si="6"/>
        <v>325.26004780289799</v>
      </c>
      <c r="H108" s="28">
        <f t="shared" si="7"/>
        <v>0.53994019710199836</v>
      </c>
    </row>
    <row r="109" spans="1:8">
      <c r="A109" s="52">
        <v>372.20001200000002</v>
      </c>
      <c r="B109" s="27">
        <f t="shared" si="5"/>
        <v>-3.1999819999999772</v>
      </c>
      <c r="C109">
        <v>375.39999399999999</v>
      </c>
      <c r="D109">
        <v>-3</v>
      </c>
      <c r="G109" s="20">
        <f t="shared" si="6"/>
        <v>372.08264019710197</v>
      </c>
      <c r="H109" s="28">
        <f t="shared" si="7"/>
        <v>0.11737180289804883</v>
      </c>
    </row>
    <row r="110" spans="1:8">
      <c r="A110" s="52">
        <v>423</v>
      </c>
      <c r="B110" s="27">
        <f t="shared" si="5"/>
        <v>-4.3999939999999924</v>
      </c>
      <c r="C110">
        <v>427.39999399999999</v>
      </c>
      <c r="D110">
        <v>-3</v>
      </c>
      <c r="G110" s="20">
        <f t="shared" si="6"/>
        <v>424.10775619710199</v>
      </c>
      <c r="H110" s="28">
        <f t="shared" si="7"/>
        <v>-1.1077561971019918</v>
      </c>
    </row>
    <row r="111" spans="1:8">
      <c r="A111" s="52"/>
      <c r="B111" s="27"/>
      <c r="G111" s="20"/>
      <c r="H111" s="28"/>
    </row>
    <row r="112" spans="1:8">
      <c r="A112" s="52"/>
      <c r="B112" s="27"/>
      <c r="G112" s="20"/>
      <c r="H112" s="28"/>
    </row>
    <row r="113" spans="1:8">
      <c r="A113" s="52"/>
      <c r="B113" s="27"/>
      <c r="G113" s="20"/>
      <c r="H113" s="28"/>
    </row>
    <row r="114" spans="1:8">
      <c r="B114" s="27"/>
      <c r="G114" s="20"/>
      <c r="H114" s="28"/>
    </row>
  </sheetData>
  <sortState ref="C53:C66">
    <sortCondition ref="C66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2015-11-08T13:08:43Z</dcterms:modified>
  <dc:language>en-US</dc:language>
</cp:coreProperties>
</file>