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3240" yWindow="1220" windowWidth="26700" windowHeight="17140" tabRatio="278" activeTab="1"/>
  </bookViews>
  <sheets>
    <sheet name="X1" sheetId="1" r:id="rId1"/>
    <sheet name="Sheet1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4" i="2"/>
  <c r="B79" i="2"/>
  <c r="B80" i="2"/>
  <c r="B81" i="2"/>
  <c r="B82" i="2"/>
  <c r="B83" i="2"/>
  <c r="B84" i="2"/>
  <c r="B85" i="2"/>
  <c r="B86" i="2"/>
  <c r="B87" i="2"/>
  <c r="B76" i="2"/>
  <c r="B64" i="2"/>
  <c r="B5" i="2"/>
  <c r="B6" i="2"/>
  <c r="B7" i="2"/>
  <c r="B8" i="2"/>
  <c r="B9" i="2"/>
  <c r="B10" i="2"/>
  <c r="B11" i="2"/>
  <c r="B12" i="2"/>
  <c r="B13" i="2"/>
  <c r="B14" i="2"/>
  <c r="B4" i="2"/>
  <c r="B24" i="2"/>
  <c r="B25" i="2"/>
  <c r="B26" i="2"/>
  <c r="B28" i="2"/>
  <c r="B37" i="2"/>
  <c r="B38" i="2"/>
  <c r="B49" i="2"/>
  <c r="B50" i="2"/>
  <c r="D87" i="2"/>
  <c r="D79" i="2"/>
  <c r="D80" i="2"/>
  <c r="D81" i="2"/>
  <c r="D82" i="2"/>
  <c r="D83" i="2"/>
  <c r="D84" i="2"/>
  <c r="D85" i="2"/>
  <c r="D86" i="2"/>
  <c r="D78" i="2"/>
  <c r="D76" i="2"/>
  <c r="D64" i="2"/>
  <c r="D50" i="2"/>
  <c r="D5" i="2"/>
  <c r="D6" i="2"/>
  <c r="D7" i="2"/>
  <c r="D8" i="2"/>
  <c r="D9" i="2"/>
  <c r="D10" i="2"/>
  <c r="D11" i="2"/>
  <c r="D12" i="2"/>
  <c r="D13" i="2"/>
  <c r="D14" i="2"/>
  <c r="D4" i="2"/>
  <c r="D25" i="2"/>
  <c r="D26" i="2"/>
  <c r="D16" i="2"/>
  <c r="D17" i="2"/>
  <c r="D18" i="2"/>
  <c r="D19" i="2"/>
  <c r="D20" i="2"/>
  <c r="D21" i="2"/>
  <c r="D22" i="2"/>
  <c r="D23" i="2"/>
  <c r="D24" i="2"/>
  <c r="D37" i="2"/>
  <c r="D38" i="2"/>
  <c r="D49" i="2"/>
  <c r="B78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3" i="2"/>
  <c r="B22" i="2"/>
  <c r="B21" i="2"/>
  <c r="B20" i="2"/>
  <c r="B19" i="2"/>
  <c r="B18" i="2"/>
  <c r="B17" i="2"/>
  <c r="B16" i="2"/>
  <c r="G1" i="2"/>
  <c r="H4" i="2"/>
  <c r="F67" i="1"/>
  <c r="G67" i="1"/>
  <c r="F4" i="1"/>
  <c r="F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21" i="1"/>
  <c r="F22" i="1"/>
  <c r="F23" i="1"/>
  <c r="F24" i="1"/>
  <c r="F25" i="1"/>
  <c r="G25" i="1"/>
  <c r="F26" i="1"/>
  <c r="F27" i="1"/>
  <c r="F29" i="1"/>
  <c r="F30" i="1"/>
  <c r="G30" i="1"/>
  <c r="F31" i="1"/>
  <c r="F32" i="1"/>
  <c r="F33" i="1"/>
  <c r="F34" i="1"/>
  <c r="G34" i="1"/>
  <c r="F35" i="1"/>
  <c r="F36" i="1"/>
  <c r="F37" i="1"/>
  <c r="F39" i="1"/>
  <c r="G39" i="1"/>
  <c r="F40" i="1"/>
  <c r="F41" i="1"/>
  <c r="F42" i="1"/>
  <c r="F43" i="1"/>
  <c r="G43" i="1"/>
  <c r="F44" i="1"/>
  <c r="F45" i="1"/>
  <c r="F46" i="1"/>
  <c r="F47" i="1"/>
  <c r="G47" i="1"/>
  <c r="F49" i="1"/>
  <c r="F50" i="1"/>
  <c r="F51" i="1"/>
  <c r="F52" i="1"/>
  <c r="G52" i="1"/>
  <c r="F53" i="1"/>
  <c r="F54" i="1"/>
  <c r="F55" i="1"/>
  <c r="F56" i="1"/>
  <c r="G56" i="1"/>
  <c r="F57" i="1"/>
  <c r="F59" i="1"/>
  <c r="F60" i="1"/>
  <c r="F61" i="1"/>
  <c r="G61" i="1"/>
  <c r="F62" i="1"/>
  <c r="F63" i="1"/>
  <c r="F64" i="1"/>
  <c r="F65" i="1"/>
  <c r="G65" i="1"/>
  <c r="F66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9" i="1"/>
  <c r="B50" i="1"/>
  <c r="B51" i="1"/>
  <c r="B52" i="1"/>
  <c r="B53" i="1"/>
  <c r="B54" i="1"/>
  <c r="B55" i="1"/>
  <c r="B56" i="1"/>
  <c r="B57" i="1"/>
  <c r="B59" i="1"/>
  <c r="B60" i="1"/>
  <c r="B61" i="1"/>
  <c r="B62" i="1"/>
  <c r="B63" i="1"/>
  <c r="B64" i="1"/>
  <c r="B65" i="1"/>
  <c r="B66" i="1"/>
  <c r="B67" i="1"/>
  <c r="G66" i="1"/>
  <c r="G64" i="1"/>
  <c r="G63" i="1"/>
  <c r="G62" i="1"/>
  <c r="G60" i="1"/>
  <c r="G59" i="1"/>
  <c r="G57" i="1"/>
  <c r="G55" i="1"/>
  <c r="G54" i="1"/>
  <c r="G53" i="1"/>
  <c r="G51" i="1"/>
  <c r="G50" i="1"/>
  <c r="G49" i="1"/>
  <c r="G46" i="1"/>
  <c r="G45" i="1"/>
  <c r="G44" i="1"/>
  <c r="G42" i="1"/>
  <c r="G41" i="1"/>
  <c r="G40" i="1"/>
  <c r="G37" i="1"/>
  <c r="G36" i="1"/>
  <c r="G35" i="1"/>
  <c r="G33" i="1"/>
  <c r="G32" i="1"/>
  <c r="G31" i="1"/>
  <c r="G29" i="1"/>
  <c r="G27" i="1"/>
  <c r="G26" i="1"/>
  <c r="G24" i="1"/>
  <c r="G23" i="1"/>
  <c r="G22" i="1"/>
  <c r="G20" i="1"/>
  <c r="G19" i="1"/>
  <c r="G17" i="1"/>
  <c r="G16" i="1"/>
  <c r="G15" i="1"/>
  <c r="G14" i="1"/>
  <c r="G13" i="1"/>
  <c r="G12" i="1"/>
  <c r="G11" i="1"/>
  <c r="G10" i="1"/>
  <c r="G8" i="1"/>
  <c r="G7" i="1"/>
  <c r="G6" i="1"/>
  <c r="G4" i="1"/>
  <c r="F3" i="1"/>
  <c r="G3" i="1"/>
  <c r="B3" i="1"/>
</calcChain>
</file>

<file path=xl/sharedStrings.xml><?xml version="1.0" encoding="utf-8"?>
<sst xmlns="http://schemas.openxmlformats.org/spreadsheetml/2006/main" count="36" uniqueCount="30">
  <si>
    <t>RUN#6087</t>
  </si>
  <si>
    <t>XC</t>
  </si>
  <si>
    <t>XC-X</t>
  </si>
  <si>
    <t>X</t>
  </si>
  <si>
    <t>Th1tar</t>
  </si>
  <si>
    <t>X1</t>
  </si>
  <si>
    <t>delta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</si>
  <si>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</si>
  <si>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A1</t>
  </si>
  <si>
    <t>A2</t>
  </si>
  <si>
    <t>A3</t>
  </si>
  <si>
    <t>B1</t>
  </si>
  <si>
    <t>B2</t>
  </si>
  <si>
    <t>B3</t>
  </si>
  <si>
    <t>r2d=</t>
    <phoneticPr fontId="8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</si>
  <si>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</si>
  <si>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</si>
  <si>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</si>
  <si>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</si>
  <si>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</si>
  <si>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p+p0</t>
    <phoneticPr fontId="8" type="noConversion"/>
  </si>
  <si>
    <t>Phitar [deg]</t>
    <phoneticPr fontId="8" type="noConversion"/>
  </si>
  <si>
    <t>X11</t>
  </si>
  <si>
    <t>Delta</t>
  </si>
  <si>
    <t>A1</t>
    <phoneticPr fontId="8" type="noConversion"/>
  </si>
  <si>
    <t>A2</t>
    <phoneticPr fontId="8" type="noConversion"/>
  </si>
  <si>
    <t>A3</t>
    <phoneticPr fontId="8" type="noConversion"/>
  </si>
  <si>
    <t>B1</t>
    <phoneticPr fontId="8" type="noConversion"/>
  </si>
  <si>
    <t>B2</t>
    <phoneticPr fontId="8" type="noConversion"/>
  </si>
  <si>
    <t>B3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</si>
</sst>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"/>
  </numFmts>
  <fonts count="11" x14ac:knownFonts="1">
    <font>
      <sz val="10"/>
      <name val="Arial"/>
      <family val="2"/>
      <charset val="1"/>
    </font>
    <font>
      <b/>
      <sz val="12"/>
      <color rgb="FF000000"/>
      <name val="仿宋"/>
      <family val="3"/>
      <charset val="134"/>
    </font>
    <font>
      <b/>
      <sz val="12"/>
      <color rgb="FF000000"/>
      <name val="宋体"/>
      <family val="2"/>
      <charset val="134"/>
    </font>
    <font>
      <sz val="12"/>
      <color rgb="FF000000"/>
      <name val="宋体"/>
      <family val="3"/>
      <charset val="134"/>
    </font>
    <font>
      <sz val="9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color rgb="FFFF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B3B3B3"/>
      </patternFill>
    </fill>
    <fill>
      <patternFill patternType="solid">
        <fgColor rgb="FFBFBFBF"/>
        <bgColor rgb="FFB3B3B3"/>
      </patternFill>
    </fill>
    <fill>
      <patternFill patternType="solid">
        <fgColor rgb="FFFCD5B5"/>
        <bgColor rgb="FFFCD5B4"/>
      </patternFill>
    </fill>
    <fill>
      <patternFill patternType="solid">
        <fgColor rgb="FFFCD5B4"/>
        <bgColor rgb="FFFCD5B5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10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1" fillId="4" borderId="0" xfId="0" applyFont="1" applyFill="1"/>
    <xf numFmtId="2" fontId="0" fillId="5" borderId="0" xfId="0" applyNumberFormat="1" applyFill="1" applyBorder="1"/>
    <xf numFmtId="2" fontId="0" fillId="0" borderId="0" xfId="0" applyNumberFormat="1"/>
    <xf numFmtId="0" fontId="1" fillId="0" borderId="0" xfId="0" applyFont="1"/>
    <xf numFmtId="176" fontId="1" fillId="0" borderId="0" xfId="0" applyNumberFormat="1" applyFont="1"/>
    <xf numFmtId="2" fontId="0" fillId="5" borderId="0" xfId="0" applyNumberFormat="1" applyFill="1"/>
    <xf numFmtId="0" fontId="0" fillId="0" borderId="1" xfId="0" applyBorder="1"/>
    <xf numFmtId="2" fontId="0" fillId="5" borderId="2" xfId="0" applyNumberFormat="1" applyFill="1" applyBorder="1"/>
    <xf numFmtId="2" fontId="0" fillId="0" borderId="2" xfId="0" applyNumberFormat="1" applyBorder="1"/>
    <xf numFmtId="0" fontId="0" fillId="0" borderId="2" xfId="0" applyBorder="1"/>
    <xf numFmtId="176" fontId="1" fillId="0" borderId="2" xfId="0" applyNumberFormat="1" applyFont="1" applyBorder="1"/>
    <xf numFmtId="2" fontId="3" fillId="6" borderId="3" xfId="0" applyNumberFormat="1" applyFont="1" applyFill="1" applyBorder="1"/>
    <xf numFmtId="0" fontId="0" fillId="0" borderId="0" xfId="0" applyBorder="1"/>
    <xf numFmtId="2" fontId="0" fillId="0" borderId="3" xfId="0" applyNumberFormat="1" applyBorder="1"/>
    <xf numFmtId="0" fontId="0" fillId="0" borderId="3" xfId="0" applyBorder="1"/>
    <xf numFmtId="2" fontId="0" fillId="0" borderId="0" xfId="0" applyNumberFormat="1" applyBorder="1"/>
    <xf numFmtId="0" fontId="0" fillId="5" borderId="0" xfId="0" applyFill="1"/>
    <xf numFmtId="0" fontId="0" fillId="5" borderId="0" xfId="0" applyFill="1" applyBorder="1"/>
    <xf numFmtId="0" fontId="2" fillId="2" borderId="4" xfId="0" applyFont="1" applyFill="1" applyBorder="1"/>
    <xf numFmtId="176" fontId="0" fillId="0" borderId="5" xfId="0" applyNumberFormat="1" applyBorder="1" applyAlignment="1">
      <alignment horizontal="right"/>
    </xf>
    <xf numFmtId="0" fontId="0" fillId="0" borderId="6" xfId="0" applyBorder="1"/>
    <xf numFmtId="0" fontId="9" fillId="0" borderId="0" xfId="0" applyFont="1"/>
    <xf numFmtId="0" fontId="9" fillId="0" borderId="4" xfId="0" applyFont="1" applyBorder="1"/>
    <xf numFmtId="176" fontId="9" fillId="0" borderId="7" xfId="0" applyNumberFormat="1" applyFont="1" applyBorder="1"/>
    <xf numFmtId="0" fontId="9" fillId="0" borderId="8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6" xfId="0" applyFont="1" applyBorder="1"/>
    <xf numFmtId="0" fontId="9" fillId="7" borderId="0" xfId="0" applyFont="1" applyFill="1"/>
    <xf numFmtId="176" fontId="9" fillId="7" borderId="0" xfId="0" applyNumberFormat="1" applyFont="1" applyFill="1"/>
    <xf numFmtId="177" fontId="9" fillId="0" borderId="0" xfId="0" applyNumberFormat="1" applyFont="1"/>
    <xf numFmtId="176" fontId="0" fillId="0" borderId="0" xfId="0" applyNumberFormat="1"/>
    <xf numFmtId="176" fontId="9" fillId="0" borderId="0" xfId="0" applyNumberFormat="1" applyFont="1"/>
    <xf numFmtId="0" fontId="9" fillId="9" borderId="0" xfId="0" applyFont="1" applyFill="1"/>
    <xf numFmtId="177" fontId="9" fillId="8" borderId="0" xfId="0" applyNumberFormat="1" applyFont="1" applyFill="1"/>
    <xf numFmtId="176" fontId="9" fillId="8" borderId="0" xfId="0" applyNumberFormat="1" applyFont="1" applyFill="1"/>
    <xf numFmtId="0" fontId="0" fillId="8" borderId="0" xfId="0" applyFill="1"/>
    <xf numFmtId="176" fontId="10" fillId="0" borderId="0" xfId="0" applyNumberFormat="1" applyFont="1"/>
    <xf numFmtId="176" fontId="0" fillId="10" borderId="0" xfId="0" applyNumberFormat="1" applyFill="1"/>
    <xf numFmtId="176" fontId="10" fillId="10" borderId="0" xfId="0" applyNumberFormat="1" applyFont="1" applyFill="1"/>
    <xf numFmtId="176" fontId="0" fillId="11" borderId="0" xfId="0" applyNumberFormat="1" applyFill="1"/>
    <xf numFmtId="176" fontId="10" fillId="11" borderId="0" xfId="0" applyNumberFormat="1" applyFont="1" applyFill="1"/>
  </cellXfs>
  <cellStyles count="10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4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altLang="zh-CN" b="1">
                <a:latin typeface="Arial"/>
              </a:rPr>
              <a:t>Th1tar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Th1tar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4"/>
          </c:marker>
          <c:xVal>
            <c:numRef>
              <c:f>'X1'!$C$3:$C$69</c:f>
              <c:numCache>
                <c:formatCode>0.00</c:formatCode>
                <c:ptCount val="67"/>
                <c:pt idx="0">
                  <c:v>-477.752</c:v>
                </c:pt>
                <c:pt idx="1">
                  <c:v>-314.286</c:v>
                </c:pt>
                <c:pt idx="2">
                  <c:v>-214.217</c:v>
                </c:pt>
                <c:pt idx="3">
                  <c:v>-127.386</c:v>
                </c:pt>
                <c:pt idx="4">
                  <c:v>38.8449</c:v>
                </c:pt>
                <c:pt idx="5">
                  <c:v>176.845</c:v>
                </c:pt>
                <c:pt idx="7">
                  <c:v>-477.875</c:v>
                </c:pt>
                <c:pt idx="8">
                  <c:v>-313.718</c:v>
                </c:pt>
                <c:pt idx="9">
                  <c:v>-213.222</c:v>
                </c:pt>
                <c:pt idx="10">
                  <c:v>-126.068</c:v>
                </c:pt>
                <c:pt idx="11">
                  <c:v>41.3123</c:v>
                </c:pt>
                <c:pt idx="12">
                  <c:v>180.412</c:v>
                </c:pt>
                <c:pt idx="13">
                  <c:v>330.091</c:v>
                </c:pt>
                <c:pt idx="14">
                  <c:v>380.154</c:v>
                </c:pt>
                <c:pt idx="16">
                  <c:v>-480.845</c:v>
                </c:pt>
                <c:pt idx="17">
                  <c:v>-316.295</c:v>
                </c:pt>
                <c:pt idx="18">
                  <c:v>-215.204</c:v>
                </c:pt>
                <c:pt idx="19">
                  <c:v>-127.52</c:v>
                </c:pt>
                <c:pt idx="20">
                  <c:v>41.1492</c:v>
                </c:pt>
                <c:pt idx="21">
                  <c:v>181.716</c:v>
                </c:pt>
                <c:pt idx="22">
                  <c:v>333.862</c:v>
                </c:pt>
                <c:pt idx="23">
                  <c:v>384.902</c:v>
                </c:pt>
                <c:pt idx="24">
                  <c:v>501.661</c:v>
                </c:pt>
                <c:pt idx="26">
                  <c:v>-485.821</c:v>
                </c:pt>
                <c:pt idx="27">
                  <c:v>-321.17</c:v>
                </c:pt>
                <c:pt idx="28">
                  <c:v>-219.596</c:v>
                </c:pt>
                <c:pt idx="29">
                  <c:v>-131.588</c:v>
                </c:pt>
                <c:pt idx="30">
                  <c:v>37.7557</c:v>
                </c:pt>
                <c:pt idx="31">
                  <c:v>179.497</c:v>
                </c:pt>
                <c:pt idx="32">
                  <c:v>332.815</c:v>
                </c:pt>
                <c:pt idx="33">
                  <c:v>384.649</c:v>
                </c:pt>
                <c:pt idx="34">
                  <c:v>505.51</c:v>
                </c:pt>
                <c:pt idx="36">
                  <c:v>-492.07</c:v>
                </c:pt>
                <c:pt idx="37">
                  <c:v>-327.023</c:v>
                </c:pt>
                <c:pt idx="38">
                  <c:v>-225.157</c:v>
                </c:pt>
                <c:pt idx="39">
                  <c:v>-136.711</c:v>
                </c:pt>
                <c:pt idx="40">
                  <c:v>33.0995</c:v>
                </c:pt>
                <c:pt idx="41">
                  <c:v>176.042</c:v>
                </c:pt>
                <c:pt idx="42">
                  <c:v>330.218</c:v>
                </c:pt>
                <c:pt idx="43">
                  <c:v>382.404</c:v>
                </c:pt>
                <c:pt idx="44">
                  <c:v>504.152</c:v>
                </c:pt>
                <c:pt idx="46">
                  <c:v>-499.02</c:v>
                </c:pt>
                <c:pt idx="47">
                  <c:v>-333.734</c:v>
                </c:pt>
                <c:pt idx="48">
                  <c:v>-231.236</c:v>
                </c:pt>
                <c:pt idx="49">
                  <c:v>-142.613</c:v>
                </c:pt>
                <c:pt idx="50">
                  <c:v>27.8818</c:v>
                </c:pt>
                <c:pt idx="51">
                  <c:v>170.866</c:v>
                </c:pt>
                <c:pt idx="52">
                  <c:v>326.305</c:v>
                </c:pt>
                <c:pt idx="53">
                  <c:v>378.725</c:v>
                </c:pt>
                <c:pt idx="54">
                  <c:v>502.189</c:v>
                </c:pt>
                <c:pt idx="56">
                  <c:v>-504.529</c:v>
                </c:pt>
                <c:pt idx="57">
                  <c:v>-337.364</c:v>
                </c:pt>
                <c:pt idx="58">
                  <c:v>-235.601</c:v>
                </c:pt>
                <c:pt idx="59">
                  <c:v>-146.842</c:v>
                </c:pt>
                <c:pt idx="60">
                  <c:v>24.4864</c:v>
                </c:pt>
                <c:pt idx="61">
                  <c:v>168.078</c:v>
                </c:pt>
                <c:pt idx="62">
                  <c:v>324.665</c:v>
                </c:pt>
                <c:pt idx="63">
                  <c:v>376.344</c:v>
                </c:pt>
                <c:pt idx="64">
                  <c:v>500.39</c:v>
                </c:pt>
              </c:numCache>
            </c:numRef>
          </c:xVal>
          <c:yVal>
            <c:numRef>
              <c:f>'X1'!$D$3:$D$69</c:f>
              <c:numCache>
                <c:formatCode>General</c:formatCode>
                <c:ptCount val="67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6">
                  <c:v>-0.8</c:v>
                </c:pt>
                <c:pt idx="47">
                  <c:v>-0.8</c:v>
                </c:pt>
                <c:pt idx="48">
                  <c:v>-0.8</c:v>
                </c:pt>
                <c:pt idx="49">
                  <c:v>-0.8</c:v>
                </c:pt>
                <c:pt idx="50">
                  <c:v>-0.8</c:v>
                </c:pt>
                <c:pt idx="51">
                  <c:v>-0.8</c:v>
                </c:pt>
                <c:pt idx="52">
                  <c:v>-0.8</c:v>
                </c:pt>
                <c:pt idx="53">
                  <c:v>-0.8</c:v>
                </c:pt>
                <c:pt idx="54">
                  <c:v>-0.8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68360"/>
        <c:axId val="2112970872"/>
      </c:scatterChart>
      <c:valAx>
        <c:axId val="211296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2970872"/>
        <c:crossesAt val="0.0"/>
        <c:crossBetween val="midCat"/>
      </c:valAx>
      <c:valAx>
        <c:axId val="2112970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296836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Sheet1!$C$4:$C$92</c:f>
              <c:numCache>
                <c:formatCode>0.000_ </c:formatCode>
                <c:ptCount val="89"/>
                <c:pt idx="0">
                  <c:v>-544.599976</c:v>
                </c:pt>
                <c:pt idx="1">
                  <c:v>-484.600006</c:v>
                </c:pt>
                <c:pt idx="2">
                  <c:v>-433.399994</c:v>
                </c:pt>
                <c:pt idx="3">
                  <c:v>-319.399994</c:v>
                </c:pt>
                <c:pt idx="4">
                  <c:v>-218.199997</c:v>
                </c:pt>
                <c:pt idx="5">
                  <c:v>-129.800003</c:v>
                </c:pt>
                <c:pt idx="6">
                  <c:v>105.400002</c:v>
                </c:pt>
                <c:pt idx="7">
                  <c:v>181.0</c:v>
                </c:pt>
                <c:pt idx="8">
                  <c:v>220.199997</c:v>
                </c:pt>
                <c:pt idx="9">
                  <c:v>386.600006</c:v>
                </c:pt>
                <c:pt idx="10">
                  <c:v>508.600006</c:v>
                </c:pt>
                <c:pt idx="12">
                  <c:v>-545.400024</c:v>
                </c:pt>
                <c:pt idx="13">
                  <c:v>-485.399994</c:v>
                </c:pt>
                <c:pt idx="14">
                  <c:v>-434.600006</c:v>
                </c:pt>
                <c:pt idx="15">
                  <c:v>-320.200012</c:v>
                </c:pt>
                <c:pt idx="16">
                  <c:v>-218.600006</c:v>
                </c:pt>
                <c:pt idx="17">
                  <c:v>-130.199997</c:v>
                </c:pt>
                <c:pt idx="18">
                  <c:v>105.0</c:v>
                </c:pt>
                <c:pt idx="19">
                  <c:v>180.600006</c:v>
                </c:pt>
                <c:pt idx="20">
                  <c:v>219.800003</c:v>
                </c:pt>
                <c:pt idx="21">
                  <c:v>385.399994</c:v>
                </c:pt>
                <c:pt idx="22">
                  <c:v>507.399994</c:v>
                </c:pt>
                <c:pt idx="24">
                  <c:v>-547.0</c:v>
                </c:pt>
                <c:pt idx="25">
                  <c:v>-487.399994</c:v>
                </c:pt>
                <c:pt idx="26">
                  <c:v>-436.200012</c:v>
                </c:pt>
                <c:pt idx="27">
                  <c:v>-321.799988</c:v>
                </c:pt>
                <c:pt idx="28">
                  <c:v>-220.199997</c:v>
                </c:pt>
                <c:pt idx="29">
                  <c:v>-132.199997</c:v>
                </c:pt>
                <c:pt idx="30">
                  <c:v>103.0</c:v>
                </c:pt>
                <c:pt idx="31">
                  <c:v>178.600006</c:v>
                </c:pt>
                <c:pt idx="32">
                  <c:v>217.800003</c:v>
                </c:pt>
                <c:pt idx="33">
                  <c:v>383.799988</c:v>
                </c:pt>
                <c:pt idx="34">
                  <c:v>505.399994</c:v>
                </c:pt>
                <c:pt idx="36">
                  <c:v>-547.400024</c:v>
                </c:pt>
                <c:pt idx="37">
                  <c:v>-487.799988</c:v>
                </c:pt>
                <c:pt idx="38">
                  <c:v>-436.600006</c:v>
                </c:pt>
                <c:pt idx="39">
                  <c:v>-322.200012</c:v>
                </c:pt>
                <c:pt idx="40">
                  <c:v>-221.0</c:v>
                </c:pt>
                <c:pt idx="41">
                  <c:v>-132.600006</c:v>
                </c:pt>
                <c:pt idx="42">
                  <c:v>102.599998</c:v>
                </c:pt>
                <c:pt idx="43">
                  <c:v>178.199997</c:v>
                </c:pt>
                <c:pt idx="44">
                  <c:v>217.399994</c:v>
                </c:pt>
                <c:pt idx="45">
                  <c:v>383.399994</c:v>
                </c:pt>
                <c:pt idx="46">
                  <c:v>503.463</c:v>
                </c:pt>
                <c:pt idx="51">
                  <c:v>-546.200012</c:v>
                </c:pt>
                <c:pt idx="52">
                  <c:v>-486.600006</c:v>
                </c:pt>
                <c:pt idx="53">
                  <c:v>-435.399994</c:v>
                </c:pt>
                <c:pt idx="54">
                  <c:v>-321.0</c:v>
                </c:pt>
                <c:pt idx="55">
                  <c:v>-220.199997</c:v>
                </c:pt>
                <c:pt idx="56">
                  <c:v>-131.800003</c:v>
                </c:pt>
                <c:pt idx="57">
                  <c:v>103.400002</c:v>
                </c:pt>
                <c:pt idx="58">
                  <c:v>179.0</c:v>
                </c:pt>
                <c:pt idx="59">
                  <c:v>218.199997</c:v>
                </c:pt>
                <c:pt idx="60">
                  <c:v>383.799988</c:v>
                </c:pt>
                <c:pt idx="63">
                  <c:v>-544.599976</c:v>
                </c:pt>
                <c:pt idx="64">
                  <c:v>-484.600006</c:v>
                </c:pt>
                <c:pt idx="65">
                  <c:v>-433.399994</c:v>
                </c:pt>
                <c:pt idx="66">
                  <c:v>-319.399994</c:v>
                </c:pt>
                <c:pt idx="67">
                  <c:v>-218.199997</c:v>
                </c:pt>
                <c:pt idx="68">
                  <c:v>-130.199997</c:v>
                </c:pt>
                <c:pt idx="69">
                  <c:v>105.0</c:v>
                </c:pt>
                <c:pt idx="70">
                  <c:v>180.600006</c:v>
                </c:pt>
                <c:pt idx="71">
                  <c:v>220.199997</c:v>
                </c:pt>
                <c:pt idx="72">
                  <c:v>385.799988</c:v>
                </c:pt>
                <c:pt idx="74">
                  <c:v>-543.400024</c:v>
                </c:pt>
                <c:pt idx="75">
                  <c:v>-483.399994</c:v>
                </c:pt>
                <c:pt idx="76">
                  <c:v>-432.200012</c:v>
                </c:pt>
                <c:pt idx="77">
                  <c:v>-319.0</c:v>
                </c:pt>
                <c:pt idx="78">
                  <c:v>-218.199997</c:v>
                </c:pt>
                <c:pt idx="79" formatCode="General">
                  <c:v>-130.199997</c:v>
                </c:pt>
                <c:pt idx="80" formatCode="General">
                  <c:v>105.0</c:v>
                </c:pt>
                <c:pt idx="81">
                  <c:v>180.401</c:v>
                </c:pt>
                <c:pt idx="82" formatCode="General">
                  <c:v>219.800003</c:v>
                </c:pt>
                <c:pt idx="83">
                  <c:v>386.538</c:v>
                </c:pt>
              </c:numCache>
            </c:numRef>
          </c:xVal>
          <c:yVal>
            <c:numRef>
              <c:f>Sheet1!$D$4:$D$92</c:f>
              <c:numCache>
                <c:formatCode>0.000_ </c:formatCode>
                <c:ptCount val="89"/>
                <c:pt idx="0">
                  <c:v>3.097941443</c:v>
                </c:pt>
                <c:pt idx="1">
                  <c:v>3.097941443</c:v>
                </c:pt>
                <c:pt idx="2">
                  <c:v>3.097941443</c:v>
                </c:pt>
                <c:pt idx="3">
                  <c:v>3.097941443</c:v>
                </c:pt>
                <c:pt idx="4">
                  <c:v>3.097941443</c:v>
                </c:pt>
                <c:pt idx="5">
                  <c:v>3.097941443</c:v>
                </c:pt>
                <c:pt idx="6">
                  <c:v>3.097941443</c:v>
                </c:pt>
                <c:pt idx="7">
                  <c:v>3.097941443</c:v>
                </c:pt>
                <c:pt idx="8">
                  <c:v>3.097941443</c:v>
                </c:pt>
                <c:pt idx="9">
                  <c:v>3.097941443</c:v>
                </c:pt>
                <c:pt idx="10">
                  <c:v>3.097941443</c:v>
                </c:pt>
                <c:pt idx="12">
                  <c:v>2.097941443</c:v>
                </c:pt>
                <c:pt idx="13">
                  <c:v>2.097941443</c:v>
                </c:pt>
                <c:pt idx="14">
                  <c:v>2.097941443</c:v>
                </c:pt>
                <c:pt idx="15">
                  <c:v>2.097941443</c:v>
                </c:pt>
                <c:pt idx="16">
                  <c:v>2.097941443</c:v>
                </c:pt>
                <c:pt idx="17">
                  <c:v>2.097941443</c:v>
                </c:pt>
                <c:pt idx="18">
                  <c:v>2.097941443</c:v>
                </c:pt>
                <c:pt idx="19">
                  <c:v>2.097941443</c:v>
                </c:pt>
                <c:pt idx="20">
                  <c:v>2.097941443</c:v>
                </c:pt>
                <c:pt idx="21">
                  <c:v>2.097941443</c:v>
                </c:pt>
                <c:pt idx="22">
                  <c:v>2.097941443</c:v>
                </c:pt>
                <c:pt idx="24">
                  <c:v>1.097941443</c:v>
                </c:pt>
                <c:pt idx="25">
                  <c:v>1.097941443</c:v>
                </c:pt>
                <c:pt idx="26">
                  <c:v>1.097941443</c:v>
                </c:pt>
                <c:pt idx="27">
                  <c:v>1.097941443</c:v>
                </c:pt>
                <c:pt idx="28">
                  <c:v>1.097941443</c:v>
                </c:pt>
                <c:pt idx="29">
                  <c:v>1.097941443</c:v>
                </c:pt>
                <c:pt idx="30">
                  <c:v>1.097941443</c:v>
                </c:pt>
                <c:pt idx="31">
                  <c:v>1.097941443</c:v>
                </c:pt>
                <c:pt idx="32">
                  <c:v>1.097941443</c:v>
                </c:pt>
                <c:pt idx="33">
                  <c:v>1.097941443</c:v>
                </c:pt>
                <c:pt idx="34">
                  <c:v>1.097941443</c:v>
                </c:pt>
                <c:pt idx="36">
                  <c:v>0.097941443</c:v>
                </c:pt>
                <c:pt idx="37">
                  <c:v>0.097941443</c:v>
                </c:pt>
                <c:pt idx="38">
                  <c:v>0.097941443</c:v>
                </c:pt>
                <c:pt idx="39">
                  <c:v>0.097941443</c:v>
                </c:pt>
                <c:pt idx="40">
                  <c:v>0.097941443</c:v>
                </c:pt>
                <c:pt idx="41">
                  <c:v>0.097941443</c:v>
                </c:pt>
                <c:pt idx="42">
                  <c:v>0.097941443</c:v>
                </c:pt>
                <c:pt idx="43">
                  <c:v>0.097941443</c:v>
                </c:pt>
                <c:pt idx="44">
                  <c:v>0.097941443</c:v>
                </c:pt>
                <c:pt idx="45">
                  <c:v>0.097941443</c:v>
                </c:pt>
                <c:pt idx="46">
                  <c:v>0.097941443</c:v>
                </c:pt>
                <c:pt idx="51">
                  <c:v>-0.902058557</c:v>
                </c:pt>
                <c:pt idx="52">
                  <c:v>-0.902058557</c:v>
                </c:pt>
                <c:pt idx="53">
                  <c:v>-0.902058557</c:v>
                </c:pt>
                <c:pt idx="54">
                  <c:v>-0.902058557</c:v>
                </c:pt>
                <c:pt idx="55">
                  <c:v>-0.902058557</c:v>
                </c:pt>
                <c:pt idx="56">
                  <c:v>-0.902058557</c:v>
                </c:pt>
                <c:pt idx="57">
                  <c:v>-0.902058557</c:v>
                </c:pt>
                <c:pt idx="58">
                  <c:v>-0.902058557</c:v>
                </c:pt>
                <c:pt idx="59">
                  <c:v>-0.902058557</c:v>
                </c:pt>
                <c:pt idx="60">
                  <c:v>-0.902058557</c:v>
                </c:pt>
                <c:pt idx="63">
                  <c:v>-1.902058557</c:v>
                </c:pt>
                <c:pt idx="64">
                  <c:v>-1.902058557</c:v>
                </c:pt>
                <c:pt idx="65">
                  <c:v>-1.902058557</c:v>
                </c:pt>
                <c:pt idx="66">
                  <c:v>-1.902058557</c:v>
                </c:pt>
                <c:pt idx="67">
                  <c:v>-1.902058557</c:v>
                </c:pt>
                <c:pt idx="68">
                  <c:v>-1.902058557</c:v>
                </c:pt>
                <c:pt idx="69">
                  <c:v>-1.902058557</c:v>
                </c:pt>
                <c:pt idx="70">
                  <c:v>-1.902058557</c:v>
                </c:pt>
                <c:pt idx="71">
                  <c:v>-1.902058557</c:v>
                </c:pt>
                <c:pt idx="72">
                  <c:v>-1.902058557</c:v>
                </c:pt>
                <c:pt idx="74">
                  <c:v>-2.902058557</c:v>
                </c:pt>
                <c:pt idx="75">
                  <c:v>-2.902058557</c:v>
                </c:pt>
                <c:pt idx="76">
                  <c:v>-2.902058557</c:v>
                </c:pt>
                <c:pt idx="77">
                  <c:v>-2.902058557</c:v>
                </c:pt>
                <c:pt idx="78">
                  <c:v>-2.902058557</c:v>
                </c:pt>
                <c:pt idx="79">
                  <c:v>-2.902058557</c:v>
                </c:pt>
                <c:pt idx="80">
                  <c:v>-2.902058557</c:v>
                </c:pt>
                <c:pt idx="81">
                  <c:v>-2.902058557</c:v>
                </c:pt>
                <c:pt idx="82">
                  <c:v>-2.902058557</c:v>
                </c:pt>
                <c:pt idx="83">
                  <c:v>-2.902058557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09160"/>
        <c:axId val="2105702264"/>
      </c:scatterChart>
      <c:valAx>
        <c:axId val="2105709160"/>
        <c:scaling>
          <c:orientation val="minMax"/>
        </c:scaling>
        <c:delete val="0"/>
        <c:axPos val="b"/>
        <c:numFmt formatCode="0.000_ " sourceLinked="1"/>
        <c:majorTickMark val="out"/>
        <c:minorTickMark val="none"/>
        <c:tickLblPos val="nextTo"/>
        <c:crossAx val="2105702264"/>
        <c:crosses val="autoZero"/>
        <c:crossBetween val="midCat"/>
      </c:valAx>
      <c:valAx>
        <c:axId val="2105702264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105709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260480</xdr:colOff>
      <xdr:row>8</xdr:row>
      <xdr:rowOff>0</xdr:rowOff>
    </xdr:from>
    <xdr:to>
      <xdr:col>23</xdr:col>
      <xdr:colOff>317500</xdr:colOff>
      <xdr:row>33</xdr:row>
      <xdr:rowOff>172600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17</xdr:row>
      <xdr:rowOff>139700</xdr:rowOff>
    </xdr:from>
    <xdr:to>
      <xdr:col>21</xdr:col>
      <xdr:colOff>190500</xdr:colOff>
      <xdr:row>41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baseColWidth="10" defaultColWidth="8.83203125" defaultRowHeight="12" x14ac:dyDescent="0"/>
  <sheetData>
    <row r="1" spans="1:10">
      <c r="A1" s="1" t="s">
        <v>0</v>
      </c>
      <c r="B1" s="1"/>
    </row>
    <row r="2" spans="1:10" ht="15">
      <c r="A2" s="2" t="s">
        <v>1</v>
      </c>
      <c r="B2" s="2" t="s">
        <v>2</v>
      </c>
      <c r="C2" s="2" t="s">
        <v>3</v>
      </c>
      <c r="D2" s="2" t="s">
        <v>4</v>
      </c>
      <c r="F2" s="3" t="s">
        <v>5</v>
      </c>
      <c r="G2" s="3" t="s">
        <v>6</v>
      </c>
      <c r="J2" t="s">
        <v>7</v>
      </c>
    </row>
    <row r="3" spans="1:10" ht="15">
      <c r="A3" s="8">
        <v>-485.82</v>
      </c>
      <c r="B3" s="4">
        <f t="shared" ref="B3:B53" si="0">A3-C3</f>
        <v>-8.0679999999999836</v>
      </c>
      <c r="C3" s="5">
        <v>-477.75200000000001</v>
      </c>
      <c r="D3">
        <v>1.2</v>
      </c>
      <c r="F3" s="6">
        <f t="shared" ref="F3:F53" si="1">C3+$J$3*D3+$J$4*D3*D3+$J$5*D3*D3*D3+$J$6*C3*D3+$J$7*C3*D3*D3+$J$8*C3*D3*D3*D3</f>
        <v>-487.47751348544006</v>
      </c>
      <c r="G3" s="7">
        <f t="shared" ref="G3:G29" si="2">A3-F3</f>
        <v>1.6575134854400631</v>
      </c>
      <c r="I3" t="s">
        <v>8</v>
      </c>
      <c r="J3">
        <v>-9.1356889999999993</v>
      </c>
    </row>
    <row r="4" spans="1:10" ht="15">
      <c r="A4" s="8">
        <v>-321.17</v>
      </c>
      <c r="B4" s="4">
        <f t="shared" si="0"/>
        <v>-6.8840000000000146</v>
      </c>
      <c r="C4" s="5">
        <v>-314.286</v>
      </c>
      <c r="D4">
        <v>1.2</v>
      </c>
      <c r="F4" s="6">
        <f t="shared" si="1"/>
        <v>-320.85813664992003</v>
      </c>
      <c r="G4" s="7">
        <f t="shared" si="2"/>
        <v>-0.31186335007998878</v>
      </c>
      <c r="I4" t="s">
        <v>9</v>
      </c>
      <c r="J4">
        <v>4.3340139999999998</v>
      </c>
    </row>
    <row r="5" spans="1:10" ht="15">
      <c r="A5" s="8">
        <v>-219.6</v>
      </c>
      <c r="B5" s="4">
        <f t="shared" si="0"/>
        <v>-5.3829999999999814</v>
      </c>
      <c r="C5" s="5">
        <v>-214.21700000000001</v>
      </c>
      <c r="D5">
        <v>1.2</v>
      </c>
      <c r="F5" s="6">
        <f t="shared" si="1"/>
        <v>-218.85873359024004</v>
      </c>
      <c r="G5" s="7">
        <f t="shared" si="2"/>
        <v>-0.74126640975995883</v>
      </c>
      <c r="I5" t="s">
        <v>10</v>
      </c>
      <c r="J5">
        <v>2.4377970000000002</v>
      </c>
    </row>
    <row r="6" spans="1:10" ht="15">
      <c r="A6" s="8">
        <v>-131.59</v>
      </c>
      <c r="B6" s="4">
        <f t="shared" si="0"/>
        <v>-4.2040000000000077</v>
      </c>
      <c r="C6" s="5">
        <v>-127.386</v>
      </c>
      <c r="D6">
        <v>1.2</v>
      </c>
      <c r="F6" s="6">
        <f t="shared" si="1"/>
        <v>-130.35270108191997</v>
      </c>
      <c r="G6" s="7">
        <f t="shared" si="2"/>
        <v>-1.2372989180800289</v>
      </c>
      <c r="I6" t="s">
        <v>11</v>
      </c>
      <c r="J6">
        <v>1.5982E-2</v>
      </c>
    </row>
    <row r="7" spans="1:10" ht="15">
      <c r="A7" s="8">
        <v>37.76</v>
      </c>
      <c r="B7" s="4">
        <f t="shared" si="0"/>
        <v>-1.0849000000000046</v>
      </c>
      <c r="C7" s="5">
        <v>38.844900000000003</v>
      </c>
      <c r="D7">
        <v>1.2</v>
      </c>
      <c r="F7" s="6">
        <f t="shared" si="1"/>
        <v>39.084912665327998</v>
      </c>
      <c r="G7" s="7">
        <f t="shared" si="2"/>
        <v>-1.3249126653280001</v>
      </c>
      <c r="I7" t="s">
        <v>12</v>
      </c>
      <c r="J7" s="9">
        <v>2.3939999999999999E-3</v>
      </c>
    </row>
    <row r="8" spans="1:10" ht="15">
      <c r="A8" s="8">
        <v>179.5</v>
      </c>
      <c r="B8" s="4">
        <f t="shared" si="0"/>
        <v>2.6550000000000011</v>
      </c>
      <c r="C8" s="5">
        <v>176.845</v>
      </c>
      <c r="D8">
        <v>1.2</v>
      </c>
      <c r="F8" s="6">
        <f t="shared" si="1"/>
        <v>179.7471339544</v>
      </c>
      <c r="G8" s="7">
        <f t="shared" si="2"/>
        <v>-0.24713395439999886</v>
      </c>
      <c r="I8" t="s">
        <v>13</v>
      </c>
      <c r="J8">
        <v>-1.9300000000000001E-3</v>
      </c>
    </row>
    <row r="9" spans="1:10" ht="15">
      <c r="A9" s="14"/>
      <c r="B9" s="4"/>
      <c r="C9" s="5"/>
      <c r="F9" s="6">
        <f t="shared" si="1"/>
        <v>0</v>
      </c>
      <c r="G9" s="7"/>
    </row>
    <row r="10" spans="1:10" ht="15">
      <c r="A10" s="4">
        <v>-485.82100000000003</v>
      </c>
      <c r="B10" s="4">
        <f t="shared" si="0"/>
        <v>-7.9460000000000264</v>
      </c>
      <c r="C10" s="5">
        <v>-477.875</v>
      </c>
      <c r="D10">
        <v>0.8</v>
      </c>
      <c r="F10" s="6">
        <f t="shared" si="1"/>
        <v>-487.531512776</v>
      </c>
      <c r="G10" s="7">
        <f t="shared" si="2"/>
        <v>1.7105127759999732</v>
      </c>
    </row>
    <row r="11" spans="1:10" ht="15">
      <c r="A11" s="8">
        <v>-321.17</v>
      </c>
      <c r="B11" s="4">
        <f t="shared" si="0"/>
        <v>-7.4519999999999982</v>
      </c>
      <c r="C11" s="5">
        <v>-313.71800000000002</v>
      </c>
      <c r="D11">
        <v>0.8</v>
      </c>
      <c r="F11" s="6">
        <f t="shared" si="1"/>
        <v>-321.18636562880005</v>
      </c>
      <c r="G11" s="7">
        <f t="shared" si="2"/>
        <v>1.6365628800031118E-2</v>
      </c>
    </row>
    <row r="12" spans="1:10" ht="15">
      <c r="A12" s="4">
        <v>-219.596</v>
      </c>
      <c r="B12" s="4">
        <f t="shared" si="0"/>
        <v>-6.3739999999999952</v>
      </c>
      <c r="C12" s="5">
        <v>-213.22200000000001</v>
      </c>
      <c r="D12">
        <v>0.8</v>
      </c>
      <c r="F12" s="6">
        <f t="shared" si="1"/>
        <v>-219.35079414720002</v>
      </c>
      <c r="G12" s="7">
        <f t="shared" si="2"/>
        <v>-0.24520585279998386</v>
      </c>
    </row>
    <row r="13" spans="1:10" ht="15">
      <c r="A13" s="8">
        <v>-131.58799999999999</v>
      </c>
      <c r="B13" s="4">
        <f t="shared" si="0"/>
        <v>-5.519999999999996</v>
      </c>
      <c r="C13" s="5">
        <v>-126.068</v>
      </c>
      <c r="D13" s="15">
        <v>0.8</v>
      </c>
      <c r="E13" s="15"/>
      <c r="F13" s="6">
        <f t="shared" si="1"/>
        <v>-131.03506618879996</v>
      </c>
      <c r="G13" s="7">
        <f t="shared" si="2"/>
        <v>-0.5529338112000346</v>
      </c>
      <c r="H13" s="15"/>
      <c r="I13" s="15"/>
      <c r="J13" s="15"/>
    </row>
    <row r="14" spans="1:10" ht="15">
      <c r="A14" s="4">
        <v>37.755699999999997</v>
      </c>
      <c r="B14" s="4">
        <f t="shared" si="0"/>
        <v>-3.5566000000000031</v>
      </c>
      <c r="C14" s="5">
        <v>41.3123</v>
      </c>
      <c r="D14">
        <v>0.8</v>
      </c>
      <c r="E14" s="15"/>
      <c r="F14" s="6">
        <f t="shared" si="1"/>
        <v>38.576346258080001</v>
      </c>
      <c r="G14" s="7">
        <f t="shared" si="2"/>
        <v>-0.82064625808000358</v>
      </c>
      <c r="H14" s="15"/>
      <c r="I14" s="15"/>
      <c r="J14" s="15"/>
    </row>
    <row r="15" spans="1:10" ht="15">
      <c r="A15" s="4">
        <v>179.49700000000001</v>
      </c>
      <c r="B15" s="4">
        <f t="shared" si="0"/>
        <v>-0.91499999999999204</v>
      </c>
      <c r="C15" s="5">
        <v>180.41200000000001</v>
      </c>
      <c r="D15">
        <v>0.8</v>
      </c>
      <c r="F15" s="6">
        <f t="shared" si="1"/>
        <v>179.53018961920003</v>
      </c>
      <c r="G15" s="7">
        <f t="shared" si="2"/>
        <v>-3.3189619200015841E-2</v>
      </c>
    </row>
    <row r="16" spans="1:10" ht="15">
      <c r="A16" s="4">
        <v>332.815</v>
      </c>
      <c r="B16" s="4">
        <f t="shared" si="0"/>
        <v>2.7239999999999895</v>
      </c>
      <c r="C16" s="5">
        <v>330.09100000000001</v>
      </c>
      <c r="D16">
        <v>0.8</v>
      </c>
      <c r="F16" s="6">
        <f t="shared" si="1"/>
        <v>331.20435081759996</v>
      </c>
      <c r="G16" s="7">
        <f t="shared" si="2"/>
        <v>1.6106491824000386</v>
      </c>
    </row>
    <row r="17" spans="1:10" ht="15">
      <c r="A17" s="4">
        <v>384.649</v>
      </c>
      <c r="B17" s="4">
        <f t="shared" si="0"/>
        <v>4.4950000000000045</v>
      </c>
      <c r="C17" s="5">
        <v>380.154</v>
      </c>
      <c r="D17">
        <v>0.8</v>
      </c>
      <c r="F17" s="6">
        <f t="shared" si="1"/>
        <v>381.93467058239992</v>
      </c>
      <c r="G17" s="7">
        <f t="shared" si="2"/>
        <v>2.7143294176000836</v>
      </c>
    </row>
    <row r="18" spans="1:10" ht="15">
      <c r="A18" s="14"/>
      <c r="B18" s="4"/>
      <c r="C18" s="16"/>
      <c r="D18" s="17"/>
      <c r="E18" s="17"/>
      <c r="F18" s="6">
        <f t="shared" si="1"/>
        <v>0</v>
      </c>
      <c r="G18" s="7"/>
      <c r="H18" s="17"/>
      <c r="I18" s="17"/>
      <c r="J18" s="17"/>
    </row>
    <row r="19" spans="1:10" ht="15">
      <c r="A19" s="4">
        <v>-485.82100000000003</v>
      </c>
      <c r="B19" s="4">
        <f t="shared" si="0"/>
        <v>-4.9759999999999991</v>
      </c>
      <c r="C19" s="18">
        <v>-480.84500000000003</v>
      </c>
      <c r="D19" s="15">
        <v>0.4</v>
      </c>
      <c r="E19" s="15"/>
      <c r="F19" s="6">
        <f t="shared" si="1"/>
        <v>-486.84854916240005</v>
      </c>
      <c r="G19" s="7">
        <f t="shared" si="2"/>
        <v>1.027549162400021</v>
      </c>
      <c r="H19" s="15"/>
      <c r="I19" s="15"/>
      <c r="J19" s="15"/>
    </row>
    <row r="20" spans="1:10" ht="15">
      <c r="A20" s="8">
        <v>-321.17</v>
      </c>
      <c r="B20" s="4">
        <f t="shared" si="0"/>
        <v>-4.875</v>
      </c>
      <c r="C20" s="18">
        <v>-316.29500000000002</v>
      </c>
      <c r="D20" s="15">
        <v>0.4</v>
      </c>
      <c r="E20" s="15"/>
      <c r="F20" s="6">
        <f t="shared" si="1"/>
        <v>-321.20390990639999</v>
      </c>
      <c r="G20" s="7">
        <f t="shared" si="2"/>
        <v>3.3909906399969714E-2</v>
      </c>
      <c r="H20" s="15"/>
      <c r="I20" s="15"/>
      <c r="J20" s="15"/>
    </row>
    <row r="21" spans="1:10" ht="15">
      <c r="A21" s="4">
        <v>-219.596</v>
      </c>
      <c r="B21" s="4">
        <f t="shared" si="0"/>
        <v>-4.3919999999999959</v>
      </c>
      <c r="C21" s="18">
        <v>-215.20400000000001</v>
      </c>
      <c r="D21" s="15">
        <v>0.4</v>
      </c>
      <c r="F21" s="6">
        <f t="shared" si="1"/>
        <v>-219.44042022528004</v>
      </c>
      <c r="G21" s="7">
        <f t="shared" si="2"/>
        <v>-0.15557977471996765</v>
      </c>
    </row>
    <row r="22" spans="1:10" ht="15">
      <c r="A22" s="8">
        <v>-131.58799999999999</v>
      </c>
      <c r="B22" s="4">
        <f t="shared" si="0"/>
        <v>-4.0679999999999978</v>
      </c>
      <c r="C22" s="18">
        <v>-127.52</v>
      </c>
      <c r="D22" s="15">
        <v>0.4</v>
      </c>
      <c r="F22" s="6">
        <f t="shared" si="1"/>
        <v>-131.1731181984</v>
      </c>
      <c r="G22" s="7">
        <f t="shared" si="2"/>
        <v>-0.41488180159998933</v>
      </c>
    </row>
    <row r="23" spans="1:10" ht="15">
      <c r="A23" s="4">
        <v>37.755699999999997</v>
      </c>
      <c r="B23" s="4">
        <f t="shared" si="0"/>
        <v>-3.3935000000000031</v>
      </c>
      <c r="C23" s="18">
        <v>41.1492</v>
      </c>
      <c r="D23">
        <v>0.4</v>
      </c>
      <c r="F23" s="6">
        <f t="shared" si="1"/>
        <v>38.618123294144013</v>
      </c>
      <c r="G23" s="7">
        <f t="shared" si="2"/>
        <v>-0.86242329414401553</v>
      </c>
    </row>
    <row r="24" spans="1:10" ht="15">
      <c r="A24" s="4">
        <v>179.49700000000001</v>
      </c>
      <c r="B24" s="4">
        <f t="shared" si="0"/>
        <v>-2.2189999999999941</v>
      </c>
      <c r="C24" s="5">
        <v>181.71600000000001</v>
      </c>
      <c r="D24">
        <v>0.4</v>
      </c>
      <c r="F24" s="6">
        <f t="shared" si="1"/>
        <v>180.12001862912001</v>
      </c>
      <c r="G24" s="7">
        <f t="shared" si="2"/>
        <v>-0.62301862911999706</v>
      </c>
    </row>
    <row r="25" spans="1:10" ht="15">
      <c r="A25" s="4">
        <v>332.815</v>
      </c>
      <c r="B25" s="4">
        <f t="shared" si="0"/>
        <v>-1.0470000000000255</v>
      </c>
      <c r="C25" s="18">
        <v>333.86200000000002</v>
      </c>
      <c r="D25">
        <v>0.4</v>
      </c>
      <c r="F25" s="6">
        <f t="shared" si="1"/>
        <v>333.27814250784002</v>
      </c>
      <c r="G25" s="7">
        <f t="shared" si="2"/>
        <v>-0.46314250784001842</v>
      </c>
    </row>
    <row r="26" spans="1:10" ht="15">
      <c r="A26" s="4">
        <v>384.649</v>
      </c>
      <c r="B26" s="4">
        <f t="shared" si="0"/>
        <v>-0.2529999999999859</v>
      </c>
      <c r="C26" s="18">
        <v>384.90199999999999</v>
      </c>
      <c r="D26">
        <v>0.4</v>
      </c>
      <c r="F26" s="6">
        <f t="shared" si="1"/>
        <v>384.65767692063997</v>
      </c>
      <c r="G26" s="7">
        <f t="shared" si="2"/>
        <v>-8.676920639970831E-3</v>
      </c>
    </row>
    <row r="27" spans="1:10" ht="15">
      <c r="A27" s="4">
        <v>505.51</v>
      </c>
      <c r="B27" s="4">
        <f t="shared" si="0"/>
        <v>3.8489999999999895</v>
      </c>
      <c r="C27" s="18">
        <v>501.661</v>
      </c>
      <c r="D27">
        <v>0.4</v>
      </c>
      <c r="F27" s="6">
        <f t="shared" si="1"/>
        <v>502.19339515152006</v>
      </c>
      <c r="G27" s="7">
        <f t="shared" si="2"/>
        <v>3.3166048484799262</v>
      </c>
    </row>
    <row r="28" spans="1:10" s="12" customFormat="1" ht="15">
      <c r="A28" s="10"/>
      <c r="B28" s="4"/>
      <c r="C28" s="11"/>
      <c r="F28" s="6"/>
      <c r="G28" s="13"/>
    </row>
    <row r="29" spans="1:10" ht="15">
      <c r="A29" s="4">
        <v>-485.82100000000003</v>
      </c>
      <c r="B29" s="4">
        <f t="shared" si="0"/>
        <v>0</v>
      </c>
      <c r="C29" s="4">
        <v>-485.82100000000003</v>
      </c>
      <c r="D29" s="17">
        <v>0</v>
      </c>
      <c r="E29" s="17"/>
      <c r="F29" s="6">
        <f t="shared" si="1"/>
        <v>-485.82100000000003</v>
      </c>
      <c r="G29" s="7">
        <f t="shared" si="2"/>
        <v>0</v>
      </c>
      <c r="H29" s="17"/>
      <c r="I29" s="17"/>
      <c r="J29" s="17"/>
    </row>
    <row r="30" spans="1:10" ht="15">
      <c r="A30" s="8">
        <v>-321.17</v>
      </c>
      <c r="B30" s="4">
        <f t="shared" si="0"/>
        <v>0</v>
      </c>
      <c r="C30" s="8">
        <v>-321.17</v>
      </c>
      <c r="D30" s="15">
        <v>0</v>
      </c>
      <c r="E30" s="15"/>
      <c r="F30" s="6">
        <f t="shared" si="1"/>
        <v>-321.17</v>
      </c>
      <c r="G30" s="7">
        <f t="shared" ref="G30:G57" si="3">A30-F30</f>
        <v>0</v>
      </c>
      <c r="H30" s="15"/>
      <c r="I30" s="15"/>
      <c r="J30" s="15"/>
    </row>
    <row r="31" spans="1:10" ht="15">
      <c r="A31" s="4">
        <v>-219.596</v>
      </c>
      <c r="B31" s="4">
        <f t="shared" si="0"/>
        <v>0</v>
      </c>
      <c r="C31" s="4">
        <v>-219.596</v>
      </c>
      <c r="D31" s="15">
        <v>0</v>
      </c>
      <c r="E31" s="15"/>
      <c r="F31" s="6">
        <f t="shared" si="1"/>
        <v>-219.596</v>
      </c>
      <c r="G31" s="7">
        <f t="shared" si="3"/>
        <v>0</v>
      </c>
      <c r="H31" s="15"/>
      <c r="I31" s="15"/>
      <c r="J31" s="15"/>
    </row>
    <row r="32" spans="1:10" ht="15">
      <c r="A32" s="8">
        <v>-131.58799999999999</v>
      </c>
      <c r="B32" s="4">
        <f t="shared" si="0"/>
        <v>0</v>
      </c>
      <c r="C32" s="8">
        <v>-131.58799999999999</v>
      </c>
      <c r="D32" s="15">
        <v>0</v>
      </c>
      <c r="F32" s="6">
        <f t="shared" si="1"/>
        <v>-131.58799999999999</v>
      </c>
      <c r="G32" s="7">
        <f t="shared" si="3"/>
        <v>0</v>
      </c>
    </row>
    <row r="33" spans="1:10" ht="15">
      <c r="A33" s="4">
        <v>37.755699999999997</v>
      </c>
      <c r="B33" s="4">
        <f t="shared" si="0"/>
        <v>0</v>
      </c>
      <c r="C33" s="4">
        <v>37.755699999999997</v>
      </c>
      <c r="D33" s="15">
        <v>0</v>
      </c>
      <c r="F33" s="6">
        <f t="shared" si="1"/>
        <v>37.755699999999997</v>
      </c>
      <c r="G33" s="7">
        <f t="shared" si="3"/>
        <v>0</v>
      </c>
    </row>
    <row r="34" spans="1:10" ht="15">
      <c r="A34" s="4">
        <v>179.49700000000001</v>
      </c>
      <c r="B34" s="4">
        <f t="shared" si="0"/>
        <v>0</v>
      </c>
      <c r="C34" s="4">
        <v>179.49700000000001</v>
      </c>
      <c r="D34" s="15">
        <v>0</v>
      </c>
      <c r="F34" s="6">
        <f t="shared" si="1"/>
        <v>179.49700000000001</v>
      </c>
      <c r="G34" s="7">
        <f t="shared" si="3"/>
        <v>0</v>
      </c>
    </row>
    <row r="35" spans="1:10" ht="15">
      <c r="A35" s="4">
        <v>332.815</v>
      </c>
      <c r="B35" s="4">
        <f t="shared" si="0"/>
        <v>0</v>
      </c>
      <c r="C35" s="4">
        <v>332.815</v>
      </c>
      <c r="D35">
        <v>0</v>
      </c>
      <c r="F35" s="6">
        <f t="shared" si="1"/>
        <v>332.815</v>
      </c>
      <c r="G35" s="7">
        <f t="shared" si="3"/>
        <v>0</v>
      </c>
    </row>
    <row r="36" spans="1:10" ht="15">
      <c r="A36" s="4">
        <v>384.649</v>
      </c>
      <c r="B36" s="4">
        <f t="shared" si="0"/>
        <v>0</v>
      </c>
      <c r="C36" s="4">
        <v>384.649</v>
      </c>
      <c r="D36">
        <v>0</v>
      </c>
      <c r="F36" s="6">
        <f t="shared" si="1"/>
        <v>384.649</v>
      </c>
      <c r="G36" s="7">
        <f t="shared" si="3"/>
        <v>0</v>
      </c>
    </row>
    <row r="37" spans="1:10" ht="15">
      <c r="A37" s="4">
        <v>505.51</v>
      </c>
      <c r="B37" s="4">
        <f t="shared" si="0"/>
        <v>0</v>
      </c>
      <c r="C37" s="4">
        <v>505.51</v>
      </c>
      <c r="D37">
        <v>0</v>
      </c>
      <c r="F37" s="6">
        <f t="shared" si="1"/>
        <v>505.51</v>
      </c>
      <c r="G37" s="7">
        <f t="shared" si="3"/>
        <v>0</v>
      </c>
    </row>
    <row r="38" spans="1:10" s="12" customFormat="1" ht="15">
      <c r="A38" s="10"/>
      <c r="B38" s="4"/>
      <c r="C38" s="10"/>
      <c r="F38" s="6"/>
      <c r="G38" s="13"/>
    </row>
    <row r="39" spans="1:10" ht="15">
      <c r="A39" s="4">
        <v>-485.82100000000003</v>
      </c>
      <c r="B39" s="4">
        <f t="shared" si="0"/>
        <v>6.2489999999999668</v>
      </c>
      <c r="C39" s="16">
        <v>-492.07</v>
      </c>
      <c r="D39" s="17">
        <v>-0.4</v>
      </c>
      <c r="E39" s="17"/>
      <c r="F39" s="6">
        <f t="shared" si="1"/>
        <v>-484.98185905119999</v>
      </c>
      <c r="G39" s="7">
        <f t="shared" si="3"/>
        <v>-0.83914094880003631</v>
      </c>
      <c r="H39" s="17"/>
      <c r="I39" s="17"/>
      <c r="J39" s="17"/>
    </row>
    <row r="40" spans="1:10" ht="15">
      <c r="A40" s="8">
        <v>-321.17</v>
      </c>
      <c r="B40" s="4">
        <f t="shared" si="0"/>
        <v>5.8530000000000086</v>
      </c>
      <c r="C40" s="18">
        <v>-327.02300000000002</v>
      </c>
      <c r="D40" s="15">
        <v>-0.4</v>
      </c>
      <c r="E40" s="15"/>
      <c r="F40" s="6">
        <f t="shared" si="1"/>
        <v>-320.90636530447995</v>
      </c>
      <c r="G40" s="7">
        <f t="shared" si="3"/>
        <v>-0.26363469552006791</v>
      </c>
      <c r="H40" s="15"/>
      <c r="I40" s="15"/>
      <c r="J40" s="15"/>
    </row>
    <row r="41" spans="1:10" ht="15">
      <c r="A41" s="4">
        <v>-219.596</v>
      </c>
      <c r="B41" s="4">
        <f t="shared" si="0"/>
        <v>5.561000000000007</v>
      </c>
      <c r="C41" s="18">
        <v>-225.15700000000001</v>
      </c>
      <c r="D41" s="15">
        <v>-0.4</v>
      </c>
      <c r="E41" s="15"/>
      <c r="F41" s="6">
        <f t="shared" si="1"/>
        <v>-219.63997302831999</v>
      </c>
      <c r="G41" s="7">
        <f t="shared" si="3"/>
        <v>4.3973028319982177E-2</v>
      </c>
      <c r="H41" s="15"/>
      <c r="I41" s="15"/>
      <c r="J41" s="15"/>
    </row>
    <row r="42" spans="1:10" ht="15">
      <c r="A42" s="8">
        <v>-131.58799999999999</v>
      </c>
      <c r="B42" s="4">
        <f t="shared" si="0"/>
        <v>5.1230000000000189</v>
      </c>
      <c r="C42" s="18">
        <v>-136.71100000000001</v>
      </c>
      <c r="D42" s="15">
        <v>-0.4</v>
      </c>
      <c r="E42" s="15"/>
      <c r="F42" s="6">
        <f t="shared" si="1"/>
        <v>-131.71458741135999</v>
      </c>
      <c r="G42" s="7">
        <f t="shared" si="3"/>
        <v>0.12658741135999207</v>
      </c>
      <c r="H42" s="15"/>
      <c r="I42" s="15"/>
      <c r="J42" s="15"/>
    </row>
    <row r="43" spans="1:10" ht="15">
      <c r="A43" s="4">
        <v>37.755699999999997</v>
      </c>
      <c r="B43" s="4">
        <f t="shared" si="0"/>
        <v>4.6561999999999983</v>
      </c>
      <c r="C43" s="18">
        <v>33.099499999999999</v>
      </c>
      <c r="D43" s="15">
        <v>-0.4</v>
      </c>
      <c r="F43" s="6">
        <f t="shared" si="1"/>
        <v>37.096367231119999</v>
      </c>
      <c r="G43" s="7">
        <f t="shared" si="3"/>
        <v>0.65933276887999881</v>
      </c>
    </row>
    <row r="44" spans="1:10" ht="15">
      <c r="A44" s="4">
        <v>179.49700000000001</v>
      </c>
      <c r="B44" s="4">
        <f t="shared" si="0"/>
        <v>3.4550000000000125</v>
      </c>
      <c r="C44" s="18">
        <v>176.042</v>
      </c>
      <c r="D44" s="15">
        <v>-0.4</v>
      </c>
      <c r="F44" s="6">
        <f t="shared" si="1"/>
        <v>179.19747336992003</v>
      </c>
      <c r="G44" s="7">
        <f t="shared" si="3"/>
        <v>0.29952663007998126</v>
      </c>
    </row>
    <row r="45" spans="1:10" ht="15">
      <c r="A45" s="4">
        <v>332.815</v>
      </c>
      <c r="B45" s="4">
        <f t="shared" si="0"/>
        <v>2.59699999999998</v>
      </c>
      <c r="C45" s="18">
        <v>330.21800000000002</v>
      </c>
      <c r="D45" s="15">
        <v>-0.4</v>
      </c>
      <c r="F45" s="6">
        <f t="shared" si="1"/>
        <v>332.46595643168007</v>
      </c>
      <c r="G45" s="7">
        <f t="shared" si="3"/>
        <v>0.349043568319928</v>
      </c>
    </row>
    <row r="46" spans="1:10" ht="15">
      <c r="A46" s="4">
        <v>384.649</v>
      </c>
      <c r="B46" s="4">
        <f t="shared" si="0"/>
        <v>2.2450000000000045</v>
      </c>
      <c r="C46" s="18">
        <v>382.404</v>
      </c>
      <c r="D46" s="15">
        <v>-0.4</v>
      </c>
      <c r="F46" s="6">
        <f t="shared" si="1"/>
        <v>384.34477711104006</v>
      </c>
      <c r="G46" s="7">
        <f t="shared" si="3"/>
        <v>0.30422288895994143</v>
      </c>
    </row>
    <row r="47" spans="1:10" ht="15">
      <c r="A47" s="4">
        <v>505.51</v>
      </c>
      <c r="B47" s="4">
        <f t="shared" si="0"/>
        <v>1.3580000000000041</v>
      </c>
      <c r="C47" s="18">
        <v>504.15199999999999</v>
      </c>
      <c r="D47" s="15">
        <v>-0.4</v>
      </c>
      <c r="F47" s="6">
        <f t="shared" si="1"/>
        <v>505.37613916352007</v>
      </c>
      <c r="G47" s="7">
        <f t="shared" si="3"/>
        <v>0.13386083647992564</v>
      </c>
    </row>
    <row r="48" spans="1:10" s="12" customFormat="1" ht="15">
      <c r="A48" s="10"/>
      <c r="B48" s="4"/>
      <c r="C48" s="11"/>
      <c r="F48" s="6"/>
      <c r="G48" s="13"/>
    </row>
    <row r="49" spans="1:10" ht="15">
      <c r="A49" s="4">
        <v>-485.82100000000003</v>
      </c>
      <c r="B49" s="4">
        <f t="shared" si="0"/>
        <v>13.198999999999955</v>
      </c>
      <c r="C49" s="5">
        <v>-499.02</v>
      </c>
      <c r="D49" s="17">
        <v>-0.8</v>
      </c>
      <c r="E49" s="17"/>
      <c r="F49" s="6">
        <f t="shared" si="1"/>
        <v>-485.06325187840002</v>
      </c>
      <c r="G49" s="7">
        <f t="shared" si="3"/>
        <v>-0.75774812160000238</v>
      </c>
      <c r="H49" s="17"/>
      <c r="I49" s="17"/>
      <c r="J49" s="17"/>
    </row>
    <row r="50" spans="1:10" ht="15">
      <c r="A50" s="8">
        <v>-321.17</v>
      </c>
      <c r="B50" s="4">
        <f t="shared" si="0"/>
        <v>12.563999999999965</v>
      </c>
      <c r="C50" s="18">
        <v>-333.73399999999998</v>
      </c>
      <c r="D50" s="15">
        <v>-0.8</v>
      </c>
      <c r="E50" s="15"/>
      <c r="F50" s="6">
        <f t="shared" si="1"/>
        <v>-321.47395894848006</v>
      </c>
      <c r="G50" s="7">
        <f t="shared" si="3"/>
        <v>0.30395894848004446</v>
      </c>
      <c r="H50" s="15"/>
      <c r="I50" s="15"/>
      <c r="J50" s="15"/>
    </row>
    <row r="51" spans="1:10" ht="15">
      <c r="A51" s="4">
        <v>-219.596</v>
      </c>
      <c r="B51" s="4">
        <f t="shared" si="0"/>
        <v>11.639999999999986</v>
      </c>
      <c r="C51" s="5">
        <v>-231.23599999999999</v>
      </c>
      <c r="D51">
        <v>-0.8</v>
      </c>
      <c r="E51" s="15"/>
      <c r="F51" s="6">
        <f t="shared" si="1"/>
        <v>-220.02812961791997</v>
      </c>
      <c r="G51" s="7">
        <f t="shared" si="3"/>
        <v>0.43212961791996918</v>
      </c>
      <c r="H51" s="15"/>
      <c r="I51" s="15"/>
      <c r="J51" s="15"/>
    </row>
    <row r="52" spans="1:10" ht="15">
      <c r="A52" s="8">
        <v>-131.58799999999999</v>
      </c>
      <c r="B52" s="4">
        <f t="shared" si="0"/>
        <v>11.025000000000006</v>
      </c>
      <c r="C52" s="18">
        <v>-142.613</v>
      </c>
      <c r="D52">
        <v>-0.8</v>
      </c>
      <c r="F52" s="6">
        <f t="shared" si="1"/>
        <v>-132.31486952736</v>
      </c>
      <c r="G52" s="7">
        <f t="shared" si="3"/>
        <v>0.72686952736000876</v>
      </c>
    </row>
    <row r="53" spans="1:10" ht="15">
      <c r="A53" s="4">
        <v>37.755699999999997</v>
      </c>
      <c r="B53" s="4">
        <f t="shared" si="0"/>
        <v>9.873899999999999</v>
      </c>
      <c r="C53" s="5">
        <v>27.881799999999998</v>
      </c>
      <c r="D53">
        <v>-0.8</v>
      </c>
      <c r="F53" s="6">
        <f t="shared" si="1"/>
        <v>36.429753612095986</v>
      </c>
      <c r="G53" s="7">
        <f t="shared" si="3"/>
        <v>1.3259463879040112</v>
      </c>
    </row>
    <row r="54" spans="1:10" ht="15">
      <c r="A54" s="4">
        <v>179.49700000000001</v>
      </c>
      <c r="B54" s="4">
        <f t="shared" ref="B54:B67" si="4">A54-C54</f>
        <v>8.6310000000000002</v>
      </c>
      <c r="C54" s="5">
        <v>170.86600000000001</v>
      </c>
      <c r="D54">
        <v>-0.8</v>
      </c>
      <c r="F54" s="6">
        <f t="shared" ref="F54:F67" si="5">C54+$J$3*D54+$J$4*D54*D54+$J$5*D54*D54*D54+$J$6*C54*D54+$J$7*C54*D54*D54+$J$8*C54*D54*D54*D54</f>
        <v>177.94618076352003</v>
      </c>
      <c r="G54" s="7">
        <f t="shared" si="3"/>
        <v>1.5508192364799811</v>
      </c>
    </row>
    <row r="55" spans="1:10" ht="15">
      <c r="A55" s="4">
        <v>332.815</v>
      </c>
      <c r="B55" s="4">
        <f t="shared" si="4"/>
        <v>6.5099999999999909</v>
      </c>
      <c r="C55" s="5">
        <v>326.30500000000001</v>
      </c>
      <c r="D55">
        <v>-0.8</v>
      </c>
      <c r="F55" s="6">
        <f t="shared" si="5"/>
        <v>331.78955590560003</v>
      </c>
      <c r="G55" s="7">
        <f t="shared" si="3"/>
        <v>1.0254440943999725</v>
      </c>
    </row>
    <row r="56" spans="1:10" ht="15">
      <c r="A56" s="4">
        <v>384.649</v>
      </c>
      <c r="B56" s="4">
        <f t="shared" si="4"/>
        <v>5.9239999999999782</v>
      </c>
      <c r="C56" s="18">
        <v>378.72500000000002</v>
      </c>
      <c r="D56">
        <v>-0.8</v>
      </c>
      <c r="F56" s="6">
        <f t="shared" si="5"/>
        <v>383.67144992800002</v>
      </c>
      <c r="G56" s="7">
        <f t="shared" si="3"/>
        <v>0.97755007199998545</v>
      </c>
    </row>
    <row r="57" spans="1:10" ht="15">
      <c r="A57" s="4">
        <v>505.51</v>
      </c>
      <c r="B57" s="4">
        <f t="shared" si="4"/>
        <v>3.3209999999999695</v>
      </c>
      <c r="C57" s="5">
        <v>502.18900000000002</v>
      </c>
      <c r="D57">
        <v>-0.8</v>
      </c>
      <c r="F57" s="6">
        <f t="shared" si="5"/>
        <v>505.86805739808005</v>
      </c>
      <c r="G57" s="7">
        <f t="shared" si="3"/>
        <v>-0.35805739808006365</v>
      </c>
    </row>
    <row r="58" spans="1:10" s="12" customFormat="1" ht="15">
      <c r="A58" s="10"/>
      <c r="B58" s="4"/>
      <c r="C58" s="11"/>
      <c r="F58" s="6"/>
      <c r="G58" s="13"/>
    </row>
    <row r="59" spans="1:10" ht="15">
      <c r="A59" s="4">
        <v>-485.82100000000003</v>
      </c>
      <c r="B59" s="4">
        <f t="shared" si="4"/>
        <v>18.70799999999997</v>
      </c>
      <c r="C59" s="18">
        <v>-504.529</v>
      </c>
      <c r="D59" s="17">
        <v>-1.2</v>
      </c>
      <c r="E59" s="17"/>
      <c r="F59" s="6">
        <f t="shared" si="5"/>
        <v>-485.28356477199998</v>
      </c>
      <c r="G59" s="7">
        <f t="shared" ref="G59:G67" si="6">A59-F59</f>
        <v>-0.53743522800004939</v>
      </c>
      <c r="H59" s="17"/>
      <c r="I59" s="17"/>
      <c r="J59" s="17"/>
    </row>
    <row r="60" spans="1:10" ht="15">
      <c r="A60" s="8">
        <v>-321.17</v>
      </c>
      <c r="B60" s="4">
        <f t="shared" si="4"/>
        <v>16.19399999999996</v>
      </c>
      <c r="C60" s="18">
        <v>-337.36399999999998</v>
      </c>
      <c r="D60" s="15">
        <v>-1.2</v>
      </c>
      <c r="E60" s="15"/>
      <c r="F60" s="6">
        <f t="shared" si="5"/>
        <v>-320.19074211200001</v>
      </c>
      <c r="G60" s="7">
        <f t="shared" si="6"/>
        <v>-0.97925788800000646</v>
      </c>
      <c r="H60" s="15"/>
      <c r="I60" s="15"/>
      <c r="J60" s="15"/>
    </row>
    <row r="61" spans="1:10" ht="15">
      <c r="A61" s="4">
        <v>-219.596</v>
      </c>
      <c r="B61" s="4">
        <f t="shared" si="4"/>
        <v>16.004999999999995</v>
      </c>
      <c r="C61" s="5">
        <v>-235.601</v>
      </c>
      <c r="D61" s="15">
        <v>-1.2</v>
      </c>
      <c r="F61" s="6">
        <f t="shared" si="5"/>
        <v>-219.68919625999999</v>
      </c>
      <c r="G61" s="7">
        <f t="shared" si="6"/>
        <v>9.3196259999984932E-2</v>
      </c>
    </row>
    <row r="62" spans="1:10" ht="15">
      <c r="A62" s="8">
        <v>-131.58799999999999</v>
      </c>
      <c r="B62" s="4">
        <f t="shared" si="4"/>
        <v>15.254000000000019</v>
      </c>
      <c r="C62" s="18">
        <v>-146.84200000000001</v>
      </c>
      <c r="D62" s="15">
        <v>-1.2</v>
      </c>
      <c r="F62" s="6">
        <f t="shared" si="5"/>
        <v>-132.03045282400004</v>
      </c>
      <c r="G62" s="7">
        <f t="shared" si="6"/>
        <v>0.44245282400004271</v>
      </c>
    </row>
    <row r="63" spans="1:10" ht="15">
      <c r="A63" s="4">
        <v>37.755699999999997</v>
      </c>
      <c r="B63" s="4">
        <f t="shared" si="4"/>
        <v>13.269299999999998</v>
      </c>
      <c r="C63" s="18">
        <v>24.4864</v>
      </c>
      <c r="D63" s="15">
        <v>-1.2</v>
      </c>
      <c r="F63" s="6">
        <f t="shared" si="5"/>
        <v>37.174160329599999</v>
      </c>
      <c r="G63" s="7">
        <f t="shared" si="6"/>
        <v>0.58153967039999799</v>
      </c>
    </row>
    <row r="64" spans="1:10" ht="15">
      <c r="A64" s="4">
        <v>179.49700000000001</v>
      </c>
      <c r="B64" s="4">
        <f t="shared" si="4"/>
        <v>11.419000000000011</v>
      </c>
      <c r="C64" s="18">
        <v>168.078</v>
      </c>
      <c r="D64" s="15">
        <v>-1.2</v>
      </c>
      <c r="F64" s="6">
        <f t="shared" si="5"/>
        <v>178.98579885599997</v>
      </c>
      <c r="G64" s="7">
        <f t="shared" si="6"/>
        <v>0.51120114400004013</v>
      </c>
    </row>
    <row r="65" spans="1:7" ht="15">
      <c r="A65" s="4">
        <v>332.815</v>
      </c>
      <c r="B65" s="4">
        <f t="shared" si="4"/>
        <v>8.1499999999999773</v>
      </c>
      <c r="C65" s="18">
        <v>324.66500000000002</v>
      </c>
      <c r="D65">
        <v>-1.2</v>
      </c>
      <c r="F65" s="6">
        <f t="shared" si="5"/>
        <v>333.63174640400001</v>
      </c>
      <c r="G65" s="7">
        <f t="shared" si="6"/>
        <v>-0.81674640400001408</v>
      </c>
    </row>
    <row r="66" spans="1:7" ht="15">
      <c r="A66" s="4">
        <v>384.649</v>
      </c>
      <c r="B66" s="4">
        <f t="shared" si="4"/>
        <v>8.3050000000000068</v>
      </c>
      <c r="C66" s="5">
        <v>376.34399999999999</v>
      </c>
      <c r="D66" s="15">
        <v>-1.2</v>
      </c>
      <c r="F66" s="6">
        <f t="shared" si="5"/>
        <v>384.67013351999998</v>
      </c>
      <c r="G66" s="7">
        <f t="shared" si="6"/>
        <v>-2.1133519999978034E-2</v>
      </c>
    </row>
    <row r="67" spans="1:7" ht="15">
      <c r="A67" s="4">
        <v>505.51</v>
      </c>
      <c r="B67" s="4">
        <f t="shared" si="4"/>
        <v>5.1200000000000045</v>
      </c>
      <c r="C67" s="18">
        <v>500.39</v>
      </c>
      <c r="D67" s="15">
        <v>-1.2</v>
      </c>
      <c r="F67" s="6">
        <f t="shared" si="5"/>
        <v>507.178459304</v>
      </c>
      <c r="G67" s="7">
        <f t="shared" si="6"/>
        <v>-1.6684593040000095</v>
      </c>
    </row>
    <row r="68" spans="1:7" ht="15">
      <c r="A68" s="19"/>
      <c r="B68" s="20"/>
      <c r="F68" s="6"/>
      <c r="G68" s="7"/>
    </row>
  </sheetData>
  <sortState ref="C3:C8">
    <sortCondition ref="C3"/>
  </sortState>
  <phoneticPr fontId="4" type="noConversion"/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F22" sqref="F22"/>
    </sheetView>
  </sheetViews>
  <sheetFormatPr baseColWidth="10" defaultColWidth="8.83203125" defaultRowHeight="12" x14ac:dyDescent="0"/>
  <cols>
    <col min="1" max="1" width="12.5" customWidth="1"/>
    <col min="4" max="4" width="8.83203125" customWidth="1"/>
  </cols>
  <sheetData>
    <row r="1" spans="1:13" ht="15">
      <c r="A1" s="1" t="s">
        <v>0</v>
      </c>
      <c r="B1" s="21"/>
      <c r="C1" s="22" t="s">
        <v>14</v>
      </c>
      <c r="D1" s="23">
        <v>57.2958</v>
      </c>
      <c r="G1">
        <f xml:space="preserve"> 40/1000*D1</f>
        <v>2.2918319999999999</v>
      </c>
    </row>
    <row r="2" spans="1:13" ht="15">
      <c r="A2" s="24"/>
      <c r="B2" s="25" t="s">
        <v>15</v>
      </c>
      <c r="C2" s="26">
        <v>1.7094E-3</v>
      </c>
      <c r="D2" s="27" t="s">
        <v>16</v>
      </c>
      <c r="E2" s="28"/>
      <c r="F2" s="29">
        <v>9.7941443000000003E-2</v>
      </c>
      <c r="G2" s="30" t="s">
        <v>17</v>
      </c>
      <c r="L2" s="24" t="s">
        <v>18</v>
      </c>
    </row>
    <row r="3" spans="1:13" ht="15">
      <c r="A3" s="31" t="s">
        <v>1</v>
      </c>
      <c r="B3" s="31" t="s">
        <v>19</v>
      </c>
      <c r="C3" s="32" t="s">
        <v>5</v>
      </c>
      <c r="D3" s="31" t="s">
        <v>20</v>
      </c>
      <c r="E3" s="31" t="s">
        <v>21</v>
      </c>
      <c r="G3" s="31" t="s">
        <v>22</v>
      </c>
      <c r="H3" s="31" t="s">
        <v>23</v>
      </c>
      <c r="K3" s="24"/>
    </row>
    <row r="4" spans="1:13" ht="15">
      <c r="A4" s="43">
        <v>-547.4</v>
      </c>
      <c r="B4" s="33">
        <f>A4-C4</f>
        <v>-2.8000240000000076</v>
      </c>
      <c r="C4" s="34">
        <v>-544.59997599999997</v>
      </c>
      <c r="D4" s="35">
        <f>E4+$F$2</f>
        <v>3.0979414429999999</v>
      </c>
      <c r="E4">
        <v>3</v>
      </c>
      <c r="G4" s="24">
        <f>C4+$L$4*D4+$L$5*D4^2+$L$6*C4*D4</f>
        <v>-547.4309012190181</v>
      </c>
      <c r="H4" s="35">
        <f>A4-G4</f>
        <v>3.0901219018119264E-2</v>
      </c>
      <c r="J4" s="34"/>
      <c r="K4" s="24" t="s">
        <v>8</v>
      </c>
      <c r="L4" s="36">
        <v>6.2717999999999996E-2</v>
      </c>
      <c r="M4" t="s">
        <v>24</v>
      </c>
    </row>
    <row r="5" spans="1:13" ht="15">
      <c r="A5" s="43">
        <v>-487.8</v>
      </c>
      <c r="B5" s="33">
        <f t="shared" ref="B5:B14" si="0">A5-C5</f>
        <v>-3.1999940000000038</v>
      </c>
      <c r="C5" s="34">
        <v>-484.60000600000001</v>
      </c>
      <c r="D5" s="35">
        <f t="shared" ref="D5:D14" si="1">E5+$F$2</f>
        <v>3.0979414429999999</v>
      </c>
      <c r="E5">
        <v>3</v>
      </c>
      <c r="G5" s="24">
        <f t="shared" ref="G5:G68" si="2">C5+$L$4*D5+$L$5*D5^2+$L$6*C5*D5</f>
        <v>-487.51569085451877</v>
      </c>
      <c r="H5" s="35">
        <f t="shared" ref="H5:H68" si="3">A5-G5</f>
        <v>-0.2843091454812452</v>
      </c>
      <c r="J5" s="34"/>
      <c r="K5" s="24" t="s">
        <v>9</v>
      </c>
      <c r="L5" s="36">
        <v>-0.39538000000000001</v>
      </c>
      <c r="M5" t="s">
        <v>25</v>
      </c>
    </row>
    <row r="6" spans="1:13" ht="15">
      <c r="A6" s="43">
        <v>-436.6</v>
      </c>
      <c r="B6" s="33">
        <f t="shared" si="0"/>
        <v>-3.2000060000000303</v>
      </c>
      <c r="C6" s="34">
        <v>-433.39999399999999</v>
      </c>
      <c r="D6" s="35">
        <f t="shared" si="1"/>
        <v>3.0979414429999999</v>
      </c>
      <c r="E6">
        <v>3</v>
      </c>
      <c r="G6" s="24">
        <f t="shared" si="2"/>
        <v>-436.38800712992872</v>
      </c>
      <c r="H6" s="35">
        <f t="shared" si="3"/>
        <v>-0.21199287007129897</v>
      </c>
      <c r="J6" s="34"/>
      <c r="K6" s="24" t="s">
        <v>11</v>
      </c>
      <c r="L6" s="36">
        <v>-4.5600000000000003E-4</v>
      </c>
      <c r="M6" t="s">
        <v>26</v>
      </c>
    </row>
    <row r="7" spans="1:13" ht="15">
      <c r="A7" s="43">
        <v>-322.2</v>
      </c>
      <c r="B7" s="33">
        <f t="shared" si="0"/>
        <v>-2.8000059999999962</v>
      </c>
      <c r="C7" s="34">
        <v>-319.39999399999999</v>
      </c>
      <c r="D7" s="35">
        <f t="shared" si="1"/>
        <v>3.0979414429999999</v>
      </c>
      <c r="E7">
        <v>3</v>
      </c>
      <c r="G7" s="24">
        <f t="shared" si="2"/>
        <v>-322.54905051790161</v>
      </c>
      <c r="H7" s="35">
        <f t="shared" si="3"/>
        <v>0.34905051790161679</v>
      </c>
      <c r="J7" s="34"/>
      <c r="L7">
        <v>0.110554</v>
      </c>
      <c r="M7" t="s">
        <v>27</v>
      </c>
    </row>
    <row r="8" spans="1:13" ht="15">
      <c r="A8" s="43">
        <v>-221</v>
      </c>
      <c r="B8" s="33">
        <f t="shared" si="0"/>
        <v>-2.8000030000000038</v>
      </c>
      <c r="C8" s="34">
        <v>-218.199997</v>
      </c>
      <c r="D8" s="35">
        <f t="shared" si="1"/>
        <v>3.0979414429999999</v>
      </c>
      <c r="E8">
        <v>3</v>
      </c>
      <c r="G8" s="24">
        <f t="shared" si="2"/>
        <v>-221.49201483702208</v>
      </c>
      <c r="H8" s="35">
        <f t="shared" si="3"/>
        <v>0.49201483702208293</v>
      </c>
      <c r="J8" s="34"/>
      <c r="L8">
        <v>-0.38757900000000001</v>
      </c>
      <c r="M8" t="s">
        <v>28</v>
      </c>
    </row>
    <row r="9" spans="1:13" ht="15">
      <c r="A9" s="43">
        <v>-132.6</v>
      </c>
      <c r="B9" s="33">
        <f t="shared" si="0"/>
        <v>-2.7999969999999905</v>
      </c>
      <c r="C9" s="34">
        <v>-129.800003</v>
      </c>
      <c r="D9" s="35">
        <f t="shared" si="1"/>
        <v>3.0979414429999999</v>
      </c>
      <c r="E9">
        <v>3</v>
      </c>
      <c r="G9" s="24">
        <f t="shared" si="2"/>
        <v>-133.21690008729001</v>
      </c>
      <c r="H9" s="35">
        <f t="shared" si="3"/>
        <v>0.61690008729001988</v>
      </c>
      <c r="J9" s="34"/>
      <c r="L9">
        <v>-2.7599999999999999E-4</v>
      </c>
      <c r="M9" t="s">
        <v>29</v>
      </c>
    </row>
    <row r="10" spans="1:13" ht="15">
      <c r="A10" s="43">
        <v>102.6</v>
      </c>
      <c r="B10" s="33">
        <f t="shared" si="0"/>
        <v>-2.8000020000000063</v>
      </c>
      <c r="C10" s="34">
        <v>105.400002</v>
      </c>
      <c r="D10" s="35">
        <f t="shared" si="1"/>
        <v>3.0979414429999999</v>
      </c>
      <c r="E10">
        <v>3</v>
      </c>
      <c r="G10" s="24">
        <f t="shared" si="2"/>
        <v>101.65084696835521</v>
      </c>
      <c r="H10" s="35">
        <f t="shared" si="3"/>
        <v>0.9491530316447836</v>
      </c>
    </row>
    <row r="11" spans="1:13" ht="15">
      <c r="A11" s="43">
        <v>178.2</v>
      </c>
      <c r="B11" s="33">
        <f t="shared" si="0"/>
        <v>-2.8000000000000114</v>
      </c>
      <c r="C11" s="34">
        <v>181</v>
      </c>
      <c r="D11" s="35">
        <f t="shared" si="1"/>
        <v>3.0979414429999999</v>
      </c>
      <c r="E11">
        <v>3</v>
      </c>
      <c r="G11" s="24">
        <f t="shared" si="2"/>
        <v>177.1440477770511</v>
      </c>
      <c r="H11" s="35">
        <f t="shared" si="3"/>
        <v>1.0559522229488891</v>
      </c>
      <c r="L11" s="36">
        <v>6.2717999999999996E-2</v>
      </c>
    </row>
    <row r="12" spans="1:13" ht="15">
      <c r="A12" s="43">
        <v>217.4</v>
      </c>
      <c r="B12" s="33">
        <f t="shared" si="0"/>
        <v>-2.7999969999999905</v>
      </c>
      <c r="C12" s="34">
        <v>220.199997</v>
      </c>
      <c r="D12" s="35">
        <f t="shared" si="1"/>
        <v>3.0979414429999999</v>
      </c>
      <c r="E12">
        <v>3</v>
      </c>
      <c r="G12" s="24">
        <f t="shared" si="2"/>
        <v>216.28866845840719</v>
      </c>
      <c r="H12" s="35">
        <f t="shared" si="3"/>
        <v>1.1113315415928184</v>
      </c>
      <c r="L12" s="36">
        <v>-0.39538000000000001</v>
      </c>
    </row>
    <row r="13" spans="1:13" ht="15">
      <c r="A13" s="43">
        <v>383.4</v>
      </c>
      <c r="B13" s="33">
        <f t="shared" si="0"/>
        <v>-3.2000060000000303</v>
      </c>
      <c r="C13" s="34">
        <v>386.60000600000001</v>
      </c>
      <c r="D13" s="35">
        <f t="shared" si="1"/>
        <v>3.0979414429999999</v>
      </c>
      <c r="E13">
        <v>3</v>
      </c>
      <c r="G13" s="24">
        <f t="shared" si="2"/>
        <v>382.45361060570474</v>
      </c>
      <c r="H13" s="35">
        <f t="shared" si="3"/>
        <v>0.94638939429523816</v>
      </c>
      <c r="L13" s="36">
        <v>-4.5600000000000003E-4</v>
      </c>
    </row>
    <row r="14" spans="1:13" ht="15">
      <c r="A14" s="44">
        <v>503.46300000000002</v>
      </c>
      <c r="B14" s="33">
        <f t="shared" si="0"/>
        <v>-5.1370059999999853</v>
      </c>
      <c r="C14" s="34">
        <v>508.60000600000001</v>
      </c>
      <c r="D14" s="35">
        <f t="shared" si="1"/>
        <v>3.0979414429999999</v>
      </c>
      <c r="E14">
        <v>3</v>
      </c>
      <c r="G14" s="24">
        <f t="shared" si="2"/>
        <v>504.28126592734776</v>
      </c>
      <c r="H14" s="35">
        <f t="shared" si="3"/>
        <v>-0.8182659273477384</v>
      </c>
    </row>
    <row r="15" spans="1:13" ht="15">
      <c r="B15" s="33"/>
      <c r="C15" s="34"/>
      <c r="D15" s="35"/>
      <c r="G15" s="24"/>
      <c r="H15" s="35"/>
    </row>
    <row r="16" spans="1:13" ht="15">
      <c r="A16" s="43">
        <v>-547.4</v>
      </c>
      <c r="B16" s="33">
        <f t="shared" ref="B16:B26" si="4">A16-C16</f>
        <v>-1.9999759999999469</v>
      </c>
      <c r="C16" s="34">
        <v>-545.40002400000003</v>
      </c>
      <c r="D16" s="35">
        <f t="shared" ref="D16:D26" si="5">E16+$F$2</f>
        <v>2.0979414429999999</v>
      </c>
      <c r="E16">
        <v>2</v>
      </c>
      <c r="G16" s="24">
        <f t="shared" si="2"/>
        <v>-546.48689125764929</v>
      </c>
      <c r="H16" s="35">
        <f t="shared" si="3"/>
        <v>-0.91310874235068695</v>
      </c>
    </row>
    <row r="17" spans="1:8" ht="15">
      <c r="A17" s="43">
        <v>-487.8</v>
      </c>
      <c r="B17" s="33">
        <f t="shared" si="4"/>
        <v>-2.400006000000019</v>
      </c>
      <c r="C17" s="34">
        <v>-485.39999399999999</v>
      </c>
      <c r="D17" s="35">
        <f t="shared" si="5"/>
        <v>2.0979414429999999</v>
      </c>
      <c r="E17">
        <v>2</v>
      </c>
      <c r="G17" s="24">
        <f t="shared" si="2"/>
        <v>-486.54426096422958</v>
      </c>
      <c r="H17" s="35">
        <f t="shared" si="3"/>
        <v>-1.2557390357704321</v>
      </c>
    </row>
    <row r="18" spans="1:8" ht="15">
      <c r="A18" s="43">
        <v>-436.6</v>
      </c>
      <c r="B18" s="33">
        <f t="shared" si="4"/>
        <v>-1.9999940000000151</v>
      </c>
      <c r="C18" s="34">
        <v>-434.60000600000001</v>
      </c>
      <c r="D18" s="35">
        <f t="shared" si="5"/>
        <v>2.0979414429999999</v>
      </c>
      <c r="E18">
        <v>2</v>
      </c>
      <c r="G18" s="24">
        <f t="shared" si="2"/>
        <v>-435.79287134668846</v>
      </c>
      <c r="H18" s="35">
        <f t="shared" si="3"/>
        <v>-0.80712865331156536</v>
      </c>
    </row>
    <row r="19" spans="1:8" ht="15">
      <c r="A19" s="43">
        <v>-322.2</v>
      </c>
      <c r="B19" s="33">
        <f t="shared" si="4"/>
        <v>-1.9999879999999735</v>
      </c>
      <c r="C19" s="34">
        <v>-320.20001200000002</v>
      </c>
      <c r="D19" s="35">
        <f t="shared" si="5"/>
        <v>2.0979414429999999</v>
      </c>
      <c r="E19">
        <v>2</v>
      </c>
      <c r="G19" s="24">
        <f t="shared" si="2"/>
        <v>-321.50231939344064</v>
      </c>
      <c r="H19" s="35">
        <f t="shared" si="3"/>
        <v>-0.69768060655934505</v>
      </c>
    </row>
    <row r="20" spans="1:8" ht="15">
      <c r="A20" s="43">
        <v>-221</v>
      </c>
      <c r="B20" s="33">
        <f t="shared" si="4"/>
        <v>-2.3999939999999924</v>
      </c>
      <c r="C20" s="34">
        <v>-218.60000600000001</v>
      </c>
      <c r="D20" s="35">
        <f t="shared" si="5"/>
        <v>2.0979414429999999</v>
      </c>
      <c r="E20">
        <v>2</v>
      </c>
      <c r="G20" s="24">
        <f t="shared" si="2"/>
        <v>-219.99951018705823</v>
      </c>
      <c r="H20" s="35">
        <f t="shared" si="3"/>
        <v>-1.0004898129417654</v>
      </c>
    </row>
    <row r="21" spans="1:8" ht="15">
      <c r="A21" s="43">
        <v>-132.6</v>
      </c>
      <c r="B21" s="33">
        <f t="shared" si="4"/>
        <v>-2.4000029999999981</v>
      </c>
      <c r="C21" s="34">
        <v>-130.199997</v>
      </c>
      <c r="D21" s="35">
        <f t="shared" si="5"/>
        <v>2.0979414429999999</v>
      </c>
      <c r="E21">
        <v>2</v>
      </c>
      <c r="G21" s="24">
        <f t="shared" si="2"/>
        <v>-131.68407005441208</v>
      </c>
      <c r="H21" s="35">
        <f t="shared" si="3"/>
        <v>-0.91592994558791929</v>
      </c>
    </row>
    <row r="22" spans="1:8" ht="15">
      <c r="A22" s="43">
        <v>102.6</v>
      </c>
      <c r="B22" s="33">
        <f t="shared" si="4"/>
        <v>-2.4000000000000057</v>
      </c>
      <c r="C22" s="34">
        <v>105</v>
      </c>
      <c r="D22" s="35">
        <f t="shared" si="5"/>
        <v>2.0979414429999999</v>
      </c>
      <c r="E22">
        <v>2</v>
      </c>
      <c r="G22" s="24">
        <f t="shared" si="2"/>
        <v>103.29092021116641</v>
      </c>
      <c r="H22" s="35">
        <f t="shared" si="3"/>
        <v>-0.69092021116641433</v>
      </c>
    </row>
    <row r="23" spans="1:8" ht="15">
      <c r="A23" s="43">
        <v>178.2</v>
      </c>
      <c r="B23" s="33">
        <f t="shared" si="4"/>
        <v>-2.400006000000019</v>
      </c>
      <c r="C23" s="34">
        <v>180.60000600000001</v>
      </c>
      <c r="D23" s="35">
        <f t="shared" si="5"/>
        <v>2.0979414429999999</v>
      </c>
      <c r="E23">
        <v>2</v>
      </c>
      <c r="G23" s="24">
        <f t="shared" si="2"/>
        <v>178.81860261129705</v>
      </c>
      <c r="H23" s="35">
        <f t="shared" si="3"/>
        <v>-0.61860261129706373</v>
      </c>
    </row>
    <row r="24" spans="1:8" ht="15">
      <c r="A24" s="43">
        <v>217.4</v>
      </c>
      <c r="B24" s="33">
        <f t="shared" si="4"/>
        <v>-2.4000029999999981</v>
      </c>
      <c r="C24" s="34">
        <v>219.800003</v>
      </c>
      <c r="D24" s="35">
        <f t="shared" si="5"/>
        <v>2.0979414429999999</v>
      </c>
      <c r="E24">
        <v>2</v>
      </c>
      <c r="G24" s="24">
        <f t="shared" si="2"/>
        <v>217.98109849128511</v>
      </c>
      <c r="H24" s="35">
        <f t="shared" si="3"/>
        <v>-0.58109849128510405</v>
      </c>
    </row>
    <row r="25" spans="1:8" ht="15">
      <c r="A25" s="43">
        <v>383.4</v>
      </c>
      <c r="B25" s="33">
        <f t="shared" si="4"/>
        <v>-1.9999940000000151</v>
      </c>
      <c r="C25" s="34">
        <v>385.39999399999999</v>
      </c>
      <c r="D25" s="35">
        <f t="shared" si="5"/>
        <v>2.0979414429999999</v>
      </c>
      <c r="E25">
        <v>2</v>
      </c>
      <c r="G25" s="24">
        <f t="shared" si="2"/>
        <v>383.42266638894495</v>
      </c>
      <c r="H25" s="35">
        <f t="shared" si="3"/>
        <v>-2.266638894496964E-2</v>
      </c>
    </row>
    <row r="26" spans="1:8" ht="15">
      <c r="A26" s="44">
        <v>503.46300000000002</v>
      </c>
      <c r="B26" s="33">
        <f t="shared" si="4"/>
        <v>-3.9369939999999701</v>
      </c>
      <c r="C26" s="34">
        <v>507.39999399999999</v>
      </c>
      <c r="D26" s="35">
        <f t="shared" si="5"/>
        <v>2.0979414429999999</v>
      </c>
      <c r="E26">
        <v>2</v>
      </c>
      <c r="G26" s="24">
        <f t="shared" si="2"/>
        <v>505.30595371058797</v>
      </c>
      <c r="H26" s="35">
        <f t="shared" si="3"/>
        <v>-1.842953710587949</v>
      </c>
    </row>
    <row r="27" spans="1:8" ht="15">
      <c r="B27" s="33"/>
      <c r="C27" s="34"/>
      <c r="D27" s="35"/>
      <c r="G27" s="24"/>
      <c r="H27" s="35"/>
    </row>
    <row r="28" spans="1:8" ht="15">
      <c r="A28" s="43">
        <v>-547.4</v>
      </c>
      <c r="B28" s="33">
        <f>A28-C28</f>
        <v>-0.39999999999997726</v>
      </c>
      <c r="C28" s="34">
        <v>-547</v>
      </c>
      <c r="D28" s="35">
        <f t="shared" ref="D28:D50" si="6">E28+$F$2</f>
        <v>1.0979414430000001</v>
      </c>
      <c r="E28">
        <v>1</v>
      </c>
      <c r="G28" s="24">
        <f t="shared" si="2"/>
        <v>-547.13389844706569</v>
      </c>
      <c r="H28" s="35">
        <f t="shared" si="3"/>
        <v>-0.26610155293428761</v>
      </c>
    </row>
    <row r="29" spans="1:8" ht="15">
      <c r="A29" s="43">
        <v>-487.8</v>
      </c>
      <c r="B29" s="33">
        <f t="shared" ref="B5:B50" si="7">A29-C29</f>
        <v>-0.40000600000001896</v>
      </c>
      <c r="C29" s="34">
        <v>-487.39999399999999</v>
      </c>
      <c r="D29" s="35">
        <f t="shared" si="6"/>
        <v>1.0979414430000001</v>
      </c>
      <c r="E29">
        <v>1</v>
      </c>
      <c r="G29" s="24">
        <f t="shared" si="2"/>
        <v>-487.56373186343092</v>
      </c>
      <c r="H29" s="35">
        <f t="shared" si="3"/>
        <v>-0.23626813656909462</v>
      </c>
    </row>
    <row r="30" spans="1:8" ht="15">
      <c r="A30" s="43">
        <v>-436.6</v>
      </c>
      <c r="B30" s="33">
        <f t="shared" si="7"/>
        <v>-0.39998800000000756</v>
      </c>
      <c r="C30" s="34">
        <v>-436.20001200000002</v>
      </c>
      <c r="D30" s="35">
        <f t="shared" si="6"/>
        <v>1.0979414430000001</v>
      </c>
      <c r="E30">
        <v>1</v>
      </c>
      <c r="G30" s="24">
        <f t="shared" si="2"/>
        <v>-436.38938371287702</v>
      </c>
      <c r="H30" s="35">
        <f t="shared" si="3"/>
        <v>-0.21061628712300262</v>
      </c>
    </row>
    <row r="31" spans="1:8" ht="15">
      <c r="A31" s="43">
        <v>-322.2</v>
      </c>
      <c r="B31" s="33">
        <f t="shared" si="7"/>
        <v>-0.40001200000000381</v>
      </c>
      <c r="C31" s="34">
        <v>-321.79998799999998</v>
      </c>
      <c r="D31" s="35">
        <f t="shared" si="6"/>
        <v>1.0979414430000001</v>
      </c>
      <c r="E31">
        <v>1</v>
      </c>
      <c r="G31" s="24">
        <f t="shared" si="2"/>
        <v>-322.04663537738503</v>
      </c>
      <c r="H31" s="35">
        <f t="shared" si="3"/>
        <v>-0.15336462261495853</v>
      </c>
    </row>
    <row r="32" spans="1:8" ht="15">
      <c r="A32" s="43">
        <v>-221</v>
      </c>
      <c r="B32" s="33">
        <f t="shared" si="7"/>
        <v>-0.80000300000000379</v>
      </c>
      <c r="C32" s="34">
        <v>-220.199997</v>
      </c>
      <c r="D32" s="35">
        <f t="shared" si="6"/>
        <v>1.0979414430000001</v>
      </c>
      <c r="E32">
        <v>1</v>
      </c>
      <c r="G32" s="24">
        <f t="shared" si="2"/>
        <v>-220.49751156075669</v>
      </c>
      <c r="H32" s="35">
        <f t="shared" si="3"/>
        <v>-0.50248843924330799</v>
      </c>
    </row>
    <row r="33" spans="1:8" ht="15">
      <c r="A33" s="43">
        <v>-132.6</v>
      </c>
      <c r="B33" s="33">
        <f t="shared" si="7"/>
        <v>-0.40000299999999811</v>
      </c>
      <c r="C33" s="34">
        <v>-132.199997</v>
      </c>
      <c r="D33" s="35">
        <f t="shared" si="6"/>
        <v>1.0979414430000001</v>
      </c>
      <c r="E33">
        <v>1</v>
      </c>
      <c r="G33" s="24">
        <f t="shared" si="2"/>
        <v>-132.5415697549814</v>
      </c>
      <c r="H33" s="35">
        <f t="shared" si="3"/>
        <v>-5.8430245018598725E-2</v>
      </c>
    </row>
    <row r="34" spans="1:8" ht="15">
      <c r="A34" s="43">
        <v>102.6</v>
      </c>
      <c r="B34" s="33">
        <f t="shared" si="7"/>
        <v>-0.40000000000000568</v>
      </c>
      <c r="C34" s="34">
        <v>103</v>
      </c>
      <c r="D34" s="35">
        <f t="shared" si="6"/>
        <v>1.0979414430000001</v>
      </c>
      <c r="E34">
        <v>1</v>
      </c>
      <c r="G34" s="24">
        <f t="shared" si="2"/>
        <v>102.5406717092291</v>
      </c>
      <c r="H34" s="35">
        <f t="shared" si="3"/>
        <v>5.9328290770892522E-2</v>
      </c>
    </row>
    <row r="35" spans="1:8" ht="15">
      <c r="A35" s="43">
        <v>178.2</v>
      </c>
      <c r="B35" s="33">
        <f t="shared" si="7"/>
        <v>-0.40000600000001896</v>
      </c>
      <c r="C35" s="34">
        <v>178.60000600000001</v>
      </c>
      <c r="D35" s="35">
        <f t="shared" si="6"/>
        <v>1.0979414430000001</v>
      </c>
      <c r="E35">
        <v>1</v>
      </c>
      <c r="G35" s="24">
        <f t="shared" si="2"/>
        <v>178.10282771209572</v>
      </c>
      <c r="H35" s="35">
        <f t="shared" si="3"/>
        <v>9.717228790427157E-2</v>
      </c>
    </row>
    <row r="36" spans="1:8" ht="15">
      <c r="A36" s="43">
        <v>217.4</v>
      </c>
      <c r="B36" s="33">
        <f t="shared" si="7"/>
        <v>-0.40000299999999811</v>
      </c>
      <c r="C36" s="34">
        <v>217.800003</v>
      </c>
      <c r="D36" s="35">
        <f t="shared" si="6"/>
        <v>1.0979414430000001</v>
      </c>
      <c r="E36">
        <v>1</v>
      </c>
      <c r="G36" s="24">
        <f t="shared" si="2"/>
        <v>217.2831987907158</v>
      </c>
      <c r="H36" s="35">
        <f t="shared" si="3"/>
        <v>0.11680120928420479</v>
      </c>
    </row>
    <row r="37" spans="1:8" ht="15">
      <c r="A37" s="43">
        <v>383.4</v>
      </c>
      <c r="B37" s="33">
        <f t="shared" si="7"/>
        <v>-0.39998800000000756</v>
      </c>
      <c r="C37" s="34">
        <v>383.79998799999998</v>
      </c>
      <c r="D37" s="35">
        <f t="shared" si="6"/>
        <v>1.0979414430000001</v>
      </c>
      <c r="E37">
        <v>1</v>
      </c>
      <c r="G37" s="24">
        <f t="shared" si="2"/>
        <v>383.20007402275638</v>
      </c>
      <c r="H37" s="35">
        <f t="shared" si="3"/>
        <v>0.19992597724359484</v>
      </c>
    </row>
    <row r="38" spans="1:8" ht="15">
      <c r="A38" s="44">
        <v>503.46300000000002</v>
      </c>
      <c r="B38" s="33">
        <f t="shared" si="7"/>
        <v>-1.9369939999999701</v>
      </c>
      <c r="C38" s="34">
        <v>505.39999399999999</v>
      </c>
      <c r="D38" s="35">
        <f t="shared" si="6"/>
        <v>1.0979414430000001</v>
      </c>
      <c r="E38">
        <v>1</v>
      </c>
      <c r="G38" s="24">
        <f t="shared" si="2"/>
        <v>504.73919960591468</v>
      </c>
      <c r="H38" s="35">
        <f t="shared" si="3"/>
        <v>-1.2761996059146554</v>
      </c>
    </row>
    <row r="39" spans="1:8" ht="15">
      <c r="B39" s="33"/>
      <c r="C39" s="34"/>
      <c r="D39" s="35"/>
      <c r="G39" s="24"/>
      <c r="H39" s="35"/>
    </row>
    <row r="40" spans="1:8" ht="15">
      <c r="A40" s="41">
        <v>-547.40002400000003</v>
      </c>
      <c r="B40" s="37">
        <f t="shared" si="7"/>
        <v>0</v>
      </c>
      <c r="C40" s="41">
        <v>-547.40002400000003</v>
      </c>
      <c r="D40" s="38">
        <f t="shared" si="6"/>
        <v>9.7941443000000003E-2</v>
      </c>
      <c r="E40" s="39">
        <v>0</v>
      </c>
      <c r="G40" s="24">
        <f t="shared" si="2"/>
        <v>-547.37322640600792</v>
      </c>
      <c r="H40" s="35">
        <f t="shared" si="3"/>
        <v>-2.6797593992114344E-2</v>
      </c>
    </row>
    <row r="41" spans="1:8" ht="15">
      <c r="A41" s="41">
        <v>-487.79998799999998</v>
      </c>
      <c r="B41" s="37">
        <f t="shared" si="7"/>
        <v>0</v>
      </c>
      <c r="C41" s="41">
        <v>-487.79998799999998</v>
      </c>
      <c r="D41" s="38">
        <f t="shared" si="6"/>
        <v>9.7941443000000003E-2</v>
      </c>
      <c r="E41" s="39">
        <v>0</v>
      </c>
      <c r="G41" s="24">
        <f t="shared" si="2"/>
        <v>-487.77585222097701</v>
      </c>
      <c r="H41" s="35">
        <f t="shared" si="3"/>
        <v>-2.4135779022969928E-2</v>
      </c>
    </row>
    <row r="42" spans="1:8" ht="15">
      <c r="A42" s="41">
        <v>-436.60000600000001</v>
      </c>
      <c r="B42" s="37">
        <f t="shared" si="7"/>
        <v>0</v>
      </c>
      <c r="C42" s="41">
        <v>-436.60000600000001</v>
      </c>
      <c r="D42" s="38">
        <f t="shared" si="6"/>
        <v>9.7941443000000003E-2</v>
      </c>
      <c r="E42" s="39">
        <v>0</v>
      </c>
      <c r="G42" s="24">
        <f t="shared" si="2"/>
        <v>-436.57815687863109</v>
      </c>
      <c r="H42" s="35">
        <f t="shared" si="3"/>
        <v>-2.1849121368916258E-2</v>
      </c>
    </row>
    <row r="43" spans="1:8" ht="15">
      <c r="A43" s="41">
        <v>-322.20001200000002</v>
      </c>
      <c r="B43" s="37">
        <f t="shared" si="7"/>
        <v>0</v>
      </c>
      <c r="C43" s="41">
        <v>-322.20001200000002</v>
      </c>
      <c r="D43" s="38">
        <f t="shared" si="6"/>
        <v>9.7941443000000003E-2</v>
      </c>
      <c r="E43" s="39">
        <v>0</v>
      </c>
      <c r="G43" s="24">
        <f t="shared" si="2"/>
        <v>-322.1832721308553</v>
      </c>
      <c r="H43" s="35">
        <f t="shared" si="3"/>
        <v>-1.6739869144714703E-2</v>
      </c>
    </row>
    <row r="44" spans="1:8" ht="15">
      <c r="A44" s="41">
        <v>-221</v>
      </c>
      <c r="B44" s="37">
        <f t="shared" si="7"/>
        <v>0</v>
      </c>
      <c r="C44" s="41">
        <v>-221</v>
      </c>
      <c r="D44" s="38">
        <f t="shared" si="6"/>
        <v>9.7941443000000003E-2</v>
      </c>
      <c r="E44" s="39">
        <v>0</v>
      </c>
      <c r="G44" s="24">
        <f t="shared" si="2"/>
        <v>-220.98777985474965</v>
      </c>
      <c r="H44" s="35">
        <f t="shared" si="3"/>
        <v>-1.2220145250353198E-2</v>
      </c>
    </row>
    <row r="45" spans="1:8" ht="15">
      <c r="A45" s="41">
        <v>-132.60000600000001</v>
      </c>
      <c r="B45" s="37">
        <f t="shared" si="7"/>
        <v>0</v>
      </c>
      <c r="C45" s="41">
        <v>-132.60000600000001</v>
      </c>
      <c r="D45" s="38">
        <f t="shared" si="6"/>
        <v>9.7941443000000003E-2</v>
      </c>
      <c r="E45" s="39">
        <v>0</v>
      </c>
      <c r="G45" s="24">
        <f t="shared" si="2"/>
        <v>-132.59173391322557</v>
      </c>
      <c r="H45" s="35">
        <f t="shared" si="3"/>
        <v>-8.2720867744399129E-3</v>
      </c>
    </row>
    <row r="46" spans="1:8" ht="15">
      <c r="A46" s="41">
        <v>102.599998</v>
      </c>
      <c r="B46" s="37">
        <f t="shared" si="7"/>
        <v>0</v>
      </c>
      <c r="C46" s="41">
        <v>102.599998</v>
      </c>
      <c r="D46" s="38">
        <f t="shared" si="6"/>
        <v>9.7941443000000003E-2</v>
      </c>
      <c r="E46" s="39">
        <v>0</v>
      </c>
      <c r="G46" s="24">
        <f t="shared" si="2"/>
        <v>102.59776574930432</v>
      </c>
      <c r="H46" s="35">
        <f t="shared" si="3"/>
        <v>2.2322506956840016E-3</v>
      </c>
    </row>
    <row r="47" spans="1:8" ht="15">
      <c r="A47" s="41">
        <v>178.199997</v>
      </c>
      <c r="B47" s="37">
        <f t="shared" si="7"/>
        <v>0</v>
      </c>
      <c r="C47" s="41">
        <v>178.199997</v>
      </c>
      <c r="D47" s="38">
        <f t="shared" si="6"/>
        <v>9.7941443000000003E-2</v>
      </c>
      <c r="E47" s="39">
        <v>0</v>
      </c>
      <c r="G47" s="24">
        <f t="shared" si="2"/>
        <v>178.19438835521956</v>
      </c>
      <c r="H47" s="35">
        <f t="shared" si="3"/>
        <v>5.6086447804375439E-3</v>
      </c>
    </row>
    <row r="48" spans="1:8" ht="15">
      <c r="A48" s="41">
        <v>217.39999399999999</v>
      </c>
      <c r="B48" s="37">
        <f t="shared" si="7"/>
        <v>0</v>
      </c>
      <c r="C48" s="41">
        <v>217.39999399999999</v>
      </c>
      <c r="D48" s="38">
        <f t="shared" si="6"/>
        <v>9.7941443000000003E-2</v>
      </c>
      <c r="E48" s="39">
        <v>0</v>
      </c>
      <c r="G48" s="24">
        <f t="shared" si="2"/>
        <v>217.39263463247161</v>
      </c>
      <c r="H48" s="35">
        <f t="shared" si="3"/>
        <v>7.3593675283802895E-3</v>
      </c>
    </row>
    <row r="49" spans="1:8" ht="15">
      <c r="A49" s="41">
        <v>383.39999399999999</v>
      </c>
      <c r="B49" s="37">
        <f t="shared" si="7"/>
        <v>0</v>
      </c>
      <c r="C49" s="41">
        <v>383.39999399999999</v>
      </c>
      <c r="D49" s="38">
        <f t="shared" si="6"/>
        <v>9.7941443000000003E-2</v>
      </c>
      <c r="E49" s="39">
        <v>0</v>
      </c>
      <c r="G49" s="24">
        <f t="shared" si="2"/>
        <v>383.38522085700231</v>
      </c>
      <c r="H49" s="35">
        <f t="shared" si="3"/>
        <v>1.4773142997682953E-2</v>
      </c>
    </row>
    <row r="50" spans="1:8" ht="15">
      <c r="A50" s="42">
        <v>503.46300000000002</v>
      </c>
      <c r="B50" s="37">
        <f t="shared" si="7"/>
        <v>0</v>
      </c>
      <c r="C50" s="42">
        <v>503.46300000000002</v>
      </c>
      <c r="D50" s="38">
        <f t="shared" si="6"/>
        <v>9.7941443000000003E-2</v>
      </c>
      <c r="E50" s="39">
        <v>0</v>
      </c>
      <c r="G50" s="24">
        <f t="shared" si="2"/>
        <v>503.44286468731167</v>
      </c>
      <c r="H50" s="35">
        <f t="shared" si="3"/>
        <v>2.0135312688353224E-2</v>
      </c>
    </row>
    <row r="51" spans="1:8" ht="15">
      <c r="G51" s="24"/>
      <c r="H51" s="35"/>
    </row>
    <row r="52" spans="1:8" ht="15">
      <c r="G52" s="24"/>
      <c r="H52" s="35"/>
    </row>
    <row r="53" spans="1:8" ht="15">
      <c r="G53" s="24"/>
      <c r="H53" s="35"/>
    </row>
    <row r="54" spans="1:8" ht="15">
      <c r="G54" s="24"/>
      <c r="H54" s="35"/>
    </row>
    <row r="55" spans="1:8" ht="15">
      <c r="A55" s="41">
        <v>-547.40002400000003</v>
      </c>
      <c r="B55" s="33">
        <f>A55-C55</f>
        <v>-1.2000120000000152</v>
      </c>
      <c r="C55" s="34">
        <v>-546.20001200000002</v>
      </c>
      <c r="D55" s="35">
        <f>E55+$F$2</f>
        <v>-0.90205855700000004</v>
      </c>
      <c r="E55">
        <v>-1</v>
      </c>
      <c r="G55" s="24">
        <f t="shared" si="2"/>
        <v>-546.80298503010692</v>
      </c>
      <c r="H55" s="35">
        <f t="shared" si="3"/>
        <v>-0.59703896989310579</v>
      </c>
    </row>
    <row r="56" spans="1:8" ht="15">
      <c r="A56" s="41">
        <v>-487.79998799999998</v>
      </c>
      <c r="B56" s="33">
        <f>A56-C56</f>
        <v>-1.1999819999999772</v>
      </c>
      <c r="C56" s="34">
        <v>-486.60000600000001</v>
      </c>
      <c r="D56" s="35">
        <f>E56+$F$2</f>
        <v>-0.90205855700000004</v>
      </c>
      <c r="E56">
        <v>-1</v>
      </c>
      <c r="G56" s="24">
        <f t="shared" si="2"/>
        <v>-487.17846324100009</v>
      </c>
      <c r="H56" s="35">
        <f t="shared" si="3"/>
        <v>-0.62152475899989668</v>
      </c>
    </row>
    <row r="57" spans="1:8" ht="15">
      <c r="A57" s="41">
        <v>-436.60000600000001</v>
      </c>
      <c r="B57" s="33">
        <f>A57-C57</f>
        <v>-1.2000120000000152</v>
      </c>
      <c r="C57" s="34">
        <v>-435.39999399999999</v>
      </c>
      <c r="D57" s="35">
        <f>E57+$F$2</f>
        <v>-0.90205855700000004</v>
      </c>
      <c r="E57">
        <v>-1</v>
      </c>
      <c r="G57" s="24">
        <f t="shared" si="2"/>
        <v>-435.95739069452202</v>
      </c>
      <c r="H57" s="35">
        <f t="shared" si="3"/>
        <v>-0.64261530547798884</v>
      </c>
    </row>
    <row r="58" spans="1:8" ht="15">
      <c r="A58" s="41">
        <v>-322.20001200000002</v>
      </c>
      <c r="B58" s="33">
        <f>A58-C58</f>
        <v>-1.2000120000000152</v>
      </c>
      <c r="C58" s="34">
        <v>-321</v>
      </c>
      <c r="D58" s="35">
        <f>E58+$F$2</f>
        <v>-0.90205855700000004</v>
      </c>
      <c r="E58">
        <v>-1</v>
      </c>
      <c r="G58" s="24">
        <f t="shared" si="2"/>
        <v>-321.51033954948218</v>
      </c>
      <c r="H58" s="35">
        <f t="shared" si="3"/>
        <v>-0.68967245051783266</v>
      </c>
    </row>
    <row r="59" spans="1:8" ht="15">
      <c r="A59" s="41">
        <v>-221</v>
      </c>
      <c r="B59" s="33">
        <f>A59-C59</f>
        <v>-0.80000300000000379</v>
      </c>
      <c r="C59" s="34">
        <v>-220.199997</v>
      </c>
      <c r="D59" s="35">
        <f>E59+$F$2</f>
        <v>-0.90205855700000004</v>
      </c>
      <c r="E59">
        <v>-1</v>
      </c>
      <c r="G59" s="24">
        <f t="shared" si="2"/>
        <v>-220.66887360708731</v>
      </c>
      <c r="H59" s="35">
        <f t="shared" si="3"/>
        <v>-0.33112639291269375</v>
      </c>
    </row>
    <row r="60" spans="1:8" ht="15">
      <c r="A60" s="41">
        <v>-132.60000600000001</v>
      </c>
      <c r="B60" s="33">
        <f>A60-C60</f>
        <v>-0.80000300000000379</v>
      </c>
      <c r="C60" s="34">
        <v>-131.800003</v>
      </c>
      <c r="D60" s="35">
        <f>E60+$F$2</f>
        <v>-0.90205855700000004</v>
      </c>
      <c r="E60">
        <v>-1</v>
      </c>
      <c r="G60" s="24">
        <f t="shared" si="2"/>
        <v>-132.23251726829926</v>
      </c>
      <c r="H60" s="35">
        <f t="shared" si="3"/>
        <v>-0.36748873170074603</v>
      </c>
    </row>
    <row r="61" spans="1:8" ht="15">
      <c r="A61" s="41">
        <v>102.599998</v>
      </c>
      <c r="B61" s="33">
        <f>A61-C61</f>
        <v>-0.80000400000000127</v>
      </c>
      <c r="C61" s="34">
        <v>103.400002</v>
      </c>
      <c r="D61" s="35">
        <f>E61+$F$2</f>
        <v>-0.90205855700000004</v>
      </c>
      <c r="E61">
        <v>-1</v>
      </c>
      <c r="G61" s="24">
        <f t="shared" si="2"/>
        <v>103.06423459646594</v>
      </c>
      <c r="H61" s="35">
        <f t="shared" si="3"/>
        <v>-0.46423659646593762</v>
      </c>
    </row>
    <row r="62" spans="1:8" ht="15">
      <c r="A62" s="41">
        <v>178.199997</v>
      </c>
      <c r="B62" s="33">
        <f>A62-C62</f>
        <v>-0.80000300000000379</v>
      </c>
      <c r="C62" s="34">
        <v>179</v>
      </c>
      <c r="D62" s="35">
        <f>E62+$F$2</f>
        <v>-0.90205855700000004</v>
      </c>
      <c r="E62">
        <v>-1</v>
      </c>
      <c r="G62" s="24">
        <f t="shared" si="2"/>
        <v>178.69532980151388</v>
      </c>
      <c r="H62" s="35">
        <f t="shared" si="3"/>
        <v>-0.49533280151388226</v>
      </c>
    </row>
    <row r="63" spans="1:8" ht="15">
      <c r="A63" s="41">
        <v>217.39999399999999</v>
      </c>
      <c r="B63" s="33">
        <f>A63-C63</f>
        <v>-0.80000300000000379</v>
      </c>
      <c r="C63" s="34">
        <v>218.199997</v>
      </c>
      <c r="D63" s="35">
        <f>E63+$F$2</f>
        <v>-0.90205855700000004</v>
      </c>
      <c r="E63">
        <v>-1</v>
      </c>
      <c r="G63" s="24">
        <f t="shared" si="2"/>
        <v>217.91145127739793</v>
      </c>
      <c r="H63" s="35">
        <f t="shared" si="3"/>
        <v>-0.51145727739793756</v>
      </c>
    </row>
    <row r="64" spans="1:8" ht="15">
      <c r="A64" s="41">
        <v>383.39999399999999</v>
      </c>
      <c r="B64" s="33">
        <f>A64-C64</f>
        <v>-0.39999399999999241</v>
      </c>
      <c r="C64" s="34">
        <v>383.79998799999998</v>
      </c>
      <c r="D64" s="35">
        <f>E64+$F$2</f>
        <v>-0.90205855700000004</v>
      </c>
      <c r="E64">
        <v>-1</v>
      </c>
      <c r="G64" s="24">
        <f t="shared" si="2"/>
        <v>383.57955996274575</v>
      </c>
      <c r="H64" s="35">
        <f t="shared" si="3"/>
        <v>-0.17956596274575531</v>
      </c>
    </row>
    <row r="65" spans="1:8" ht="15">
      <c r="A65" s="42"/>
      <c r="B65" s="33"/>
      <c r="C65" s="40"/>
      <c r="D65" s="35"/>
      <c r="G65" s="24"/>
      <c r="H65" s="35"/>
    </row>
    <row r="66" spans="1:8" ht="15">
      <c r="B66" s="33"/>
      <c r="C66" s="34"/>
      <c r="D66" s="35"/>
      <c r="G66" s="24"/>
      <c r="H66" s="35"/>
    </row>
    <row r="67" spans="1:8" ht="15">
      <c r="A67" s="41">
        <v>-547.40002400000003</v>
      </c>
      <c r="B67" s="33">
        <f>A67-C67</f>
        <v>-2.8000480000000607</v>
      </c>
      <c r="C67" s="34">
        <v>-544.59997599999997</v>
      </c>
      <c r="D67" s="35">
        <f>E67+$F$2</f>
        <v>-1.9020585569999999</v>
      </c>
      <c r="E67">
        <v>-2</v>
      </c>
      <c r="G67" s="24">
        <f t="shared" si="2"/>
        <v>-546.62203828696465</v>
      </c>
      <c r="H67" s="35">
        <f t="shared" si="3"/>
        <v>-0.77798571303537756</v>
      </c>
    </row>
    <row r="68" spans="1:8" ht="15">
      <c r="A68" s="41">
        <v>-487.79998799999998</v>
      </c>
      <c r="B68" s="33">
        <f>A68-C68</f>
        <v>-3.1999819999999772</v>
      </c>
      <c r="C68" s="34">
        <v>-484.60000600000001</v>
      </c>
      <c r="D68" s="35">
        <f>E68+$F$2</f>
        <v>-1.9020585569999999</v>
      </c>
      <c r="E68">
        <v>-2</v>
      </c>
      <c r="G68" s="24">
        <f t="shared" si="2"/>
        <v>-486.57002799086541</v>
      </c>
      <c r="H68" s="35">
        <f t="shared" si="3"/>
        <v>-1.2299600091345724</v>
      </c>
    </row>
    <row r="69" spans="1:8" ht="15">
      <c r="A69" s="41">
        <v>-436.60000600000001</v>
      </c>
      <c r="B69" s="33">
        <f>A69-C69</f>
        <v>-3.2000120000000152</v>
      </c>
      <c r="C69" s="34">
        <v>-433.39999399999999</v>
      </c>
      <c r="D69" s="35">
        <f>E69+$F$2</f>
        <v>-1.9020585569999999</v>
      </c>
      <c r="E69">
        <v>-2</v>
      </c>
      <c r="G69" s="24">
        <f t="shared" ref="G69:G87" si="8">C69+$L$4*D69+$L$5*D69^2+$L$6*C69*D69</f>
        <v>-435.32560823891532</v>
      </c>
      <c r="H69" s="35">
        <f t="shared" ref="H69:H87" si="9">A69-G69</f>
        <v>-1.2743977610846855</v>
      </c>
    </row>
    <row r="70" spans="1:8" ht="15">
      <c r="A70" s="41">
        <v>-322.20001200000002</v>
      </c>
      <c r="B70" s="33">
        <f>A70-C70</f>
        <v>-2.8000180000000228</v>
      </c>
      <c r="C70" s="34">
        <v>-319.39999399999999</v>
      </c>
      <c r="D70" s="35">
        <f>E70+$F$2</f>
        <v>-1.9020585569999999</v>
      </c>
      <c r="E70">
        <v>-2</v>
      </c>
      <c r="G70" s="24">
        <f t="shared" si="8"/>
        <v>-321.22673162688824</v>
      </c>
      <c r="H70" s="35">
        <f t="shared" si="9"/>
        <v>-0.97328037311177695</v>
      </c>
    </row>
    <row r="71" spans="1:8" ht="15">
      <c r="A71" s="41">
        <v>-221</v>
      </c>
      <c r="B71" s="33">
        <f>A71-C71</f>
        <v>-2.8000030000000038</v>
      </c>
      <c r="C71" s="34">
        <v>-218.199997</v>
      </c>
      <c r="D71" s="35">
        <f>E71+$F$2</f>
        <v>-1.9020585569999999</v>
      </c>
      <c r="E71">
        <v>-2</v>
      </c>
      <c r="G71" s="24">
        <f t="shared" si="8"/>
        <v>-219.93895995284868</v>
      </c>
      <c r="H71" s="35">
        <f t="shared" si="9"/>
        <v>-1.0610400471513231</v>
      </c>
    </row>
    <row r="72" spans="1:8" ht="15">
      <c r="A72" s="41">
        <v>-132.60000600000001</v>
      </c>
      <c r="B72" s="33">
        <f>A72-C72</f>
        <v>-2.4000090000000114</v>
      </c>
      <c r="C72" s="34">
        <v>-130.199997</v>
      </c>
      <c r="D72" s="35">
        <f>E72+$F$2</f>
        <v>-1.9020585569999999</v>
      </c>
      <c r="E72">
        <v>-2</v>
      </c>
      <c r="G72" s="24">
        <f t="shared" si="8"/>
        <v>-131.86263414707338</v>
      </c>
      <c r="H72" s="35">
        <f t="shared" si="9"/>
        <v>-0.73737185292662843</v>
      </c>
    </row>
    <row r="73" spans="1:8" ht="15">
      <c r="A73" s="41">
        <v>102.599998</v>
      </c>
      <c r="B73" s="33">
        <f>A73-C73</f>
        <v>-2.4000020000000006</v>
      </c>
      <c r="C73" s="34">
        <v>105</v>
      </c>
      <c r="D73" s="35">
        <f>E73+$F$2</f>
        <v>-1.9020585569999999</v>
      </c>
      <c r="E73">
        <v>-2</v>
      </c>
      <c r="G73" s="24">
        <f t="shared" si="8"/>
        <v>103.54136091303315</v>
      </c>
      <c r="H73" s="35">
        <f t="shared" si="9"/>
        <v>-0.94136291303314579</v>
      </c>
    </row>
    <row r="74" spans="1:8" ht="15">
      <c r="A74" s="41">
        <v>178.199997</v>
      </c>
      <c r="B74" s="33">
        <f>A74-C74</f>
        <v>-2.4000090000000114</v>
      </c>
      <c r="C74" s="34">
        <v>180.60000600000001</v>
      </c>
      <c r="D74" s="35">
        <f>E74+$F$2</f>
        <v>-1.9020585569999999</v>
      </c>
      <c r="E74">
        <v>-2</v>
      </c>
      <c r="G74" s="24">
        <f t="shared" si="8"/>
        <v>179.20693772410775</v>
      </c>
      <c r="H74" s="35">
        <f t="shared" si="9"/>
        <v>-1.0069407241077499</v>
      </c>
    </row>
    <row r="75" spans="1:8" ht="15">
      <c r="A75" s="41">
        <v>217.39999399999999</v>
      </c>
      <c r="B75" s="33">
        <f>A75-C75</f>
        <v>-2.8000030000000038</v>
      </c>
      <c r="C75" s="34">
        <v>220.199997</v>
      </c>
      <c r="D75" s="35">
        <f>E75+$F$2</f>
        <v>-1.9020585569999999</v>
      </c>
      <c r="E75">
        <v>-2</v>
      </c>
      <c r="G75" s="24">
        <f t="shared" si="8"/>
        <v>218.84127532890057</v>
      </c>
      <c r="H75" s="35">
        <f t="shared" si="9"/>
        <v>-1.4412813289005726</v>
      </c>
    </row>
    <row r="76" spans="1:8" ht="15">
      <c r="A76" s="41">
        <v>383.39999399999999</v>
      </c>
      <c r="B76" s="33">
        <f>A76-C76</f>
        <v>-2.3999939999999924</v>
      </c>
      <c r="C76" s="34">
        <v>385.79998799999998</v>
      </c>
      <c r="D76" s="35">
        <f>E76+$F$2</f>
        <v>-1.9020585569999999</v>
      </c>
      <c r="E76">
        <v>-2</v>
      </c>
      <c r="G76" s="24">
        <f t="shared" si="8"/>
        <v>384.58489761014437</v>
      </c>
      <c r="H76" s="35">
        <f t="shared" si="9"/>
        <v>-1.1849036101443744</v>
      </c>
    </row>
    <row r="77" spans="1:8" ht="15">
      <c r="B77" s="33"/>
      <c r="C77" s="34"/>
      <c r="D77" s="35"/>
      <c r="G77" s="24"/>
      <c r="H77" s="35"/>
    </row>
    <row r="78" spans="1:8" ht="15">
      <c r="A78" s="43">
        <v>-547.4</v>
      </c>
      <c r="B78" s="33">
        <f>A78-C78</f>
        <v>-3.9999759999999469</v>
      </c>
      <c r="C78" s="34">
        <v>-543.40002400000003</v>
      </c>
      <c r="D78" s="35">
        <f>E78+$F$2</f>
        <v>-2.9020585570000001</v>
      </c>
      <c r="E78">
        <v>-3</v>
      </c>
      <c r="G78" s="24">
        <f t="shared" si="8"/>
        <v>-547.6310057576319</v>
      </c>
      <c r="H78" s="35">
        <f t="shared" si="9"/>
        <v>0.23100575763191955</v>
      </c>
    </row>
    <row r="79" spans="1:8" ht="15">
      <c r="A79" s="43">
        <v>-487.8</v>
      </c>
      <c r="B79" s="33">
        <f t="shared" ref="B79:B87" si="10">A79-C79</f>
        <v>-4.400006000000019</v>
      </c>
      <c r="C79" s="34">
        <v>-483.39999399999999</v>
      </c>
      <c r="D79" s="35">
        <f t="shared" ref="D79:D87" si="11">E79+$F$2</f>
        <v>-2.9020585570000001</v>
      </c>
      <c r="E79">
        <v>-3</v>
      </c>
      <c r="G79" s="24">
        <f t="shared" si="8"/>
        <v>-487.55157539581216</v>
      </c>
      <c r="H79" s="35">
        <f t="shared" si="9"/>
        <v>-0.2484246041878464</v>
      </c>
    </row>
    <row r="80" spans="1:8" ht="15">
      <c r="A80" s="43">
        <v>-436.6</v>
      </c>
      <c r="B80" s="33">
        <f t="shared" si="10"/>
        <v>-4.3999880000000076</v>
      </c>
      <c r="C80" s="34">
        <v>-432.20001200000002</v>
      </c>
      <c r="D80" s="35">
        <f t="shared" si="11"/>
        <v>-2.9020585570000001</v>
      </c>
      <c r="E80">
        <v>-3</v>
      </c>
      <c r="G80" s="24">
        <f t="shared" si="8"/>
        <v>-436.28383847809033</v>
      </c>
      <c r="H80" s="35">
        <f t="shared" si="9"/>
        <v>-0.3161615219096916</v>
      </c>
    </row>
    <row r="81" spans="1:8" ht="15">
      <c r="A81" s="43">
        <v>-322.2</v>
      </c>
      <c r="B81" s="33">
        <f t="shared" si="10"/>
        <v>-3.1999999999999886</v>
      </c>
      <c r="C81" s="34">
        <v>-319</v>
      </c>
      <c r="D81" s="35">
        <f t="shared" si="11"/>
        <v>-2.9020585570000001</v>
      </c>
      <c r="E81">
        <v>-3</v>
      </c>
      <c r="G81" s="24">
        <f t="shared" si="8"/>
        <v>-322.93402452114475</v>
      </c>
      <c r="H81" s="35">
        <f t="shared" si="9"/>
        <v>0.73402452114476091</v>
      </c>
    </row>
    <row r="82" spans="1:8" ht="15">
      <c r="A82" s="43">
        <v>-221</v>
      </c>
      <c r="B82" s="33">
        <f t="shared" si="10"/>
        <v>-2.8000030000000038</v>
      </c>
      <c r="C82" s="34">
        <v>-218.199997</v>
      </c>
      <c r="D82" s="35">
        <f t="shared" si="11"/>
        <v>-2.9020585570000001</v>
      </c>
      <c r="E82">
        <v>-3</v>
      </c>
      <c r="G82" s="24">
        <f t="shared" si="8"/>
        <v>-222.00062897601399</v>
      </c>
      <c r="H82" s="35">
        <f t="shared" si="9"/>
        <v>1.000628976013985</v>
      </c>
    </row>
    <row r="83" spans="1:8" ht="15">
      <c r="A83" s="43">
        <v>-132.6</v>
      </c>
      <c r="B83" s="33">
        <f t="shared" si="10"/>
        <v>-2.4000029999999981</v>
      </c>
      <c r="C83">
        <v>-130.199997</v>
      </c>
      <c r="D83" s="35">
        <f t="shared" si="11"/>
        <v>-2.9020585570000001</v>
      </c>
      <c r="E83">
        <v>-3</v>
      </c>
      <c r="G83" s="24">
        <f t="shared" si="8"/>
        <v>-133.88417517023871</v>
      </c>
      <c r="H83" s="35">
        <f t="shared" si="9"/>
        <v>1.2841751702387114</v>
      </c>
    </row>
    <row r="84" spans="1:8" ht="15">
      <c r="A84" s="43">
        <v>102.6</v>
      </c>
      <c r="B84" s="33">
        <f t="shared" si="10"/>
        <v>-2.4000000000000057</v>
      </c>
      <c r="C84">
        <v>105</v>
      </c>
      <c r="D84" s="35">
        <f t="shared" si="11"/>
        <v>-2.9020585570000001</v>
      </c>
      <c r="E84">
        <v>-3</v>
      </c>
      <c r="G84" s="24">
        <f t="shared" si="8"/>
        <v>101.6270710884998</v>
      </c>
      <c r="H84" s="35">
        <f t="shared" si="9"/>
        <v>0.97292891150019045</v>
      </c>
    </row>
    <row r="85" spans="1:8" ht="15">
      <c r="A85" s="43">
        <v>178.2</v>
      </c>
      <c r="B85" s="33">
        <f t="shared" si="10"/>
        <v>-2.2010000000000218</v>
      </c>
      <c r="C85" s="34">
        <v>180.40100000000001</v>
      </c>
      <c r="D85" s="35">
        <f t="shared" si="11"/>
        <v>-2.9020585570000001</v>
      </c>
      <c r="E85">
        <v>-3</v>
      </c>
      <c r="G85" s="24">
        <f t="shared" si="8"/>
        <v>177.1278521499687</v>
      </c>
      <c r="H85" s="35">
        <f t="shared" si="9"/>
        <v>1.0721478500312855</v>
      </c>
    </row>
    <row r="86" spans="1:8" ht="15">
      <c r="A86" s="43">
        <v>217.4</v>
      </c>
      <c r="B86" s="33">
        <f t="shared" si="10"/>
        <v>-2.4000029999999981</v>
      </c>
      <c r="C86">
        <v>219.800003</v>
      </c>
      <c r="D86" s="35">
        <f t="shared" si="11"/>
        <v>-2.9020585570000001</v>
      </c>
      <c r="E86">
        <v>-3</v>
      </c>
      <c r="G86" s="24">
        <f t="shared" si="8"/>
        <v>216.57899337545851</v>
      </c>
      <c r="H86" s="35">
        <f t="shared" si="9"/>
        <v>0.82100662454149642</v>
      </c>
    </row>
    <row r="87" spans="1:8" ht="15">
      <c r="A87" s="43">
        <v>383.4</v>
      </c>
      <c r="B87" s="33">
        <f t="shared" si="10"/>
        <v>-3.1380000000000337</v>
      </c>
      <c r="C87" s="34">
        <v>386.53800000000001</v>
      </c>
      <c r="D87" s="35">
        <f t="shared" si="11"/>
        <v>-2.9020585570000001</v>
      </c>
      <c r="E87">
        <v>-3</v>
      </c>
      <c r="G87" s="24">
        <f t="shared" si="8"/>
        <v>383.53764121998131</v>
      </c>
      <c r="H87" s="35">
        <f t="shared" si="9"/>
        <v>-0.13764121998133305</v>
      </c>
    </row>
  </sheetData>
  <sortState ref="C78:C87">
    <sortCondition ref="C78"/>
  </sortState>
  <phoneticPr fontId="7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cyy</cp:lastModifiedBy>
  <cp:revision>0</cp:revision>
  <dcterms:created xsi:type="dcterms:W3CDTF">2015-10-28T01:31:36Z</dcterms:created>
  <dcterms:modified xsi:type="dcterms:W3CDTF">2015-11-02T22:54:02Z</dcterms:modified>
  <dc:language>en-US</dc:language>
</cp:coreProperties>
</file>