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0.xml" ContentType="application/vnd.openxmlformats-officedocument.drawingml.chart+xml"/>
  <Override PartName="/xl/charts/chart69.xml" ContentType="application/vnd.openxmlformats-officedocument.drawingml.chart+xml"/>
  <Override PartName="/xl/charts/chart6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7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<sst xmlns="http://schemas.openxmlformats.org/spreadsheetml/2006/main" count="30" uniqueCount="24">
  <si>
    <t>RUN#6085</t>
  </si>
  <si>
    <t>XC</t>
  </si>
  <si>
    <t>XC-X</t>
  </si>
  <si>
    <t>X</t>
  </si>
  <si>
    <t>Th1tar</t>
  </si>
  <si>
    <t>X1</t>
  </si>
  <si>
    <t>delta</t>
  </si>
  <si>
    <r>
      <t xml:space="preserve">xc = x +A1*th + A2*th^2 + A3*th^3 + B1*x*th + B2*x*th*2+</t>
    </r>
    <r>
      <rPr>
        <b val="true"/>
        <sz val="12"/>
        <color rgb="FF000000"/>
        <rFont val="宋体"/>
        <family val="2"/>
        <charset val="134"/>
      </rPr>
      <t xml:space="preserve"> B3*x*th*3</t>
    </r>
  </si>
  <si>
    <t>A1</t>
  </si>
  <si>
    <t>A2</t>
  </si>
  <si>
    <t>A3</t>
  </si>
  <si>
    <t>B1</t>
  </si>
  <si>
    <t>B2</t>
  </si>
  <si>
    <t>B3</t>
  </si>
  <si>
    <t>r2d=</t>
  </si>
  <si>
    <t>Ph center</t>
  </si>
  <si>
    <t>rad</t>
  </si>
  <si>
    <t>deg</t>
  </si>
  <si>
    <t>xc = x1+A1*(ph+0.1deg) + A2*(ph+0.1deg)^2 + B1*x1*(ph+0.1deg)</t>
  </si>
  <si>
    <t>XC-X1</t>
  </si>
  <si>
    <t>p+p0</t>
  </si>
  <si>
    <t>Phitar [deg]</t>
  </si>
  <si>
    <t>X11</t>
  </si>
  <si>
    <t>Delta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</si>
</sst>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_ "/>
    <numFmt numFmtId="167" formatCode="0.000"/>
    <numFmt numFmtId="168" formatCode="0.00E+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3"/>
      <charset val="134"/>
    </font>
    <font>
      <b val="true"/>
      <sz val="12"/>
      <color rgb="FF000000"/>
      <name val="仿宋"/>
      <family val="0"/>
      <charset val="1"/>
    </font>
    <font>
      <b val="true"/>
      <sz val="12"/>
      <color rgb="FF000000"/>
      <name val="宋体"/>
      <family val="2"/>
      <charset val="134"/>
    </font>
    <font>
      <sz val="10"/>
      <name val="Arial"/>
      <family val="2"/>
    </font>
    <font>
      <b val="true"/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BFBFBF"/>
        <bgColor rgb="FFB3B3B3"/>
      </patternFill>
    </fill>
    <fill>
      <patternFill patternType="solid">
        <fgColor rgb="FFFCD5B4"/>
        <bgColor rgb="FFFAC090"/>
      </patternFill>
    </fill>
    <fill>
      <patternFill patternType="solid">
        <fgColor rgb="FFD9D9D9"/>
        <bgColor rgb="FFFCD5B4"/>
      </patternFill>
    </fill>
    <fill>
      <patternFill patternType="solid">
        <fgColor rgb="FFFABF8F"/>
        <bgColor rgb="FFFAC090"/>
      </patternFill>
    </fill>
    <fill>
      <patternFill patternType="solid">
        <fgColor rgb="FFFAC090"/>
        <bgColor rgb="FFFABF8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CD5B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B3B3B3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Sheet1!$C$3:$C$57</c:f>
              <c:numCache>
                <c:formatCode>General</c:formatCode>
                <c:ptCount val="55"/>
                <c:pt idx="0">
                  <c:v>-511.515</c:v>
                </c:pt>
                <c:pt idx="1">
                  <c:v>-445.158</c:v>
                </c:pt>
                <c:pt idx="2">
                  <c:v>-349.624</c:v>
                </c:pt>
                <c:pt idx="3">
                  <c:v>-175.672</c:v>
                </c:pt>
                <c:pt idx="4">
                  <c:v>-116.735</c:v>
                </c:pt>
                <c:pt idx="5">
                  <c:v>180.262</c:v>
                </c:pt>
                <c:pt idx="6">
                  <c:v>200.353</c:v>
                </c:pt>
                <c:pt idx="7">
                  <c:v>-512.062</c:v>
                </c:pt>
                <c:pt idx="8">
                  <c:v>-445.113</c:v>
                </c:pt>
                <c:pt idx="9">
                  <c:v>-349.532</c:v>
                </c:pt>
                <c:pt idx="10">
                  <c:v>-174.611</c:v>
                </c:pt>
                <c:pt idx="11">
                  <c:v>-115.687</c:v>
                </c:pt>
                <c:pt idx="12">
                  <c:v>183.815</c:v>
                </c:pt>
                <c:pt idx="13">
                  <c:v>204.033</c:v>
                </c:pt>
                <c:pt idx="14">
                  <c:v>382.549</c:v>
                </c:pt>
                <c:pt idx="15">
                  <c:v>-515.342</c:v>
                </c:pt>
                <c:pt idx="16">
                  <c:v>-447.994</c:v>
                </c:pt>
                <c:pt idx="17">
                  <c:v>-352.435</c:v>
                </c:pt>
                <c:pt idx="18">
                  <c:v>-176.588</c:v>
                </c:pt>
                <c:pt idx="19">
                  <c:v>-117.217</c:v>
                </c:pt>
                <c:pt idx="20">
                  <c:v>184.011</c:v>
                </c:pt>
                <c:pt idx="21">
                  <c:v>205.178</c:v>
                </c:pt>
                <c:pt idx="22">
                  <c:v>387.882</c:v>
                </c:pt>
                <c:pt idx="23">
                  <c:v>-520.713</c:v>
                </c:pt>
                <c:pt idx="24">
                  <c:v>-453.327</c:v>
                </c:pt>
                <c:pt idx="25">
                  <c:v>-357.128</c:v>
                </c:pt>
                <c:pt idx="26">
                  <c:v>-180.959</c:v>
                </c:pt>
                <c:pt idx="27">
                  <c:v>-121.829</c:v>
                </c:pt>
                <c:pt idx="28">
                  <c:v>183.089</c:v>
                </c:pt>
                <c:pt idx="29">
                  <c:v>203.229</c:v>
                </c:pt>
                <c:pt idx="30">
                  <c:v>387.582</c:v>
                </c:pt>
                <c:pt idx="31">
                  <c:v>-527.187</c:v>
                </c:pt>
                <c:pt idx="32">
                  <c:v>-459.708</c:v>
                </c:pt>
                <c:pt idx="33">
                  <c:v>-362.787</c:v>
                </c:pt>
                <c:pt idx="34">
                  <c:v>-187.05</c:v>
                </c:pt>
                <c:pt idx="35">
                  <c:v>-127.355</c:v>
                </c:pt>
                <c:pt idx="36">
                  <c:v>178.502</c:v>
                </c:pt>
                <c:pt idx="37">
                  <c:v>199.243</c:v>
                </c:pt>
                <c:pt idx="38">
                  <c:v>385.241</c:v>
                </c:pt>
                <c:pt idx="39">
                  <c:v>-534.646</c:v>
                </c:pt>
                <c:pt idx="40">
                  <c:v>-466.715</c:v>
                </c:pt>
                <c:pt idx="41">
                  <c:v>-369.32</c:v>
                </c:pt>
                <c:pt idx="42">
                  <c:v>-193.593</c:v>
                </c:pt>
                <c:pt idx="43">
                  <c:v>-133.691</c:v>
                </c:pt>
                <c:pt idx="44">
                  <c:v>174.307</c:v>
                </c:pt>
                <c:pt idx="45">
                  <c:v>194.414</c:v>
                </c:pt>
                <c:pt idx="46">
                  <c:v>381.473</c:v>
                </c:pt>
                <c:pt idx="47">
                  <c:v>-541.428</c:v>
                </c:pt>
                <c:pt idx="48">
                  <c:v>-472.156</c:v>
                </c:pt>
                <c:pt idx="49">
                  <c:v>-374.642</c:v>
                </c:pt>
                <c:pt idx="50">
                  <c:v>-196.787</c:v>
                </c:pt>
                <c:pt idx="51">
                  <c:v>-137.436</c:v>
                </c:pt>
                <c:pt idx="52">
                  <c:v>171.165</c:v>
                </c:pt>
                <c:pt idx="53">
                  <c:v>191.488</c:v>
                </c:pt>
                <c:pt idx="54">
                  <c:v>379.525</c:v>
                </c:pt>
              </c:numCache>
            </c:numRef>
          </c:xVal>
          <c:yVal>
            <c:numRef>
              <c:f>Sheet1!$D$3:$D$57</c:f>
              <c:numCache>
                <c:formatCode>General</c:formatCode>
                <c:ptCount val="55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6">
                  <c:v>-0.8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</c:numCache>
            </c:numRef>
          </c:yVal>
        </c:ser>
        <c:axId val="17997271"/>
        <c:axId val="23258529"/>
      </c:scatterChart>
      <c:valAx>
        <c:axId val="179972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258529"/>
        <c:crossesAt val="0"/>
      </c:valAx>
      <c:valAx>
        <c:axId val="232585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99727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p+p0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p+p0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Sheet2!$C$4:$C$97</c:f>
              <c:numCache>
                <c:formatCode>General</c:formatCode>
                <c:ptCount val="94"/>
                <c:pt idx="0">
                  <c:v>-355.119</c:v>
                </c:pt>
                <c:pt idx="1">
                  <c:v>389.621</c:v>
                </c:pt>
                <c:pt idx="2">
                  <c:v>-178.693</c:v>
                </c:pt>
                <c:pt idx="3">
                  <c:v>-119.893</c:v>
                </c:pt>
                <c:pt idx="4">
                  <c:v>183.005</c:v>
                </c:pt>
                <c:pt idx="5">
                  <c:v>204.611</c:v>
                </c:pt>
                <c:pt idx="6">
                  <c:v>-519.249</c:v>
                </c:pt>
                <c:pt idx="7">
                  <c:v>436.527</c:v>
                </c:pt>
                <c:pt idx="8">
                  <c:v>-452.091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-520.014</c:v>
                </c:pt>
                <c:pt idx="14">
                  <c:v>-452.677</c:v>
                </c:pt>
                <c:pt idx="15">
                  <c:v>-356.225</c:v>
                </c:pt>
                <c:pt idx="16">
                  <c:v>-179.749</c:v>
                </c:pt>
                <c:pt idx="17">
                  <c:v>-120.29</c:v>
                </c:pt>
                <c:pt idx="18">
                  <c:v>183.073</c:v>
                </c:pt>
                <c:pt idx="19">
                  <c:v>204.203</c:v>
                </c:pt>
                <c:pt idx="20">
                  <c:v>388.631</c:v>
                </c:pt>
                <c:pt idx="21">
                  <c:v>434.839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-521.587</c:v>
                </c:pt>
                <c:pt idx="27">
                  <c:v>-454.06</c:v>
                </c:pt>
                <c:pt idx="28">
                  <c:v>-357.863</c:v>
                </c:pt>
                <c:pt idx="29">
                  <c:v>-181.411</c:v>
                </c:pt>
                <c:pt idx="30">
                  <c:v>-121.996</c:v>
                </c:pt>
                <c:pt idx="31">
                  <c:v>181.057</c:v>
                </c:pt>
                <c:pt idx="32">
                  <c:v>202.248</c:v>
                </c:pt>
                <c:pt idx="33">
                  <c:v>386.33</c:v>
                </c:pt>
                <c:pt idx="34">
                  <c:v>432.888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-522.053</c:v>
                </c:pt>
                <c:pt idx="39">
                  <c:v>-454.773</c:v>
                </c:pt>
                <c:pt idx="40">
                  <c:v>-358.282</c:v>
                </c:pt>
                <c:pt idx="41">
                  <c:v>-182.083</c:v>
                </c:pt>
                <c:pt idx="42">
                  <c:v>-122.498</c:v>
                </c:pt>
                <c:pt idx="43">
                  <c:v>180.392</c:v>
                </c:pt>
                <c:pt idx="44">
                  <c:v>201.613</c:v>
                </c:pt>
                <c:pt idx="45">
                  <c:v>385.247</c:v>
                </c:pt>
                <c:pt idx="46">
                  <c:v>432.567</c:v>
                </c:pt>
                <c:pt idx="47">
                  <c:v/>
                </c:pt>
                <c:pt idx="48">
                  <c:v>386.969</c:v>
                </c:pt>
                <c:pt idx="49">
                  <c:v>-453.739</c:v>
                </c:pt>
                <c:pt idx="50">
                  <c:v>-357.418</c:v>
                </c:pt>
                <c:pt idx="51">
                  <c:v>-121.822</c:v>
                </c:pt>
                <c:pt idx="52">
                  <c:v>-181.129</c:v>
                </c:pt>
                <c:pt idx="53">
                  <c:v>181.46</c:v>
                </c:pt>
                <c:pt idx="54">
                  <c:v>202.547</c:v>
                </c:pt>
                <c:pt idx="55">
                  <c:v>-521.132</c:v>
                </c:pt>
                <c:pt idx="56">
                  <c:v>433.348</c:v>
                </c:pt>
                <c:pt idx="57">
                  <c:v/>
                </c:pt>
                <c:pt idx="58">
                  <c:v/>
                </c:pt>
                <c:pt idx="59">
                  <c:v>-451.783</c:v>
                </c:pt>
                <c:pt idx="60">
                  <c:v>-120.084</c:v>
                </c:pt>
                <c:pt idx="61">
                  <c:v>-179.519</c:v>
                </c:pt>
                <c:pt idx="62">
                  <c:v>183.089</c:v>
                </c:pt>
                <c:pt idx="63">
                  <c:v>204.344</c:v>
                </c:pt>
                <c:pt idx="64">
                  <c:v>-519.143</c:v>
                </c:pt>
                <c:pt idx="65">
                  <c:v>389.133</c:v>
                </c:pt>
                <c:pt idx="66">
                  <c:v>-355.822</c:v>
                </c:pt>
                <c:pt idx="67">
                  <c:v>435.423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182.848</c:v>
                </c:pt>
                <c:pt idx="73">
                  <c:v>-179.309</c:v>
                </c:pt>
                <c:pt idx="74">
                  <c:v>-120.172</c:v>
                </c:pt>
                <c:pt idx="75">
                  <c:v>203.679</c:v>
                </c:pt>
                <c:pt idx="76">
                  <c:v>-518.065</c:v>
                </c:pt>
                <c:pt idx="77">
                  <c:v>-450.853</c:v>
                </c:pt>
                <c:pt idx="78">
                  <c:v>-354.696</c:v>
                </c:pt>
                <c:pt idx="79">
                  <c:v>388.296</c:v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</c:numCache>
            </c:numRef>
          </c:xVal>
          <c:yVal>
            <c:numRef>
              <c:f>Sheet2!$D$4:$D$97</c:f>
              <c:numCache>
                <c:formatCode>General</c:formatCode>
                <c:ptCount val="94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3">
                  <c:v>3.097941443</c:v>
                </c:pt>
                <c:pt idx="4">
                  <c:v>3.097941443</c:v>
                </c:pt>
                <c:pt idx="5">
                  <c:v>3.097941443</c:v>
                </c:pt>
                <c:pt idx="6">
                  <c:v>3.097941443</c:v>
                </c:pt>
                <c:pt idx="7">
                  <c:v>3.097941443</c:v>
                </c:pt>
                <c:pt idx="8">
                  <c:v>3.097941443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2.097941443</c:v>
                </c:pt>
                <c:pt idx="14">
                  <c:v>2.097941443</c:v>
                </c:pt>
                <c:pt idx="15">
                  <c:v>2.097941443</c:v>
                </c:pt>
                <c:pt idx="16">
                  <c:v>2.097941443</c:v>
                </c:pt>
                <c:pt idx="17">
                  <c:v>2.097941443</c:v>
                </c:pt>
                <c:pt idx="18">
                  <c:v>2.097941443</c:v>
                </c:pt>
                <c:pt idx="19">
                  <c:v>2.097941443</c:v>
                </c:pt>
                <c:pt idx="20">
                  <c:v>2.097941443</c:v>
                </c:pt>
                <c:pt idx="21">
                  <c:v>2.097941443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1.097941443</c:v>
                </c:pt>
                <c:pt idx="27">
                  <c:v>1.097941443</c:v>
                </c:pt>
                <c:pt idx="28">
                  <c:v>1.097941443</c:v>
                </c:pt>
                <c:pt idx="29">
                  <c:v>1.097941443</c:v>
                </c:pt>
                <c:pt idx="30">
                  <c:v>1.097941443</c:v>
                </c:pt>
                <c:pt idx="31">
                  <c:v>1.097941443</c:v>
                </c:pt>
                <c:pt idx="32">
                  <c:v>1.097941443</c:v>
                </c:pt>
                <c:pt idx="33">
                  <c:v>1.097941443</c:v>
                </c:pt>
                <c:pt idx="34">
                  <c:v>1.097941443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0.097941443</c:v>
                </c:pt>
                <c:pt idx="39">
                  <c:v>0.097941443</c:v>
                </c:pt>
                <c:pt idx="40">
                  <c:v>0.097941443</c:v>
                </c:pt>
                <c:pt idx="41">
                  <c:v>0.097941443</c:v>
                </c:pt>
                <c:pt idx="42">
                  <c:v>0.097941443</c:v>
                </c:pt>
                <c:pt idx="43">
                  <c:v>0.097941443</c:v>
                </c:pt>
                <c:pt idx="44">
                  <c:v>0.097941443</c:v>
                </c:pt>
                <c:pt idx="45">
                  <c:v>0.097941443</c:v>
                </c:pt>
                <c:pt idx="46">
                  <c:v>0.097941443</c:v>
                </c:pt>
                <c:pt idx="47">
                  <c:v/>
                </c:pt>
                <c:pt idx="48">
                  <c:v>-0.902058557</c:v>
                </c:pt>
                <c:pt idx="49">
                  <c:v>-0.902058557</c:v>
                </c:pt>
                <c:pt idx="50">
                  <c:v>-0.902058557</c:v>
                </c:pt>
                <c:pt idx="51">
                  <c:v>-0.902058557</c:v>
                </c:pt>
                <c:pt idx="52">
                  <c:v>-0.902058557</c:v>
                </c:pt>
                <c:pt idx="53">
                  <c:v>-0.902058557</c:v>
                </c:pt>
                <c:pt idx="54">
                  <c:v>-0.902058557</c:v>
                </c:pt>
                <c:pt idx="55">
                  <c:v>-0.902058557</c:v>
                </c:pt>
                <c:pt idx="56">
                  <c:v>-0.902058557</c:v>
                </c:pt>
                <c:pt idx="57">
                  <c:v/>
                </c:pt>
                <c:pt idx="58">
                  <c:v/>
                </c:pt>
                <c:pt idx="59">
                  <c:v>-1.902058557</c:v>
                </c:pt>
                <c:pt idx="60">
                  <c:v>-1.902058557</c:v>
                </c:pt>
                <c:pt idx="61">
                  <c:v>-1.902058557</c:v>
                </c:pt>
                <c:pt idx="62">
                  <c:v>-1.902058557</c:v>
                </c:pt>
                <c:pt idx="63">
                  <c:v>-1.902058557</c:v>
                </c:pt>
                <c:pt idx="64">
                  <c:v>-1.902058557</c:v>
                </c:pt>
                <c:pt idx="65">
                  <c:v>-1.902058557</c:v>
                </c:pt>
                <c:pt idx="66">
                  <c:v>-1.902058557</c:v>
                </c:pt>
                <c:pt idx="67">
                  <c:v>-1.902058557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-2.902058557</c:v>
                </c:pt>
                <c:pt idx="73">
                  <c:v>-2.902058557</c:v>
                </c:pt>
                <c:pt idx="74">
                  <c:v>-2.902058557</c:v>
                </c:pt>
                <c:pt idx="75">
                  <c:v>-2.902058557</c:v>
                </c:pt>
                <c:pt idx="76">
                  <c:v>-2.902058557</c:v>
                </c:pt>
                <c:pt idx="77">
                  <c:v>-2.902058557</c:v>
                </c:pt>
                <c:pt idx="78">
                  <c:v>-2.902058557</c:v>
                </c:pt>
                <c:pt idx="79">
                  <c:v>-2.902058557</c:v>
                </c:pt>
                <c:pt idx="80">
                  <c:v>-2.902058557</c:v>
                </c:pt>
                <c:pt idx="81">
                  <c:v>-2.902058557</c:v>
                </c:pt>
                <c:pt idx="82">
                  <c:v>-2.902058557</c:v>
                </c:pt>
                <c:pt idx="83">
                  <c:v>-2.902058557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</c:numCache>
            </c:numRef>
          </c:yVal>
        </c:ser>
        <c:axId val="62718048"/>
        <c:axId val="20192122"/>
      </c:scatterChart>
      <c:valAx>
        <c:axId val="62718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192122"/>
        <c:crossesAt val="0"/>
      </c:valAx>
      <c:valAx>
        <c:axId val="201921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7180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Column D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cat>
            <c:strRef>
              <c:f>categories</c:f>
              <c:strCach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80"/>
                <c:pt idx="0">
                  <c:v>-355.119</c:v>
                </c:pt>
                <c:pt idx="1">
                  <c:v>389.621</c:v>
                </c:pt>
                <c:pt idx="2">
                  <c:v>-178.693</c:v>
                </c:pt>
                <c:pt idx="3">
                  <c:v>-119.893</c:v>
                </c:pt>
                <c:pt idx="4">
                  <c:v>183.005</c:v>
                </c:pt>
                <c:pt idx="5">
                  <c:v>204.611</c:v>
                </c:pt>
                <c:pt idx="6">
                  <c:v>-519.249</c:v>
                </c:pt>
                <c:pt idx="7">
                  <c:v>436.527</c:v>
                </c:pt>
                <c:pt idx="8">
                  <c:v>-452.091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-520.014</c:v>
                </c:pt>
                <c:pt idx="14">
                  <c:v>-452.677</c:v>
                </c:pt>
                <c:pt idx="15">
                  <c:v>-356.225</c:v>
                </c:pt>
                <c:pt idx="16">
                  <c:v>-179.749</c:v>
                </c:pt>
                <c:pt idx="17">
                  <c:v>-120.29</c:v>
                </c:pt>
                <c:pt idx="18">
                  <c:v>183.073</c:v>
                </c:pt>
                <c:pt idx="19">
                  <c:v>204.203</c:v>
                </c:pt>
                <c:pt idx="20">
                  <c:v>388.631</c:v>
                </c:pt>
                <c:pt idx="21">
                  <c:v>434.839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-521.587</c:v>
                </c:pt>
                <c:pt idx="27">
                  <c:v>-454.06</c:v>
                </c:pt>
                <c:pt idx="28">
                  <c:v>-357.863</c:v>
                </c:pt>
                <c:pt idx="29">
                  <c:v>-181.411</c:v>
                </c:pt>
                <c:pt idx="30">
                  <c:v>-121.996</c:v>
                </c:pt>
                <c:pt idx="31">
                  <c:v>181.057</c:v>
                </c:pt>
                <c:pt idx="32">
                  <c:v>202.248</c:v>
                </c:pt>
                <c:pt idx="33">
                  <c:v>386.33</c:v>
                </c:pt>
                <c:pt idx="34">
                  <c:v>432.888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-522.053</c:v>
                </c:pt>
                <c:pt idx="39">
                  <c:v>-454.773</c:v>
                </c:pt>
                <c:pt idx="40">
                  <c:v>-358.282</c:v>
                </c:pt>
                <c:pt idx="41">
                  <c:v>-182.083</c:v>
                </c:pt>
                <c:pt idx="42">
                  <c:v>-122.498</c:v>
                </c:pt>
                <c:pt idx="43">
                  <c:v>180.392</c:v>
                </c:pt>
                <c:pt idx="44">
                  <c:v>201.613</c:v>
                </c:pt>
                <c:pt idx="45">
                  <c:v>385.247</c:v>
                </c:pt>
                <c:pt idx="46">
                  <c:v>432.567</c:v>
                </c:pt>
                <c:pt idx="47">
                  <c:v/>
                </c:pt>
                <c:pt idx="48">
                  <c:v>386.969</c:v>
                </c:pt>
                <c:pt idx="49">
                  <c:v>-453.739</c:v>
                </c:pt>
                <c:pt idx="50">
                  <c:v>-357.418</c:v>
                </c:pt>
                <c:pt idx="51">
                  <c:v>-121.822</c:v>
                </c:pt>
                <c:pt idx="52">
                  <c:v>-181.129</c:v>
                </c:pt>
                <c:pt idx="53">
                  <c:v>181.46</c:v>
                </c:pt>
                <c:pt idx="54">
                  <c:v>202.547</c:v>
                </c:pt>
                <c:pt idx="55">
                  <c:v>-521.132</c:v>
                </c:pt>
                <c:pt idx="56">
                  <c:v>433.348</c:v>
                </c:pt>
                <c:pt idx="57">
                  <c:v/>
                </c:pt>
                <c:pt idx="58">
                  <c:v/>
                </c:pt>
                <c:pt idx="59">
                  <c:v>-451.783</c:v>
                </c:pt>
                <c:pt idx="60">
                  <c:v>-120.084</c:v>
                </c:pt>
                <c:pt idx="61">
                  <c:v>-179.519</c:v>
                </c:pt>
                <c:pt idx="62">
                  <c:v>183.089</c:v>
                </c:pt>
                <c:pt idx="63">
                  <c:v>204.344</c:v>
                </c:pt>
                <c:pt idx="64">
                  <c:v>-519.143</c:v>
                </c:pt>
                <c:pt idx="65">
                  <c:v>389.133</c:v>
                </c:pt>
                <c:pt idx="66">
                  <c:v>-355.822</c:v>
                </c:pt>
                <c:pt idx="67">
                  <c:v>435.423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182.848</c:v>
                </c:pt>
                <c:pt idx="73">
                  <c:v>-179.309</c:v>
                </c:pt>
                <c:pt idx="74">
                  <c:v>-120.172</c:v>
                </c:pt>
                <c:pt idx="75">
                  <c:v>203.679</c:v>
                </c:pt>
                <c:pt idx="76">
                  <c:v>-518.065</c:v>
                </c:pt>
                <c:pt idx="77">
                  <c:v>-450.853</c:v>
                </c:pt>
                <c:pt idx="78">
                  <c:v>-354.696</c:v>
                </c:pt>
                <c:pt idx="79">
                  <c:v>388.296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0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3">
                  <c:v>3.097941443</c:v>
                </c:pt>
                <c:pt idx="4">
                  <c:v>3.097941443</c:v>
                </c:pt>
                <c:pt idx="5">
                  <c:v>3.097941443</c:v>
                </c:pt>
                <c:pt idx="6">
                  <c:v>3.097941443</c:v>
                </c:pt>
                <c:pt idx="7">
                  <c:v>3.097941443</c:v>
                </c:pt>
                <c:pt idx="8">
                  <c:v>3.097941443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2.097941443</c:v>
                </c:pt>
                <c:pt idx="14">
                  <c:v>2.097941443</c:v>
                </c:pt>
                <c:pt idx="15">
                  <c:v>2.097941443</c:v>
                </c:pt>
                <c:pt idx="16">
                  <c:v>2.097941443</c:v>
                </c:pt>
                <c:pt idx="17">
                  <c:v>2.097941443</c:v>
                </c:pt>
                <c:pt idx="18">
                  <c:v>2.097941443</c:v>
                </c:pt>
                <c:pt idx="19">
                  <c:v>2.097941443</c:v>
                </c:pt>
                <c:pt idx="20">
                  <c:v>2.097941443</c:v>
                </c:pt>
                <c:pt idx="21">
                  <c:v>2.097941443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1.097941443</c:v>
                </c:pt>
                <c:pt idx="27">
                  <c:v>1.097941443</c:v>
                </c:pt>
                <c:pt idx="28">
                  <c:v>1.097941443</c:v>
                </c:pt>
                <c:pt idx="29">
                  <c:v>1.097941443</c:v>
                </c:pt>
                <c:pt idx="30">
                  <c:v>1.097941443</c:v>
                </c:pt>
                <c:pt idx="31">
                  <c:v>1.097941443</c:v>
                </c:pt>
                <c:pt idx="32">
                  <c:v>1.097941443</c:v>
                </c:pt>
                <c:pt idx="33">
                  <c:v>1.097941443</c:v>
                </c:pt>
                <c:pt idx="34">
                  <c:v>1.097941443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0.097941443</c:v>
                </c:pt>
                <c:pt idx="39">
                  <c:v>0.097941443</c:v>
                </c:pt>
                <c:pt idx="40">
                  <c:v>0.097941443</c:v>
                </c:pt>
                <c:pt idx="41">
                  <c:v>0.097941443</c:v>
                </c:pt>
                <c:pt idx="42">
                  <c:v>0.097941443</c:v>
                </c:pt>
                <c:pt idx="43">
                  <c:v>0.097941443</c:v>
                </c:pt>
                <c:pt idx="44">
                  <c:v>0.097941443</c:v>
                </c:pt>
                <c:pt idx="45">
                  <c:v>0.097941443</c:v>
                </c:pt>
                <c:pt idx="46">
                  <c:v>0.097941443</c:v>
                </c:pt>
                <c:pt idx="47">
                  <c:v/>
                </c:pt>
                <c:pt idx="48">
                  <c:v>-0.902058557</c:v>
                </c:pt>
                <c:pt idx="49">
                  <c:v>-0.902058557</c:v>
                </c:pt>
                <c:pt idx="50">
                  <c:v>-0.902058557</c:v>
                </c:pt>
                <c:pt idx="51">
                  <c:v>-0.902058557</c:v>
                </c:pt>
                <c:pt idx="52">
                  <c:v>-0.902058557</c:v>
                </c:pt>
                <c:pt idx="53">
                  <c:v>-0.902058557</c:v>
                </c:pt>
                <c:pt idx="54">
                  <c:v>-0.902058557</c:v>
                </c:pt>
                <c:pt idx="55">
                  <c:v>-0.902058557</c:v>
                </c:pt>
                <c:pt idx="56">
                  <c:v>-0.902058557</c:v>
                </c:pt>
                <c:pt idx="57">
                  <c:v/>
                </c:pt>
                <c:pt idx="58">
                  <c:v/>
                </c:pt>
                <c:pt idx="59">
                  <c:v>-1.902058557</c:v>
                </c:pt>
                <c:pt idx="60">
                  <c:v>-1.902058557</c:v>
                </c:pt>
                <c:pt idx="61">
                  <c:v>-1.902058557</c:v>
                </c:pt>
                <c:pt idx="62">
                  <c:v>-1.902058557</c:v>
                </c:pt>
                <c:pt idx="63">
                  <c:v>-1.902058557</c:v>
                </c:pt>
                <c:pt idx="64">
                  <c:v>-1.902058557</c:v>
                </c:pt>
                <c:pt idx="65">
                  <c:v>-1.902058557</c:v>
                </c:pt>
                <c:pt idx="66">
                  <c:v>-1.902058557</c:v>
                </c:pt>
                <c:pt idx="67">
                  <c:v>-1.902058557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-2.902058557</c:v>
                </c:pt>
                <c:pt idx="73">
                  <c:v>-2.902058557</c:v>
                </c:pt>
                <c:pt idx="74">
                  <c:v>-2.902058557</c:v>
                </c:pt>
                <c:pt idx="75">
                  <c:v>-2.902058557</c:v>
                </c:pt>
                <c:pt idx="76">
                  <c:v>-2.902058557</c:v>
                </c:pt>
                <c:pt idx="77">
                  <c:v>-2.902058557</c:v>
                </c:pt>
                <c:pt idx="78">
                  <c:v>-2.902058557</c:v>
                </c:pt>
                <c:pt idx="79">
                  <c:v>-2.902058557</c:v>
                </c:pt>
              </c:numCache>
            </c:numRef>
          </c:yVal>
        </c:ser>
        <c:axId val="7646402"/>
        <c:axId val="61287882"/>
      </c:scatterChart>
      <c:valAx>
        <c:axId val="76464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287882"/>
        <c:crossesAt val="0"/>
      </c:valAx>
      <c:valAx>
        <c:axId val="61287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4640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686520</xdr:colOff>
      <xdr:row>9</xdr:row>
      <xdr:rowOff>164160</xdr:rowOff>
    </xdr:from>
    <xdr:to>
      <xdr:col>16</xdr:col>
      <xdr:colOff>35280</xdr:colOff>
      <xdr:row>20</xdr:row>
      <xdr:rowOff>39240</xdr:rowOff>
    </xdr:to>
    <xdr:graphicFrame>
      <xdr:nvGraphicFramePr>
        <xdr:cNvPr id="0" name=""/>
        <xdr:cNvGraphicFramePr/>
      </xdr:nvGraphicFramePr>
      <xdr:xfrm>
        <a:off x="6710040" y="1878480"/>
        <a:ext cx="6663960" cy="197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229680</xdr:colOff>
      <xdr:row>43</xdr:row>
      <xdr:rowOff>136080</xdr:rowOff>
    </xdr:from>
    <xdr:to>
      <xdr:col>12</xdr:col>
      <xdr:colOff>298800</xdr:colOff>
      <xdr:row>60</xdr:row>
      <xdr:rowOff>136440</xdr:rowOff>
    </xdr:to>
    <xdr:graphicFrame>
      <xdr:nvGraphicFramePr>
        <xdr:cNvPr id="1" name=""/>
        <xdr:cNvGraphicFramePr/>
      </xdr:nvGraphicFramePr>
      <xdr:xfrm>
        <a:off x="4293360" y="83350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675000</xdr:colOff>
      <xdr:row>50</xdr:row>
      <xdr:rowOff>182520</xdr:rowOff>
    </xdr:from>
    <xdr:to>
      <xdr:col>11</xdr:col>
      <xdr:colOff>744480</xdr:colOff>
      <xdr:row>67</xdr:row>
      <xdr:rowOff>189360</xdr:rowOff>
    </xdr:to>
    <xdr:graphicFrame>
      <xdr:nvGraphicFramePr>
        <xdr:cNvPr id="2" name=""/>
        <xdr:cNvGraphicFramePr/>
      </xdr:nvGraphicFramePr>
      <xdr:xfrm>
        <a:off x="3926160" y="9714960"/>
        <a:ext cx="5758920" cy="32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windowProtection="false" showFormulas="false" showGridLines="true" showRowColHeaders="true" showZeros="true" rightToLeft="false" tabSelected="false" showOutlineSymbols="true" defaultGridColor="true" view="normal" topLeftCell="G4" colorId="64" zoomScale="100" zoomScaleNormal="100" zoomScalePageLayoutView="100" workbookViewId="0">
      <selection pane="topLeft" activeCell="N29" activeCellId="1" sqref="A1:M96 N29"/>
    </sheetView>
  </sheetViews>
  <sheetFormatPr defaultRowHeight="12.8"/>
  <cols>
    <col collapsed="false" hidden="false" max="2" min="1" style="0" width="11.5204081632653"/>
    <col collapsed="false" hidden="false" max="3" min="3" style="0" width="16.2551020408163"/>
    <col collapsed="false" hidden="false" max="1025" min="4" style="0" width="11.5204081632653"/>
  </cols>
  <sheetData>
    <row r="1" customFormat="false" ht="15" hidden="false" customHeight="false" outlineLevel="0" collapsed="false">
      <c r="A1" s="1" t="s">
        <v>0</v>
      </c>
      <c r="B1" s="1"/>
      <c r="C1" s="2"/>
      <c r="D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F2" s="4" t="s">
        <v>5</v>
      </c>
      <c r="G2" s="4" t="s">
        <v>6</v>
      </c>
      <c r="J2" s="0" t="s">
        <v>7</v>
      </c>
    </row>
    <row r="3" customFormat="false" ht="15" hidden="false" customHeight="false" outlineLevel="0" collapsed="false">
      <c r="A3" s="5" t="n">
        <v>-520.713</v>
      </c>
      <c r="B3" s="6" t="n">
        <f aca="false">A3-C3</f>
        <v>-9.19799999999998</v>
      </c>
      <c r="C3" s="7" t="n">
        <v>-511.515</v>
      </c>
      <c r="D3" s="2" t="n">
        <v>1.2</v>
      </c>
      <c r="F3" s="8" t="n">
        <f aca="false">C3+$J$3*D3+$J$4*D3*D3+$J$5*D3*D3*D3+$J$6*C3*D3+$J$7*C3*D3*D3+$J$8*C3*D3*D3*D3</f>
        <v>-521.81401579584</v>
      </c>
      <c r="G3" s="9" t="n">
        <f aca="false">A3-F3</f>
        <v>1.10101579583989</v>
      </c>
      <c r="I3" s="0" t="s">
        <v>8</v>
      </c>
      <c r="J3" s="0" t="n">
        <v>-9.620696</v>
      </c>
    </row>
    <row r="4" customFormat="false" ht="15" hidden="false" customHeight="false" outlineLevel="0" collapsed="false">
      <c r="A4" s="10" t="n">
        <v>-453.327</v>
      </c>
      <c r="B4" s="6" t="n">
        <f aca="false">A4-C4</f>
        <v>-8.16899999999998</v>
      </c>
      <c r="C4" s="11" t="n">
        <v>-445.158</v>
      </c>
      <c r="D4" s="2" t="n">
        <v>1.2</v>
      </c>
      <c r="F4" s="8" t="n">
        <f aca="false">C4+$J$3*D4+$J$4*D4*D4+$J$5*D4*D4*D4+$J$6*C4*D4+$J$7*C4*D4*D4+$J$8*C4*D4*D4*D4</f>
        <v>-454.203116936448</v>
      </c>
      <c r="G4" s="9" t="n">
        <f aca="false">A4-F4</f>
        <v>0.876116936448</v>
      </c>
      <c r="I4" s="0" t="s">
        <v>9</v>
      </c>
      <c r="J4" s="0" t="n">
        <v>4.592626</v>
      </c>
    </row>
    <row r="5" customFormat="false" ht="15" hidden="false" customHeight="false" outlineLevel="0" collapsed="false">
      <c r="A5" s="5" t="n">
        <v>-357.128</v>
      </c>
      <c r="B5" s="6" t="n">
        <f aca="false">A5-C5</f>
        <v>-7.50399999999996</v>
      </c>
      <c r="C5" s="7" t="n">
        <v>-349.624</v>
      </c>
      <c r="D5" s="12" t="n">
        <v>1.2</v>
      </c>
      <c r="F5" s="8" t="n">
        <f aca="false">C5+$J$3*D5+$J$4*D5*D5+$J$5*D5*D5*D5+$J$6*C5*D5+$J$7*C5*D5*D5+$J$8*C5*D5*D5*D5</f>
        <v>-356.863882015744</v>
      </c>
      <c r="G5" s="9" t="n">
        <f aca="false">A5-F5</f>
        <v>-0.264117984255961</v>
      </c>
      <c r="I5" s="0" t="s">
        <v>10</v>
      </c>
      <c r="J5" s="0" t="n">
        <v>2.487359</v>
      </c>
    </row>
    <row r="6" customFormat="false" ht="15" hidden="false" customHeight="false" outlineLevel="0" collapsed="false">
      <c r="A6" s="5" t="n">
        <v>-180.959</v>
      </c>
      <c r="B6" s="6" t="n">
        <f aca="false">A6-C6</f>
        <v>-5.28700000000001</v>
      </c>
      <c r="C6" s="11" t="n">
        <v>-175.672</v>
      </c>
      <c r="D6" s="2" t="n">
        <v>1.2</v>
      </c>
      <c r="F6" s="8" t="n">
        <f aca="false">C6+$J$3*D6+$J$4*D6*D6+$J$5*D6*D6*D6+$J$6*C6*D6+$J$7*C6*D6*D6+$J$8*C6*D6*D6*D6</f>
        <v>-179.624840492032</v>
      </c>
      <c r="G6" s="9" t="n">
        <f aca="false">A6-F6</f>
        <v>-1.33415950796802</v>
      </c>
      <c r="I6" s="0" t="s">
        <v>11</v>
      </c>
      <c r="J6" s="0" t="n">
        <v>0.013626</v>
      </c>
    </row>
    <row r="7" customFormat="false" ht="15" hidden="false" customHeight="false" outlineLevel="0" collapsed="false">
      <c r="A7" s="10" t="n">
        <v>-121.829</v>
      </c>
      <c r="B7" s="6" t="n">
        <f aca="false">A7-C7</f>
        <v>-5.09399999999999</v>
      </c>
      <c r="C7" s="11" t="n">
        <v>-116.735</v>
      </c>
      <c r="D7" s="2" t="n">
        <v>1.2</v>
      </c>
      <c r="F7" s="8" t="n">
        <f aca="false">C7+$J$3*D7+$J$4*D7*D7+$J$5*D7*D7*D7+$J$6*C7*D7+$J$7*C7*D7*D7+$J$8*C7*D7*D7*D7</f>
        <v>-119.57415185216</v>
      </c>
      <c r="G7" s="9" t="n">
        <f aca="false">A7-F7</f>
        <v>-2.25484814783999</v>
      </c>
      <c r="I7" s="0" t="s">
        <v>12</v>
      </c>
      <c r="J7" s="13" t="n">
        <v>0.002527</v>
      </c>
    </row>
    <row r="8" customFormat="false" ht="15" hidden="false" customHeight="false" outlineLevel="0" collapsed="false">
      <c r="A8" s="5" t="n">
        <v>183.089</v>
      </c>
      <c r="B8" s="6" t="n">
        <f aca="false">A8-C8</f>
        <v>2.827</v>
      </c>
      <c r="C8" s="11" t="n">
        <v>180.262</v>
      </c>
      <c r="D8" s="2" t="n">
        <v>1.2</v>
      </c>
      <c r="F8" s="8" t="n">
        <f aca="false">C8+$J$3*D8+$J$4*D8*D8+$J$5*D8*D8*D8+$J$6*C8*D8+$J$7*C8*D8*D8+$J$8*C8*D8*D8*D8</f>
        <v>183.034979491072</v>
      </c>
      <c r="G8" s="9" t="n">
        <f aca="false">A8-F8</f>
        <v>0.0540205089279766</v>
      </c>
      <c r="I8" s="0" t="s">
        <v>13</v>
      </c>
      <c r="J8" s="0" t="n">
        <v>-0.000633</v>
      </c>
    </row>
    <row r="9" s="17" customFormat="true" ht="15" hidden="false" customHeight="false" outlineLevel="0" collapsed="false">
      <c r="A9" s="5" t="n">
        <v>203.229</v>
      </c>
      <c r="B9" s="14" t="n">
        <f aca="false">A9-C9</f>
        <v>2.876</v>
      </c>
      <c r="C9" s="15" t="n">
        <v>200.353</v>
      </c>
      <c r="D9" s="16" t="n">
        <v>1.2</v>
      </c>
      <c r="F9" s="18"/>
      <c r="G9" s="19"/>
    </row>
    <row r="10" customFormat="false" ht="15" hidden="false" customHeight="false" outlineLevel="0" collapsed="false">
      <c r="A10" s="5" t="n">
        <v>-520.713</v>
      </c>
      <c r="B10" s="6" t="n">
        <f aca="false">A10-C10</f>
        <v>-8.65099999999995</v>
      </c>
      <c r="C10" s="7" t="n">
        <v>-512.062</v>
      </c>
      <c r="D10" s="2" t="n">
        <v>0.8</v>
      </c>
      <c r="F10" s="8" t="n">
        <f aca="false">C10+$J$3*D10+$J$4*D10*D10+$J$5*D10*D10*D10+$J$6*C10*D10+$J$7*C10*D10*D10+$J$8*C10*D10*D10*D10</f>
        <v>-521.789824187008</v>
      </c>
      <c r="G10" s="9" t="n">
        <f aca="false">A10-F10</f>
        <v>1.07682418700813</v>
      </c>
    </row>
    <row r="11" customFormat="false" ht="15" hidden="false" customHeight="false" outlineLevel="0" collapsed="false">
      <c r="A11" s="10" t="n">
        <v>-453.327</v>
      </c>
      <c r="B11" s="6" t="n">
        <f aca="false">A11-C11</f>
        <v>-8.214</v>
      </c>
      <c r="C11" s="11" t="n">
        <v>-445.113</v>
      </c>
      <c r="D11" s="2" t="n">
        <v>0.8</v>
      </c>
      <c r="F11" s="8" t="n">
        <f aca="false">C11+$J$3*D11+$J$4*D11*D11+$J$5*D11*D11*D11+$J$6*C11*D11+$J$7*C11*D11*D11+$J$8*C11*D11*D11*D11</f>
        <v>-454.024449152192</v>
      </c>
      <c r="G11" s="9" t="n">
        <f aca="false">A11-F11</f>
        <v>0.697449152192007</v>
      </c>
    </row>
    <row r="12" customFormat="false" ht="15" hidden="false" customHeight="false" outlineLevel="0" collapsed="false">
      <c r="A12" s="5" t="n">
        <v>-357.128</v>
      </c>
      <c r="B12" s="6" t="n">
        <f aca="false">A12-C12</f>
        <v>-7.596</v>
      </c>
      <c r="C12" s="11" t="n">
        <v>-349.532</v>
      </c>
      <c r="D12" s="2" t="n">
        <v>0.8</v>
      </c>
      <c r="F12" s="8" t="n">
        <f aca="false">C12+$J$3*D12+$J$4*D12*D12+$J$5*D12*D12*D12+$J$6*C12*D12+$J$7*C12*D12*D12+$J$8*C12*D12*D12*D12</f>
        <v>-357.277935967488</v>
      </c>
      <c r="G12" s="9" t="n">
        <f aca="false">A12-F12</f>
        <v>0.149935967487977</v>
      </c>
    </row>
    <row r="13" customFormat="false" ht="15" hidden="false" customHeight="false" outlineLevel="0" collapsed="false">
      <c r="A13" s="5" t="n">
        <v>-180.959</v>
      </c>
      <c r="B13" s="6" t="n">
        <f aca="false">A13-C13</f>
        <v>-6.34800000000001</v>
      </c>
      <c r="C13" s="11" t="n">
        <v>-174.611</v>
      </c>
      <c r="D13" s="2" t="n">
        <v>0.8</v>
      </c>
      <c r="F13" s="8" t="n">
        <f aca="false">C13+$J$3*D13+$J$4*D13*D13+$J$5*D13*D13*D13+$J$6*C13*D13+$J$7*C13*D13*D13+$J$8*C13*D13*D13*D13</f>
        <v>-180.223952092224</v>
      </c>
      <c r="G13" s="9" t="n">
        <f aca="false">A13-F13</f>
        <v>-0.735047907776021</v>
      </c>
    </row>
    <row r="14" customFormat="false" ht="15" hidden="false" customHeight="false" outlineLevel="0" collapsed="false">
      <c r="A14" s="10" t="n">
        <v>-121.829</v>
      </c>
      <c r="B14" s="6" t="n">
        <f aca="false">A14-C14</f>
        <v>-6.142</v>
      </c>
      <c r="C14" s="11" t="n">
        <v>-115.687</v>
      </c>
      <c r="D14" s="2" t="n">
        <v>0.8</v>
      </c>
      <c r="F14" s="8" t="n">
        <f aca="false">C14+$J$3*D14+$J$4*D14*D14+$J$5*D14*D14*D14+$J$6*C14*D14+$J$7*C14*D14*D14+$J$8*C14*D14*D14*D14</f>
        <v>-120.581433779008</v>
      </c>
      <c r="G14" s="9" t="n">
        <f aca="false">A14-F14</f>
        <v>-1.247566220992</v>
      </c>
    </row>
    <row r="15" customFormat="false" ht="15" hidden="false" customHeight="false" outlineLevel="0" collapsed="false">
      <c r="A15" s="5" t="n">
        <v>183.089</v>
      </c>
      <c r="B15" s="6" t="n">
        <f aca="false">A15-C15</f>
        <v>-0.725999999999999</v>
      </c>
      <c r="C15" s="11" t="n">
        <v>183.815</v>
      </c>
      <c r="D15" s="2" t="n">
        <v>0.8</v>
      </c>
      <c r="F15" s="8" t="n">
        <f aca="false">C15+$J$3*D15+$J$4*D15*D15+$J$5*D15*D15*D15+$J$6*C15*D15+$J$7*C15*D15*D15+$J$8*C15*D15*D15*D15</f>
        <v>182.57268881696</v>
      </c>
      <c r="G15" s="9" t="n">
        <f aca="false">A15-F15</f>
        <v>0.516311183039988</v>
      </c>
    </row>
    <row r="16" customFormat="false" ht="15" hidden="false" customHeight="false" outlineLevel="0" collapsed="false">
      <c r="A16" s="5" t="n">
        <v>203.229</v>
      </c>
      <c r="B16" s="6" t="n">
        <f aca="false">A16-C16</f>
        <v>-0.803999999999974</v>
      </c>
      <c r="C16" s="11" t="n">
        <v>204.033</v>
      </c>
      <c r="D16" s="2" t="n">
        <v>0.8</v>
      </c>
      <c r="F16" s="8"/>
      <c r="G16" s="9"/>
    </row>
    <row r="17" s="17" customFormat="true" ht="15" hidden="false" customHeight="false" outlineLevel="0" collapsed="false">
      <c r="A17" s="20" t="n">
        <v>387.582</v>
      </c>
      <c r="B17" s="14" t="n">
        <f aca="false">A17-C17</f>
        <v>5.03300000000002</v>
      </c>
      <c r="C17" s="15" t="n">
        <v>382.549</v>
      </c>
      <c r="D17" s="2" t="n">
        <v>0.8</v>
      </c>
      <c r="F17" s="18" t="n">
        <f aca="false">C17+$J$3*D17+$J$4*D17*D17+$J$5*D17*D17*D17+$J$6*C17*D17+$J$7*C17*D17*D17+$J$8*C17*D17*D17*D17</f>
        <v>383.730048033216</v>
      </c>
      <c r="G17" s="19" t="n">
        <f aca="false">A17-F17</f>
        <v>3.85195196678404</v>
      </c>
    </row>
    <row r="18" customFormat="false" ht="15" hidden="false" customHeight="false" outlineLevel="0" collapsed="false">
      <c r="A18" s="5" t="n">
        <v>-520.713</v>
      </c>
      <c r="B18" s="6" t="n">
        <f aca="false">A18-C18</f>
        <v>-5.37099999999998</v>
      </c>
      <c r="C18" s="11" t="n">
        <v>-515.342</v>
      </c>
      <c r="D18" s="21" t="n">
        <v>0.4</v>
      </c>
      <c r="F18" s="8" t="n">
        <f aca="false">C18+$J$3*D18+$J$4*D18*D18+$J$5*D18*D18*D18+$J$6*C18*D18+$J$7*C18*D18*D18+$J$8*C18*D18*D18*D18</f>
        <v>-521.292572843136</v>
      </c>
      <c r="G18" s="9" t="n">
        <f aca="false">A18-F18</f>
        <v>0.579572843136134</v>
      </c>
    </row>
    <row r="19" customFormat="false" ht="15" hidden="false" customHeight="false" outlineLevel="0" collapsed="false">
      <c r="A19" s="10" t="n">
        <v>-453.327</v>
      </c>
      <c r="B19" s="6" t="n">
        <f aca="false">A19-C19</f>
        <v>-5.33299999999997</v>
      </c>
      <c r="C19" s="7" t="n">
        <v>-447.994</v>
      </c>
      <c r="D19" s="2" t="n">
        <v>0.4</v>
      </c>
      <c r="F19" s="8" t="n">
        <f aca="false">C19+$J$3*D19+$J$4*D19*D19+$J$5*D19*D19*D19+$J$6*C19*D19+$J$7*C19*D19*D19+$J$8*C19*D19*D19*D19</f>
        <v>-453.552997562752</v>
      </c>
      <c r="G19" s="9" t="n">
        <f aca="false">A19-F19</f>
        <v>0.225997562752013</v>
      </c>
    </row>
    <row r="20" customFormat="false" ht="15" hidden="false" customHeight="false" outlineLevel="0" collapsed="false">
      <c r="A20" s="5" t="n">
        <v>-357.128</v>
      </c>
      <c r="B20" s="6" t="n">
        <f aca="false">A20-C20</f>
        <v>-4.69299999999998</v>
      </c>
      <c r="C20" s="7" t="n">
        <v>-352.435</v>
      </c>
      <c r="D20" s="2" t="n">
        <v>0.4</v>
      </c>
      <c r="F20" s="8" t="n">
        <f aca="false">C20+$J$3*D20+$J$4*D20*D20+$J$5*D20*D20*D20+$J$6*C20*D20+$J$7*C20*D20*D20+$J$8*C20*D20*D20*D20</f>
        <v>-357.43839766048</v>
      </c>
      <c r="G20" s="9" t="n">
        <f aca="false">A20-F20</f>
        <v>0.310397660480021</v>
      </c>
    </row>
    <row r="21" customFormat="false" ht="15" hidden="false" customHeight="false" outlineLevel="0" collapsed="false">
      <c r="A21" s="5" t="n">
        <v>-180.959</v>
      </c>
      <c r="B21" s="6" t="n">
        <f aca="false">A21-C21</f>
        <v>-4.37100000000001</v>
      </c>
      <c r="C21" s="11" t="n">
        <v>-176.588</v>
      </c>
      <c r="D21" s="2" t="n">
        <v>0.4</v>
      </c>
      <c r="F21" s="8" t="n">
        <f aca="false">C21+$J$3*D21+$J$4*D21*D21+$J$5*D21*D21*D21+$J$6*C21*D21+$J$7*C21*D21*D21+$J$8*C21*D21*D21*D21</f>
        <v>-180.568986626304</v>
      </c>
      <c r="G21" s="9" t="n">
        <f aca="false">A21-F21</f>
        <v>-0.390013373696007</v>
      </c>
    </row>
    <row r="22" customFormat="false" ht="15" hidden="false" customHeight="false" outlineLevel="0" collapsed="false">
      <c r="A22" s="10" t="n">
        <v>-121.829</v>
      </c>
      <c r="B22" s="6" t="n">
        <f aca="false">A22-C22</f>
        <v>-4.612</v>
      </c>
      <c r="C22" s="11" t="n">
        <v>-117.217</v>
      </c>
      <c r="D22" s="2" t="n">
        <v>0.4</v>
      </c>
      <c r="F22" s="8" t="n">
        <f aca="false">C22+$J$3*D22+$J$4*D22*D22+$J$5*D22*D22*D22+$J$6*C22*D22+$J$7*C22*D22*D22+$J$8*C22*D22*D22*D22</f>
        <v>-120.852791283136</v>
      </c>
      <c r="G22" s="9" t="n">
        <f aca="false">A22-F22</f>
        <v>-0.976208716863994</v>
      </c>
    </row>
    <row r="23" customFormat="false" ht="15" hidden="false" customHeight="false" outlineLevel="0" collapsed="false">
      <c r="A23" s="5" t="n">
        <v>183.089</v>
      </c>
      <c r="B23" s="6" t="n">
        <f aca="false">A23-C23</f>
        <v>-0.921999999999997</v>
      </c>
      <c r="C23" s="11" t="n">
        <v>184.011</v>
      </c>
      <c r="D23" s="12" t="n">
        <v>0.4</v>
      </c>
      <c r="F23" s="8" t="n">
        <f aca="false">C23+$J$3*D23+$J$4*D23*D23+$J$5*D23*D23*D23+$J$6*C23*D23+$J$7*C23*D23*D23+$J$8*C23*D23*D23*D23</f>
        <v>182.126610964288</v>
      </c>
      <c r="G23" s="9" t="n">
        <f aca="false">A23-F23</f>
        <v>0.962389035712022</v>
      </c>
    </row>
    <row r="24" customFormat="false" ht="15" hidden="false" customHeight="false" outlineLevel="0" collapsed="false">
      <c r="A24" s="5" t="n">
        <v>203.229</v>
      </c>
      <c r="B24" s="6" t="n">
        <f aca="false">A24-C24</f>
        <v>-1.94899999999998</v>
      </c>
      <c r="C24" s="11" t="n">
        <v>205.178</v>
      </c>
      <c r="D24" s="12" t="n">
        <v>0.4</v>
      </c>
      <c r="F24" s="8"/>
      <c r="G24" s="9"/>
    </row>
    <row r="25" s="17" customFormat="true" ht="15" hidden="false" customHeight="false" outlineLevel="0" collapsed="false">
      <c r="A25" s="20" t="n">
        <v>387.582</v>
      </c>
      <c r="B25" s="14" t="n">
        <f aca="false">A25-C25</f>
        <v>-0.300000000000011</v>
      </c>
      <c r="C25" s="15" t="n">
        <v>387.882</v>
      </c>
      <c r="D25" s="2" t="n">
        <v>0.4</v>
      </c>
      <c r="F25" s="18" t="n">
        <f aca="false">C25+$J$3*D25+$J$4*D25*D25+$J$5*D25*D25*D25+$J$6*C25*D25+$J$7*C25*D25*D25+$J$8*C25*D25*D25*D25</f>
        <v>387.182959363456</v>
      </c>
      <c r="G25" s="19" t="n">
        <f aca="false">A25-F25</f>
        <v>0.399040636543987</v>
      </c>
    </row>
    <row r="26" customFormat="false" ht="15" hidden="false" customHeight="false" outlineLevel="0" collapsed="false">
      <c r="A26" s="5" t="n">
        <v>-520.713</v>
      </c>
      <c r="B26" s="6" t="n">
        <f aca="false">A26-C26</f>
        <v>0</v>
      </c>
      <c r="C26" s="5" t="n">
        <v>-520.713</v>
      </c>
      <c r="D26" s="21" t="n">
        <v>0</v>
      </c>
      <c r="F26" s="8" t="n">
        <f aca="false">C26+$J$3*D26+$J$4*D26*D26+$J$5*D26*D26*D26+$J$6*C26*D26+$J$7*C26*D26*D26+$J$8*C26*D26*D26*D26</f>
        <v>-520.713</v>
      </c>
      <c r="G26" s="9" t="n">
        <f aca="false">A26-F26</f>
        <v>0</v>
      </c>
    </row>
    <row r="27" customFormat="false" ht="15" hidden="false" customHeight="false" outlineLevel="0" collapsed="false">
      <c r="A27" s="10" t="n">
        <v>-453.327</v>
      </c>
      <c r="B27" s="6" t="n">
        <f aca="false">A27-C27</f>
        <v>0</v>
      </c>
      <c r="C27" s="10" t="n">
        <v>-453.327</v>
      </c>
      <c r="D27" s="2" t="n">
        <v>0</v>
      </c>
      <c r="F27" s="8" t="n">
        <f aca="false">C27+$J$3*D27+$J$4*D27*D27+$J$5*D27*D27*D27+$J$6*C27*D27+$J$7*C27*D27*D27+$J$8*C27*D27*D27*D27</f>
        <v>-453.327</v>
      </c>
      <c r="G27" s="9" t="n">
        <f aca="false">A27-F27</f>
        <v>0</v>
      </c>
    </row>
    <row r="28" customFormat="false" ht="15" hidden="false" customHeight="false" outlineLevel="0" collapsed="false">
      <c r="A28" s="5" t="n">
        <v>-357.128</v>
      </c>
      <c r="B28" s="6" t="n">
        <f aca="false">A28-C28</f>
        <v>0</v>
      </c>
      <c r="C28" s="5" t="n">
        <v>-357.128</v>
      </c>
      <c r="D28" s="2" t="n">
        <v>0</v>
      </c>
      <c r="F28" s="8" t="n">
        <f aca="false">C28+$J$3*D28+$J$4*D28*D28+$J$5*D28*D28*D28+$J$6*C28*D28+$J$7*C28*D28*D28+$J$8*C28*D28*D28*D28</f>
        <v>-357.128</v>
      </c>
      <c r="G28" s="9" t="n">
        <f aca="false">A28-F28</f>
        <v>0</v>
      </c>
    </row>
    <row r="29" customFormat="false" ht="15" hidden="false" customHeight="false" outlineLevel="0" collapsed="false">
      <c r="A29" s="5" t="n">
        <v>-180.959</v>
      </c>
      <c r="B29" s="6" t="n">
        <f aca="false">A29-C29</f>
        <v>0</v>
      </c>
      <c r="C29" s="5" t="n">
        <v>-180.959</v>
      </c>
      <c r="D29" s="2" t="n">
        <v>0</v>
      </c>
      <c r="F29" s="8" t="n">
        <f aca="false">C29+$J$3*D29+$J$4*D29*D29+$J$5*D29*D29*D29+$J$6*C29*D29+$J$7*C29*D29*D29+$J$8*C29*D29*D29*D29</f>
        <v>-180.959</v>
      </c>
      <c r="G29" s="9" t="n">
        <f aca="false">A29-F29</f>
        <v>0</v>
      </c>
    </row>
    <row r="30" customFormat="false" ht="15" hidden="false" customHeight="false" outlineLevel="0" collapsed="false">
      <c r="A30" s="10" t="n">
        <v>-121.829</v>
      </c>
      <c r="B30" s="6" t="n">
        <f aca="false">A30-C30</f>
        <v>0</v>
      </c>
      <c r="C30" s="10" t="n">
        <v>-121.829</v>
      </c>
      <c r="D30" s="2" t="n">
        <v>0</v>
      </c>
      <c r="F30" s="8" t="n">
        <f aca="false">C30+$J$3*D30+$J$4*D30*D30+$J$5*D30*D30*D30+$J$6*C30*D30+$J$7*C30*D30*D30+$J$8*C30*D30*D30*D30</f>
        <v>-121.829</v>
      </c>
      <c r="G30" s="9" t="n">
        <f aca="false">A30-F30</f>
        <v>0</v>
      </c>
    </row>
    <row r="31" customFormat="false" ht="15" hidden="false" customHeight="false" outlineLevel="0" collapsed="false">
      <c r="A31" s="5" t="n">
        <v>183.089</v>
      </c>
      <c r="B31" s="6" t="n">
        <f aca="false">A31-C31</f>
        <v>0</v>
      </c>
      <c r="C31" s="5" t="n">
        <v>183.089</v>
      </c>
      <c r="D31" s="2" t="n">
        <v>0</v>
      </c>
      <c r="F31" s="8" t="n">
        <f aca="false">C31+$J$3*D31+$J$4*D31*D31+$J$5*D31*D31*D31+$J$6*C31*D31+$J$7*C31*D31*D31+$J$8*C31*D31*D31*D31</f>
        <v>183.089</v>
      </c>
      <c r="G31" s="9" t="n">
        <f aca="false">A31-F31</f>
        <v>0</v>
      </c>
    </row>
    <row r="32" customFormat="false" ht="15" hidden="false" customHeight="false" outlineLevel="0" collapsed="false">
      <c r="A32" s="5" t="n">
        <v>203.229</v>
      </c>
      <c r="B32" s="6" t="n">
        <f aca="false">A32-C32</f>
        <v>0</v>
      </c>
      <c r="C32" s="5" t="n">
        <v>203.229</v>
      </c>
      <c r="D32" s="2" t="n">
        <v>0</v>
      </c>
      <c r="F32" s="8"/>
      <c r="G32" s="9"/>
    </row>
    <row r="33" s="17" customFormat="true" ht="15" hidden="false" customHeight="false" outlineLevel="0" collapsed="false">
      <c r="A33" s="20" t="n">
        <v>387.582</v>
      </c>
      <c r="B33" s="14" t="n">
        <f aca="false">A33-C33</f>
        <v>0</v>
      </c>
      <c r="C33" s="20" t="n">
        <v>387.582</v>
      </c>
      <c r="D33" s="2" t="n">
        <v>0</v>
      </c>
      <c r="F33" s="18" t="n">
        <f aca="false">C33+$J$3*D33+$J$4*D33*D33+$J$5*D33*D33*D33+$J$6*C33*D33+$J$7*C33*D33*D33+$J$8*C33*D33*D33*D33</f>
        <v>387.582</v>
      </c>
      <c r="G33" s="19" t="n">
        <f aca="false">A33-F33</f>
        <v>0</v>
      </c>
    </row>
    <row r="34" customFormat="false" ht="15" hidden="false" customHeight="false" outlineLevel="0" collapsed="false">
      <c r="A34" s="5" t="n">
        <v>-520.713</v>
      </c>
      <c r="B34" s="6" t="n">
        <f aca="false">A34-C34</f>
        <v>6.47400000000005</v>
      </c>
      <c r="C34" s="11" t="n">
        <v>-527.187</v>
      </c>
      <c r="D34" s="21" t="n">
        <v>-0.4</v>
      </c>
      <c r="F34" s="8" t="n">
        <f aca="false">C34+$J$3*D34+$J$4*D34*D34+$J$5*D34*D34*D34+$J$6*C34*D34+$J$7*C34*D34*D34+$J$8*C34*D34*D34*D34</f>
        <v>-520.124222038784</v>
      </c>
      <c r="G34" s="9" t="n">
        <f aca="false">A34-F34</f>
        <v>-0.58877796121601</v>
      </c>
    </row>
    <row r="35" customFormat="false" ht="15" hidden="false" customHeight="false" outlineLevel="0" collapsed="false">
      <c r="A35" s="10" t="n">
        <v>-453.327</v>
      </c>
      <c r="B35" s="6" t="n">
        <f aca="false">A35-C35</f>
        <v>6.38100000000003</v>
      </c>
      <c r="C35" s="7" t="n">
        <v>-459.708</v>
      </c>
      <c r="D35" s="2" t="n">
        <v>-0.4</v>
      </c>
      <c r="F35" s="8" t="n">
        <f aca="false">C35+$J$3*D35+$J$4*D35*D35+$J$5*D35*D35*D35+$J$6*C35*D35+$J$7*C35*D35*D35+$J$8*C35*D35*D35*D35</f>
        <v>-452.982992761856</v>
      </c>
      <c r="G35" s="9" t="n">
        <f aca="false">A35-F35</f>
        <v>-0.344007238144059</v>
      </c>
    </row>
    <row r="36" customFormat="false" ht="15" hidden="false" customHeight="false" outlineLevel="0" collapsed="false">
      <c r="A36" s="5" t="n">
        <v>-357.128</v>
      </c>
      <c r="B36" s="6" t="n">
        <f aca="false">A36-C36</f>
        <v>5.65899999999999</v>
      </c>
      <c r="C36" s="7" t="n">
        <v>-362.787</v>
      </c>
      <c r="D36" s="2" t="n">
        <v>-0.4</v>
      </c>
      <c r="F36" s="8" t="n">
        <f aca="false">C36+$J$3*D36+$J$4*D36*D36+$J$5*D36*D36*D36+$J$6*C36*D36+$J$7*C36*D36*D36+$J$8*C36*D36*D36*D36</f>
        <v>-356.547137417984</v>
      </c>
      <c r="G36" s="9" t="n">
        <f aca="false">A36-F36</f>
        <v>-0.580862582016039</v>
      </c>
    </row>
    <row r="37" customFormat="false" ht="15" hidden="false" customHeight="false" outlineLevel="0" collapsed="false">
      <c r="A37" s="5" t="n">
        <v>-180.959</v>
      </c>
      <c r="B37" s="6" t="n">
        <f aca="false">A37-C37</f>
        <v>6.09100000000001</v>
      </c>
      <c r="C37" s="11" t="n">
        <v>-187.05</v>
      </c>
      <c r="D37" s="2" t="n">
        <v>-0.4</v>
      </c>
      <c r="F37" s="8" t="n">
        <f aca="false">C37+$J$3*D37+$J$4*D37*D37+$J$5*D37*D37*D37+$J$6*C37*D37+$J$7*C37*D37*D37+$J$8*C37*D37*D37*D37</f>
        <v>-181.6898009216</v>
      </c>
      <c r="G37" s="9" t="n">
        <f aca="false">A37-F37</f>
        <v>0.730800921600007</v>
      </c>
    </row>
    <row r="38" customFormat="false" ht="15" hidden="false" customHeight="false" outlineLevel="0" collapsed="false">
      <c r="A38" s="10" t="n">
        <v>-121.829</v>
      </c>
      <c r="B38" s="6" t="n">
        <f aca="false">A38-C38</f>
        <v>5.52600000000001</v>
      </c>
      <c r="C38" s="11" t="n">
        <v>-127.355</v>
      </c>
      <c r="D38" s="2" t="n">
        <v>-0.4</v>
      </c>
      <c r="F38" s="8" t="n">
        <f aca="false">C38+$J$3*D38+$J$4*D38*D38+$J$5*D38*D38*D38+$J$6*C38*D38+$J$7*C38*D38*D38+$J$8*C38*D38*D38*D38</f>
        <v>-122.29360830336</v>
      </c>
      <c r="G38" s="9" t="n">
        <f aca="false">A38-F38</f>
        <v>0.464608303360009</v>
      </c>
    </row>
    <row r="39" customFormat="false" ht="15" hidden="false" customHeight="false" outlineLevel="0" collapsed="false">
      <c r="A39" s="5" t="n">
        <v>183.089</v>
      </c>
      <c r="B39" s="6" t="n">
        <f aca="false">A39-C39</f>
        <v>4.58699999999999</v>
      </c>
      <c r="C39" s="11" t="n">
        <v>178.502</v>
      </c>
      <c r="D39" s="2" t="n">
        <v>-0.4</v>
      </c>
      <c r="F39" s="8" t="n">
        <f aca="false">C39+$J$3*D39+$J$4*D39*D39+$J$5*D39*D39*D39+$J$6*C39*D39+$J$7*C39*D39*D39+$J$8*C39*D39*D39*D39</f>
        <v>182.032403684864</v>
      </c>
      <c r="G39" s="9" t="n">
        <f aca="false">A39-F39</f>
        <v>1.05659631513598</v>
      </c>
    </row>
    <row r="40" customFormat="false" ht="15" hidden="false" customHeight="false" outlineLevel="0" collapsed="false">
      <c r="A40" s="5" t="n">
        <v>203.229</v>
      </c>
      <c r="B40" s="6" t="n">
        <f aca="false">A40-C40</f>
        <v>3.98600000000002</v>
      </c>
      <c r="C40" s="11" t="n">
        <v>199.243</v>
      </c>
      <c r="D40" s="2" t="n">
        <v>-0.4</v>
      </c>
      <c r="F40" s="8"/>
      <c r="G40" s="9"/>
    </row>
    <row r="41" s="17" customFormat="true" ht="15" hidden="false" customHeight="false" outlineLevel="0" collapsed="false">
      <c r="A41" s="20" t="n">
        <v>387.582</v>
      </c>
      <c r="B41" s="14" t="n">
        <f aca="false">A41-C41</f>
        <v>2.34100000000001</v>
      </c>
      <c r="C41" s="11" t="n">
        <v>385.241</v>
      </c>
      <c r="D41" s="2" t="n">
        <v>-0.4</v>
      </c>
      <c r="F41" s="18" t="n">
        <f aca="false">C41+$J$3*D41+$J$4*D41*D41+$J$5*D41*D41*D41+$J$6*C41*D41+$J$7*C41*D41*D41+$J$8*C41*D41*D41*D41</f>
        <v>387.736557562112</v>
      </c>
      <c r="G41" s="19" t="n">
        <f aca="false">A41-F41</f>
        <v>-0.154557562112132</v>
      </c>
    </row>
    <row r="42" customFormat="false" ht="15" hidden="false" customHeight="false" outlineLevel="0" collapsed="false">
      <c r="A42" s="5" t="n">
        <v>-520.713</v>
      </c>
      <c r="B42" s="6" t="n">
        <f aca="false">A42-C42</f>
        <v>13.933</v>
      </c>
      <c r="C42" s="22" t="n">
        <v>-534.646</v>
      </c>
      <c r="D42" s="21" t="n">
        <v>-0.8</v>
      </c>
      <c r="F42" s="8" t="n">
        <f aca="false">C42+$J$3*D42+$J$4*D42*D42+$J$5*D42*D42*D42+$J$6*C42*D42+$J$7*C42*D42*D42+$J$8*C42*D42*D42*D42</f>
        <v>-520.493570164096</v>
      </c>
      <c r="G42" s="9" t="n">
        <f aca="false">A42-F42</f>
        <v>-0.219429835904066</v>
      </c>
    </row>
    <row r="43" customFormat="false" ht="15" hidden="false" customHeight="false" outlineLevel="0" collapsed="false">
      <c r="A43" s="10" t="n">
        <v>-453.327</v>
      </c>
      <c r="B43" s="6" t="n">
        <f aca="false">A43-C43</f>
        <v>13.388</v>
      </c>
      <c r="C43" s="7" t="n">
        <v>-466.715</v>
      </c>
      <c r="D43" s="2" t="n">
        <v>-0.8</v>
      </c>
      <c r="F43" s="8" t="n">
        <f aca="false">C43+$J$3*D43+$J$4*D43*D43+$J$5*D43*D43*D43+$J$6*C43*D43+$J$7*C43*D43*D43+$J$8*C43*D43*D43*D43</f>
        <v>-453.17119279584</v>
      </c>
      <c r="G43" s="9" t="n">
        <f aca="false">A43-F43</f>
        <v>-0.155807204160055</v>
      </c>
    </row>
    <row r="44" customFormat="false" ht="15" hidden="false" customHeight="false" outlineLevel="0" collapsed="false">
      <c r="A44" s="5" t="n">
        <v>-357.128</v>
      </c>
      <c r="B44" s="6" t="n">
        <f aca="false">A44-C44</f>
        <v>12.192</v>
      </c>
      <c r="C44" s="11" t="n">
        <v>-369.32</v>
      </c>
      <c r="D44" s="2" t="n">
        <v>-0.8</v>
      </c>
      <c r="F44" s="8" t="n">
        <f aca="false">C44+$J$3*D44+$J$4*D44*D44+$J$5*D44*D44*D44+$J$6*C44*D44+$J$7*C44*D44*D44+$J$8*C44*D44*D44*D44</f>
        <v>-356.64879589632</v>
      </c>
      <c r="G44" s="9" t="n">
        <f aca="false">A44-F44</f>
        <v>-0.479204103679933</v>
      </c>
    </row>
    <row r="45" customFormat="false" ht="15" hidden="false" customHeight="false" outlineLevel="0" collapsed="false">
      <c r="A45" s="5" t="n">
        <v>-180.959</v>
      </c>
      <c r="B45" s="6" t="n">
        <f aca="false">A45-C45</f>
        <v>12.634</v>
      </c>
      <c r="C45" s="11" t="n">
        <v>-193.593</v>
      </c>
      <c r="D45" s="2" t="n">
        <v>-0.8</v>
      </c>
      <c r="F45" s="8" t="n">
        <f aca="false">C45+$J$3*D45+$J$4*D45*D45+$J$5*D45*D45*D45+$J$6*C45*D45+$J$7*C45*D45*D45+$J$8*C45*D45*D45*D45</f>
        <v>-182.496208597568</v>
      </c>
      <c r="G45" s="9" t="n">
        <f aca="false">A45-F45</f>
        <v>1.53720859756803</v>
      </c>
    </row>
    <row r="46" customFormat="false" ht="15" hidden="false" customHeight="false" outlineLevel="0" collapsed="false">
      <c r="A46" s="10" t="n">
        <v>-121.829</v>
      </c>
      <c r="B46" s="6" t="n">
        <f aca="false">A46-C46</f>
        <v>11.862</v>
      </c>
      <c r="C46" s="11" t="n">
        <v>-133.691</v>
      </c>
      <c r="D46" s="2" t="n">
        <v>-0.8</v>
      </c>
      <c r="F46" s="8" t="n">
        <f aca="false">C46+$J$3*D46+$J$4*D46*D46+$J$5*D46*D46*D46+$J$6*C46*D46+$J$7*C46*D46*D46+$J$8*C46*D46*D46*D46</f>
        <v>-123.130896014016</v>
      </c>
      <c r="G46" s="9" t="n">
        <f aca="false">A46-F46</f>
        <v>1.30189601401599</v>
      </c>
    </row>
    <row r="47" customFormat="false" ht="15" hidden="false" customHeight="false" outlineLevel="0" collapsed="false">
      <c r="A47" s="5" t="n">
        <v>183.089</v>
      </c>
      <c r="B47" s="6" t="n">
        <f aca="false">A47-C47</f>
        <v>8.78200000000001</v>
      </c>
      <c r="C47" s="11" t="n">
        <v>174.307</v>
      </c>
      <c r="D47" s="2" t="n">
        <v>-0.8</v>
      </c>
      <c r="F47" s="8"/>
      <c r="G47" s="9"/>
    </row>
    <row r="48" customFormat="false" ht="15" hidden="false" customHeight="false" outlineLevel="0" collapsed="false">
      <c r="A48" s="5" t="n">
        <v>203.229</v>
      </c>
      <c r="B48" s="6" t="n">
        <f aca="false">A48-C48</f>
        <v>8.81500000000003</v>
      </c>
      <c r="C48" s="11" t="n">
        <v>194.414</v>
      </c>
      <c r="D48" s="2" t="n">
        <v>-0.8</v>
      </c>
      <c r="F48" s="8" t="n">
        <f aca="false">C48+$J$3*D48+$J$4*D48*D48+$J$5*D48*D48*D48+$J$6*C48*D48+$J$7*C48*D48*D48+$J$8*C48*D48*D48*D48</f>
        <v>202.034472174464</v>
      </c>
      <c r="G48" s="9" t="n">
        <f aca="false">A48-F48</f>
        <v>1.19452782553603</v>
      </c>
    </row>
    <row r="49" s="17" customFormat="true" ht="15" hidden="false" customHeight="false" outlineLevel="0" collapsed="false">
      <c r="A49" s="20" t="n">
        <v>387.582</v>
      </c>
      <c r="B49" s="14" t="n">
        <f aca="false">A49-C49</f>
        <v>6.10899999999998</v>
      </c>
      <c r="C49" s="15" t="n">
        <v>381.473</v>
      </c>
      <c r="D49" s="2" t="n">
        <v>-0.8</v>
      </c>
      <c r="F49" s="18" t="n">
        <f aca="false">C49+$J$3*D49+$J$4*D49*D49+$J$5*D49*D49*D49+$J$6*C49*D49+$J$7*C49*D49*D49+$J$8*C49*D49*D49*D49</f>
        <v>387.417531280448</v>
      </c>
      <c r="G49" s="19" t="n">
        <f aca="false">A49-F49</f>
        <v>0.164468719552019</v>
      </c>
    </row>
    <row r="50" customFormat="false" ht="15" hidden="false" customHeight="false" outlineLevel="0" collapsed="false">
      <c r="A50" s="5" t="n">
        <v>-520.713</v>
      </c>
      <c r="B50" s="6" t="n">
        <f aca="false">A50-C50</f>
        <v>20.715</v>
      </c>
      <c r="C50" s="11" t="n">
        <v>-541.428</v>
      </c>
      <c r="D50" s="21" t="n">
        <v>-1.2</v>
      </c>
      <c r="F50" s="8" t="n">
        <f aca="false">C50+$J$3*D50+$J$4*D50*D50+$J$5*D50*D50*D50+$J$6*C50*D50+$J$7*C50*D50*D50+$J$8*C50*D50*D50*D50</f>
        <v>-521.277360659712</v>
      </c>
      <c r="G50" s="9" t="n">
        <f aca="false">A50-F50</f>
        <v>0.564360659712065</v>
      </c>
    </row>
    <row r="51" customFormat="false" ht="15" hidden="false" customHeight="false" outlineLevel="0" collapsed="false">
      <c r="A51" s="10" t="n">
        <v>-453.327</v>
      </c>
      <c r="B51" s="6" t="n">
        <f aca="false">A51-C51</f>
        <v>18.829</v>
      </c>
      <c r="C51" s="7" t="n">
        <v>-472.156</v>
      </c>
      <c r="D51" s="2" t="n">
        <v>-1.2</v>
      </c>
      <c r="F51" s="8" t="n">
        <f aca="false">C51+$J$3*D51+$J$4*D51*D51+$J$5*D51*D51*D51+$J$6*C51*D51+$J$7*C51*D51*D51+$J$8*C51*D51*D51*D51</f>
        <v>-452.810197114624</v>
      </c>
      <c r="G51" s="9" t="n">
        <f aca="false">A51-F51</f>
        <v>-0.51680288537608</v>
      </c>
    </row>
    <row r="52" customFormat="false" ht="15" hidden="false" customHeight="false" outlineLevel="0" collapsed="false">
      <c r="A52" s="5" t="n">
        <v>-357.128</v>
      </c>
      <c r="B52" s="6" t="n">
        <f aca="false">A52-C52</f>
        <v>17.514</v>
      </c>
      <c r="C52" s="7" t="n">
        <v>-374.642</v>
      </c>
      <c r="D52" s="2" t="n">
        <v>-1.2</v>
      </c>
      <c r="F52" s="8" t="n">
        <f aca="false">C52+$J$3*D52+$J$4*D52*D52+$J$5*D52*D52*D52+$J$6*C52*D52+$J$7*C52*D52*D52+$J$8*C52*D52*D52*D52</f>
        <v>-356.429163133568</v>
      </c>
      <c r="G52" s="9" t="n">
        <f aca="false">A52-F52</f>
        <v>-0.698836866432032</v>
      </c>
    </row>
    <row r="53" customFormat="false" ht="15" hidden="false" customHeight="false" outlineLevel="0" collapsed="false">
      <c r="A53" s="5" t="n">
        <v>-180.959</v>
      </c>
      <c r="B53" s="6" t="n">
        <f aca="false">A53-C53</f>
        <v>15.828</v>
      </c>
      <c r="C53" s="11" t="n">
        <v>-196.787</v>
      </c>
      <c r="D53" s="2" t="n">
        <v>-1.2</v>
      </c>
      <c r="F53" s="8" t="n">
        <f aca="false">C53+$J$3*D53+$J$4*D53*D53+$J$5*D53*D53*D53+$J$6*C53*D53+$J$7*C53*D53*D53+$J$8*C53*D53*D53*D53</f>
        <v>-180.640570739648</v>
      </c>
      <c r="G53" s="9" t="n">
        <f aca="false">A53-F53</f>
        <v>-0.318429260351991</v>
      </c>
    </row>
    <row r="54" customFormat="false" ht="15" hidden="false" customHeight="false" outlineLevel="0" collapsed="false">
      <c r="A54" s="10" t="n">
        <v>-121.829</v>
      </c>
      <c r="B54" s="6" t="n">
        <f aca="false">A54-C54</f>
        <v>15.607</v>
      </c>
      <c r="C54" s="7" t="n">
        <v>-137.436</v>
      </c>
      <c r="D54" s="2" t="n">
        <v>-1.2</v>
      </c>
      <c r="F54" s="8" t="n">
        <f aca="false">C54+$J$3*D54+$J$4*D54*D54+$J$5*D54*D54*D54+$J$6*C54*D54+$J$7*C54*D54*D54+$J$8*C54*D54*D54*D54</f>
        <v>-121.979140095744</v>
      </c>
      <c r="G54" s="9" t="n">
        <f aca="false">A54-F54</f>
        <v>0.150140095744021</v>
      </c>
    </row>
    <row r="55" customFormat="false" ht="15" hidden="false" customHeight="false" outlineLevel="0" collapsed="false">
      <c r="A55" s="5" t="n">
        <v>183.089</v>
      </c>
      <c r="B55" s="6" t="n">
        <f aca="false">A55-C55</f>
        <v>11.924</v>
      </c>
      <c r="C55" s="11" t="n">
        <v>171.165</v>
      </c>
      <c r="D55" s="2" t="n">
        <v>-1.2</v>
      </c>
      <c r="F55" s="8" t="n">
        <f aca="false">C55+$J$3*D55+$J$4*D55*D55+$J$5*D55*D55*D55+$J$6*C55*D55+$J$7*C55*D55*D55+$J$8*C55*D55*D55*D55</f>
        <v>183.03638042016</v>
      </c>
      <c r="G55" s="9" t="n">
        <f aca="false">A55-F55</f>
        <v>0.0526195798400124</v>
      </c>
    </row>
    <row r="56" customFormat="false" ht="15" hidden="false" customHeight="false" outlineLevel="0" collapsed="false">
      <c r="A56" s="5" t="n">
        <v>203.229</v>
      </c>
      <c r="B56" s="6" t="n">
        <f aca="false">A56-C56</f>
        <v>11.741</v>
      </c>
      <c r="C56" s="11" t="n">
        <v>191.488</v>
      </c>
      <c r="D56" s="2" t="n">
        <v>-1.2</v>
      </c>
      <c r="F56" s="8" t="n">
        <f aca="false">C56+$J$3*D56+$J$4*D56*D56+$J$5*D56*D56*D56+$J$6*C56*D56+$J$7*C56*D56*D56+$J$8*C56*D56*D56*D56</f>
        <v>203.123257725952</v>
      </c>
      <c r="G56" s="9" t="n">
        <f aca="false">A56-F56</f>
        <v>0.105742274047998</v>
      </c>
    </row>
    <row r="57" customFormat="false" ht="15" hidden="false" customHeight="false" outlineLevel="0" collapsed="false">
      <c r="A57" s="20" t="n">
        <v>387.582</v>
      </c>
      <c r="B57" s="6" t="n">
        <f aca="false">A57-C57</f>
        <v>8.05700000000002</v>
      </c>
      <c r="C57" s="11" t="n">
        <v>379.525</v>
      </c>
      <c r="D57" s="2" t="n">
        <v>-1.2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M9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3" t="s">
        <v>0</v>
      </c>
      <c r="B1" s="23"/>
      <c r="C1" s="24" t="s">
        <v>14</v>
      </c>
      <c r="D1" s="25" t="n">
        <v>57.2958</v>
      </c>
      <c r="G1" s="0" t="n">
        <f aca="false">40/1000*D1</f>
        <v>2.291832</v>
      </c>
    </row>
    <row r="2" customFormat="false" ht="15" hidden="false" customHeight="false" outlineLevel="0" collapsed="false">
      <c r="A2" s="2"/>
      <c r="B2" s="26" t="s">
        <v>15</v>
      </c>
      <c r="C2" s="27" t="n">
        <v>0.0017094</v>
      </c>
      <c r="D2" s="28" t="s">
        <v>16</v>
      </c>
      <c r="E2" s="27"/>
      <c r="F2" s="29" t="n">
        <v>0.097941443</v>
      </c>
      <c r="G2" s="30" t="s">
        <v>17</v>
      </c>
      <c r="H2" s="2"/>
      <c r="K2" s="2"/>
      <c r="L2" s="2" t="s">
        <v>18</v>
      </c>
    </row>
    <row r="3" customFormat="false" ht="15" hidden="false" customHeight="false" outlineLevel="0" collapsed="false">
      <c r="A3" s="31" t="s">
        <v>1</v>
      </c>
      <c r="B3" s="31" t="s">
        <v>19</v>
      </c>
      <c r="C3" s="31" t="s">
        <v>5</v>
      </c>
      <c r="D3" s="31" t="s">
        <v>20</v>
      </c>
      <c r="E3" s="31" t="s">
        <v>21</v>
      </c>
      <c r="G3" s="31" t="s">
        <v>22</v>
      </c>
      <c r="H3" s="31" t="s">
        <v>23</v>
      </c>
      <c r="K3" s="2"/>
    </row>
    <row r="4" customFormat="false" ht="15" hidden="false" customHeight="false" outlineLevel="0" collapsed="false">
      <c r="A4" s="32" t="n">
        <v>-361.823</v>
      </c>
      <c r="B4" s="33" t="n">
        <f aca="false">A4-C4</f>
        <v>-6.70399999999995</v>
      </c>
      <c r="C4" s="34" t="n">
        <v>-355.119</v>
      </c>
      <c r="D4" s="35" t="n">
        <f aca="false">E4+$F$2</f>
        <v>3.097941443</v>
      </c>
      <c r="E4" s="0" t="n">
        <v>3</v>
      </c>
      <c r="G4" s="2" t="n">
        <f aca="false">C4+$L$4*D4+$L$5*D4^2+$L$6*C4*D4</f>
        <v>-360.670522198529</v>
      </c>
      <c r="H4" s="35" t="n">
        <f aca="false">A4-G4</f>
        <v>-1.15247780147098</v>
      </c>
      <c r="I4" s="0" t="n">
        <f aca="false">C4+$N$4*D4+$N$5*D4*D4+$N$6*D4*D4*D4+$N$17*C4*D4+$N$18*C4*D4*D4+$N$19*C4*D4*D4*D4</f>
        <v>-355.119</v>
      </c>
      <c r="J4" s="36" t="n">
        <f aca="false">I4-A4</f>
        <v>6.70399999999995</v>
      </c>
      <c r="K4" s="2" t="s">
        <v>8</v>
      </c>
      <c r="L4" s="37" t="n">
        <v>-0.246396</v>
      </c>
    </row>
    <row r="5" customFormat="false" ht="15" hidden="false" customHeight="false" outlineLevel="0" collapsed="false">
      <c r="A5" s="32" t="n">
        <v>-227.569</v>
      </c>
      <c r="B5" s="33" t="n">
        <f aca="false">A5-C5</f>
        <v>-617.19</v>
      </c>
      <c r="C5" s="34" t="n">
        <v>389.621</v>
      </c>
      <c r="D5" s="35" t="n">
        <f aca="false">E5+$F$2</f>
        <v>3.097941443</v>
      </c>
      <c r="E5" s="0" t="n">
        <v>3</v>
      </c>
      <c r="G5" s="2" t="n">
        <f aca="false">C5+$L$4*D5+$L$5*D5^2+$L$6*C5*D5</f>
        <v>381.674644776621</v>
      </c>
      <c r="H5" s="35" t="n">
        <f aca="false">A5-G5</f>
        <v>-609.243644776621</v>
      </c>
      <c r="I5" s="0" t="n">
        <f aca="false">C5+$N$4*D5+$N$5*D5*D5+$N$6*D5*D5*D5+$N$17*C5*D5+$N$18*C5*D5*D5+$N$19*C5*D5*D5*D5</f>
        <v>389.621</v>
      </c>
      <c r="J5" s="36" t="n">
        <f aca="false">I5-A5</f>
        <v>617.19</v>
      </c>
      <c r="K5" s="2" t="s">
        <v>9</v>
      </c>
      <c r="L5" s="37" t="n">
        <v>-0.617901</v>
      </c>
    </row>
    <row r="6" customFormat="false" ht="15" hidden="false" customHeight="false" outlineLevel="0" collapsed="false">
      <c r="A6" s="32" t="n">
        <v>-189.296</v>
      </c>
      <c r="B6" s="33" t="n">
        <f aca="false">A6-C6</f>
        <v>-10.603</v>
      </c>
      <c r="C6" s="34" t="n">
        <v>-178.693</v>
      </c>
      <c r="D6" s="35" t="n">
        <f aca="false">E6+$F$2</f>
        <v>3.097941443</v>
      </c>
      <c r="E6" s="0" t="n">
        <v>3</v>
      </c>
      <c r="G6" s="2" t="n">
        <f aca="false">C6+$L$4*D6+$L$5*D6^2+$L$6*C6*D6</f>
        <v>-184.811848797399</v>
      </c>
      <c r="H6" s="35" t="n">
        <f aca="false">A6-G6</f>
        <v>-4.48415120260142</v>
      </c>
      <c r="I6" s="0" t="n">
        <f aca="false">C6+$N$4*D6+$N$5*D6*D6+$N$6*D6*D6*D6+$N$17*C6*D6+$N$18*C6*D6*D6+$N$19*C6*D6*D6*D6</f>
        <v>-178.693</v>
      </c>
      <c r="J6" s="36" t="n">
        <f aca="false">I6-A6</f>
        <v>10.603</v>
      </c>
      <c r="K6" s="2" t="s">
        <v>11</v>
      </c>
      <c r="L6" s="37" t="n">
        <v>-0.001038</v>
      </c>
    </row>
    <row r="7" customFormat="false" ht="15" hidden="false" customHeight="false" outlineLevel="0" collapsed="false">
      <c r="A7" s="32" t="n">
        <v>-188.296</v>
      </c>
      <c r="B7" s="33" t="n">
        <f aca="false">A7-C7</f>
        <v>-68.403</v>
      </c>
      <c r="C7" s="34" t="n">
        <v>-119.893</v>
      </c>
      <c r="D7" s="35" t="n">
        <f aca="false">E7+$F$2</f>
        <v>3.097941443</v>
      </c>
      <c r="E7" s="0" t="n">
        <v>3</v>
      </c>
      <c r="G7" s="2"/>
      <c r="H7" s="35"/>
      <c r="J7" s="36"/>
      <c r="K7" s="2"/>
      <c r="L7" s="37"/>
    </row>
    <row r="8" customFormat="false" ht="15" hidden="false" customHeight="false" outlineLevel="0" collapsed="false">
      <c r="A8" s="32" t="n">
        <v>-187.296</v>
      </c>
      <c r="B8" s="33" t="n">
        <f aca="false">A8-C8</f>
        <v>-370.301</v>
      </c>
      <c r="C8" s="34" t="n">
        <v>183.005</v>
      </c>
      <c r="D8" s="35" t="n">
        <f aca="false">E8+$F$2</f>
        <v>3.097941443</v>
      </c>
      <c r="E8" s="0" t="n">
        <v>3</v>
      </c>
      <c r="G8" s="2"/>
      <c r="H8" s="35"/>
      <c r="J8" s="36"/>
      <c r="K8" s="2"/>
      <c r="L8" s="37"/>
    </row>
    <row r="9" customFormat="false" ht="15" hidden="false" customHeight="false" outlineLevel="0" collapsed="false">
      <c r="A9" s="32" t="n">
        <v>-186.296</v>
      </c>
      <c r="B9" s="33" t="n">
        <f aca="false">A9-C9</f>
        <v>-390.907</v>
      </c>
      <c r="C9" s="34" t="n">
        <v>204.611</v>
      </c>
      <c r="D9" s="35" t="n">
        <f aca="false">E9+$F$2</f>
        <v>3.097941443</v>
      </c>
      <c r="E9" s="0" t="n">
        <v>3</v>
      </c>
      <c r="G9" s="2"/>
      <c r="H9" s="35"/>
      <c r="J9" s="36"/>
      <c r="K9" s="2"/>
      <c r="L9" s="37"/>
    </row>
    <row r="10" customFormat="false" ht="15" hidden="false" customHeight="false" outlineLevel="0" collapsed="false">
      <c r="A10" s="32" t="n">
        <v>-185.296</v>
      </c>
      <c r="B10" s="33" t="n">
        <f aca="false">A10-C10</f>
        <v>333.953</v>
      </c>
      <c r="C10" s="34" t="n">
        <v>-519.249</v>
      </c>
      <c r="D10" s="35" t="n">
        <f aca="false">E10+$F$2</f>
        <v>3.097941443</v>
      </c>
      <c r="E10" s="0" t="n">
        <v>3</v>
      </c>
      <c r="G10" s="2"/>
      <c r="H10" s="35"/>
      <c r="J10" s="36"/>
      <c r="K10" s="2"/>
      <c r="L10" s="37"/>
    </row>
    <row r="11" customFormat="false" ht="15" hidden="false" customHeight="false" outlineLevel="0" collapsed="false">
      <c r="A11" s="32" t="n">
        <v>-184.296</v>
      </c>
      <c r="B11" s="33" t="n">
        <f aca="false">A11-C11</f>
        <v>-620.823</v>
      </c>
      <c r="C11" s="34" t="n">
        <v>436.527</v>
      </c>
      <c r="D11" s="35" t="n">
        <f aca="false">E11+$F$2</f>
        <v>3.097941443</v>
      </c>
      <c r="E11" s="0" t="n">
        <v>3</v>
      </c>
      <c r="G11" s="2"/>
      <c r="H11" s="35"/>
      <c r="J11" s="36"/>
      <c r="K11" s="2"/>
      <c r="L11" s="37"/>
    </row>
    <row r="12" customFormat="false" ht="15" hidden="false" customHeight="false" outlineLevel="0" collapsed="false">
      <c r="A12" s="32"/>
      <c r="B12" s="33"/>
      <c r="C12" s="34" t="n">
        <v>-452.091</v>
      </c>
      <c r="D12" s="35" t="n">
        <f aca="false">E12+$F$2</f>
        <v>3.097941443</v>
      </c>
      <c r="E12" s="0" t="n">
        <v>3</v>
      </c>
      <c r="G12" s="2"/>
      <c r="H12" s="35"/>
      <c r="J12" s="36"/>
      <c r="K12" s="2"/>
      <c r="L12" s="37"/>
    </row>
    <row r="13" customFormat="false" ht="15" hidden="false" customHeight="false" outlineLevel="0" collapsed="false">
      <c r="A13" s="32"/>
      <c r="B13" s="33"/>
      <c r="C13" s="34"/>
      <c r="D13" s="35"/>
      <c r="G13" s="2"/>
      <c r="H13" s="35"/>
      <c r="J13" s="36"/>
      <c r="K13" s="2"/>
      <c r="L13" s="37"/>
    </row>
    <row r="14" customFormat="false" ht="15" hidden="false" customHeight="false" outlineLevel="0" collapsed="false">
      <c r="A14" s="32"/>
      <c r="B14" s="33"/>
      <c r="C14" s="34"/>
      <c r="D14" s="35"/>
      <c r="G14" s="2"/>
      <c r="H14" s="35"/>
      <c r="J14" s="36"/>
      <c r="K14" s="2"/>
      <c r="L14" s="37"/>
    </row>
    <row r="15" customFormat="false" ht="15" hidden="false" customHeight="false" outlineLevel="0" collapsed="false">
      <c r="A15" s="32"/>
      <c r="B15" s="33"/>
      <c r="C15" s="34"/>
      <c r="D15" s="35"/>
      <c r="G15" s="2"/>
      <c r="H15" s="35"/>
      <c r="J15" s="36"/>
      <c r="K15" s="2"/>
      <c r="L15" s="37"/>
    </row>
    <row r="16" customFormat="false" ht="15" hidden="false" customHeight="false" outlineLevel="0" collapsed="false">
      <c r="A16" s="32"/>
      <c r="B16" s="33"/>
      <c r="C16" s="34"/>
      <c r="D16" s="35"/>
      <c r="G16" s="2"/>
      <c r="H16" s="35"/>
      <c r="J16" s="36"/>
      <c r="K16" s="2"/>
      <c r="L16" s="37"/>
    </row>
    <row r="17" customFormat="false" ht="15" hidden="false" customHeight="false" outlineLevel="0" collapsed="false">
      <c r="A17" s="32"/>
      <c r="B17" s="33"/>
      <c r="C17" s="34" t="n">
        <v>-520.014</v>
      </c>
      <c r="D17" s="35" t="n">
        <f aca="false">E17+$F$2</f>
        <v>2.097941443</v>
      </c>
      <c r="E17" s="0" t="n">
        <v>2</v>
      </c>
      <c r="G17" s="2"/>
      <c r="H17" s="35"/>
      <c r="J17" s="36"/>
    </row>
    <row r="18" customFormat="false" ht="15" hidden="false" customHeight="false" outlineLevel="0" collapsed="false">
      <c r="A18" s="32" t="n">
        <v>-361.823</v>
      </c>
      <c r="B18" s="33" t="n">
        <f aca="false">A18-C18</f>
        <v>90.854</v>
      </c>
      <c r="C18" s="34" t="n">
        <v>-452.677</v>
      </c>
      <c r="D18" s="35" t="n">
        <f aca="false">E18+$F$2</f>
        <v>2.097941443</v>
      </c>
      <c r="E18" s="0" t="n">
        <v>2</v>
      </c>
      <c r="G18" s="2" t="n">
        <f aca="false">C18+$L$4*D18+$L$5*D18^2+$L$6*C18*D18</f>
        <v>-454.927750021181</v>
      </c>
      <c r="H18" s="35" t="n">
        <f aca="false">A18-G18</f>
        <v>93.1047500211812</v>
      </c>
      <c r="I18" s="0" t="n">
        <f aca="false">C18+$N$4*D18+$N$5*D18*D18+$N$6*D18*D18*D18+$N$17*C18*D18+$N$18*C18*D18*D18+$N$19*C18*D18*D18*D18</f>
        <v>-452.677</v>
      </c>
      <c r="J18" s="36" t="n">
        <f aca="false">I18-A18</f>
        <v>-90.854</v>
      </c>
    </row>
    <row r="19" customFormat="false" ht="15" hidden="false" customHeight="false" outlineLevel="0" collapsed="false">
      <c r="A19" s="32" t="n">
        <v>-227.569</v>
      </c>
      <c r="B19" s="33" t="n">
        <f aca="false">A19-C19</f>
        <v>128.656</v>
      </c>
      <c r="C19" s="34" t="n">
        <v>-356.225</v>
      </c>
      <c r="D19" s="35" t="n">
        <f aca="false">E19+$F$2</f>
        <v>2.097941443</v>
      </c>
      <c r="E19" s="0" t="n">
        <v>2</v>
      </c>
      <c r="G19" s="2" t="n">
        <f aca="false">C19+$L$4*D19+$L$5*D19^2+$L$6*C19*D19</f>
        <v>-358.685789993868</v>
      </c>
      <c r="H19" s="35" t="n">
        <f aca="false">A19-G19</f>
        <v>131.116789993868</v>
      </c>
      <c r="I19" s="0" t="n">
        <f aca="false">C19+$N$4*D19+$N$5*D19*D19+$N$6*D19*D19*D19+$N$17*C19*D19+$N$18*C19*D19*D19+$N$19*C19*D19*D19*D19</f>
        <v>-356.225</v>
      </c>
      <c r="J19" s="36" t="n">
        <f aca="false">I19-A19</f>
        <v>-128.656</v>
      </c>
    </row>
    <row r="20" customFormat="false" ht="15" hidden="false" customHeight="false" outlineLevel="0" collapsed="false">
      <c r="A20" s="32" t="n">
        <v>-189.296</v>
      </c>
      <c r="B20" s="33" t="n">
        <f aca="false">A20-C20</f>
        <v>-9.547</v>
      </c>
      <c r="C20" s="34" t="n">
        <v>-179.749</v>
      </c>
      <c r="D20" s="35" t="n">
        <f aca="false">E20+$F$2</f>
        <v>2.097941443</v>
      </c>
      <c r="E20" s="0" t="n">
        <v>2</v>
      </c>
      <c r="G20" s="2" t="n">
        <f aca="false">C20+$L$4*D20+$L$5*D20^2+$L$6*C20*D20</f>
        <v>-182.594095287898</v>
      </c>
      <c r="H20" s="35" t="n">
        <f aca="false">A20-G20</f>
        <v>-6.70190471210177</v>
      </c>
      <c r="I20" s="0" t="n">
        <f aca="false">C20+$N$4*D20+$N$5*D20*D20+$N$6*D20*D20*D20+$N$17*C20*D20+$N$18*C20*D20*D20+$N$19*C20*D20*D20*D20</f>
        <v>-179.749</v>
      </c>
      <c r="J20" s="36" t="n">
        <f aca="false">I20-A20</f>
        <v>9.547</v>
      </c>
    </row>
    <row r="21" customFormat="false" ht="15" hidden="false" customHeight="false" outlineLevel="0" collapsed="false">
      <c r="A21" s="32" t="n">
        <v>483.208</v>
      </c>
      <c r="B21" s="33" t="n">
        <f aca="false">A21-C21</f>
        <v>603.498</v>
      </c>
      <c r="C21" s="34" t="n">
        <v>-120.29</v>
      </c>
      <c r="D21" s="35" t="n">
        <f aca="false">E21+$F$2</f>
        <v>2.097941443</v>
      </c>
      <c r="E21" s="0" t="n">
        <v>2</v>
      </c>
      <c r="G21" s="2" t="n">
        <f aca="false">C21+$L$4*D21+$L$5*D21^2+$L$6*C21*D21</f>
        <v>-123.264576965167</v>
      </c>
      <c r="H21" s="35" t="n">
        <f aca="false">A21-G21</f>
        <v>606.472576965168</v>
      </c>
      <c r="I21" s="0" t="n">
        <f aca="false">C21+$N$4*D21+$N$5*D21*D21+$N$6*D21*D21*D21+$N$17*C21*D21+$N$18*C21*D21*D21+$N$19*C21*D21*D21*D21</f>
        <v>-120.29</v>
      </c>
      <c r="J21" s="36" t="n">
        <f aca="false">I21-A21</f>
        <v>-603.498</v>
      </c>
    </row>
    <row r="22" customFormat="false" ht="15" hidden="false" customHeight="false" outlineLevel="0" collapsed="false">
      <c r="A22" s="32"/>
      <c r="B22" s="33"/>
      <c r="C22" s="34" t="n">
        <v>183.073</v>
      </c>
      <c r="D22" s="35" t="n">
        <f aca="false">E22+$F$2</f>
        <v>2.097941443</v>
      </c>
      <c r="E22" s="0" t="n">
        <v>2</v>
      </c>
      <c r="G22" s="2"/>
      <c r="H22" s="35"/>
      <c r="J22" s="36"/>
    </row>
    <row r="23" customFormat="false" ht="15" hidden="false" customHeight="false" outlineLevel="0" collapsed="false">
      <c r="A23" s="32"/>
      <c r="B23" s="33"/>
      <c r="C23" s="34" t="n">
        <v>204.203</v>
      </c>
      <c r="D23" s="35" t="n">
        <f aca="false">E23+$F$2</f>
        <v>2.097941443</v>
      </c>
      <c r="E23" s="0" t="n">
        <v>2</v>
      </c>
      <c r="G23" s="2"/>
      <c r="H23" s="35"/>
      <c r="J23" s="36"/>
    </row>
    <row r="24" customFormat="false" ht="15" hidden="false" customHeight="false" outlineLevel="0" collapsed="false">
      <c r="A24" s="32"/>
      <c r="B24" s="33"/>
      <c r="C24" s="34" t="n">
        <v>388.631</v>
      </c>
      <c r="D24" s="35" t="n">
        <f aca="false">E24+$F$2</f>
        <v>2.097941443</v>
      </c>
      <c r="E24" s="0" t="n">
        <v>2</v>
      </c>
      <c r="G24" s="2"/>
      <c r="H24" s="35"/>
      <c r="J24" s="36"/>
    </row>
    <row r="25" customFormat="false" ht="15" hidden="false" customHeight="false" outlineLevel="0" collapsed="false">
      <c r="A25" s="32"/>
      <c r="B25" s="33"/>
      <c r="C25" s="34" t="n">
        <v>434.839</v>
      </c>
      <c r="D25" s="35" t="n">
        <f aca="false">E25+$F$2</f>
        <v>2.097941443</v>
      </c>
      <c r="E25" s="0" t="n">
        <v>2</v>
      </c>
      <c r="G25" s="2"/>
      <c r="H25" s="35"/>
      <c r="J25" s="36"/>
    </row>
    <row r="26" customFormat="false" ht="16.4" hidden="false" customHeight="true" outlineLevel="0" collapsed="false">
      <c r="A26" s="32"/>
      <c r="B26" s="33"/>
      <c r="C26" s="34"/>
      <c r="D26" s="35"/>
      <c r="G26" s="2"/>
      <c r="H26" s="35"/>
      <c r="J26" s="36"/>
    </row>
    <row r="27" customFormat="false" ht="16.4" hidden="false" customHeight="true" outlineLevel="0" collapsed="false">
      <c r="A27" s="32"/>
      <c r="B27" s="33"/>
      <c r="C27" s="34"/>
      <c r="D27" s="35"/>
      <c r="G27" s="2"/>
      <c r="H27" s="35"/>
      <c r="J27" s="36"/>
    </row>
    <row r="28" customFormat="false" ht="15" hidden="false" customHeight="false" outlineLevel="0" collapsed="false">
      <c r="A28" s="32"/>
      <c r="B28" s="33"/>
      <c r="C28" s="34"/>
      <c r="D28" s="35"/>
      <c r="G28" s="2"/>
      <c r="H28" s="35"/>
      <c r="J28" s="36"/>
    </row>
    <row r="29" customFormat="false" ht="15" hidden="false" customHeight="false" outlineLevel="0" collapsed="false">
      <c r="A29" s="34"/>
      <c r="B29" s="33"/>
      <c r="C29" s="34"/>
      <c r="D29" s="35"/>
      <c r="G29" s="2"/>
      <c r="H29" s="35"/>
      <c r="J29" s="36"/>
    </row>
    <row r="30" customFormat="false" ht="15" hidden="false" customHeight="false" outlineLevel="0" collapsed="false">
      <c r="A30" s="38" t="n">
        <v>-361.823</v>
      </c>
      <c r="B30" s="33" t="n">
        <f aca="false">A30-C30</f>
        <v>159.764</v>
      </c>
      <c r="C30" s="34" t="n">
        <v>-521.587</v>
      </c>
      <c r="D30" s="35" t="n">
        <f aca="false">E30+$F$2</f>
        <v>1.097941443</v>
      </c>
      <c r="E30" s="0" t="n">
        <v>1</v>
      </c>
      <c r="G30" s="2" t="n">
        <f aca="false">C30+$L$4*D30+$L$5*D30^2+$L$6*C30*D30</f>
        <v>-522.007959323698</v>
      </c>
      <c r="H30" s="35" t="n">
        <f aca="false">A30-G30</f>
        <v>160.184959323698</v>
      </c>
      <c r="I30" s="0" t="n">
        <f aca="false">C30+$N$4*D30+$N$5*D30*D30+$N$6*D30*D30*D30+$N$17*C30*D30+$N$18*C30*D30*D30+$N$19*C30*D30*D30*D30</f>
        <v>-521.587</v>
      </c>
      <c r="J30" s="36" t="n">
        <f aca="false">I30-A30</f>
        <v>-159.764</v>
      </c>
    </row>
    <row r="31" customFormat="false" ht="15" hidden="false" customHeight="false" outlineLevel="0" collapsed="false">
      <c r="A31" s="38" t="n">
        <v>-227.569</v>
      </c>
      <c r="B31" s="33" t="n">
        <f aca="false">A31-C31</f>
        <v>226.491</v>
      </c>
      <c r="C31" s="34" t="n">
        <v>-454.06</v>
      </c>
      <c r="D31" s="35" t="n">
        <f aca="false">E31+$F$2</f>
        <v>1.097941443</v>
      </c>
      <c r="E31" s="0" t="n">
        <v>1</v>
      </c>
      <c r="G31" s="2" t="n">
        <f aca="false">C31+$L$4*D31+$L$5*D31^2+$L$6*C31*D31</f>
        <v>-454.557917361809</v>
      </c>
      <c r="H31" s="35" t="n">
        <f aca="false">A31-G31</f>
        <v>226.988917361809</v>
      </c>
      <c r="I31" s="0" t="n">
        <f aca="false">C31+$N$4*D31+$N$5*D31*D31+$N$6*D31*D31*D31+$N$17*C31*D31+$N$18*C31*D31*D31+$N$19*C31*D31*D31*D31</f>
        <v>-454.06</v>
      </c>
      <c r="J31" s="36" t="n">
        <f aca="false">I31-A31</f>
        <v>-226.491</v>
      </c>
    </row>
    <row r="32" customFormat="false" ht="15" hidden="false" customHeight="false" outlineLevel="0" collapsed="false">
      <c r="A32" s="38" t="n">
        <v>-189.296</v>
      </c>
      <c r="B32" s="33" t="n">
        <f aca="false">A32-C32</f>
        <v>168.567</v>
      </c>
      <c r="C32" s="34" t="n">
        <v>-357.863</v>
      </c>
      <c r="D32" s="35" t="n">
        <f aca="false">E32+$F$2</f>
        <v>1.097941443</v>
      </c>
      <c r="E32" s="0" t="n">
        <v>1</v>
      </c>
      <c r="G32" s="2" t="n">
        <f aca="false">C32+$L$4*D32+$L$5*D32^2+$L$6*C32*D32</f>
        <v>-358.470549544375</v>
      </c>
      <c r="H32" s="35" t="n">
        <f aca="false">A32-G32</f>
        <v>169.174549544375</v>
      </c>
      <c r="I32" s="0" t="n">
        <f aca="false">C32+$N$4*D32+$N$5*D32*D32+$N$6*D32*D32*D32+$N$17*C32*D32+$N$18*C32*D32*D32+$N$19*C32*D32*D32*D32</f>
        <v>-357.863</v>
      </c>
      <c r="J32" s="36" t="n">
        <f aca="false">I32-A32</f>
        <v>-168.567</v>
      </c>
    </row>
    <row r="33" customFormat="false" ht="15" hidden="false" customHeight="false" outlineLevel="0" collapsed="false">
      <c r="A33" s="32" t="n">
        <v>483.208</v>
      </c>
      <c r="B33" s="33" t="n">
        <f aca="false">A33-C33</f>
        <v>664.619</v>
      </c>
      <c r="C33" s="34" t="n">
        <v>-181.411</v>
      </c>
      <c r="D33" s="35" t="n">
        <f aca="false">E33+$F$2</f>
        <v>1.097941443</v>
      </c>
      <c r="E33" s="0" t="n">
        <v>1</v>
      </c>
      <c r="G33" s="2" t="n">
        <f aca="false">C33+$L$4*D33+$L$5*D33^2+$L$6*C33*D33</f>
        <v>-182.219645398488</v>
      </c>
      <c r="H33" s="35" t="n">
        <f aca="false">A33-G33</f>
        <v>665.427645398488</v>
      </c>
      <c r="I33" s="0" t="n">
        <f aca="false">C33+$N$4*D33+$N$5*D33*D33+$N$6*D33*D33*D33+$N$17*C33*D33+$N$18*C33*D33*D33+$N$19*C33*D33*D33*D33</f>
        <v>-181.411</v>
      </c>
      <c r="J33" s="36" t="n">
        <f aca="false">I33-A33</f>
        <v>-664.619</v>
      </c>
    </row>
    <row r="34" customFormat="false" ht="15" hidden="false" customHeight="false" outlineLevel="0" collapsed="false">
      <c r="A34" s="32"/>
      <c r="B34" s="33"/>
      <c r="C34" s="34" t="n">
        <v>-121.996</v>
      </c>
      <c r="D34" s="35" t="n">
        <f aca="false">E34+$F$2</f>
        <v>1.097941443</v>
      </c>
      <c r="E34" s="0" t="n">
        <v>1</v>
      </c>
      <c r="G34" s="2"/>
      <c r="H34" s="35"/>
      <c r="J34" s="36"/>
    </row>
    <row r="35" customFormat="false" ht="15" hidden="false" customHeight="false" outlineLevel="0" collapsed="false">
      <c r="A35" s="32"/>
      <c r="B35" s="33"/>
      <c r="C35" s="34" t="n">
        <v>181.057</v>
      </c>
      <c r="D35" s="35" t="n">
        <f aca="false">E35+$F$2</f>
        <v>1.097941443</v>
      </c>
      <c r="E35" s="0" t="n">
        <v>1</v>
      </c>
      <c r="G35" s="2"/>
      <c r="H35" s="35"/>
      <c r="J35" s="36"/>
    </row>
    <row r="36" customFormat="false" ht="15" hidden="false" customHeight="false" outlineLevel="0" collapsed="false">
      <c r="A36" s="32"/>
      <c r="B36" s="33"/>
      <c r="C36" s="34" t="n">
        <v>202.248</v>
      </c>
      <c r="D36" s="35" t="n">
        <f aca="false">E36+$F$2</f>
        <v>1.097941443</v>
      </c>
      <c r="E36" s="0" t="n">
        <v>1</v>
      </c>
      <c r="G36" s="2"/>
      <c r="H36" s="35"/>
      <c r="J36" s="36"/>
    </row>
    <row r="37" customFormat="false" ht="15" hidden="false" customHeight="false" outlineLevel="0" collapsed="false">
      <c r="A37" s="32"/>
      <c r="B37" s="33"/>
      <c r="C37" s="34" t="n">
        <v>386.33</v>
      </c>
      <c r="D37" s="35" t="n">
        <f aca="false">E37+$F$2</f>
        <v>1.097941443</v>
      </c>
      <c r="E37" s="0" t="n">
        <v>1</v>
      </c>
      <c r="G37" s="2"/>
      <c r="H37" s="35"/>
      <c r="J37" s="36"/>
    </row>
    <row r="38" customFormat="false" ht="15" hidden="false" customHeight="false" outlineLevel="0" collapsed="false">
      <c r="A38" s="32"/>
      <c r="B38" s="33"/>
      <c r="C38" s="34" t="n">
        <v>432.888</v>
      </c>
      <c r="D38" s="35" t="n">
        <f aca="false">E38+$F$2</f>
        <v>1.097941443</v>
      </c>
      <c r="E38" s="0" t="n">
        <v>1</v>
      </c>
      <c r="G38" s="2"/>
      <c r="H38" s="35"/>
      <c r="J38" s="36"/>
    </row>
    <row r="39" customFormat="false" ht="15" hidden="false" customHeight="false" outlineLevel="0" collapsed="false">
      <c r="A39" s="32"/>
      <c r="B39" s="33"/>
      <c r="C39" s="34"/>
      <c r="D39" s="35"/>
      <c r="G39" s="2"/>
      <c r="H39" s="35"/>
      <c r="J39" s="36"/>
    </row>
    <row r="40" customFormat="false" ht="15" hidden="false" customHeight="false" outlineLevel="0" collapsed="false">
      <c r="A40" s="32"/>
      <c r="B40" s="33"/>
      <c r="C40" s="34"/>
      <c r="D40" s="35"/>
      <c r="G40" s="2"/>
      <c r="H40" s="35"/>
      <c r="J40" s="36"/>
    </row>
    <row r="41" customFormat="false" ht="15" hidden="false" customHeight="false" outlineLevel="0" collapsed="false">
      <c r="A41" s="34"/>
      <c r="B41" s="33"/>
      <c r="C41" s="34"/>
      <c r="D41" s="35"/>
      <c r="G41" s="2"/>
      <c r="H41" s="35"/>
      <c r="J41" s="36"/>
    </row>
    <row r="42" customFormat="false" ht="15" hidden="false" customHeight="false" outlineLevel="0" collapsed="false">
      <c r="A42" s="38" t="n">
        <v>-361.823</v>
      </c>
      <c r="B42" s="33" t="n">
        <f aca="false">A42-C42</f>
        <v>160.23</v>
      </c>
      <c r="C42" s="32" t="n">
        <v>-522.053</v>
      </c>
      <c r="D42" s="35" t="n">
        <f aca="false">E42+$F$2</f>
        <v>0.097941443</v>
      </c>
      <c r="E42" s="0" t="n">
        <v>0</v>
      </c>
      <c r="G42" s="2" t="n">
        <f aca="false">C42+$L$4*D42+$L$5*D42^2+$L$6*C42*D42</f>
        <v>-522.029986023496</v>
      </c>
      <c r="H42" s="35" t="n">
        <f aca="false">A42-G42</f>
        <v>160.206986023496</v>
      </c>
      <c r="I42" s="0" t="n">
        <f aca="false">C42+$N$4*D42+$N$5*D42*D42+$N$6*D42*D42*D42+$N$17*C42*D42+$N$18*C42*D42*D42+$N$19*C42*D42*D42*D42</f>
        <v>-522.053</v>
      </c>
      <c r="J42" s="36" t="n">
        <f aca="false">I42-A42</f>
        <v>-160.23</v>
      </c>
    </row>
    <row r="43" customFormat="false" ht="15" hidden="false" customHeight="false" outlineLevel="0" collapsed="false">
      <c r="A43" s="38" t="n">
        <v>-227.569</v>
      </c>
      <c r="B43" s="33" t="n">
        <f aca="false">A43-C43</f>
        <v>227.204</v>
      </c>
      <c r="C43" s="32" t="n">
        <v>-454.773</v>
      </c>
      <c r="D43" s="35" t="n">
        <f aca="false">E43+$F$2</f>
        <v>0.097941443</v>
      </c>
      <c r="E43" s="0" t="n">
        <v>0</v>
      </c>
      <c r="G43" s="2" t="n">
        <f aca="false">C43+$L$4*D43+$L$5*D43^2+$L$6*C43*D43</f>
        <v>-454.756825924792</v>
      </c>
      <c r="H43" s="35" t="n">
        <f aca="false">A43-G43</f>
        <v>227.187825924792</v>
      </c>
      <c r="I43" s="0" t="n">
        <f aca="false">C43+$N$4*D43+$N$5*D43*D43+$N$6*D43*D43*D43+$N$17*C43*D43+$N$18*C43*D43*D43+$N$19*C43*D43*D43*D43</f>
        <v>-454.773</v>
      </c>
      <c r="J43" s="36" t="n">
        <f aca="false">I43-A43</f>
        <v>-227.204</v>
      </c>
    </row>
    <row r="44" customFormat="false" ht="15" hidden="false" customHeight="false" outlineLevel="0" collapsed="false">
      <c r="A44" s="38" t="n">
        <v>-189.296</v>
      </c>
      <c r="B44" s="33" t="n">
        <f aca="false">A44-C44</f>
        <v>168.986</v>
      </c>
      <c r="C44" s="32" t="n">
        <v>-358.282</v>
      </c>
      <c r="D44" s="35" t="n">
        <f aca="false">E44+$F$2</f>
        <v>0.097941443</v>
      </c>
      <c r="E44" s="0" t="n">
        <v>0</v>
      </c>
      <c r="G44" s="2" t="n">
        <f aca="false">C44+$L$4*D44+$L$5*D44^2+$L$6*C44*D44</f>
        <v>-358.275635510344</v>
      </c>
      <c r="H44" s="35" t="n">
        <f aca="false">A44-G44</f>
        <v>168.979635510344</v>
      </c>
      <c r="I44" s="0" t="n">
        <f aca="false">C44+$N$4*D44+$N$5*D44*D44+$N$6*D44*D44*D44+$N$17*C44*D44+$N$18*C44*D44*D44+$N$19*C44*D44*D44*D44</f>
        <v>-358.282</v>
      </c>
      <c r="J44" s="36" t="n">
        <f aca="false">I44-A44</f>
        <v>-168.986</v>
      </c>
    </row>
    <row r="45" customFormat="false" ht="15" hidden="false" customHeight="false" outlineLevel="0" collapsed="false">
      <c r="A45" s="32" t="n">
        <v>483.208</v>
      </c>
      <c r="B45" s="33" t="n">
        <f aca="false">A45-C45</f>
        <v>665.291</v>
      </c>
      <c r="C45" s="32" t="n">
        <v>-182.083</v>
      </c>
      <c r="D45" s="35" t="n">
        <f aca="false">E45+$F$2</f>
        <v>0.097941443</v>
      </c>
      <c r="E45" s="0" t="n">
        <v>0</v>
      </c>
      <c r="G45" s="2" t="n">
        <f aca="false">C45+$L$4*D45+$L$5*D45^2+$L$6*C45*D45</f>
        <v>-182.094548467663</v>
      </c>
      <c r="H45" s="35" t="n">
        <f aca="false">A45-G45</f>
        <v>665.302548467663</v>
      </c>
      <c r="I45" s="0" t="n">
        <f aca="false">C45+$N$4*D45+$N$5*D45*D45+$N$6*D45*D45*D45+$N$17*C45*D45+$N$18*C45*D45*D45+$N$19*C45*D45*D45*D45</f>
        <v>-182.083</v>
      </c>
      <c r="J45" s="36" t="n">
        <f aca="false">I45-A45</f>
        <v>-665.291</v>
      </c>
    </row>
    <row r="46" customFormat="false" ht="15" hidden="false" customHeight="false" outlineLevel="0" collapsed="false">
      <c r="A46" s="32"/>
      <c r="B46" s="33"/>
      <c r="C46" s="32" t="n">
        <v>-122.498</v>
      </c>
      <c r="D46" s="35" t="n">
        <f aca="false">E46+$F$2</f>
        <v>0.097941443</v>
      </c>
      <c r="E46" s="0" t="n">
        <v>0</v>
      </c>
      <c r="G46" s="2"/>
      <c r="H46" s="35"/>
      <c r="J46" s="36"/>
    </row>
    <row r="47" customFormat="false" ht="15" hidden="false" customHeight="false" outlineLevel="0" collapsed="false">
      <c r="A47" s="32"/>
      <c r="B47" s="33"/>
      <c r="C47" s="32" t="n">
        <v>180.392</v>
      </c>
      <c r="D47" s="35" t="n">
        <f aca="false">E47+$F$2</f>
        <v>0.097941443</v>
      </c>
      <c r="E47" s="0" t="n">
        <v>0</v>
      </c>
      <c r="G47" s="2"/>
      <c r="H47" s="35"/>
      <c r="J47" s="36"/>
    </row>
    <row r="48" customFormat="false" ht="15" hidden="false" customHeight="false" outlineLevel="0" collapsed="false">
      <c r="A48" s="32"/>
      <c r="B48" s="33"/>
      <c r="C48" s="32" t="n">
        <v>201.613</v>
      </c>
      <c r="D48" s="35" t="n">
        <f aca="false">E48+$F$2</f>
        <v>0.097941443</v>
      </c>
      <c r="E48" s="0" t="n">
        <v>0</v>
      </c>
      <c r="G48" s="2"/>
      <c r="H48" s="35"/>
      <c r="J48" s="36"/>
    </row>
    <row r="49" customFormat="false" ht="15" hidden="false" customHeight="false" outlineLevel="0" collapsed="false">
      <c r="A49" s="32"/>
      <c r="B49" s="33"/>
      <c r="C49" s="32" t="n">
        <v>385.247</v>
      </c>
      <c r="D49" s="35" t="n">
        <f aca="false">E49+$F$2</f>
        <v>0.097941443</v>
      </c>
      <c r="E49" s="0" t="n">
        <v>0</v>
      </c>
      <c r="G49" s="2"/>
      <c r="H49" s="35"/>
      <c r="J49" s="36"/>
    </row>
    <row r="50" customFormat="false" ht="15" hidden="false" customHeight="false" outlineLevel="0" collapsed="false">
      <c r="B50" s="33"/>
      <c r="C50" s="32" t="n">
        <v>432.567</v>
      </c>
      <c r="D50" s="35" t="n">
        <f aca="false">E50+$F$2</f>
        <v>0.097941443</v>
      </c>
      <c r="E50" s="0" t="n">
        <v>0</v>
      </c>
      <c r="G50" s="2"/>
      <c r="H50" s="35"/>
      <c r="J50" s="36"/>
    </row>
    <row r="51" customFormat="false" ht="15" hidden="false" customHeight="false" outlineLevel="0" collapsed="false">
      <c r="B51" s="33"/>
      <c r="C51" s="34"/>
      <c r="D51" s="35"/>
      <c r="G51" s="2"/>
      <c r="H51" s="35"/>
      <c r="J51" s="36"/>
    </row>
    <row r="52" customFormat="false" ht="15" hidden="false" customHeight="false" outlineLevel="0" collapsed="false">
      <c r="A52" s="38" t="n">
        <v>-361.823</v>
      </c>
      <c r="B52" s="33" t="n">
        <f aca="false">A52-C52</f>
        <v>-748.792</v>
      </c>
      <c r="C52" s="34" t="n">
        <v>386.969</v>
      </c>
      <c r="D52" s="35" t="n">
        <f aca="false">E52+$F$2</f>
        <v>-0.902058557</v>
      </c>
      <c r="E52" s="0" t="n">
        <v>-1</v>
      </c>
      <c r="G52" s="2" t="n">
        <f aca="false">C52+$L$4*D52+$L$5*D52^2+$L$6*C52*D52</f>
        <v>387.050804928044</v>
      </c>
      <c r="H52" s="35" t="n">
        <f aca="false">A52-G52</f>
        <v>-748.873804928044</v>
      </c>
      <c r="I52" s="0" t="n">
        <f aca="false">C52+$N$4*D52+$N$5*D52*D52+$N$6*D52*D52*D52+$N$17*C52*D52+$N$18*C52*D52*D52+$N$19*C52*D52*D52*D52</f>
        <v>386.969</v>
      </c>
      <c r="J52" s="36" t="n">
        <f aca="false">I52-A52</f>
        <v>748.792</v>
      </c>
    </row>
    <row r="53" customFormat="false" ht="15" hidden="false" customHeight="false" outlineLevel="0" collapsed="false">
      <c r="A53" s="38" t="n">
        <v>-227.569</v>
      </c>
      <c r="B53" s="33" t="n">
        <f aca="false">A53-C53</f>
        <v>226.17</v>
      </c>
      <c r="C53" s="34" t="n">
        <v>-453.739</v>
      </c>
      <c r="D53" s="35" t="n">
        <f aca="false">E53+$F$2</f>
        <v>-0.902058557</v>
      </c>
      <c r="E53" s="0" t="n">
        <v>-1</v>
      </c>
      <c r="G53" s="2" t="n">
        <f aca="false">C53+$L$4*D53+$L$5*D53^2+$L$6*C53*D53</f>
        <v>-454.444380895417</v>
      </c>
      <c r="H53" s="35" t="n">
        <f aca="false">A53-G53</f>
        <v>226.875380895417</v>
      </c>
      <c r="I53" s="0" t="n">
        <f aca="false">C53+$N$4*D53+$N$5*D53*D53+$N$6*D53*D53*D53+$N$17*C53*D53+$N$18*C53*D53*D53+$N$19*C53*D53*D53*D53</f>
        <v>-453.739</v>
      </c>
      <c r="J53" s="36" t="n">
        <f aca="false">I53-A53</f>
        <v>-226.17</v>
      </c>
    </row>
    <row r="54" customFormat="false" ht="15" hidden="false" customHeight="false" outlineLevel="0" collapsed="false">
      <c r="A54" s="38" t="n">
        <v>-189.296</v>
      </c>
      <c r="B54" s="33" t="n">
        <f aca="false">A54-C54</f>
        <v>168.122</v>
      </c>
      <c r="C54" s="34" t="n">
        <v>-357.418</v>
      </c>
      <c r="D54" s="35" t="n">
        <f aca="false">E54+$F$2</f>
        <v>-0.902058557</v>
      </c>
      <c r="E54" s="0" t="n">
        <v>-1</v>
      </c>
      <c r="G54" s="2" t="n">
        <f aca="false">C54+$L$4*D54+$L$5*D54^2+$L$6*C54*D54</f>
        <v>-358.033192000222</v>
      </c>
      <c r="H54" s="35" t="n">
        <f aca="false">A54-G54</f>
        <v>168.737192000222</v>
      </c>
      <c r="I54" s="0" t="n">
        <f aca="false">C54+$N$4*D54+$N$5*D54*D54+$N$6*D54*D54*D54+$N$17*C54*D54+$N$18*C54*D54*D54+$N$19*C54*D54*D54*D54</f>
        <v>-357.418</v>
      </c>
      <c r="J54" s="36" t="n">
        <f aca="false">I54-A54</f>
        <v>-168.122</v>
      </c>
    </row>
    <row r="55" customFormat="false" ht="15" hidden="false" customHeight="false" outlineLevel="0" collapsed="false">
      <c r="A55" s="32" t="n">
        <v>483.208</v>
      </c>
      <c r="B55" s="33" t="n">
        <f aca="false">A55-C55</f>
        <v>605.03</v>
      </c>
      <c r="C55" s="34" t="n">
        <v>-121.822</v>
      </c>
      <c r="D55" s="35" t="n">
        <f aca="false">E55+$F$2</f>
        <v>-0.902058557</v>
      </c>
      <c r="E55" s="0" t="n">
        <v>-1</v>
      </c>
      <c r="G55" s="2" t="n">
        <f aca="false">C55+$L$4*D55+$L$5*D55^2+$L$6*C55*D55</f>
        <v>-122.216594799691</v>
      </c>
      <c r="H55" s="35" t="n">
        <f aca="false">A55-G55</f>
        <v>605.424594799691</v>
      </c>
      <c r="I55" s="0" t="n">
        <f aca="false">C55+$N$4*D55+$N$5*D55*D55+$N$6*D55*D55*D55+$N$17*C55*D55+$N$18*C55*D55*D55+$N$19*C55*D55*D55*D55</f>
        <v>-121.822</v>
      </c>
      <c r="J55" s="36" t="n">
        <f aca="false">I55-A55</f>
        <v>-605.03</v>
      </c>
    </row>
    <row r="56" customFormat="false" ht="15" hidden="false" customHeight="false" outlineLevel="0" collapsed="false">
      <c r="A56" s="32"/>
      <c r="B56" s="33"/>
      <c r="C56" s="34" t="n">
        <v>-181.129</v>
      </c>
      <c r="D56" s="35" t="n">
        <f aca="false">E56+$F$2</f>
        <v>-0.902058557</v>
      </c>
      <c r="E56" s="0" t="n">
        <v>-1</v>
      </c>
      <c r="G56" s="2"/>
      <c r="H56" s="35"/>
      <c r="J56" s="36"/>
    </row>
    <row r="57" customFormat="false" ht="15" hidden="false" customHeight="false" outlineLevel="0" collapsed="false">
      <c r="A57" s="32"/>
      <c r="B57" s="33"/>
      <c r="C57" s="34" t="n">
        <v>181.46</v>
      </c>
      <c r="D57" s="35" t="n">
        <f aca="false">E57+$F$2</f>
        <v>-0.902058557</v>
      </c>
      <c r="E57" s="0" t="n">
        <v>-1</v>
      </c>
      <c r="G57" s="2"/>
      <c r="H57" s="35"/>
      <c r="J57" s="36"/>
    </row>
    <row r="58" customFormat="false" ht="15" hidden="false" customHeight="false" outlineLevel="0" collapsed="false">
      <c r="A58" s="32"/>
      <c r="B58" s="33"/>
      <c r="C58" s="34" t="n">
        <v>202.547</v>
      </c>
      <c r="D58" s="35" t="n">
        <f aca="false">E58+$F$2</f>
        <v>-0.902058557</v>
      </c>
      <c r="E58" s="0" t="n">
        <v>-1</v>
      </c>
      <c r="G58" s="2"/>
      <c r="H58" s="35"/>
      <c r="J58" s="36"/>
    </row>
    <row r="59" customFormat="false" ht="15" hidden="false" customHeight="false" outlineLevel="0" collapsed="false">
      <c r="A59" s="32"/>
      <c r="B59" s="33"/>
      <c r="C59" s="34" t="n">
        <v>-521.132</v>
      </c>
      <c r="D59" s="35" t="n">
        <f aca="false">E59+$F$2</f>
        <v>-0.902058557</v>
      </c>
      <c r="E59" s="0" t="n">
        <v>-1</v>
      </c>
      <c r="G59" s="2"/>
      <c r="H59" s="35"/>
      <c r="J59" s="36"/>
    </row>
    <row r="60" customFormat="false" ht="15" hidden="false" customHeight="false" outlineLevel="0" collapsed="false">
      <c r="A60" s="32"/>
      <c r="B60" s="33"/>
      <c r="C60" s="34" t="n">
        <v>433.348</v>
      </c>
      <c r="D60" s="35" t="n">
        <f aca="false">E60+$F$2</f>
        <v>-0.902058557</v>
      </c>
      <c r="E60" s="0" t="n">
        <v>-1</v>
      </c>
      <c r="G60" s="2"/>
      <c r="H60" s="35"/>
      <c r="J60" s="36"/>
    </row>
    <row r="61" customFormat="false" ht="15" hidden="false" customHeight="false" outlineLevel="0" collapsed="false">
      <c r="A61" s="32"/>
      <c r="B61" s="33"/>
      <c r="C61" s="34"/>
      <c r="D61" s="35"/>
      <c r="G61" s="2"/>
      <c r="H61" s="35"/>
      <c r="J61" s="36"/>
    </row>
    <row r="62" customFormat="false" ht="15" hidden="false" customHeight="false" outlineLevel="0" collapsed="false">
      <c r="B62" s="33"/>
      <c r="C62" s="34"/>
      <c r="D62" s="35"/>
      <c r="G62" s="2"/>
      <c r="H62" s="35"/>
      <c r="J62" s="36"/>
    </row>
    <row r="63" customFormat="false" ht="15" hidden="false" customHeight="false" outlineLevel="0" collapsed="false">
      <c r="A63" s="38" t="n">
        <v>-361.823</v>
      </c>
      <c r="B63" s="33" t="n">
        <f aca="false">A63-C63</f>
        <v>89.96</v>
      </c>
      <c r="C63" s="34" t="n">
        <v>-451.783</v>
      </c>
      <c r="D63" s="35" t="n">
        <f aca="false">E63+$F$2</f>
        <v>-1.902058557</v>
      </c>
      <c r="E63" s="0" t="n">
        <v>-2</v>
      </c>
      <c r="G63" s="2" t="n">
        <f aca="false">C63+$L$4*D63+$L$5*D63^2+$L$6*C63*D63</f>
        <v>-454.441770943529</v>
      </c>
      <c r="H63" s="35" t="n">
        <f aca="false">A63-G63</f>
        <v>92.6187709435288</v>
      </c>
      <c r="I63" s="0" t="n">
        <f aca="false">C63+$N$4*D63+$N$5*D63*D63+$N$6*D63*D63*D63+$N$17*C63*D63+$N$18*C63*D63*D63+$N$19*C63*D63*D63*D63</f>
        <v>-451.783</v>
      </c>
      <c r="J63" s="36" t="n">
        <f aca="false">I63-A63</f>
        <v>-89.96</v>
      </c>
    </row>
    <row r="64" customFormat="false" ht="15" hidden="false" customHeight="false" outlineLevel="0" collapsed="false">
      <c r="A64" s="38" t="n">
        <v>-227.569</v>
      </c>
      <c r="B64" s="33" t="n">
        <f aca="false">A64-C64</f>
        <v>-107.485</v>
      </c>
      <c r="C64" s="34" t="n">
        <v>-120.084</v>
      </c>
      <c r="D64" s="35" t="n">
        <f aca="false">E64+$F$2</f>
        <v>-1.902058557</v>
      </c>
      <c r="E64" s="0" t="n">
        <v>-2</v>
      </c>
      <c r="G64" s="2" t="n">
        <f aca="false">C64+$L$4*D64+$L$5*D64^2+$L$6*C64*D64</f>
        <v>-122.087885407221</v>
      </c>
      <c r="H64" s="35" t="n">
        <f aca="false">A64-G64</f>
        <v>-105.481114592779</v>
      </c>
      <c r="I64" s="0" t="n">
        <f aca="false">C64+$N$4*D64+$N$5*D64*D64+$N$6*D64*D64*D64+$N$17*C64*D64+$N$18*C64*D64*D64+$N$19*C64*D64*D64*D64</f>
        <v>-120.084</v>
      </c>
      <c r="J64" s="36" t="n">
        <f aca="false">I64-A64</f>
        <v>107.485</v>
      </c>
    </row>
    <row r="65" customFormat="false" ht="15" hidden="false" customHeight="false" outlineLevel="0" collapsed="false">
      <c r="A65" s="38" t="n">
        <v>-189.296</v>
      </c>
      <c r="B65" s="33" t="n">
        <f aca="false">A65-C65</f>
        <v>-9.77699999999999</v>
      </c>
      <c r="C65" s="34" t="n">
        <v>-179.519</v>
      </c>
      <c r="D65" s="35" t="n">
        <f aca="false">E65+$F$2</f>
        <v>-1.902058557</v>
      </c>
      <c r="E65" s="0" t="n">
        <v>-2</v>
      </c>
      <c r="G65" s="2" t="n">
        <f aca="false">C65+$L$4*D65+$L$5*D65^2+$L$6*C65*D65</f>
        <v>-181.640230113869</v>
      </c>
      <c r="H65" s="35" t="n">
        <f aca="false">A65-G65</f>
        <v>-7.65576988613077</v>
      </c>
      <c r="I65" s="0" t="n">
        <f aca="false">C65+$N$4*D65+$N$5*D65*D65+$N$6*D65*D65*D65+$N$17*C65*D65+$N$18*C65*D65*D65+$N$19*C65*D65*D65*D65</f>
        <v>-179.519</v>
      </c>
      <c r="J65" s="36" t="n">
        <f aca="false">I65-A65</f>
        <v>9.77699999999999</v>
      </c>
    </row>
    <row r="66" customFormat="false" ht="15" hidden="false" customHeight="false" outlineLevel="0" collapsed="false">
      <c r="A66" s="38"/>
      <c r="B66" s="33"/>
      <c r="C66" s="34" t="n">
        <v>183.089</v>
      </c>
      <c r="D66" s="35" t="n">
        <f aca="false">E66+$F$2</f>
        <v>-1.902058557</v>
      </c>
      <c r="E66" s="0" t="n">
        <v>-2</v>
      </c>
      <c r="G66" s="2"/>
      <c r="H66" s="35"/>
      <c r="J66" s="36"/>
    </row>
    <row r="67" customFormat="false" ht="15" hidden="false" customHeight="false" outlineLevel="0" collapsed="false">
      <c r="A67" s="38"/>
      <c r="B67" s="33"/>
      <c r="C67" s="34" t="n">
        <v>204.344</v>
      </c>
      <c r="D67" s="35" t="n">
        <f aca="false">E67+$F$2</f>
        <v>-1.902058557</v>
      </c>
      <c r="E67" s="0" t="n">
        <v>-2</v>
      </c>
      <c r="G67" s="2"/>
      <c r="H67" s="35"/>
      <c r="J67" s="36"/>
    </row>
    <row r="68" customFormat="false" ht="15" hidden="false" customHeight="false" outlineLevel="0" collapsed="false">
      <c r="A68" s="38"/>
      <c r="B68" s="33"/>
      <c r="C68" s="34" t="n">
        <v>-519.143</v>
      </c>
      <c r="D68" s="35" t="n">
        <f aca="false">E68+$F$2</f>
        <v>-1.902058557</v>
      </c>
      <c r="E68" s="0" t="n">
        <v>-2</v>
      </c>
      <c r="G68" s="2"/>
      <c r="H68" s="35"/>
      <c r="J68" s="36"/>
    </row>
    <row r="69" customFormat="false" ht="15" hidden="false" customHeight="false" outlineLevel="0" collapsed="false">
      <c r="A69" s="38"/>
      <c r="B69" s="33"/>
      <c r="C69" s="34" t="n">
        <v>389.133</v>
      </c>
      <c r="D69" s="35" t="n">
        <f aca="false">E69+$F$2</f>
        <v>-1.902058557</v>
      </c>
      <c r="E69" s="0" t="n">
        <v>-2</v>
      </c>
      <c r="G69" s="2"/>
      <c r="H69" s="35"/>
      <c r="J69" s="36"/>
    </row>
    <row r="70" customFormat="false" ht="15" hidden="false" customHeight="false" outlineLevel="0" collapsed="false">
      <c r="A70" s="38"/>
      <c r="B70" s="33"/>
      <c r="C70" s="34" t="n">
        <v>-355.822</v>
      </c>
      <c r="D70" s="35" t="n">
        <f aca="false">E70+$F$2</f>
        <v>-1.902058557</v>
      </c>
      <c r="E70" s="0" t="n">
        <v>-2</v>
      </c>
      <c r="G70" s="2"/>
      <c r="H70" s="35"/>
      <c r="J70" s="36"/>
    </row>
    <row r="71" customFormat="false" ht="15" hidden="false" customHeight="false" outlineLevel="0" collapsed="false">
      <c r="A71" s="38"/>
      <c r="B71" s="33"/>
      <c r="C71" s="34" t="n">
        <v>435.423</v>
      </c>
      <c r="D71" s="35" t="n">
        <f aca="false">E71+$F$2</f>
        <v>-1.902058557</v>
      </c>
      <c r="E71" s="0" t="n">
        <v>-2</v>
      </c>
      <c r="G71" s="2"/>
      <c r="H71" s="35"/>
      <c r="J71" s="36"/>
    </row>
    <row r="72" customFormat="false" ht="15" hidden="false" customHeight="false" outlineLevel="0" collapsed="false">
      <c r="A72" s="38"/>
      <c r="B72" s="33"/>
      <c r="C72" s="34"/>
      <c r="D72" s="35"/>
      <c r="G72" s="2"/>
      <c r="H72" s="35"/>
      <c r="J72" s="36"/>
    </row>
    <row r="73" customFormat="false" ht="15" hidden="false" customHeight="false" outlineLevel="0" collapsed="false">
      <c r="A73" s="38"/>
      <c r="B73" s="33"/>
      <c r="C73" s="34"/>
      <c r="D73" s="35"/>
      <c r="G73" s="2"/>
      <c r="H73" s="35"/>
      <c r="J73" s="36"/>
    </row>
    <row r="74" customFormat="false" ht="15" hidden="false" customHeight="false" outlineLevel="0" collapsed="false">
      <c r="A74" s="32"/>
      <c r="B74" s="33"/>
      <c r="C74" s="34"/>
      <c r="D74" s="35"/>
      <c r="G74" s="2"/>
      <c r="H74" s="35"/>
      <c r="J74" s="36"/>
    </row>
    <row r="75" customFormat="false" ht="15" hidden="false" customHeight="false" outlineLevel="0" collapsed="false">
      <c r="B75" s="33"/>
      <c r="C75" s="34"/>
      <c r="D75" s="35"/>
      <c r="G75" s="2"/>
      <c r="H75" s="35"/>
      <c r="J75" s="36"/>
    </row>
    <row r="76" customFormat="false" ht="15" hidden="false" customHeight="false" outlineLevel="0" collapsed="false">
      <c r="A76" s="32" t="n">
        <v>-361.823</v>
      </c>
      <c r="B76" s="33" t="n">
        <f aca="false">A76-C76</f>
        <v>-544.671</v>
      </c>
      <c r="C76" s="34" t="n">
        <v>182.848</v>
      </c>
      <c r="D76" s="35" t="n">
        <f aca="false">E76+$F$2</f>
        <v>-2.902058557</v>
      </c>
      <c r="E76" s="0" t="n">
        <v>-3</v>
      </c>
      <c r="G76" s="2" t="n">
        <f aca="false">C76+$L$4*D76+$L$5*D76^2+$L$6*C76*D76</f>
        <v>178.909927838016</v>
      </c>
      <c r="H76" s="35" t="n">
        <f aca="false">A76-G76</f>
        <v>-540.732927838016</v>
      </c>
      <c r="I76" s="0" t="n">
        <f aca="false">C76+$N$4*D76+$N$5*D76*D76+$N$6*D76*D76*D76+$N$17*C76*D76+$N$18*C76*D76*D76+$N$19*C76*D76*D76*D76</f>
        <v>182.848</v>
      </c>
      <c r="J76" s="36" t="n">
        <f aca="false">I76-A76</f>
        <v>544.671</v>
      </c>
    </row>
    <row r="77" customFormat="false" ht="15" hidden="false" customHeight="false" outlineLevel="0" collapsed="false">
      <c r="A77" s="32" t="n">
        <v>-227.569</v>
      </c>
      <c r="B77" s="33" t="n">
        <f aca="false">A77-C77</f>
        <v>-48.26</v>
      </c>
      <c r="C77" s="34" t="n">
        <v>-179.309</v>
      </c>
      <c r="D77" s="35" t="n">
        <f aca="false">E77+$F$2</f>
        <v>-2.902058557</v>
      </c>
      <c r="E77" s="0" t="n">
        <v>-3</v>
      </c>
      <c r="G77" s="2" t="n">
        <f aca="false">C77+$L$4*D77+$L$5*D77^2+$L$6*C77*D77</f>
        <v>-184.338011014003</v>
      </c>
      <c r="H77" s="35" t="n">
        <f aca="false">A77-G77</f>
        <v>-43.2309889859973</v>
      </c>
      <c r="I77" s="0" t="n">
        <f aca="false">C77+$N$4*D77+$N$5*D77*D77+$N$6*D77*D77*D77+$N$17*C77*D77+$N$18*C77*D77*D77+$N$19*C77*D77*D77*D77</f>
        <v>-179.309</v>
      </c>
      <c r="J77" s="36" t="n">
        <f aca="false">I77-A77</f>
        <v>48.26</v>
      </c>
    </row>
    <row r="78" customFormat="false" ht="15" hidden="false" customHeight="false" outlineLevel="0" collapsed="false">
      <c r="A78" s="32" t="n">
        <v>-189.296</v>
      </c>
      <c r="B78" s="33" t="n">
        <f aca="false">A78-C78</f>
        <v>-69.124</v>
      </c>
      <c r="C78" s="34" t="n">
        <v>-120.172</v>
      </c>
      <c r="D78" s="35" t="n">
        <f aca="false">E78+$F$2</f>
        <v>-2.902058557</v>
      </c>
      <c r="E78" s="0" t="n">
        <v>-3</v>
      </c>
      <c r="G78" s="2" t="n">
        <f aca="false">C78+$L$4*D78+$L$5*D78^2+$L$6*C78*D78</f>
        <v>-125.022870453716</v>
      </c>
      <c r="H78" s="35" t="n">
        <f aca="false">A78-G78</f>
        <v>-64.2731295462843</v>
      </c>
      <c r="I78" s="0" t="n">
        <f aca="false">C78+$N$4*D78+$N$5*D78*D78+$N$6*D78*D78*D78+$N$17*C78*D78+$N$18*C78*D78*D78+$N$19*C78*D78*D78*D78</f>
        <v>-120.172</v>
      </c>
      <c r="J78" s="36" t="n">
        <f aca="false">I78-A78</f>
        <v>69.124</v>
      </c>
    </row>
    <row r="79" customFormat="false" ht="15" hidden="false" customHeight="false" outlineLevel="0" collapsed="false">
      <c r="C79" s="39" t="n">
        <v>203.679</v>
      </c>
      <c r="D79" s="35" t="n">
        <f aca="false">E79+$F$2</f>
        <v>-2.902058557</v>
      </c>
      <c r="E79" s="0" t="n">
        <v>-3</v>
      </c>
    </row>
    <row r="80" customFormat="false" ht="15" hidden="false" customHeight="false" outlineLevel="0" collapsed="false">
      <c r="C80" s="39" t="n">
        <v>-518.065</v>
      </c>
      <c r="D80" s="35" t="n">
        <f aca="false">E80+$F$2</f>
        <v>-2.902058557</v>
      </c>
      <c r="E80" s="0" t="n">
        <v>-3</v>
      </c>
    </row>
    <row r="81" customFormat="false" ht="15" hidden="false" customHeight="false" outlineLevel="0" collapsed="false">
      <c r="C81" s="39" t="n">
        <v>-450.853</v>
      </c>
      <c r="D81" s="35" t="n">
        <f aca="false">E81+$F$2</f>
        <v>-2.902058557</v>
      </c>
      <c r="E81" s="0" t="n">
        <v>-3</v>
      </c>
    </row>
    <row r="82" customFormat="false" ht="15" hidden="false" customHeight="false" outlineLevel="0" collapsed="false">
      <c r="C82" s="39" t="n">
        <v>-354.696</v>
      </c>
      <c r="D82" s="35" t="n">
        <f aca="false">E82+$F$2</f>
        <v>-2.902058557</v>
      </c>
      <c r="E82" s="0" t="n">
        <v>-3</v>
      </c>
    </row>
    <row r="83" customFormat="false" ht="15" hidden="false" customHeight="false" outlineLevel="0" collapsed="false">
      <c r="C83" s="39" t="n">
        <v>388.296</v>
      </c>
      <c r="D83" s="35" t="n">
        <f aca="false">E83+$F$2</f>
        <v>-2.902058557</v>
      </c>
      <c r="E83" s="0" t="n">
        <v>-3</v>
      </c>
    </row>
    <row r="84" customFormat="false" ht="15" hidden="false" customHeight="false" outlineLevel="0" collapsed="false">
      <c r="D84" s="35" t="n">
        <f aca="false">E84+$F$2</f>
        <v>-2.902058557</v>
      </c>
      <c r="E84" s="0" t="n">
        <v>-3</v>
      </c>
    </row>
    <row r="85" customFormat="false" ht="15" hidden="false" customHeight="false" outlineLevel="0" collapsed="false">
      <c r="D85" s="35" t="n">
        <f aca="false">E85+$F$2</f>
        <v>-2.902058557</v>
      </c>
      <c r="E85" s="0" t="n">
        <v>-3</v>
      </c>
    </row>
    <row r="86" customFormat="false" ht="15" hidden="false" customHeight="false" outlineLevel="0" collapsed="false">
      <c r="D86" s="35" t="n">
        <f aca="false">E86+$F$2</f>
        <v>-2.902058557</v>
      </c>
      <c r="E86" s="0" t="n">
        <v>-3</v>
      </c>
    </row>
    <row r="87" customFormat="false" ht="15" hidden="false" customHeight="false" outlineLevel="0" collapsed="false">
      <c r="D87" s="35" t="n">
        <f aca="false">E87+$F$2</f>
        <v>-2.902058557</v>
      </c>
      <c r="E87" s="0" t="n">
        <v>-3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2015-10-28T02:18:36Z</dcterms:created>
  <dc:language>en-US</dc:language>
  <cp:revision>0</cp:revision>
</cp:coreProperties>
</file>