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35160" windowHeight="19940" tabRatio="953"/>
  </bookViews>
  <sheets>
    <sheet name="X1" sheetId="1" r:id="rId1"/>
    <sheet name="X1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G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3" i="1"/>
</calcChain>
</file>

<file path=xl/sharedStrings.xml><?xml version="1.0" encoding="utf-8"?>
<sst xmlns="http://schemas.openxmlformats.org/spreadsheetml/2006/main" count="30" uniqueCount="28">
  <si>
    <t>RUN#6088</t>
  </si>
  <si>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</si>
  <si>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</si>
  <si>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</si>
  <si>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</t>
  </si>
  <si>
    <t>XC</t>
  </si>
  <si>
    <t>A1</t>
  </si>
  <si>
    <t>G1</t>
  </si>
  <si>
    <t>A2</t>
  </si>
  <si>
    <t>G2</t>
  </si>
  <si>
    <t>G3</t>
  </si>
  <si>
    <t>G4</t>
  </si>
  <si>
    <t>G5</t>
  </si>
  <si>
    <t>G6</t>
  </si>
  <si>
    <t>G7</t>
  </si>
  <si>
    <t>xc</t>
  </si>
  <si>
    <t>x1</t>
  </si>
  <si>
    <t>Phitar</t>
  </si>
  <si>
    <t>xc = x1+A1*th + A2*th^2 + B1*x1*th</t>
  </si>
  <si>
    <t>B1</t>
  </si>
  <si>
    <t>X-XC</t>
    <phoneticPr fontId="2" type="noConversion"/>
  </si>
  <si>
    <t>TH_tar(mdeg)</t>
    <phoneticPr fontId="2" type="noConversion"/>
  </si>
  <si>
    <t>A3</t>
  </si>
  <si>
    <t>B1</t>
    <phoneticPr fontId="2" type="noConversion"/>
  </si>
  <si>
    <t>B2</t>
    <phoneticPr fontId="2" type="noConversion"/>
  </si>
  <si>
    <t>B3</t>
    <phoneticPr fontId="2" type="noConversion"/>
  </si>
  <si>
    <t>X1</t>
    <phoneticPr fontId="2" type="noConversion"/>
  </si>
  <si>
    <t>delta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</si>
</sst>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_ "/>
  </numFmts>
  <fonts count="6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0" xfId="0" applyFont="1" applyFill="1"/>
    <xf numFmtId="176" fontId="0" fillId="4" borderId="4" xfId="0" applyNumberFormat="1" applyFill="1" applyBorder="1"/>
    <xf numFmtId="176" fontId="0" fillId="0" borderId="0" xfId="0" applyNumberFormat="1"/>
    <xf numFmtId="176" fontId="0" fillId="4" borderId="0" xfId="0" applyNumberFormat="1" applyFill="1"/>
    <xf numFmtId="176" fontId="0" fillId="0" borderId="4" xfId="0" applyNumberFormat="1" applyBorder="1"/>
    <xf numFmtId="0" fontId="0" fillId="0" borderId="4" xfId="0" applyBorder="1"/>
    <xf numFmtId="176" fontId="0" fillId="0" borderId="0" xfId="0" applyNumberFormat="1" applyBorder="1"/>
    <xf numFmtId="0" fontId="0" fillId="0" borderId="0" xfId="0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0" fontId="1" fillId="2" borderId="2" xfId="0" applyFont="1" applyFill="1" applyBorder="1"/>
    <xf numFmtId="176" fontId="0" fillId="4" borderId="0" xfId="0" applyNumberFormat="1" applyFill="1" applyBorder="1"/>
    <xf numFmtId="0" fontId="3" fillId="3" borderId="0" xfId="0" applyFont="1" applyFill="1"/>
    <xf numFmtId="177" fontId="0" fillId="0" borderId="0" xfId="0" applyNumberForma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diamond"/>
            <c:size val="6"/>
          </c:marker>
          <c:xVal>
            <c:numRef>
              <c:f>'X1'!$C$3:$C$68</c:f>
              <c:numCache>
                <c:formatCode>0.000</c:formatCode>
                <c:ptCount val="66"/>
                <c:pt idx="0">
                  <c:v>-437.539</c:v>
                </c:pt>
                <c:pt idx="1">
                  <c:v>-371.925</c:v>
                </c:pt>
                <c:pt idx="2">
                  <c:v>-276.554</c:v>
                </c:pt>
                <c:pt idx="3">
                  <c:v>-211.661</c:v>
                </c:pt>
                <c:pt idx="4">
                  <c:v>-103.19</c:v>
                </c:pt>
                <c:pt idx="5">
                  <c:v>-44.8133</c:v>
                </c:pt>
                <c:pt idx="6">
                  <c:v>248.55</c:v>
                </c:pt>
                <c:pt idx="7">
                  <c:v>268.586</c:v>
                </c:pt>
                <c:pt idx="8">
                  <c:v>-437.836</c:v>
                </c:pt>
                <c:pt idx="9">
                  <c:v>-371.328</c:v>
                </c:pt>
                <c:pt idx="10">
                  <c:v>-276.298</c:v>
                </c:pt>
                <c:pt idx="11">
                  <c:v>-211.704</c:v>
                </c:pt>
                <c:pt idx="12">
                  <c:v>-102.058</c:v>
                </c:pt>
                <c:pt idx="13">
                  <c:v>-43.5483</c:v>
                </c:pt>
                <c:pt idx="14">
                  <c:v>179.843</c:v>
                </c:pt>
                <c:pt idx="15">
                  <c:v>253.437</c:v>
                </c:pt>
                <c:pt idx="16">
                  <c:v>273.736</c:v>
                </c:pt>
                <c:pt idx="17">
                  <c:v>-441.416</c:v>
                </c:pt>
                <c:pt idx="18">
                  <c:v>-374.788</c:v>
                </c:pt>
                <c:pt idx="19">
                  <c:v>-279.41</c:v>
                </c:pt>
                <c:pt idx="20">
                  <c:v>-214.496</c:v>
                </c:pt>
                <c:pt idx="21">
                  <c:v>-104.221</c:v>
                </c:pt>
                <c:pt idx="22">
                  <c:v>-45.033</c:v>
                </c:pt>
                <c:pt idx="23">
                  <c:v>179.675</c:v>
                </c:pt>
                <c:pt idx="24">
                  <c:v>254.269</c:v>
                </c:pt>
                <c:pt idx="25">
                  <c:v>275.339</c:v>
                </c:pt>
                <c:pt idx="26">
                  <c:v>-447.317</c:v>
                </c:pt>
                <c:pt idx="27">
                  <c:v>-380.193</c:v>
                </c:pt>
                <c:pt idx="28">
                  <c:v>-284.886</c:v>
                </c:pt>
                <c:pt idx="29">
                  <c:v>-219.607</c:v>
                </c:pt>
                <c:pt idx="30">
                  <c:v>-108.988</c:v>
                </c:pt>
                <c:pt idx="31">
                  <c:v>-49.9048</c:v>
                </c:pt>
                <c:pt idx="32">
                  <c:v>177.277</c:v>
                </c:pt>
                <c:pt idx="33">
                  <c:v>252.424</c:v>
                </c:pt>
                <c:pt idx="34">
                  <c:v>273.295</c:v>
                </c:pt>
                <c:pt idx="35">
                  <c:v>456.129</c:v>
                </c:pt>
                <c:pt idx="36">
                  <c:v>-454.33</c:v>
                </c:pt>
                <c:pt idx="37">
                  <c:v>-386.891</c:v>
                </c:pt>
                <c:pt idx="38">
                  <c:v>-291.201</c:v>
                </c:pt>
                <c:pt idx="39">
                  <c:v>-225.749</c:v>
                </c:pt>
                <c:pt idx="40">
                  <c:v>-115.158</c:v>
                </c:pt>
                <c:pt idx="41">
                  <c:v>-55.5597</c:v>
                </c:pt>
                <c:pt idx="42">
                  <c:v>172.223</c:v>
                </c:pt>
                <c:pt idx="43">
                  <c:v>248.485</c:v>
                </c:pt>
                <c:pt idx="44">
                  <c:v>269.184</c:v>
                </c:pt>
                <c:pt idx="45">
                  <c:v>454.027</c:v>
                </c:pt>
                <c:pt idx="46">
                  <c:v>-461.833</c:v>
                </c:pt>
                <c:pt idx="47">
                  <c:v>-393.989</c:v>
                </c:pt>
                <c:pt idx="48">
                  <c:v>-298.485</c:v>
                </c:pt>
                <c:pt idx="49">
                  <c:v>-232.685</c:v>
                </c:pt>
                <c:pt idx="50">
                  <c:v>-121.679</c:v>
                </c:pt>
                <c:pt idx="51">
                  <c:v>-62.3869</c:v>
                </c:pt>
                <c:pt idx="52">
                  <c:v>166.965</c:v>
                </c:pt>
                <c:pt idx="53">
                  <c:v>243.569</c:v>
                </c:pt>
                <c:pt idx="54">
                  <c:v>264.327</c:v>
                </c:pt>
                <c:pt idx="55">
                  <c:v>450.179</c:v>
                </c:pt>
                <c:pt idx="56">
                  <c:v>-467.238</c:v>
                </c:pt>
                <c:pt idx="57">
                  <c:v>-399.918</c:v>
                </c:pt>
                <c:pt idx="58">
                  <c:v>-302.648</c:v>
                </c:pt>
                <c:pt idx="59">
                  <c:v>-237.948</c:v>
                </c:pt>
                <c:pt idx="60">
                  <c:v>-126.921</c:v>
                </c:pt>
                <c:pt idx="61">
                  <c:v>-66.0099</c:v>
                </c:pt>
                <c:pt idx="62">
                  <c:v>163.378</c:v>
                </c:pt>
                <c:pt idx="63">
                  <c:v>238.561</c:v>
                </c:pt>
                <c:pt idx="64">
                  <c:v>261.302</c:v>
                </c:pt>
                <c:pt idx="65">
                  <c:v>447.444</c:v>
                </c:pt>
              </c:numCache>
            </c:numRef>
          </c:xVal>
          <c:yVal>
            <c:numRef>
              <c:f>'X1'!$D$3:$D$68</c:f>
              <c:numCache>
                <c:formatCode>General</c:formatCode>
                <c:ptCount val="66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-0.4</c:v>
                </c:pt>
                <c:pt idx="37">
                  <c:v>-0.4</c:v>
                </c:pt>
                <c:pt idx="38">
                  <c:v>-0.4</c:v>
                </c:pt>
                <c:pt idx="39">
                  <c:v>-0.4</c:v>
                </c:pt>
                <c:pt idx="40">
                  <c:v>-0.4</c:v>
                </c:pt>
                <c:pt idx="41">
                  <c:v>-0.4</c:v>
                </c:pt>
                <c:pt idx="42">
                  <c:v>-0.4</c:v>
                </c:pt>
                <c:pt idx="43">
                  <c:v>-0.4</c:v>
                </c:pt>
                <c:pt idx="44">
                  <c:v>-0.4</c:v>
                </c:pt>
                <c:pt idx="45">
                  <c:v>-0.4</c:v>
                </c:pt>
                <c:pt idx="46">
                  <c:v>-0.8</c:v>
                </c:pt>
                <c:pt idx="47">
                  <c:v>-0.8</c:v>
                </c:pt>
                <c:pt idx="48">
                  <c:v>-0.8</c:v>
                </c:pt>
                <c:pt idx="49">
                  <c:v>-0.8</c:v>
                </c:pt>
                <c:pt idx="50">
                  <c:v>-0.8</c:v>
                </c:pt>
                <c:pt idx="51">
                  <c:v>-0.8</c:v>
                </c:pt>
                <c:pt idx="52">
                  <c:v>-0.8</c:v>
                </c:pt>
                <c:pt idx="53">
                  <c:v>-0.8</c:v>
                </c:pt>
                <c:pt idx="54">
                  <c:v>-0.8</c:v>
                </c:pt>
                <c:pt idx="55">
                  <c:v>-0.8</c:v>
                </c:pt>
                <c:pt idx="56">
                  <c:v>-1.2</c:v>
                </c:pt>
                <c:pt idx="57">
                  <c:v>-1.2</c:v>
                </c:pt>
                <c:pt idx="58">
                  <c:v>-1.2</c:v>
                </c:pt>
                <c:pt idx="59">
                  <c:v>-1.2</c:v>
                </c:pt>
                <c:pt idx="60">
                  <c:v>-1.2</c:v>
                </c:pt>
                <c:pt idx="61">
                  <c:v>-1.2</c:v>
                </c:pt>
                <c:pt idx="62">
                  <c:v>-1.2</c:v>
                </c:pt>
                <c:pt idx="63">
                  <c:v>-1.2</c:v>
                </c:pt>
                <c:pt idx="64">
                  <c:v>-1.2</c:v>
                </c:pt>
                <c:pt idx="65">
                  <c:v>-1.2</c:v>
                </c:pt>
              </c:numCache>
            </c:numRef>
          </c:yVal>
          <c:smooth val="1"/>
        </c:ser>
        <c:ser>
          <c:idx val="1"/>
          <c:order val="1"/>
          <c:spPr>
            <a:ln w="47625">
              <a:noFill/>
            </a:ln>
          </c:spPr>
          <c:xVal>
            <c:numRef>
              <c:f>'X1'!$F$3:$F$68</c:f>
              <c:numCache>
                <c:formatCode>General</c:formatCode>
                <c:ptCount val="66"/>
                <c:pt idx="0">
                  <c:v>-448.7200619033439</c:v>
                </c:pt>
                <c:pt idx="1">
                  <c:v>-381.7425704388</c:v>
                </c:pt>
                <c:pt idx="2">
                  <c:v>-284.3897137547839</c:v>
                </c:pt>
                <c:pt idx="3">
                  <c:v>-218.148205027856</c:v>
                </c:pt>
                <c:pt idx="4">
                  <c:v>-107.42312384624</c:v>
                </c:pt>
                <c:pt idx="5">
                  <c:v>-47.83332706539679</c:v>
                </c:pt>
                <c:pt idx="6">
                  <c:v>251.6262078168</c:v>
                </c:pt>
                <c:pt idx="7">
                  <c:v>272.078565834656</c:v>
                </c:pt>
                <c:pt idx="8">
                  <c:v>-448.297914400384</c:v>
                </c:pt>
                <c:pt idx="9">
                  <c:v>-380.942193855232</c:v>
                </c:pt>
                <c:pt idx="10">
                  <c:v>-284.700927790912</c:v>
                </c:pt>
                <c:pt idx="11">
                  <c:v>-219.283603365376</c:v>
                </c:pt>
                <c:pt idx="12">
                  <c:v>-108.240039660352</c:v>
                </c:pt>
                <c:pt idx="13">
                  <c:v>-48.98456659875519</c:v>
                </c:pt>
                <c:pt idx="14">
                  <c:v>177.254111079392</c:v>
                </c:pt>
                <c:pt idx="15">
                  <c:v>251.786150800928</c:v>
                </c:pt>
                <c:pt idx="16">
                  <c:v>272.343884777984</c:v>
                </c:pt>
                <c:pt idx="17">
                  <c:v>-447.772423598848</c:v>
                </c:pt>
                <c:pt idx="18">
                  <c:v>-380.755867225664</c:v>
                </c:pt>
                <c:pt idx="19">
                  <c:v>-284.82164867248</c:v>
                </c:pt>
                <c:pt idx="20">
                  <c:v>-219.529087881088</c:v>
                </c:pt>
                <c:pt idx="21">
                  <c:v>-108.610994075888</c:v>
                </c:pt>
                <c:pt idx="22">
                  <c:v>-49.07782575902401</c:v>
                </c:pt>
                <c:pt idx="23">
                  <c:v>176.9406101764</c:v>
                </c:pt>
                <c:pt idx="24">
                  <c:v>251.969622094832</c:v>
                </c:pt>
                <c:pt idx="25">
                  <c:v>273.1624966037921</c:v>
                </c:pt>
                <c:pt idx="26">
                  <c:v>-447.317</c:v>
                </c:pt>
                <c:pt idx="27">
                  <c:v>-380.193</c:v>
                </c:pt>
                <c:pt idx="28">
                  <c:v>-284.886</c:v>
                </c:pt>
                <c:pt idx="29">
                  <c:v>-219.607</c:v>
                </c:pt>
                <c:pt idx="30">
                  <c:v>-108.988</c:v>
                </c:pt>
                <c:pt idx="31">
                  <c:v>-49.9048</c:v>
                </c:pt>
                <c:pt idx="32">
                  <c:v>177.277</c:v>
                </c:pt>
                <c:pt idx="33">
                  <c:v>252.424</c:v>
                </c:pt>
                <c:pt idx="34">
                  <c:v>273.295</c:v>
                </c:pt>
                <c:pt idx="35">
                  <c:v>456.129</c:v>
                </c:pt>
                <c:pt idx="36">
                  <c:v>-446.89820278096</c:v>
                </c:pt>
                <c:pt idx="37">
                  <c:v>-379.7819852573921</c:v>
                </c:pt>
                <c:pt idx="38">
                  <c:v>-284.549985156112</c:v>
                </c:pt>
                <c:pt idx="39">
                  <c:v>-219.411257278288</c:v>
                </c:pt>
                <c:pt idx="40">
                  <c:v>-109.349577654496</c:v>
                </c:pt>
                <c:pt idx="41">
                  <c:v>-50.03653228260641</c:v>
                </c:pt>
                <c:pt idx="42">
                  <c:v>176.655934113776</c:v>
                </c:pt>
                <c:pt idx="43">
                  <c:v>252.55292221832</c:v>
                </c:pt>
                <c:pt idx="44">
                  <c:v>273.152850843008</c:v>
                </c:pt>
                <c:pt idx="45">
                  <c:v>457.111139010224</c:v>
                </c:pt>
                <c:pt idx="46">
                  <c:v>-447.0963413881281</c:v>
                </c:pt>
                <c:pt idx="47">
                  <c:v>-379.833383456224</c:v>
                </c:pt>
                <c:pt idx="48">
                  <c:v>-285.14731638576</c:v>
                </c:pt>
                <c:pt idx="49">
                  <c:v>-219.91085285296</c:v>
                </c:pt>
                <c:pt idx="50">
                  <c:v>-109.855550863264</c:v>
                </c:pt>
                <c:pt idx="51">
                  <c:v>-51.0712511758304</c:v>
                </c:pt>
                <c:pt idx="52">
                  <c:v>176.31639108144</c:v>
                </c:pt>
                <c:pt idx="53">
                  <c:v>252.264325009504</c:v>
                </c:pt>
                <c:pt idx="54">
                  <c:v>272.844545526432</c:v>
                </c:pt>
                <c:pt idx="55">
                  <c:v>457.104837631264</c:v>
                </c:pt>
                <c:pt idx="56">
                  <c:v>-446.560664838432</c:v>
                </c:pt>
                <c:pt idx="57">
                  <c:v>-380.006196641952</c:v>
                </c:pt>
                <c:pt idx="58">
                  <c:v>-283.842305948672</c:v>
                </c:pt>
                <c:pt idx="59">
                  <c:v>-219.878044327872</c:v>
                </c:pt>
                <c:pt idx="60">
                  <c:v>-110.113591855344</c:v>
                </c:pt>
                <c:pt idx="61">
                  <c:v>-49.8951446217936</c:v>
                </c:pt>
                <c:pt idx="62">
                  <c:v>176.884262615392</c:v>
                </c:pt>
                <c:pt idx="63">
                  <c:v>251.212316424304</c:v>
                </c:pt>
                <c:pt idx="64">
                  <c:v>273.694716324128</c:v>
                </c:pt>
                <c:pt idx="65">
                  <c:v>457.719995870016</c:v>
                </c:pt>
              </c:numCache>
            </c:numRef>
          </c:xVal>
          <c:yVal>
            <c:numRef>
              <c:f>'X1'!$D$3:$D$68</c:f>
              <c:numCache>
                <c:formatCode>General</c:formatCode>
                <c:ptCount val="66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-0.4</c:v>
                </c:pt>
                <c:pt idx="37">
                  <c:v>-0.4</c:v>
                </c:pt>
                <c:pt idx="38">
                  <c:v>-0.4</c:v>
                </c:pt>
                <c:pt idx="39">
                  <c:v>-0.4</c:v>
                </c:pt>
                <c:pt idx="40">
                  <c:v>-0.4</c:v>
                </c:pt>
                <c:pt idx="41">
                  <c:v>-0.4</c:v>
                </c:pt>
                <c:pt idx="42">
                  <c:v>-0.4</c:v>
                </c:pt>
                <c:pt idx="43">
                  <c:v>-0.4</c:v>
                </c:pt>
                <c:pt idx="44">
                  <c:v>-0.4</c:v>
                </c:pt>
                <c:pt idx="45">
                  <c:v>-0.4</c:v>
                </c:pt>
                <c:pt idx="46">
                  <c:v>-0.8</c:v>
                </c:pt>
                <c:pt idx="47">
                  <c:v>-0.8</c:v>
                </c:pt>
                <c:pt idx="48">
                  <c:v>-0.8</c:v>
                </c:pt>
                <c:pt idx="49">
                  <c:v>-0.8</c:v>
                </c:pt>
                <c:pt idx="50">
                  <c:v>-0.8</c:v>
                </c:pt>
                <c:pt idx="51">
                  <c:v>-0.8</c:v>
                </c:pt>
                <c:pt idx="52">
                  <c:v>-0.8</c:v>
                </c:pt>
                <c:pt idx="53">
                  <c:v>-0.8</c:v>
                </c:pt>
                <c:pt idx="54">
                  <c:v>-0.8</c:v>
                </c:pt>
                <c:pt idx="55">
                  <c:v>-0.8</c:v>
                </c:pt>
                <c:pt idx="56">
                  <c:v>-1.2</c:v>
                </c:pt>
                <c:pt idx="57">
                  <c:v>-1.2</c:v>
                </c:pt>
                <c:pt idx="58">
                  <c:v>-1.2</c:v>
                </c:pt>
                <c:pt idx="59">
                  <c:v>-1.2</c:v>
                </c:pt>
                <c:pt idx="60">
                  <c:v>-1.2</c:v>
                </c:pt>
                <c:pt idx="61">
                  <c:v>-1.2</c:v>
                </c:pt>
                <c:pt idx="62">
                  <c:v>-1.2</c:v>
                </c:pt>
                <c:pt idx="63">
                  <c:v>-1.2</c:v>
                </c:pt>
                <c:pt idx="64">
                  <c:v>-1.2</c:v>
                </c:pt>
                <c:pt idx="65">
                  <c:v>-1.2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981112"/>
        <c:axId val="-2129355720"/>
      </c:scatterChart>
      <c:valAx>
        <c:axId val="-2128981112"/>
        <c:scaling>
          <c:orientation val="minMax"/>
        </c:scaling>
        <c:delete val="0"/>
        <c:axPos val="b"/>
        <c:minorGridlines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29355720"/>
        <c:crossesAt val="0.0"/>
        <c:crossBetween val="midCat"/>
      </c:valAx>
      <c:valAx>
        <c:axId val="-21293557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28981112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21460</xdr:colOff>
      <xdr:row>2</xdr:row>
      <xdr:rowOff>151100</xdr:rowOff>
    </xdr:from>
    <xdr:to>
      <xdr:col>28</xdr:col>
      <xdr:colOff>584200</xdr:colOff>
      <xdr:row>35</xdr:row>
      <xdr:rowOff>101600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B3" sqref="B3:D68"/>
    </sheetView>
  </sheetViews>
  <sheetFormatPr baseColWidth="10" defaultColWidth="8.83203125" defaultRowHeight="15" x14ac:dyDescent="0"/>
  <cols>
    <col min="7" max="7" width="10.83203125" customWidth="1"/>
  </cols>
  <sheetData>
    <row r="1" spans="1:11">
      <c r="A1" s="1" t="s">
        <v>0</v>
      </c>
      <c r="B1" s="15"/>
      <c r="C1" s="2" t="s">
        <v>1</v>
      </c>
      <c r="D1" s="3" t="s">
        <v>2</v>
      </c>
    </row>
    <row r="2" spans="1:11">
      <c r="A2" s="4" t="s">
        <v>4</v>
      </c>
      <c r="B2" s="4" t="s">
        <v>20</v>
      </c>
      <c r="C2" s="4" t="s">
        <v>5</v>
      </c>
      <c r="D2" s="4" t="s">
        <v>21</v>
      </c>
      <c r="F2" s="17" t="s">
        <v>26</v>
      </c>
      <c r="G2" s="17" t="s">
        <v>27</v>
      </c>
      <c r="J2" t="s">
        <v>3</v>
      </c>
    </row>
    <row r="3" spans="1:11">
      <c r="A3" s="5">
        <v>-447.31700000000001</v>
      </c>
      <c r="B3" s="16">
        <f>A3-C3</f>
        <v>-9.77800000000002</v>
      </c>
      <c r="C3" s="6">
        <v>-437.53899999999999</v>
      </c>
      <c r="D3">
        <v>1.2</v>
      </c>
      <c r="E3" t="s">
        <v>7</v>
      </c>
      <c r="F3">
        <f>C3+$J$3*D3+$J$4*D3*D3+$J$5*D3*D3*D3+$J$6*C3*D3+$J$7*C3*D3*D3+$J$8*C3*D3*D3*D3</f>
        <v>-448.72006190334389</v>
      </c>
      <c r="G3" s="18">
        <f>A3-F3</f>
        <v>1.4030619033438825</v>
      </c>
      <c r="I3" t="s">
        <v>6</v>
      </c>
      <c r="J3">
        <v>-11.802719</v>
      </c>
      <c r="K3">
        <v>-24.042812000000001</v>
      </c>
    </row>
    <row r="4" spans="1:11">
      <c r="A4" s="7">
        <v>-380.19299999999998</v>
      </c>
      <c r="B4" s="16">
        <f t="shared" ref="B4:B67" si="0">A4-C4</f>
        <v>-8.2679999999999723</v>
      </c>
      <c r="C4" s="6">
        <v>-371.92500000000001</v>
      </c>
      <c r="D4">
        <v>1.2</v>
      </c>
      <c r="F4">
        <f t="shared" ref="F4:F67" si="1">C4+$J$3*D4+$J$4*D4*D4+$J$5*D4*D4*D4+$J$6*C4*D4+$J$7*C4*D4*D4+$J$8*C4*D4*D4*D4</f>
        <v>-381.74257043879999</v>
      </c>
      <c r="G4" s="18">
        <f t="shared" ref="G4:G67" si="2">A4-F4</f>
        <v>1.5495704388000036</v>
      </c>
      <c r="I4" t="s">
        <v>8</v>
      </c>
      <c r="J4">
        <v>4.6094920000000004</v>
      </c>
      <c r="K4">
        <v>5.6669419999999997</v>
      </c>
    </row>
    <row r="5" spans="1:11">
      <c r="A5" s="7">
        <v>-284.88600000000002</v>
      </c>
      <c r="B5" s="16">
        <f t="shared" si="0"/>
        <v>-8.3320000000000505</v>
      </c>
      <c r="C5" s="6">
        <v>-276.55399999999997</v>
      </c>
      <c r="D5">
        <v>1.2</v>
      </c>
      <c r="F5">
        <f t="shared" si="1"/>
        <v>-284.38971375478388</v>
      </c>
      <c r="G5" s="18">
        <f t="shared" si="2"/>
        <v>-0.49628624521614029</v>
      </c>
      <c r="I5" t="s">
        <v>22</v>
      </c>
      <c r="J5">
        <v>3.1463019999999999</v>
      </c>
      <c r="K5">
        <v>5.8174279999999996</v>
      </c>
    </row>
    <row r="6" spans="1:11">
      <c r="A6" s="7">
        <v>-219.607</v>
      </c>
      <c r="B6" s="16">
        <f t="shared" si="0"/>
        <v>-7.945999999999998</v>
      </c>
      <c r="C6" s="6">
        <v>-211.661</v>
      </c>
      <c r="D6">
        <v>1.2</v>
      </c>
      <c r="F6">
        <f t="shared" si="1"/>
        <v>-218.14820502785602</v>
      </c>
      <c r="G6" s="18">
        <f t="shared" si="2"/>
        <v>-1.458794972143977</v>
      </c>
      <c r="I6" t="s">
        <v>23</v>
      </c>
      <c r="J6">
        <v>1.3257E-2</v>
      </c>
      <c r="K6">
        <v>1.3738E-2</v>
      </c>
    </row>
    <row r="7" spans="1:11">
      <c r="A7" s="7">
        <v>-108.988</v>
      </c>
      <c r="B7" s="16">
        <f t="shared" si="0"/>
        <v>-5.7980000000000018</v>
      </c>
      <c r="C7" s="6">
        <v>-103.19</v>
      </c>
      <c r="D7">
        <v>1.2</v>
      </c>
      <c r="F7">
        <f t="shared" si="1"/>
        <v>-107.42312384623999</v>
      </c>
      <c r="G7" s="18">
        <f t="shared" si="2"/>
        <v>-1.5648761537600109</v>
      </c>
      <c r="I7" t="s">
        <v>24</v>
      </c>
      <c r="J7" s="9">
        <v>3.2669999999999999E-3</v>
      </c>
      <c r="K7">
        <v>4.2570000000000004E-3</v>
      </c>
    </row>
    <row r="8" spans="1:11">
      <c r="A8" s="7">
        <v>-49.904800000000002</v>
      </c>
      <c r="B8" s="16">
        <f t="shared" si="0"/>
        <v>-5.0915000000000035</v>
      </c>
      <c r="C8" s="6">
        <v>-44.813299999999998</v>
      </c>
      <c r="D8">
        <v>1.2</v>
      </c>
      <c r="F8">
        <f t="shared" si="1"/>
        <v>-47.833327065396794</v>
      </c>
      <c r="G8" s="18">
        <f t="shared" si="2"/>
        <v>-2.0714729346032072</v>
      </c>
      <c r="I8" t="s">
        <v>25</v>
      </c>
      <c r="J8">
        <v>9.7E-5</v>
      </c>
      <c r="K8">
        <v>1.0790000000000001E-3</v>
      </c>
    </row>
    <row r="9" spans="1:11">
      <c r="A9" s="7">
        <v>252.42400000000001</v>
      </c>
      <c r="B9" s="16">
        <f t="shared" si="0"/>
        <v>3.8739999999999952</v>
      </c>
      <c r="C9" s="6">
        <v>248.55</v>
      </c>
      <c r="D9">
        <v>1.2</v>
      </c>
      <c r="F9">
        <f t="shared" si="1"/>
        <v>251.62620781680002</v>
      </c>
      <c r="G9" s="18">
        <f t="shared" si="2"/>
        <v>0.7977921831999879</v>
      </c>
    </row>
    <row r="10" spans="1:11">
      <c r="A10" s="7">
        <v>273.29500000000002</v>
      </c>
      <c r="B10" s="16">
        <f t="shared" si="0"/>
        <v>4.7090000000000032</v>
      </c>
      <c r="C10" s="6">
        <v>268.58600000000001</v>
      </c>
      <c r="D10">
        <v>1.2</v>
      </c>
      <c r="F10">
        <f t="shared" si="1"/>
        <v>272.07856583465593</v>
      </c>
      <c r="G10" s="18">
        <f t="shared" si="2"/>
        <v>1.2164341653440829</v>
      </c>
    </row>
    <row r="11" spans="1:11" s="9" customFormat="1">
      <c r="A11" s="5">
        <v>-447.31700000000001</v>
      </c>
      <c r="B11" s="16">
        <f t="shared" si="0"/>
        <v>-9.4809999999999945</v>
      </c>
      <c r="C11" s="8">
        <v>-437.83600000000001</v>
      </c>
      <c r="D11" s="9">
        <v>0.8</v>
      </c>
      <c r="E11" s="9" t="s">
        <v>9</v>
      </c>
      <c r="F11">
        <f t="shared" si="1"/>
        <v>-448.297914400384</v>
      </c>
      <c r="G11" s="18">
        <f t="shared" si="2"/>
        <v>0.98091440038399469</v>
      </c>
    </row>
    <row r="12" spans="1:11" s="11" customFormat="1">
      <c r="A12" s="7">
        <v>-380.19299999999998</v>
      </c>
      <c r="B12" s="16">
        <f t="shared" si="0"/>
        <v>-8.8650000000000091</v>
      </c>
      <c r="C12" s="10">
        <v>-371.32799999999997</v>
      </c>
      <c r="D12" s="11">
        <v>0.8</v>
      </c>
      <c r="F12">
        <f t="shared" si="1"/>
        <v>-380.94219385523201</v>
      </c>
      <c r="G12" s="18">
        <f t="shared" si="2"/>
        <v>0.74919385523202209</v>
      </c>
    </row>
    <row r="13" spans="1:11" s="11" customFormat="1">
      <c r="A13" s="7">
        <v>-284.88600000000002</v>
      </c>
      <c r="B13" s="16">
        <f t="shared" si="0"/>
        <v>-8.5880000000000223</v>
      </c>
      <c r="C13" s="10">
        <v>-276.298</v>
      </c>
      <c r="D13" s="11">
        <v>0.8</v>
      </c>
      <c r="F13">
        <f t="shared" si="1"/>
        <v>-284.70092779091203</v>
      </c>
      <c r="G13" s="18">
        <f t="shared" si="2"/>
        <v>-0.18507220908799127</v>
      </c>
    </row>
    <row r="14" spans="1:11" s="11" customFormat="1">
      <c r="A14" s="7">
        <v>-219.607</v>
      </c>
      <c r="B14" s="16">
        <f t="shared" si="0"/>
        <v>-7.9029999999999916</v>
      </c>
      <c r="C14" s="10">
        <v>-211.70400000000001</v>
      </c>
      <c r="D14" s="11">
        <v>0.8</v>
      </c>
      <c r="F14">
        <f t="shared" si="1"/>
        <v>-219.28360336537602</v>
      </c>
      <c r="G14" s="18">
        <f t="shared" si="2"/>
        <v>-0.32339663462397539</v>
      </c>
    </row>
    <row r="15" spans="1:11" s="11" customFormat="1">
      <c r="A15" s="7">
        <v>-108.988</v>
      </c>
      <c r="B15" s="16">
        <f t="shared" si="0"/>
        <v>-6.9299999999999926</v>
      </c>
      <c r="C15" s="10">
        <v>-102.05800000000001</v>
      </c>
      <c r="D15" s="11">
        <v>0.8</v>
      </c>
      <c r="F15">
        <f t="shared" si="1"/>
        <v>-108.24003966035201</v>
      </c>
      <c r="G15" s="18">
        <f t="shared" si="2"/>
        <v>-0.7479603396479888</v>
      </c>
    </row>
    <row r="16" spans="1:11" s="11" customFormat="1">
      <c r="A16" s="7">
        <v>-49.904800000000002</v>
      </c>
      <c r="B16" s="16">
        <f t="shared" si="0"/>
        <v>-6.356500000000004</v>
      </c>
      <c r="C16" s="10">
        <v>-43.548299999999998</v>
      </c>
      <c r="D16" s="11">
        <v>0.8</v>
      </c>
      <c r="F16">
        <f t="shared" si="1"/>
        <v>-48.984566598755194</v>
      </c>
      <c r="G16" s="18">
        <f t="shared" si="2"/>
        <v>-0.92023340124480768</v>
      </c>
    </row>
    <row r="17" spans="1:7" s="11" customFormat="1">
      <c r="A17" s="7">
        <v>177.27699999999999</v>
      </c>
      <c r="B17" s="16">
        <f t="shared" si="0"/>
        <v>-2.5660000000000025</v>
      </c>
      <c r="C17" s="6">
        <v>179.84299999999999</v>
      </c>
      <c r="D17" s="11">
        <v>0.8</v>
      </c>
      <c r="F17">
        <f t="shared" si="1"/>
        <v>177.25411107939198</v>
      </c>
      <c r="G17" s="18">
        <f t="shared" si="2"/>
        <v>2.2888920608011176E-2</v>
      </c>
    </row>
    <row r="18" spans="1:7" s="11" customFormat="1">
      <c r="A18" s="7">
        <v>252.42400000000001</v>
      </c>
      <c r="B18" s="16">
        <f t="shared" si="0"/>
        <v>-1.0130000000000052</v>
      </c>
      <c r="C18" s="10">
        <v>253.43700000000001</v>
      </c>
      <c r="D18" s="11">
        <v>0.8</v>
      </c>
      <c r="F18">
        <f t="shared" si="1"/>
        <v>251.786150800928</v>
      </c>
      <c r="G18" s="18">
        <f t="shared" si="2"/>
        <v>0.63784919907200788</v>
      </c>
    </row>
    <row r="19" spans="1:7">
      <c r="A19" s="7">
        <v>273.29500000000002</v>
      </c>
      <c r="B19" s="16">
        <f t="shared" si="0"/>
        <v>-0.44099999999997408</v>
      </c>
      <c r="C19" s="10">
        <v>273.73599999999999</v>
      </c>
      <c r="D19" s="11">
        <v>0.8</v>
      </c>
      <c r="F19">
        <f t="shared" si="1"/>
        <v>272.34388477798399</v>
      </c>
      <c r="G19" s="18">
        <f t="shared" si="2"/>
        <v>0.95111522201602838</v>
      </c>
    </row>
    <row r="20" spans="1:7" s="9" customFormat="1">
      <c r="A20" s="5">
        <v>-447.31700000000001</v>
      </c>
      <c r="B20" s="16">
        <f t="shared" si="0"/>
        <v>-5.9010000000000105</v>
      </c>
      <c r="C20" s="8">
        <v>-441.416</v>
      </c>
      <c r="D20" s="9">
        <v>0.4</v>
      </c>
      <c r="E20" s="9" t="s">
        <v>10</v>
      </c>
      <c r="F20">
        <f t="shared" si="1"/>
        <v>-447.77242359884792</v>
      </c>
      <c r="G20" s="18">
        <f t="shared" si="2"/>
        <v>0.45542359884791495</v>
      </c>
    </row>
    <row r="21" spans="1:7" s="11" customFormat="1">
      <c r="A21" s="7">
        <v>-380.19299999999998</v>
      </c>
      <c r="B21" s="16">
        <f t="shared" si="0"/>
        <v>-5.4049999999999727</v>
      </c>
      <c r="C21" s="10">
        <v>-374.78800000000001</v>
      </c>
      <c r="D21" s="11">
        <v>0.4</v>
      </c>
      <c r="F21">
        <f t="shared" si="1"/>
        <v>-380.75586722566396</v>
      </c>
      <c r="G21" s="18">
        <f t="shared" si="2"/>
        <v>0.56286722566397884</v>
      </c>
    </row>
    <row r="22" spans="1:7" s="11" customFormat="1">
      <c r="A22" s="7">
        <v>-284.88600000000002</v>
      </c>
      <c r="B22" s="16">
        <f t="shared" si="0"/>
        <v>-5.4759999999999991</v>
      </c>
      <c r="C22" s="10">
        <v>-279.41000000000003</v>
      </c>
      <c r="D22" s="11">
        <v>0.4</v>
      </c>
      <c r="F22">
        <f t="shared" si="1"/>
        <v>-284.82164867247997</v>
      </c>
      <c r="G22" s="18">
        <f t="shared" si="2"/>
        <v>-6.4351327520057566E-2</v>
      </c>
    </row>
    <row r="23" spans="1:7" s="11" customFormat="1">
      <c r="A23" s="7">
        <v>-219.607</v>
      </c>
      <c r="B23" s="16">
        <f t="shared" si="0"/>
        <v>-5.11099999999999</v>
      </c>
      <c r="C23" s="6">
        <v>-214.49600000000001</v>
      </c>
      <c r="D23" s="11">
        <v>0.4</v>
      </c>
      <c r="F23">
        <f t="shared" si="1"/>
        <v>-219.529087881088</v>
      </c>
      <c r="G23" s="18">
        <f t="shared" si="2"/>
        <v>-7.7912118911996231E-2</v>
      </c>
    </row>
    <row r="24" spans="1:7" s="11" customFormat="1">
      <c r="A24" s="7">
        <v>-108.988</v>
      </c>
      <c r="B24" s="16">
        <f t="shared" si="0"/>
        <v>-4.7669999999999959</v>
      </c>
      <c r="C24" s="10">
        <v>-104.221</v>
      </c>
      <c r="D24" s="11">
        <v>0.4</v>
      </c>
      <c r="F24">
        <f t="shared" si="1"/>
        <v>-108.610994075888</v>
      </c>
      <c r="G24" s="18">
        <f t="shared" si="2"/>
        <v>-0.37700592411199807</v>
      </c>
    </row>
    <row r="25" spans="1:7" s="11" customFormat="1">
      <c r="A25" s="7">
        <v>-49.904800000000002</v>
      </c>
      <c r="B25" s="16">
        <f t="shared" si="0"/>
        <v>-4.8718000000000004</v>
      </c>
      <c r="C25" s="6">
        <v>-45.033000000000001</v>
      </c>
      <c r="D25" s="11">
        <v>0.4</v>
      </c>
      <c r="F25">
        <f t="shared" si="1"/>
        <v>-49.077825759024009</v>
      </c>
      <c r="G25" s="18">
        <f t="shared" si="2"/>
        <v>-0.82697424097599281</v>
      </c>
    </row>
    <row r="26" spans="1:7" s="11" customFormat="1">
      <c r="A26" s="7">
        <v>177.27699999999999</v>
      </c>
      <c r="B26" s="16">
        <f t="shared" si="0"/>
        <v>-2.3980000000000246</v>
      </c>
      <c r="C26" s="10">
        <v>179.67500000000001</v>
      </c>
      <c r="D26" s="11">
        <v>0.4</v>
      </c>
      <c r="F26">
        <f t="shared" si="1"/>
        <v>176.94061017640001</v>
      </c>
      <c r="G26" s="18">
        <f t="shared" si="2"/>
        <v>0.33638982359997271</v>
      </c>
    </row>
    <row r="27" spans="1:7">
      <c r="A27" s="7">
        <v>252.42400000000001</v>
      </c>
      <c r="B27" s="16">
        <f t="shared" si="0"/>
        <v>-1.8449999999999989</v>
      </c>
      <c r="C27" s="10">
        <v>254.26900000000001</v>
      </c>
      <c r="D27" s="11">
        <v>0.4</v>
      </c>
      <c r="F27">
        <f t="shared" si="1"/>
        <v>251.969622094832</v>
      </c>
      <c r="G27" s="18">
        <f t="shared" si="2"/>
        <v>0.45437790516800192</v>
      </c>
    </row>
    <row r="28" spans="1:7">
      <c r="A28" s="7">
        <v>273.29500000000002</v>
      </c>
      <c r="B28" s="16">
        <f t="shared" si="0"/>
        <v>-2.0439999999999827</v>
      </c>
      <c r="C28" s="10">
        <v>275.339</v>
      </c>
      <c r="D28" s="11">
        <v>0.4</v>
      </c>
      <c r="F28">
        <f t="shared" si="1"/>
        <v>273.16249660379214</v>
      </c>
      <c r="G28" s="18">
        <f t="shared" si="2"/>
        <v>0.13250339620788054</v>
      </c>
    </row>
    <row r="29" spans="1:7" s="12" customFormat="1">
      <c r="A29" s="5">
        <v>-447.31700000000001</v>
      </c>
      <c r="B29" s="16">
        <f t="shared" si="0"/>
        <v>0</v>
      </c>
      <c r="C29" s="5">
        <v>-447.31700000000001</v>
      </c>
      <c r="D29" s="12">
        <v>0</v>
      </c>
      <c r="E29" s="12" t="s">
        <v>11</v>
      </c>
      <c r="F29">
        <f t="shared" si="1"/>
        <v>-447.31700000000001</v>
      </c>
      <c r="G29" s="18">
        <f t="shared" si="2"/>
        <v>0</v>
      </c>
    </row>
    <row r="30" spans="1:7" s="14" customFormat="1">
      <c r="A30" s="7">
        <v>-380.19299999999998</v>
      </c>
      <c r="B30" s="16">
        <f t="shared" si="0"/>
        <v>0</v>
      </c>
      <c r="C30" s="7">
        <v>-380.19299999999998</v>
      </c>
      <c r="D30" s="13">
        <v>0</v>
      </c>
      <c r="F30">
        <f t="shared" si="1"/>
        <v>-380.19299999999998</v>
      </c>
      <c r="G30" s="18">
        <f t="shared" si="2"/>
        <v>0</v>
      </c>
    </row>
    <row r="31" spans="1:7" s="14" customFormat="1">
      <c r="A31" s="7">
        <v>-284.88600000000002</v>
      </c>
      <c r="B31" s="16">
        <f t="shared" si="0"/>
        <v>0</v>
      </c>
      <c r="C31" s="7">
        <v>-284.88600000000002</v>
      </c>
      <c r="D31" s="13">
        <v>0</v>
      </c>
      <c r="F31">
        <f t="shared" si="1"/>
        <v>-284.88600000000002</v>
      </c>
      <c r="G31" s="18">
        <f t="shared" si="2"/>
        <v>0</v>
      </c>
    </row>
    <row r="32" spans="1:7" s="14" customFormat="1">
      <c r="A32" s="7">
        <v>-219.607</v>
      </c>
      <c r="B32" s="16">
        <f t="shared" si="0"/>
        <v>0</v>
      </c>
      <c r="C32" s="7">
        <v>-219.607</v>
      </c>
      <c r="D32" s="13">
        <v>0</v>
      </c>
      <c r="F32">
        <f t="shared" si="1"/>
        <v>-219.607</v>
      </c>
      <c r="G32" s="18">
        <f t="shared" si="2"/>
        <v>0</v>
      </c>
    </row>
    <row r="33" spans="1:7" s="14" customFormat="1">
      <c r="A33" s="7">
        <v>-108.988</v>
      </c>
      <c r="B33" s="16">
        <f t="shared" si="0"/>
        <v>0</v>
      </c>
      <c r="C33" s="7">
        <v>-108.988</v>
      </c>
      <c r="D33" s="13">
        <v>0</v>
      </c>
      <c r="F33">
        <f t="shared" si="1"/>
        <v>-108.988</v>
      </c>
      <c r="G33" s="18">
        <f t="shared" si="2"/>
        <v>0</v>
      </c>
    </row>
    <row r="34" spans="1:7" s="14" customFormat="1">
      <c r="A34" s="7">
        <v>-49.904800000000002</v>
      </c>
      <c r="B34" s="16">
        <f t="shared" si="0"/>
        <v>0</v>
      </c>
      <c r="C34" s="7">
        <v>-49.904800000000002</v>
      </c>
      <c r="D34" s="13">
        <v>0</v>
      </c>
      <c r="F34">
        <f t="shared" si="1"/>
        <v>-49.904800000000002</v>
      </c>
      <c r="G34" s="18">
        <f t="shared" si="2"/>
        <v>0</v>
      </c>
    </row>
    <row r="35" spans="1:7" s="14" customFormat="1">
      <c r="A35" s="7">
        <v>177.27699999999999</v>
      </c>
      <c r="B35" s="16">
        <f t="shared" si="0"/>
        <v>0</v>
      </c>
      <c r="C35" s="7">
        <v>177.27699999999999</v>
      </c>
      <c r="D35" s="13">
        <v>0</v>
      </c>
      <c r="F35">
        <f t="shared" si="1"/>
        <v>177.27699999999999</v>
      </c>
      <c r="G35" s="18">
        <f t="shared" si="2"/>
        <v>0</v>
      </c>
    </row>
    <row r="36" spans="1:7" s="14" customFormat="1">
      <c r="A36" s="7">
        <v>252.42400000000001</v>
      </c>
      <c r="B36" s="16">
        <f t="shared" si="0"/>
        <v>0</v>
      </c>
      <c r="C36" s="7">
        <v>252.42400000000001</v>
      </c>
      <c r="D36" s="13">
        <v>0</v>
      </c>
      <c r="F36">
        <f t="shared" si="1"/>
        <v>252.42400000000001</v>
      </c>
      <c r="G36" s="18">
        <f t="shared" si="2"/>
        <v>0</v>
      </c>
    </row>
    <row r="37" spans="1:7" s="14" customFormat="1">
      <c r="A37" s="7">
        <v>273.29500000000002</v>
      </c>
      <c r="B37" s="16">
        <f t="shared" si="0"/>
        <v>0</v>
      </c>
      <c r="C37" s="7">
        <v>273.29500000000002</v>
      </c>
      <c r="D37" s="13">
        <v>0</v>
      </c>
      <c r="F37">
        <f t="shared" si="1"/>
        <v>273.29500000000002</v>
      </c>
      <c r="G37" s="18">
        <f t="shared" si="2"/>
        <v>0</v>
      </c>
    </row>
    <row r="38" spans="1:7" s="14" customFormat="1">
      <c r="A38" s="7">
        <v>456.12900000000002</v>
      </c>
      <c r="B38" s="16">
        <f t="shared" si="0"/>
        <v>0</v>
      </c>
      <c r="C38" s="7">
        <v>456.12900000000002</v>
      </c>
      <c r="D38" s="13">
        <v>0</v>
      </c>
      <c r="F38">
        <f t="shared" si="1"/>
        <v>456.12900000000002</v>
      </c>
      <c r="G38" s="18">
        <f t="shared" si="2"/>
        <v>0</v>
      </c>
    </row>
    <row r="39" spans="1:7" s="9" customFormat="1">
      <c r="A39" s="5">
        <v>-447.31700000000001</v>
      </c>
      <c r="B39" s="16">
        <f t="shared" si="0"/>
        <v>7.0129999999999768</v>
      </c>
      <c r="C39" s="8">
        <v>-454.33</v>
      </c>
      <c r="D39" s="9">
        <v>-0.4</v>
      </c>
      <c r="E39" s="9" t="s">
        <v>12</v>
      </c>
      <c r="F39">
        <f t="shared" si="1"/>
        <v>-446.89820278095999</v>
      </c>
      <c r="G39" s="18">
        <f t="shared" si="2"/>
        <v>-0.41879721904001599</v>
      </c>
    </row>
    <row r="40" spans="1:7">
      <c r="A40" s="7">
        <v>-380.19299999999998</v>
      </c>
      <c r="B40" s="16">
        <f t="shared" si="0"/>
        <v>6.6980000000000359</v>
      </c>
      <c r="C40" s="6">
        <v>-386.89100000000002</v>
      </c>
      <c r="D40" s="11">
        <v>-0.4</v>
      </c>
      <c r="F40">
        <f t="shared" si="1"/>
        <v>-379.78198525739208</v>
      </c>
      <c r="G40" s="18">
        <f t="shared" si="2"/>
        <v>-0.41101474260790383</v>
      </c>
    </row>
    <row r="41" spans="1:7">
      <c r="A41" s="7">
        <v>-284.88600000000002</v>
      </c>
      <c r="B41" s="16">
        <f t="shared" si="0"/>
        <v>6.3149999999999977</v>
      </c>
      <c r="C41" s="6">
        <v>-291.20100000000002</v>
      </c>
      <c r="D41" s="11">
        <v>-0.4</v>
      </c>
      <c r="F41">
        <f t="shared" si="1"/>
        <v>-284.54998515611203</v>
      </c>
      <c r="G41" s="18">
        <f t="shared" si="2"/>
        <v>-0.33601484388799463</v>
      </c>
    </row>
    <row r="42" spans="1:7">
      <c r="A42" s="7">
        <v>-219.607</v>
      </c>
      <c r="B42" s="16">
        <f t="shared" si="0"/>
        <v>6.1419999999999959</v>
      </c>
      <c r="C42" s="6">
        <v>-225.749</v>
      </c>
      <c r="D42" s="11">
        <v>-0.4</v>
      </c>
      <c r="F42">
        <f t="shared" si="1"/>
        <v>-219.41125727828799</v>
      </c>
      <c r="G42" s="18">
        <f t="shared" si="2"/>
        <v>-0.19574272171200846</v>
      </c>
    </row>
    <row r="43" spans="1:7">
      <c r="A43" s="7">
        <v>-108.988</v>
      </c>
      <c r="B43" s="16">
        <f t="shared" si="0"/>
        <v>6.1700000000000017</v>
      </c>
      <c r="C43" s="6">
        <v>-115.158</v>
      </c>
      <c r="D43" s="11">
        <v>-0.4</v>
      </c>
      <c r="F43">
        <f t="shared" si="1"/>
        <v>-109.349577654496</v>
      </c>
      <c r="G43" s="18">
        <f t="shared" si="2"/>
        <v>0.36157765449600276</v>
      </c>
    </row>
    <row r="44" spans="1:7">
      <c r="A44" s="7">
        <v>-49.904800000000002</v>
      </c>
      <c r="B44" s="16">
        <f t="shared" si="0"/>
        <v>5.6548999999999978</v>
      </c>
      <c r="C44" s="6">
        <v>-55.559699999999999</v>
      </c>
      <c r="D44" s="11">
        <v>-0.4</v>
      </c>
      <c r="F44">
        <f t="shared" si="1"/>
        <v>-50.036532282606409</v>
      </c>
      <c r="G44" s="18">
        <f t="shared" si="2"/>
        <v>0.13173228260640713</v>
      </c>
    </row>
    <row r="45" spans="1:7">
      <c r="A45" s="7">
        <v>177.27699999999999</v>
      </c>
      <c r="B45" s="16">
        <f t="shared" si="0"/>
        <v>5.0539999999999736</v>
      </c>
      <c r="C45" s="6">
        <v>172.22300000000001</v>
      </c>
      <c r="D45" s="11">
        <v>-0.4</v>
      </c>
      <c r="F45">
        <f t="shared" si="1"/>
        <v>176.655934113776</v>
      </c>
      <c r="G45" s="18">
        <f t="shared" si="2"/>
        <v>0.62106588622398817</v>
      </c>
    </row>
    <row r="46" spans="1:7">
      <c r="A46" s="7">
        <v>252.42400000000001</v>
      </c>
      <c r="B46" s="16">
        <f t="shared" si="0"/>
        <v>3.938999999999993</v>
      </c>
      <c r="C46" s="6">
        <v>248.48500000000001</v>
      </c>
      <c r="D46" s="11">
        <v>-0.4</v>
      </c>
      <c r="F46">
        <f t="shared" si="1"/>
        <v>252.55292221831999</v>
      </c>
      <c r="G46" s="18">
        <f t="shared" si="2"/>
        <v>-0.1289222183199854</v>
      </c>
    </row>
    <row r="47" spans="1:7">
      <c r="A47" s="7">
        <v>273.29500000000002</v>
      </c>
      <c r="B47" s="16">
        <f t="shared" si="0"/>
        <v>4.11099999999999</v>
      </c>
      <c r="C47" s="6">
        <v>269.18400000000003</v>
      </c>
      <c r="D47" s="11">
        <v>-0.4</v>
      </c>
      <c r="F47">
        <f t="shared" si="1"/>
        <v>273.15285084300803</v>
      </c>
      <c r="G47" s="18">
        <f t="shared" si="2"/>
        <v>0.14214915699199082</v>
      </c>
    </row>
    <row r="48" spans="1:7">
      <c r="A48" s="7">
        <v>456.12900000000002</v>
      </c>
      <c r="B48" s="16">
        <f t="shared" si="0"/>
        <v>2.1020000000000323</v>
      </c>
      <c r="C48" s="6">
        <v>454.02699999999999</v>
      </c>
      <c r="D48" s="11">
        <v>-0.4</v>
      </c>
      <c r="F48">
        <f t="shared" si="1"/>
        <v>457.11113901022395</v>
      </c>
      <c r="G48" s="18">
        <f t="shared" si="2"/>
        <v>-0.98213901022393202</v>
      </c>
    </row>
    <row r="49" spans="1:7" s="9" customFormat="1">
      <c r="A49" s="5">
        <v>-447.31700000000001</v>
      </c>
      <c r="B49" s="16">
        <f t="shared" si="0"/>
        <v>14.51600000000002</v>
      </c>
      <c r="C49" s="8">
        <v>-461.83300000000003</v>
      </c>
      <c r="D49" s="9">
        <v>-0.8</v>
      </c>
      <c r="E49" s="9" t="s">
        <v>13</v>
      </c>
      <c r="F49">
        <f t="shared" si="1"/>
        <v>-447.09634138812805</v>
      </c>
      <c r="G49" s="18">
        <f t="shared" si="2"/>
        <v>-0.22065861187195424</v>
      </c>
    </row>
    <row r="50" spans="1:7" s="11" customFormat="1">
      <c r="A50" s="7">
        <v>-380.19299999999998</v>
      </c>
      <c r="B50" s="16">
        <f t="shared" si="0"/>
        <v>13.795999999999992</v>
      </c>
      <c r="C50" s="10">
        <v>-393.98899999999998</v>
      </c>
      <c r="D50" s="11">
        <v>-0.8</v>
      </c>
      <c r="F50">
        <f t="shared" si="1"/>
        <v>-379.833383456224</v>
      </c>
      <c r="G50" s="18">
        <f t="shared" si="2"/>
        <v>-0.35961654377598506</v>
      </c>
    </row>
    <row r="51" spans="1:7" s="11" customFormat="1">
      <c r="A51" s="7">
        <v>-284.88600000000002</v>
      </c>
      <c r="B51" s="16">
        <f t="shared" si="0"/>
        <v>13.59899999999999</v>
      </c>
      <c r="C51" s="10">
        <v>-298.48500000000001</v>
      </c>
      <c r="D51" s="11">
        <v>-0.8</v>
      </c>
      <c r="F51">
        <f t="shared" si="1"/>
        <v>-285.14731638576001</v>
      </c>
      <c r="G51" s="18">
        <f t="shared" si="2"/>
        <v>0.26131638575998295</v>
      </c>
    </row>
    <row r="52" spans="1:7" s="11" customFormat="1">
      <c r="A52" s="7">
        <v>-219.607</v>
      </c>
      <c r="B52" s="16">
        <f t="shared" si="0"/>
        <v>13.078000000000003</v>
      </c>
      <c r="C52" s="10">
        <v>-232.685</v>
      </c>
      <c r="D52" s="11">
        <v>-0.8</v>
      </c>
      <c r="F52">
        <f t="shared" si="1"/>
        <v>-219.91085285296001</v>
      </c>
      <c r="G52" s="18">
        <f t="shared" si="2"/>
        <v>0.30385285296000575</v>
      </c>
    </row>
    <row r="53" spans="1:7" s="11" customFormat="1">
      <c r="A53" s="7">
        <v>-108.988</v>
      </c>
      <c r="B53" s="16">
        <f t="shared" si="0"/>
        <v>12.691000000000003</v>
      </c>
      <c r="C53" s="10">
        <v>-121.679</v>
      </c>
      <c r="D53" s="11">
        <v>-0.8</v>
      </c>
      <c r="F53">
        <f t="shared" si="1"/>
        <v>-109.85555086326399</v>
      </c>
      <c r="G53" s="18">
        <f t="shared" si="2"/>
        <v>0.86755086326398612</v>
      </c>
    </row>
    <row r="54" spans="1:7" s="11" customFormat="1">
      <c r="A54" s="7">
        <v>-49.904800000000002</v>
      </c>
      <c r="B54" s="16">
        <f t="shared" si="0"/>
        <v>12.482099999999996</v>
      </c>
      <c r="C54" s="10">
        <v>-62.386899999999997</v>
      </c>
      <c r="D54" s="11">
        <v>-0.8</v>
      </c>
      <c r="F54">
        <f t="shared" si="1"/>
        <v>-51.071251175830398</v>
      </c>
      <c r="G54" s="18">
        <f t="shared" si="2"/>
        <v>1.1664511758303959</v>
      </c>
    </row>
    <row r="55" spans="1:7" s="11" customFormat="1">
      <c r="A55" s="7">
        <v>177.27699999999999</v>
      </c>
      <c r="B55" s="16">
        <f t="shared" si="0"/>
        <v>10.311999999999983</v>
      </c>
      <c r="C55" s="10">
        <v>166.965</v>
      </c>
      <c r="D55" s="11">
        <v>-0.8</v>
      </c>
      <c r="F55">
        <f t="shared" si="1"/>
        <v>176.31639108144</v>
      </c>
      <c r="G55" s="18">
        <f t="shared" si="2"/>
        <v>0.9606089185599842</v>
      </c>
    </row>
    <row r="56" spans="1:7" s="11" customFormat="1">
      <c r="A56" s="7">
        <v>252.42400000000001</v>
      </c>
      <c r="B56" s="16">
        <f t="shared" si="0"/>
        <v>8.8550000000000182</v>
      </c>
      <c r="C56" s="10">
        <v>243.56899999999999</v>
      </c>
      <c r="D56" s="11">
        <v>-0.8</v>
      </c>
      <c r="F56">
        <f t="shared" si="1"/>
        <v>252.26432500950398</v>
      </c>
      <c r="G56" s="18">
        <f t="shared" si="2"/>
        <v>0.15967499049602907</v>
      </c>
    </row>
    <row r="57" spans="1:7" s="11" customFormat="1">
      <c r="A57" s="7">
        <v>273.29500000000002</v>
      </c>
      <c r="B57" s="16">
        <f t="shared" si="0"/>
        <v>8.9680000000000177</v>
      </c>
      <c r="C57" s="10">
        <v>264.327</v>
      </c>
      <c r="D57" s="11">
        <v>-0.8</v>
      </c>
      <c r="F57">
        <f t="shared" si="1"/>
        <v>272.844545526432</v>
      </c>
      <c r="G57" s="18">
        <f t="shared" si="2"/>
        <v>0.4504544735680156</v>
      </c>
    </row>
    <row r="58" spans="1:7" s="11" customFormat="1">
      <c r="A58" s="7">
        <v>456.12900000000002</v>
      </c>
      <c r="B58" s="16">
        <f t="shared" si="0"/>
        <v>5.9500000000000455</v>
      </c>
      <c r="C58" s="10">
        <v>450.17899999999997</v>
      </c>
      <c r="D58" s="11">
        <v>-0.8</v>
      </c>
      <c r="F58">
        <f t="shared" si="1"/>
        <v>457.10483763126399</v>
      </c>
      <c r="G58" s="18">
        <f t="shared" si="2"/>
        <v>-0.97583763126397116</v>
      </c>
    </row>
    <row r="59" spans="1:7" s="9" customFormat="1">
      <c r="A59" s="5">
        <v>-447.31700000000001</v>
      </c>
      <c r="B59" s="16">
        <f t="shared" si="0"/>
        <v>19.920999999999992</v>
      </c>
      <c r="C59" s="8">
        <v>-467.238</v>
      </c>
      <c r="D59" s="9">
        <v>-1.2</v>
      </c>
      <c r="E59" s="9" t="s">
        <v>14</v>
      </c>
      <c r="F59">
        <f t="shared" si="1"/>
        <v>-446.56066483843205</v>
      </c>
      <c r="G59" s="18">
        <f t="shared" si="2"/>
        <v>-0.75633516156796077</v>
      </c>
    </row>
    <row r="60" spans="1:7">
      <c r="A60" s="7">
        <v>-380.19299999999998</v>
      </c>
      <c r="B60" s="16">
        <f t="shared" si="0"/>
        <v>19.725000000000023</v>
      </c>
      <c r="C60" s="6">
        <v>-399.91800000000001</v>
      </c>
      <c r="D60" s="11">
        <v>-1.2</v>
      </c>
      <c r="F60">
        <f t="shared" si="1"/>
        <v>-380.00619664195204</v>
      </c>
      <c r="G60" s="18">
        <f t="shared" si="2"/>
        <v>-0.18680335804793913</v>
      </c>
    </row>
    <row r="61" spans="1:7">
      <c r="A61" s="7">
        <v>-284.88600000000002</v>
      </c>
      <c r="B61" s="16">
        <f t="shared" si="0"/>
        <v>17.762</v>
      </c>
      <c r="C61" s="6">
        <v>-302.64800000000002</v>
      </c>
      <c r="D61" s="11">
        <v>-1.2</v>
      </c>
      <c r="F61">
        <f t="shared" si="1"/>
        <v>-283.84230594867205</v>
      </c>
      <c r="G61" s="18">
        <f t="shared" si="2"/>
        <v>-1.0436940513279751</v>
      </c>
    </row>
    <row r="62" spans="1:7">
      <c r="A62" s="7">
        <v>-219.607</v>
      </c>
      <c r="B62" s="16">
        <f t="shared" si="0"/>
        <v>18.341000000000008</v>
      </c>
      <c r="C62" s="6">
        <v>-237.94800000000001</v>
      </c>
      <c r="D62" s="11">
        <v>-1.2</v>
      </c>
      <c r="F62">
        <f t="shared" si="1"/>
        <v>-219.878044327872</v>
      </c>
      <c r="G62" s="18">
        <f t="shared" si="2"/>
        <v>0.27104432787200494</v>
      </c>
    </row>
    <row r="63" spans="1:7">
      <c r="A63" s="7">
        <v>-108.988</v>
      </c>
      <c r="B63" s="16">
        <f t="shared" si="0"/>
        <v>17.933000000000007</v>
      </c>
      <c r="C63" s="6">
        <v>-126.92100000000001</v>
      </c>
      <c r="D63" s="11">
        <v>-1.2</v>
      </c>
      <c r="F63">
        <f t="shared" si="1"/>
        <v>-110.11359185534401</v>
      </c>
      <c r="G63" s="18">
        <f t="shared" si="2"/>
        <v>1.1255918553440125</v>
      </c>
    </row>
    <row r="64" spans="1:7">
      <c r="A64" s="7">
        <v>-49.904800000000002</v>
      </c>
      <c r="B64" s="16">
        <f t="shared" si="0"/>
        <v>16.1051</v>
      </c>
      <c r="C64" s="6">
        <v>-66.009900000000002</v>
      </c>
      <c r="D64" s="11">
        <v>-1.2</v>
      </c>
      <c r="F64">
        <f t="shared" si="1"/>
        <v>-49.895144621793598</v>
      </c>
      <c r="G64" s="18">
        <f t="shared" si="2"/>
        <v>-9.6553782064034976E-3</v>
      </c>
    </row>
    <row r="65" spans="1:7">
      <c r="A65" s="7">
        <v>177.27699999999999</v>
      </c>
      <c r="B65" s="16">
        <f t="shared" si="0"/>
        <v>13.899000000000001</v>
      </c>
      <c r="C65" s="6">
        <v>163.37799999999999</v>
      </c>
      <c r="D65" s="11">
        <v>-1.2</v>
      </c>
      <c r="F65">
        <f t="shared" si="1"/>
        <v>176.884262615392</v>
      </c>
      <c r="G65" s="18">
        <f t="shared" si="2"/>
        <v>0.39273738460798313</v>
      </c>
    </row>
    <row r="66" spans="1:7">
      <c r="A66" s="7">
        <v>252.42400000000001</v>
      </c>
      <c r="B66" s="16">
        <f t="shared" si="0"/>
        <v>13.863</v>
      </c>
      <c r="C66" s="6">
        <v>238.56100000000001</v>
      </c>
      <c r="D66" s="11">
        <v>-1.2</v>
      </c>
      <c r="F66">
        <f t="shared" si="1"/>
        <v>251.21231642430405</v>
      </c>
      <c r="G66" s="18">
        <f t="shared" si="2"/>
        <v>1.2116835756959574</v>
      </c>
    </row>
    <row r="67" spans="1:7">
      <c r="A67" s="7">
        <v>273.29500000000002</v>
      </c>
      <c r="B67" s="16">
        <f t="shared" si="0"/>
        <v>11.992999999999995</v>
      </c>
      <c r="C67" s="6">
        <v>261.30200000000002</v>
      </c>
      <c r="D67" s="11">
        <v>-1.2</v>
      </c>
      <c r="F67">
        <f t="shared" si="1"/>
        <v>273.69471632412802</v>
      </c>
      <c r="G67" s="18">
        <f t="shared" si="2"/>
        <v>-0.39971632412800773</v>
      </c>
    </row>
    <row r="68" spans="1:7">
      <c r="A68" s="7">
        <v>456.12900000000002</v>
      </c>
      <c r="B68" s="16">
        <f t="shared" ref="B68" si="3">A68-C68</f>
        <v>8.6850000000000023</v>
      </c>
      <c r="C68" s="6">
        <v>447.44400000000002</v>
      </c>
      <c r="D68" s="11">
        <v>-1.2</v>
      </c>
      <c r="F68">
        <f t="shared" ref="F68" si="4">C68+$J$3*D68+$J$4*D68*D68+$J$5*D68*D68*D68+$J$6*C68*D68+$J$7*C68*D68*D68+$J$8*C68*D68*D68*D68</f>
        <v>457.71999587001596</v>
      </c>
      <c r="G68" s="18">
        <f t="shared" ref="G68" si="5">A68-F68</f>
        <v>-1.590995870015945</v>
      </c>
    </row>
  </sheetData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A4" sqref="A4"/>
    </sheetView>
  </sheetViews>
  <sheetFormatPr baseColWidth="10" defaultColWidth="8.83203125" defaultRowHeight="15" x14ac:dyDescent="0"/>
  <sheetData>
    <row r="3" spans="1:6">
      <c r="A3" t="s">
        <v>15</v>
      </c>
      <c r="B3" t="s">
        <v>16</v>
      </c>
      <c r="C3" t="s">
        <v>17</v>
      </c>
      <c r="F3" t="s">
        <v>18</v>
      </c>
    </row>
    <row r="4" spans="1:6">
      <c r="A4" s="6">
        <v>-193.00700000000001</v>
      </c>
      <c r="B4">
        <v>-195.04</v>
      </c>
      <c r="C4">
        <v>3.15665</v>
      </c>
      <c r="E4" t="s">
        <v>6</v>
      </c>
      <c r="F4">
        <v>0.30995</v>
      </c>
    </row>
    <row r="5" spans="1:6">
      <c r="A5" s="6">
        <v>-193.00700000000001</v>
      </c>
      <c r="B5">
        <v>-195.369</v>
      </c>
      <c r="C5">
        <v>2.5481400000000001</v>
      </c>
      <c r="E5" t="s">
        <v>8</v>
      </c>
      <c r="F5">
        <v>-0.229018</v>
      </c>
    </row>
    <row r="6" spans="1:6">
      <c r="A6" s="6">
        <v>-193.00700000000001</v>
      </c>
      <c r="B6">
        <v>-195.369</v>
      </c>
      <c r="C6">
        <v>1.75898</v>
      </c>
      <c r="E6" t="s">
        <v>19</v>
      </c>
      <c r="F6">
        <v>-4.16284E-4</v>
      </c>
    </row>
    <row r="7" spans="1:6">
      <c r="A7" s="6">
        <v>-193.00700000000001</v>
      </c>
      <c r="B7">
        <v>-195.41</v>
      </c>
      <c r="C7">
        <v>1.0839099999999999</v>
      </c>
    </row>
    <row r="8" spans="1:6">
      <c r="A8" s="6">
        <v>-193.00700000000001</v>
      </c>
      <c r="B8">
        <v>-195.328</v>
      </c>
      <c r="C8">
        <v>0.47539900000000002</v>
      </c>
    </row>
    <row r="9" spans="1:6">
      <c r="A9" s="6">
        <v>-193.00700000000001</v>
      </c>
      <c r="B9">
        <v>-194.958</v>
      </c>
      <c r="C9">
        <v>0</v>
      </c>
    </row>
    <row r="10" spans="1:6">
      <c r="A10" s="6">
        <v>-193.00700000000001</v>
      </c>
      <c r="B10">
        <v>-194.62899999999999</v>
      </c>
      <c r="C10">
        <v>-0.63703500000000002</v>
      </c>
    </row>
  </sheetData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2015-10-25T02:03:31Z</dcterms:modified>
  <dc:language>en-US</dc:language>
</cp:coreProperties>
</file>