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autoCompressPictures="0"/>
  <bookViews>
    <workbookView xWindow="1300" yWindow="500" windowWidth="25000" windowHeight="18880" tabRatio="398"/>
  </bookViews>
  <sheets>
    <sheet name="X1" sheetId="1" r:id="rId1"/>
    <sheet name="X11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3" i="1" l="1"/>
  <c r="G23" i="1"/>
  <c r="F24" i="1"/>
  <c r="G24" i="1"/>
  <c r="F15" i="1"/>
  <c r="F16" i="1"/>
  <c r="F17" i="1"/>
  <c r="F18" i="1"/>
  <c r="F19" i="1"/>
  <c r="F20" i="1"/>
  <c r="F21" i="1"/>
  <c r="F22" i="1"/>
  <c r="F27" i="1"/>
  <c r="F28" i="1"/>
  <c r="F29" i="1"/>
  <c r="F30" i="1"/>
  <c r="F31" i="1"/>
  <c r="F32" i="1"/>
  <c r="F33" i="1"/>
  <c r="F34" i="1"/>
  <c r="F35" i="1"/>
  <c r="F36" i="1"/>
  <c r="F37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4" i="1"/>
  <c r="F5" i="1"/>
  <c r="F6" i="1"/>
  <c r="F7" i="1"/>
  <c r="F8" i="1"/>
  <c r="F9" i="1"/>
  <c r="F10" i="1"/>
  <c r="F11" i="1"/>
  <c r="F3" i="1"/>
  <c r="G3" i="1"/>
  <c r="G4" i="1"/>
  <c r="G5" i="1"/>
  <c r="G6" i="1"/>
  <c r="G7" i="1"/>
  <c r="G8" i="1"/>
  <c r="G9" i="1"/>
  <c r="G10" i="1"/>
  <c r="G11" i="1"/>
  <c r="G15" i="1"/>
  <c r="G16" i="1"/>
  <c r="G17" i="1"/>
  <c r="G18" i="1"/>
  <c r="G19" i="1"/>
  <c r="G20" i="1"/>
  <c r="G21" i="1"/>
  <c r="G22" i="1"/>
  <c r="G28" i="1"/>
  <c r="G29" i="1"/>
  <c r="G30" i="1"/>
  <c r="G31" i="1"/>
  <c r="G32" i="1"/>
  <c r="G33" i="1"/>
  <c r="G34" i="1"/>
  <c r="G35" i="1"/>
  <c r="G36" i="1"/>
  <c r="G37" i="1"/>
  <c r="G40" i="1"/>
  <c r="G41" i="1"/>
  <c r="G42" i="1"/>
  <c r="G43" i="1"/>
  <c r="G44" i="1"/>
  <c r="G45" i="1"/>
  <c r="G46" i="1"/>
  <c r="G47" i="1"/>
  <c r="G48" i="1"/>
  <c r="G49" i="1"/>
  <c r="G50" i="1"/>
  <c r="G52" i="1"/>
  <c r="G53" i="1"/>
  <c r="G54" i="1"/>
  <c r="G55" i="1"/>
  <c r="G56" i="1"/>
  <c r="G57" i="1"/>
  <c r="G58" i="1"/>
  <c r="G59" i="1"/>
  <c r="G60" i="1"/>
  <c r="G61" i="1"/>
  <c r="G62" i="1"/>
  <c r="G66" i="1"/>
  <c r="G67" i="1"/>
  <c r="G68" i="1"/>
  <c r="G69" i="1"/>
  <c r="G70" i="1"/>
  <c r="G71" i="1"/>
  <c r="G72" i="1"/>
  <c r="G73" i="1"/>
  <c r="G74" i="1"/>
  <c r="G75" i="1"/>
  <c r="G76" i="1"/>
  <c r="G79" i="1"/>
  <c r="G80" i="1"/>
  <c r="G81" i="1"/>
  <c r="G82" i="1"/>
  <c r="G83" i="1"/>
  <c r="G84" i="1"/>
  <c r="G85" i="1"/>
  <c r="G86" i="1"/>
  <c r="G87" i="1"/>
  <c r="G88" i="1"/>
  <c r="G89" i="1"/>
  <c r="G91" i="1"/>
  <c r="G92" i="1"/>
  <c r="G93" i="1"/>
  <c r="G94" i="1"/>
  <c r="G95" i="1"/>
  <c r="G96" i="1"/>
  <c r="G97" i="1"/>
  <c r="G98" i="1"/>
  <c r="G99" i="1"/>
  <c r="G100" i="1"/>
  <c r="G101" i="1"/>
  <c r="G103" i="1"/>
  <c r="G104" i="1"/>
  <c r="G105" i="1"/>
  <c r="G106" i="1"/>
  <c r="G107" i="1"/>
  <c r="G108" i="1"/>
  <c r="G109" i="1"/>
  <c r="G110" i="1"/>
  <c r="G111" i="1"/>
  <c r="G112" i="1"/>
  <c r="G113" i="1"/>
  <c r="B3" i="1"/>
  <c r="B4" i="1"/>
  <c r="B5" i="1"/>
  <c r="B6" i="1"/>
  <c r="B7" i="1"/>
  <c r="B8" i="1"/>
  <c r="B9" i="1"/>
  <c r="B10" i="1"/>
  <c r="B11" i="1"/>
  <c r="B73" i="1"/>
  <c r="B74" i="1"/>
  <c r="B75" i="1"/>
  <c r="B76" i="1"/>
  <c r="B79" i="1"/>
  <c r="B80" i="1"/>
  <c r="B81" i="1"/>
  <c r="B82" i="1"/>
  <c r="B83" i="1"/>
  <c r="B84" i="1"/>
  <c r="B85" i="1"/>
  <c r="B86" i="1"/>
  <c r="B87" i="1"/>
  <c r="B88" i="1"/>
  <c r="B89" i="1"/>
  <c r="B91" i="1"/>
  <c r="B92" i="1"/>
  <c r="B93" i="1"/>
  <c r="B94" i="1"/>
  <c r="B95" i="1"/>
  <c r="B96" i="1"/>
  <c r="B97" i="1"/>
  <c r="B98" i="1"/>
  <c r="B99" i="1"/>
  <c r="B100" i="1"/>
  <c r="B101" i="1"/>
  <c r="B103" i="1"/>
  <c r="B104" i="1"/>
  <c r="B105" i="1"/>
  <c r="B106" i="1"/>
  <c r="B107" i="1"/>
  <c r="B108" i="1"/>
  <c r="B109" i="1"/>
  <c r="B110" i="1"/>
  <c r="B111" i="1"/>
  <c r="B112" i="1"/>
  <c r="B113" i="1"/>
  <c r="B49" i="1"/>
  <c r="B50" i="1"/>
  <c r="B55" i="1"/>
  <c r="B56" i="1"/>
  <c r="B57" i="1"/>
  <c r="B58" i="1"/>
  <c r="B59" i="1"/>
  <c r="B60" i="1"/>
  <c r="B61" i="1"/>
  <c r="B62" i="1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G22" i="2"/>
  <c r="G10" i="2"/>
  <c r="G11" i="2"/>
  <c r="G12" i="2"/>
  <c r="G13" i="2"/>
  <c r="G14" i="2"/>
  <c r="G15" i="2"/>
  <c r="G16" i="2"/>
  <c r="G17" i="2"/>
  <c r="G18" i="2"/>
  <c r="G19" i="2"/>
  <c r="G20" i="2"/>
  <c r="G21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G4" i="2"/>
  <c r="I9" i="2"/>
  <c r="J9" i="2"/>
  <c r="G9" i="2"/>
  <c r="H9" i="2"/>
  <c r="I8" i="2"/>
  <c r="J8" i="2"/>
  <c r="G8" i="2"/>
  <c r="H8" i="2"/>
  <c r="I6" i="2"/>
  <c r="J6" i="2"/>
  <c r="G6" i="2"/>
  <c r="H6" i="2"/>
  <c r="I5" i="2"/>
  <c r="J5" i="2"/>
  <c r="G5" i="2"/>
  <c r="H5" i="2"/>
  <c r="D4" i="2"/>
  <c r="I4" i="2"/>
  <c r="J4" i="2"/>
  <c r="H4" i="2"/>
  <c r="B4" i="2"/>
  <c r="G1" i="2"/>
  <c r="B15" i="1"/>
  <c r="B16" i="1"/>
  <c r="B17" i="1"/>
  <c r="B18" i="1"/>
  <c r="B19" i="1"/>
  <c r="B20" i="1"/>
  <c r="B21" i="1"/>
  <c r="B22" i="1"/>
  <c r="B23" i="1"/>
  <c r="B24" i="1"/>
  <c r="B28" i="1"/>
  <c r="B29" i="1"/>
  <c r="B30" i="1"/>
  <c r="B31" i="1"/>
  <c r="B32" i="1"/>
  <c r="B33" i="1"/>
  <c r="B34" i="1"/>
  <c r="B35" i="1"/>
  <c r="B36" i="1"/>
  <c r="B37" i="1"/>
  <c r="B40" i="1"/>
  <c r="B41" i="1"/>
  <c r="B42" i="1"/>
  <c r="B43" i="1"/>
  <c r="B44" i="1"/>
  <c r="B45" i="1"/>
  <c r="B46" i="1"/>
  <c r="B47" i="1"/>
  <c r="B48" i="1"/>
  <c r="B52" i="1"/>
  <c r="B53" i="1"/>
  <c r="B54" i="1"/>
  <c r="B66" i="1"/>
  <c r="B67" i="1"/>
  <c r="B68" i="1"/>
  <c r="B69" i="1"/>
  <c r="B70" i="1"/>
  <c r="B71" i="1"/>
  <c r="B72" i="1"/>
</calcChain>
</file>

<file path=xl/sharedStrings.xml><?xml version="1.0" encoding="utf-8"?>
<sst xmlns="http://schemas.openxmlformats.org/spreadsheetml/2006/main" count="49" uniqueCount="44">
  <si>
    <t>TH Center</t>
  </si>
  <si>
    <t>0 deg</t>
  </si>
  <si>
    <r>
      <t>xc = x +A1*th + A2*th^2 + A3*th^3 + B1*x*th + B2*x*th*2+</t>
    </r>
    <r>
      <rPr>
        <b/>
        <sz val="12"/>
        <color rgb="FF000000"/>
        <rFont val="宋体"/>
        <family val="2"/>
        <charset val="134"/>
      </rPr>
      <t xml:space="preserve"> B3*x*th*3</t>
    </r>
  </si>
  <si>
    <t>XC</t>
  </si>
  <si>
    <t>X</t>
  </si>
  <si>
    <t>TH_tar(?)</t>
  </si>
  <si>
    <t>A1</t>
  </si>
  <si>
    <t>G1</t>
  </si>
  <si>
    <t>A2</t>
  </si>
  <si>
    <t>A3</t>
  </si>
  <si>
    <t>G2</t>
  </si>
  <si>
    <t>G3</t>
  </si>
  <si>
    <t>G4</t>
  </si>
  <si>
    <t>G5</t>
  </si>
  <si>
    <t>G6</t>
  </si>
  <si>
    <t>G7</t>
  </si>
  <si>
    <t>B1</t>
  </si>
  <si>
    <t>XC-X</t>
    <phoneticPr fontId="2" type="noConversion"/>
  </si>
  <si>
    <t>X1</t>
    <phoneticPr fontId="2" type="noConversion"/>
  </si>
  <si>
    <t>delta</t>
    <phoneticPr fontId="2" type="noConversion"/>
  </si>
  <si>
    <t>B1</t>
    <phoneticPr fontId="2" type="noConversion"/>
  </si>
  <si>
    <t>B2</t>
    <phoneticPr fontId="2" type="noConversion"/>
  </si>
  <si>
    <t>B3</t>
    <phoneticPr fontId="2" type="noConversion"/>
  </si>
  <si>
    <t>RUN#6043</t>
    <phoneticPr fontId="2" type="noConversion"/>
  </si>
  <si>
    <t>RUN#6044</t>
    <phoneticPr fontId="2" type="noConversion"/>
  </si>
  <si>
    <t>G8</t>
    <phoneticPr fontId="2" type="noConversion"/>
  </si>
  <si>
    <t>G9</t>
    <phoneticPr fontId="2" type="noConversion"/>
  </si>
  <si>
    <t>r2d=</t>
    <phoneticPr fontId="6" type="noConversion"/>
  </si>
  <si>
    <t xml:space="preserve">Ph center </t>
  </si>
  <si>
    <t>rad</t>
  </si>
  <si>
    <t>deg</t>
  </si>
  <si>
    <t>XC-X1</t>
  </si>
  <si>
    <t>X1</t>
  </si>
  <si>
    <t>p+p0</t>
    <phoneticPr fontId="6" type="noConversion"/>
  </si>
  <si>
    <t>Phitar [deg]</t>
    <phoneticPr fontId="6" type="noConversion"/>
  </si>
  <si>
    <t>X11</t>
  </si>
  <si>
    <t>Delta</t>
  </si>
  <si>
    <t>xc = x1+A1*(ph+0.1deg) + A2*(ph+0.1deg)^2 + B1*x1*(ph+0.1deg)</t>
  </si>
  <si>
    <t>A1</t>
    <phoneticPr fontId="6" type="noConversion"/>
  </si>
  <si>
    <t>A2</t>
    <phoneticPr fontId="6" type="noConversion"/>
  </si>
  <si>
    <t>A3</t>
    <phoneticPr fontId="6" type="noConversion"/>
  </si>
  <si>
    <t>B1</t>
    <phoneticPr fontId="6" type="noConversion"/>
  </si>
  <si>
    <t>B2</t>
    <phoneticPr fontId="6" type="noConversion"/>
  </si>
  <si>
    <t>B3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</si>
</sst>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0"/>
    <numFmt numFmtId="177" formatCode="0.000_ "/>
  </numFmts>
  <fonts count="8" x14ac:knownFonts="1">
    <font>
      <sz val="12"/>
      <color rgb="FF000000"/>
      <name val="宋体"/>
      <family val="2"/>
      <charset val="134"/>
    </font>
    <font>
      <b/>
      <sz val="12"/>
      <color rgb="FF000000"/>
      <name val="宋体"/>
      <family val="2"/>
      <charset val="134"/>
    </font>
    <font>
      <sz val="9"/>
      <name val="宋体"/>
      <family val="2"/>
      <charset val="134"/>
    </font>
    <font>
      <b/>
      <sz val="12"/>
      <color rgb="FF000000"/>
      <name val="仿宋"/>
    </font>
    <font>
      <u/>
      <sz val="12"/>
      <color theme="10"/>
      <name val="宋体"/>
      <family val="2"/>
      <charset val="134"/>
    </font>
    <font>
      <u/>
      <sz val="12"/>
      <color theme="11"/>
      <name val="宋体"/>
      <family val="2"/>
      <charset val="134"/>
    </font>
    <font>
      <sz val="9"/>
      <name val="宋体"/>
      <family val="2"/>
      <charset val="134"/>
      <scheme val="minor"/>
    </font>
    <font>
      <sz val="12"/>
      <color rgb="FF000000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BFBFBF"/>
        <bgColor rgb="FFB3B3B3"/>
      </patternFill>
    </fill>
    <fill>
      <patternFill patternType="solid">
        <fgColor rgb="FFFFCCCC"/>
        <bgColor rgb="FFCCCCFF"/>
      </patternFill>
    </fill>
    <fill>
      <patternFill patternType="solid">
        <fgColor rgb="FFD9D9D9"/>
        <bgColor rgb="FF000000"/>
      </patternFill>
    </fill>
    <fill>
      <patternFill patternType="solid">
        <fgColor rgb="FFFABF8F"/>
        <bgColor rgb="FF000000"/>
      </patternFill>
    </fill>
    <fill>
      <patternFill patternType="solid">
        <fgColor theme="9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hair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01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39">
    <xf numFmtId="0" fontId="0" fillId="0" borderId="0" xfId="0"/>
    <xf numFmtId="0" fontId="1" fillId="2" borderId="1" xfId="0" applyFont="1" applyFill="1" applyBorder="1"/>
    <xf numFmtId="0" fontId="0" fillId="0" borderId="2" xfId="0" applyFont="1" applyBorder="1"/>
    <xf numFmtId="0" fontId="0" fillId="0" borderId="3" xfId="0" applyFont="1" applyBorder="1"/>
    <xf numFmtId="0" fontId="1" fillId="3" borderId="0" xfId="0" applyFont="1" applyFill="1"/>
    <xf numFmtId="176" fontId="0" fillId="4" borderId="4" xfId="0" applyNumberFormat="1" applyFill="1" applyBorder="1"/>
    <xf numFmtId="176" fontId="0" fillId="0" borderId="0" xfId="0" applyNumberFormat="1"/>
    <xf numFmtId="176" fontId="0" fillId="4" borderId="0" xfId="0" applyNumberFormat="1" applyFill="1"/>
    <xf numFmtId="176" fontId="0" fillId="4" borderId="0" xfId="0" applyNumberFormat="1" applyFill="1" applyBorder="1"/>
    <xf numFmtId="176" fontId="0" fillId="0" borderId="5" xfId="0" applyNumberFormat="1" applyBorder="1"/>
    <xf numFmtId="0" fontId="0" fillId="0" borderId="4" xfId="0" applyBorder="1"/>
    <xf numFmtId="0" fontId="0" fillId="0" borderId="0" xfId="0" applyBorder="1"/>
    <xf numFmtId="176" fontId="0" fillId="0" borderId="0" xfId="0" applyNumberFormat="1" applyBorder="1"/>
    <xf numFmtId="176" fontId="0" fillId="0" borderId="4" xfId="0" applyNumberFormat="1" applyBorder="1"/>
    <xf numFmtId="0" fontId="0" fillId="4" borderId="4" xfId="0" applyFill="1" applyBorder="1"/>
    <xf numFmtId="0" fontId="0" fillId="4" borderId="0" xfId="0" applyFill="1" applyBorder="1"/>
    <xf numFmtId="0" fontId="0" fillId="4" borderId="0" xfId="0" applyFill="1"/>
    <xf numFmtId="0" fontId="3" fillId="3" borderId="0" xfId="0" applyFont="1" applyFill="1"/>
    <xf numFmtId="0" fontId="3" fillId="0" borderId="0" xfId="0" applyFont="1" applyFill="1"/>
    <xf numFmtId="177" fontId="3" fillId="0" borderId="0" xfId="0" applyNumberFormat="1" applyFont="1" applyFill="1"/>
    <xf numFmtId="0" fontId="0" fillId="0" borderId="4" xfId="0" applyFill="1" applyBorder="1"/>
    <xf numFmtId="0" fontId="0" fillId="0" borderId="0" xfId="0" applyFill="1" applyBorder="1"/>
    <xf numFmtId="0" fontId="0" fillId="0" borderId="0" xfId="0" applyFill="1"/>
    <xf numFmtId="0" fontId="0" fillId="0" borderId="2" xfId="0" applyBorder="1" applyAlignment="1">
      <alignment horizontal="right"/>
    </xf>
    <xf numFmtId="0" fontId="0" fillId="0" borderId="3" xfId="0" applyBorder="1"/>
    <xf numFmtId="0" fontId="7" fillId="0" borderId="0" xfId="0" applyFont="1"/>
    <xf numFmtId="0" fontId="7" fillId="0" borderId="1" xfId="0" applyFont="1" applyBorder="1"/>
    <xf numFmtId="0" fontId="7" fillId="0" borderId="6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3" xfId="0" applyFont="1" applyBorder="1"/>
    <xf numFmtId="0" fontId="7" fillId="5" borderId="0" xfId="0" applyFont="1" applyFill="1"/>
    <xf numFmtId="176" fontId="7" fillId="6" borderId="0" xfId="0" applyNumberFormat="1" applyFont="1" applyFill="1"/>
    <xf numFmtId="176" fontId="7" fillId="0" borderId="0" xfId="0" applyNumberFormat="1" applyFont="1"/>
    <xf numFmtId="177" fontId="7" fillId="0" borderId="0" xfId="0" applyNumberFormat="1" applyFont="1"/>
    <xf numFmtId="177" fontId="0" fillId="0" borderId="0" xfId="0" applyNumberFormat="1"/>
    <xf numFmtId="0" fontId="7" fillId="7" borderId="0" xfId="0" applyFont="1" applyFill="1"/>
    <xf numFmtId="11" fontId="0" fillId="0" borderId="0" xfId="0" applyNumberFormat="1"/>
    <xf numFmtId="177" fontId="3" fillId="3" borderId="0" xfId="0" applyNumberFormat="1" applyFont="1" applyFill="1"/>
  </cellXfs>
  <cellStyles count="101">
    <cellStyle name="普通" xfId="0" builtinId="0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访问过的超链接" xfId="30" builtinId="9" hidden="1"/>
    <cellStyle name="访问过的超链接" xfId="32" builtinId="9" hidden="1"/>
    <cellStyle name="访问过的超链接" xfId="34" builtinId="9" hidden="1"/>
    <cellStyle name="访问过的超链接" xfId="36" builtinId="9" hidden="1"/>
    <cellStyle name="访问过的超链接" xfId="38" builtinId="9" hidden="1"/>
    <cellStyle name="访问过的超链接" xfId="40" builtinId="9" hidden="1"/>
    <cellStyle name="访问过的超链接" xfId="42" builtinId="9" hidden="1"/>
    <cellStyle name="访问过的超链接" xfId="44" builtinId="9" hidden="1"/>
    <cellStyle name="访问过的超链接" xfId="46" builtinId="9" hidden="1"/>
    <cellStyle name="访问过的超链接" xfId="48" builtinId="9" hidden="1"/>
    <cellStyle name="访问过的超链接" xfId="50" builtinId="9" hidden="1"/>
    <cellStyle name="访问过的超链接" xfId="52" builtinId="9" hidden="1"/>
    <cellStyle name="访问过的超链接" xfId="54" builtinId="9" hidden="1"/>
    <cellStyle name="访问过的超链接" xfId="56" builtinId="9" hidden="1"/>
    <cellStyle name="访问过的超链接" xfId="58" builtinId="9" hidden="1"/>
    <cellStyle name="访问过的超链接" xfId="60" builtinId="9" hidden="1"/>
    <cellStyle name="访问过的超链接" xfId="62" builtinId="9" hidden="1"/>
    <cellStyle name="访问过的超链接" xfId="64" builtinId="9" hidden="1"/>
    <cellStyle name="访问过的超链接" xfId="66" builtinId="9" hidden="1"/>
    <cellStyle name="访问过的超链接" xfId="68" builtinId="9" hidden="1"/>
    <cellStyle name="访问过的超链接" xfId="70" builtinId="9" hidden="1"/>
    <cellStyle name="访问过的超链接" xfId="72" builtinId="9" hidden="1"/>
    <cellStyle name="访问过的超链接" xfId="74" builtinId="9" hidden="1"/>
    <cellStyle name="访问过的超链接" xfId="76" builtinId="9" hidden="1"/>
    <cellStyle name="访问过的超链接" xfId="78" builtinId="9" hidden="1"/>
    <cellStyle name="访问过的超链接" xfId="80" builtinId="9" hidden="1"/>
    <cellStyle name="访问过的超链接" xfId="82" builtinId="9" hidden="1"/>
    <cellStyle name="访问过的超链接" xfId="84" builtinId="9" hidden="1"/>
    <cellStyle name="访问过的超链接" xfId="86" builtinId="9" hidden="1"/>
    <cellStyle name="访问过的超链接" xfId="88" builtinId="9" hidden="1"/>
    <cellStyle name="访问过的超链接" xfId="90" builtinId="9" hidden="1"/>
    <cellStyle name="访问过的超链接" xfId="92" builtinId="9" hidden="1"/>
    <cellStyle name="访问过的超链接" xfId="94" builtinId="9" hidden="1"/>
    <cellStyle name="访问过的超链接" xfId="96" builtinId="9" hidden="1"/>
    <cellStyle name="访问过的超链接" xfId="98" builtinId="9" hidden="1"/>
    <cellStyle name="访问过的超链接" xfId="100" builtinId="9" hidden="1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</cellStyles>
  <dxfs count="0"/>
  <tableStyles count="0" defaultTableStyle="TableStyleMedium9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B3B3B3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'X1'!$C$3:$C$113</c:f>
              <c:numCache>
                <c:formatCode>0.000</c:formatCode>
                <c:ptCount val="111"/>
                <c:pt idx="0">
                  <c:v>-483.439</c:v>
                </c:pt>
                <c:pt idx="1">
                  <c:v>-457.816</c:v>
                </c:pt>
                <c:pt idx="2">
                  <c:v>-369.366</c:v>
                </c:pt>
                <c:pt idx="3">
                  <c:v>-336.8</c:v>
                </c:pt>
                <c:pt idx="4">
                  <c:v>-227.298</c:v>
                </c:pt>
                <c:pt idx="5">
                  <c:v>-144.912</c:v>
                </c:pt>
                <c:pt idx="6">
                  <c:v>-20.0537</c:v>
                </c:pt>
                <c:pt idx="7">
                  <c:v>146.852</c:v>
                </c:pt>
                <c:pt idx="8">
                  <c:v>263.96</c:v>
                </c:pt>
                <c:pt idx="12">
                  <c:v>-514.694</c:v>
                </c:pt>
                <c:pt idx="13">
                  <c:v>-482.315</c:v>
                </c:pt>
                <c:pt idx="14">
                  <c:v>-456.781</c:v>
                </c:pt>
                <c:pt idx="15">
                  <c:v>-368.345</c:v>
                </c:pt>
                <c:pt idx="16">
                  <c:v>-336.057</c:v>
                </c:pt>
                <c:pt idx="17">
                  <c:v>-226.037</c:v>
                </c:pt>
                <c:pt idx="18">
                  <c:v>-142.952</c:v>
                </c:pt>
                <c:pt idx="19">
                  <c:v>-18.8988</c:v>
                </c:pt>
                <c:pt idx="20">
                  <c:v>147.528</c:v>
                </c:pt>
                <c:pt idx="21">
                  <c:v>266.806</c:v>
                </c:pt>
                <c:pt idx="25">
                  <c:v>-512.715</c:v>
                </c:pt>
                <c:pt idx="26">
                  <c:v>-480.391</c:v>
                </c:pt>
                <c:pt idx="27">
                  <c:v>-454.794</c:v>
                </c:pt>
                <c:pt idx="28">
                  <c:v>-366.037</c:v>
                </c:pt>
                <c:pt idx="29">
                  <c:v>-333.379</c:v>
                </c:pt>
                <c:pt idx="30">
                  <c:v>-223.028</c:v>
                </c:pt>
                <c:pt idx="31">
                  <c:v>-139.73</c:v>
                </c:pt>
                <c:pt idx="32">
                  <c:v>-14.9994</c:v>
                </c:pt>
                <c:pt idx="33">
                  <c:v>153.303</c:v>
                </c:pt>
                <c:pt idx="34">
                  <c:v>274.578</c:v>
                </c:pt>
                <c:pt idx="37">
                  <c:v>-512.188</c:v>
                </c:pt>
                <c:pt idx="38">
                  <c:v>-479.485</c:v>
                </c:pt>
                <c:pt idx="39">
                  <c:v>-453.601</c:v>
                </c:pt>
                <c:pt idx="40">
                  <c:v>-364.718</c:v>
                </c:pt>
                <c:pt idx="41">
                  <c:v>-331.943</c:v>
                </c:pt>
                <c:pt idx="42">
                  <c:v>-221.241</c:v>
                </c:pt>
                <c:pt idx="43" formatCode="0.00E+00">
                  <c:v>-139.709</c:v>
                </c:pt>
                <c:pt idx="44">
                  <c:v>-11.7386</c:v>
                </c:pt>
                <c:pt idx="45">
                  <c:v>157.808</c:v>
                </c:pt>
                <c:pt idx="46">
                  <c:v>280.442</c:v>
                </c:pt>
                <c:pt idx="47">
                  <c:v>456.878</c:v>
                </c:pt>
                <c:pt idx="49">
                  <c:v>-513.021</c:v>
                </c:pt>
                <c:pt idx="50">
                  <c:v>-480.47</c:v>
                </c:pt>
                <c:pt idx="51">
                  <c:v>-454.631</c:v>
                </c:pt>
                <c:pt idx="52">
                  <c:v>-365.457</c:v>
                </c:pt>
                <c:pt idx="53">
                  <c:v>-332.621</c:v>
                </c:pt>
                <c:pt idx="54">
                  <c:v>-221.486</c:v>
                </c:pt>
                <c:pt idx="55">
                  <c:v>-137.792</c:v>
                </c:pt>
                <c:pt idx="56">
                  <c:v>-11.4023</c:v>
                </c:pt>
                <c:pt idx="57">
                  <c:v>159.161</c:v>
                </c:pt>
                <c:pt idx="58">
                  <c:v>283.081</c:v>
                </c:pt>
                <c:pt idx="59">
                  <c:v>461.952</c:v>
                </c:pt>
                <c:pt idx="63">
                  <c:v>-515.378</c:v>
                </c:pt>
                <c:pt idx="64">
                  <c:v>-482.76</c:v>
                </c:pt>
                <c:pt idx="65">
                  <c:v>-456.844</c:v>
                </c:pt>
                <c:pt idx="66">
                  <c:v>-367.453</c:v>
                </c:pt>
                <c:pt idx="67">
                  <c:v>-334.693</c:v>
                </c:pt>
                <c:pt idx="68">
                  <c:v>-223.088</c:v>
                </c:pt>
                <c:pt idx="69">
                  <c:v>-139.013</c:v>
                </c:pt>
                <c:pt idx="70">
                  <c:v>-12.2151</c:v>
                </c:pt>
                <c:pt idx="71">
                  <c:v>158.915</c:v>
                </c:pt>
                <c:pt idx="72">
                  <c:v>283.45</c:v>
                </c:pt>
                <c:pt idx="73">
                  <c:v>464.215</c:v>
                </c:pt>
                <c:pt idx="76">
                  <c:v>-518.799</c:v>
                </c:pt>
                <c:pt idx="77">
                  <c:v>-486.081</c:v>
                </c:pt>
                <c:pt idx="78">
                  <c:v>-460.013</c:v>
                </c:pt>
                <c:pt idx="79">
                  <c:v>-370.428</c:v>
                </c:pt>
                <c:pt idx="80">
                  <c:v>-337.917</c:v>
                </c:pt>
                <c:pt idx="81">
                  <c:v>-225.704</c:v>
                </c:pt>
                <c:pt idx="82">
                  <c:v>-141.335</c:v>
                </c:pt>
                <c:pt idx="83">
                  <c:v>-14.0595</c:v>
                </c:pt>
                <c:pt idx="84">
                  <c:v>157.968</c:v>
                </c:pt>
                <c:pt idx="85">
                  <c:v>282.942</c:v>
                </c:pt>
                <c:pt idx="86">
                  <c:v>464.634</c:v>
                </c:pt>
                <c:pt idx="88">
                  <c:v>-522.525</c:v>
                </c:pt>
                <c:pt idx="89">
                  <c:v>-489.197</c:v>
                </c:pt>
                <c:pt idx="90">
                  <c:v>-462.889</c:v>
                </c:pt>
                <c:pt idx="91">
                  <c:v>-372.702</c:v>
                </c:pt>
                <c:pt idx="92">
                  <c:v>-340.085</c:v>
                </c:pt>
                <c:pt idx="93">
                  <c:v>-228.048</c:v>
                </c:pt>
                <c:pt idx="94">
                  <c:v>-143.408</c:v>
                </c:pt>
                <c:pt idx="95">
                  <c:v>-15.857</c:v>
                </c:pt>
                <c:pt idx="96">
                  <c:v>156.648</c:v>
                </c:pt>
                <c:pt idx="97">
                  <c:v>282.059</c:v>
                </c:pt>
                <c:pt idx="98">
                  <c:v>463.685</c:v>
                </c:pt>
                <c:pt idx="100">
                  <c:v>-523.155</c:v>
                </c:pt>
                <c:pt idx="101">
                  <c:v>-489.936</c:v>
                </c:pt>
                <c:pt idx="102">
                  <c:v>-462.95</c:v>
                </c:pt>
                <c:pt idx="103">
                  <c:v>-372.805</c:v>
                </c:pt>
                <c:pt idx="104">
                  <c:v>-341.745</c:v>
                </c:pt>
                <c:pt idx="105">
                  <c:v>-227.914</c:v>
                </c:pt>
                <c:pt idx="106">
                  <c:v>-143.444</c:v>
                </c:pt>
                <c:pt idx="107">
                  <c:v>-15.7228</c:v>
                </c:pt>
                <c:pt idx="108">
                  <c:v>156.108</c:v>
                </c:pt>
                <c:pt idx="109">
                  <c:v>282.296</c:v>
                </c:pt>
                <c:pt idx="110">
                  <c:v>464.321</c:v>
                </c:pt>
              </c:numCache>
            </c:numRef>
          </c:xVal>
          <c:yVal>
            <c:numRef>
              <c:f>'X1'!$D$3:$D$113</c:f>
              <c:numCache>
                <c:formatCode>General</c:formatCode>
                <c:ptCount val="111"/>
                <c:pt idx="0">
                  <c:v>1.3</c:v>
                </c:pt>
                <c:pt idx="1">
                  <c:v>1.3</c:v>
                </c:pt>
                <c:pt idx="2">
                  <c:v>1.3</c:v>
                </c:pt>
                <c:pt idx="3">
                  <c:v>1.3</c:v>
                </c:pt>
                <c:pt idx="4">
                  <c:v>1.3</c:v>
                </c:pt>
                <c:pt idx="5">
                  <c:v>1.3</c:v>
                </c:pt>
                <c:pt idx="6">
                  <c:v>1.3</c:v>
                </c:pt>
                <c:pt idx="7">
                  <c:v>1.3</c:v>
                </c:pt>
                <c:pt idx="8">
                  <c:v>1.3</c:v>
                </c:pt>
                <c:pt idx="12">
                  <c:v>1.1</c:v>
                </c:pt>
                <c:pt idx="13">
                  <c:v>1.1</c:v>
                </c:pt>
                <c:pt idx="14">
                  <c:v>1.1</c:v>
                </c:pt>
                <c:pt idx="15">
                  <c:v>1.1</c:v>
                </c:pt>
                <c:pt idx="16">
                  <c:v>1.1</c:v>
                </c:pt>
                <c:pt idx="17">
                  <c:v>1.1</c:v>
                </c:pt>
                <c:pt idx="18">
                  <c:v>1.1</c:v>
                </c:pt>
                <c:pt idx="19">
                  <c:v>1.1</c:v>
                </c:pt>
                <c:pt idx="20">
                  <c:v>1.1</c:v>
                </c:pt>
                <c:pt idx="21">
                  <c:v>1.1</c:v>
                </c:pt>
                <c:pt idx="25">
                  <c:v>0.8</c:v>
                </c:pt>
                <c:pt idx="26">
                  <c:v>0.8</c:v>
                </c:pt>
                <c:pt idx="27">
                  <c:v>0.8</c:v>
                </c:pt>
                <c:pt idx="28">
                  <c:v>0.8</c:v>
                </c:pt>
                <c:pt idx="29">
                  <c:v>0.8</c:v>
                </c:pt>
                <c:pt idx="30">
                  <c:v>0.8</c:v>
                </c:pt>
                <c:pt idx="31">
                  <c:v>0.8</c:v>
                </c:pt>
                <c:pt idx="32">
                  <c:v>0.8</c:v>
                </c:pt>
                <c:pt idx="33">
                  <c:v>0.8</c:v>
                </c:pt>
                <c:pt idx="34">
                  <c:v>0.8</c:v>
                </c:pt>
                <c:pt idx="37">
                  <c:v>0.4</c:v>
                </c:pt>
                <c:pt idx="38">
                  <c:v>0.4</c:v>
                </c:pt>
                <c:pt idx="39">
                  <c:v>0.4</c:v>
                </c:pt>
                <c:pt idx="40">
                  <c:v>0.4</c:v>
                </c:pt>
                <c:pt idx="41">
                  <c:v>0.4</c:v>
                </c:pt>
                <c:pt idx="42">
                  <c:v>0.4</c:v>
                </c:pt>
                <c:pt idx="43">
                  <c:v>0.4</c:v>
                </c:pt>
                <c:pt idx="44">
                  <c:v>0.4</c:v>
                </c:pt>
                <c:pt idx="45">
                  <c:v>0.4</c:v>
                </c:pt>
                <c:pt idx="46">
                  <c:v>0.4</c:v>
                </c:pt>
                <c:pt idx="47">
                  <c:v>0.4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3">
                  <c:v>-0.4</c:v>
                </c:pt>
                <c:pt idx="64">
                  <c:v>-0.4</c:v>
                </c:pt>
                <c:pt idx="65">
                  <c:v>-0.4</c:v>
                </c:pt>
                <c:pt idx="66">
                  <c:v>-0.4</c:v>
                </c:pt>
                <c:pt idx="67">
                  <c:v>-0.4</c:v>
                </c:pt>
                <c:pt idx="68">
                  <c:v>-0.4</c:v>
                </c:pt>
                <c:pt idx="69">
                  <c:v>-0.4</c:v>
                </c:pt>
                <c:pt idx="70">
                  <c:v>-0.4</c:v>
                </c:pt>
                <c:pt idx="71">
                  <c:v>-0.4</c:v>
                </c:pt>
                <c:pt idx="72">
                  <c:v>-0.4</c:v>
                </c:pt>
                <c:pt idx="73">
                  <c:v>-0.4</c:v>
                </c:pt>
                <c:pt idx="76">
                  <c:v>-0.8</c:v>
                </c:pt>
                <c:pt idx="77">
                  <c:v>-0.8</c:v>
                </c:pt>
                <c:pt idx="78">
                  <c:v>-0.8</c:v>
                </c:pt>
                <c:pt idx="79">
                  <c:v>-0.8</c:v>
                </c:pt>
                <c:pt idx="80">
                  <c:v>-0.8</c:v>
                </c:pt>
                <c:pt idx="81">
                  <c:v>-0.8</c:v>
                </c:pt>
                <c:pt idx="82">
                  <c:v>-0.8</c:v>
                </c:pt>
                <c:pt idx="83">
                  <c:v>-0.8</c:v>
                </c:pt>
                <c:pt idx="84">
                  <c:v>-0.8</c:v>
                </c:pt>
                <c:pt idx="85">
                  <c:v>-0.8</c:v>
                </c:pt>
                <c:pt idx="86">
                  <c:v>-0.8</c:v>
                </c:pt>
                <c:pt idx="88">
                  <c:v>-1.1</c:v>
                </c:pt>
                <c:pt idx="89">
                  <c:v>-1.1</c:v>
                </c:pt>
                <c:pt idx="90">
                  <c:v>-1.1</c:v>
                </c:pt>
                <c:pt idx="91">
                  <c:v>-1.1</c:v>
                </c:pt>
                <c:pt idx="92">
                  <c:v>-1.1</c:v>
                </c:pt>
                <c:pt idx="93">
                  <c:v>-1.1</c:v>
                </c:pt>
                <c:pt idx="94">
                  <c:v>-1.1</c:v>
                </c:pt>
                <c:pt idx="95">
                  <c:v>-1.1</c:v>
                </c:pt>
                <c:pt idx="96">
                  <c:v>-1.1</c:v>
                </c:pt>
                <c:pt idx="97">
                  <c:v>-1.1</c:v>
                </c:pt>
                <c:pt idx="98">
                  <c:v>-1.1</c:v>
                </c:pt>
                <c:pt idx="100">
                  <c:v>-1.3</c:v>
                </c:pt>
                <c:pt idx="101">
                  <c:v>-1.3</c:v>
                </c:pt>
                <c:pt idx="102">
                  <c:v>-1.3</c:v>
                </c:pt>
                <c:pt idx="103">
                  <c:v>-1.3</c:v>
                </c:pt>
                <c:pt idx="104">
                  <c:v>-1.3</c:v>
                </c:pt>
                <c:pt idx="105">
                  <c:v>-1.3</c:v>
                </c:pt>
                <c:pt idx="106">
                  <c:v>-1.3</c:v>
                </c:pt>
                <c:pt idx="107">
                  <c:v>-1.3</c:v>
                </c:pt>
                <c:pt idx="108">
                  <c:v>-1.3</c:v>
                </c:pt>
                <c:pt idx="109">
                  <c:v>-1.3</c:v>
                </c:pt>
                <c:pt idx="110">
                  <c:v>-1.3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0937544"/>
        <c:axId val="-2111388168"/>
      </c:scatterChart>
      <c:valAx>
        <c:axId val="-2110937544"/>
        <c:scaling>
          <c:orientation val="minMax"/>
        </c:scaling>
        <c:delete val="0"/>
        <c:axPos val="b"/>
        <c:numFmt formatCode="0.000" sourceLinked="1"/>
        <c:majorTickMark val="out"/>
        <c:minorTickMark val="none"/>
        <c:tickLblPos val="nextTo"/>
        <c:crossAx val="-2111388168"/>
        <c:crosses val="autoZero"/>
        <c:crossBetween val="midCat"/>
      </c:valAx>
      <c:valAx>
        <c:axId val="-2111388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09375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508000</xdr:colOff>
      <xdr:row>30</xdr:row>
      <xdr:rowOff>44450</xdr:rowOff>
    </xdr:from>
    <xdr:to>
      <xdr:col>28</xdr:col>
      <xdr:colOff>63500</xdr:colOff>
      <xdr:row>59</xdr:row>
      <xdr:rowOff>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3"/>
  <sheetViews>
    <sheetView tabSelected="1" workbookViewId="0">
      <selection activeCell="J8" sqref="J8"/>
    </sheetView>
  </sheetViews>
  <sheetFormatPr baseColWidth="10" defaultColWidth="8.83203125" defaultRowHeight="15" x14ac:dyDescent="0"/>
  <cols>
    <col min="3" max="3" width="9.83203125" customWidth="1"/>
    <col min="7" max="7" width="11" style="35" customWidth="1"/>
  </cols>
  <sheetData>
    <row r="1" spans="1:10">
      <c r="A1" s="1" t="s">
        <v>23</v>
      </c>
      <c r="B1" s="1" t="s">
        <v>24</v>
      </c>
      <c r="C1" s="2" t="s">
        <v>0</v>
      </c>
      <c r="D1" s="3" t="s">
        <v>1</v>
      </c>
    </row>
    <row r="2" spans="1:10">
      <c r="A2" s="4" t="s">
        <v>3</v>
      </c>
      <c r="B2" s="4" t="s">
        <v>17</v>
      </c>
      <c r="C2" s="4" t="s">
        <v>4</v>
      </c>
      <c r="D2" s="4" t="s">
        <v>5</v>
      </c>
      <c r="F2" s="17" t="s">
        <v>18</v>
      </c>
      <c r="G2" s="38" t="s">
        <v>19</v>
      </c>
      <c r="J2" t="s">
        <v>2</v>
      </c>
    </row>
    <row r="3" spans="1:10">
      <c r="A3" s="12">
        <v>-480.47</v>
      </c>
      <c r="B3" s="8">
        <f t="shared" ref="B3:B69" si="0">A3-C3</f>
        <v>2.9689999999999941</v>
      </c>
      <c r="C3" s="6">
        <v>-483.43900000000002</v>
      </c>
      <c r="D3">
        <v>1.3</v>
      </c>
      <c r="E3" t="s">
        <v>7</v>
      </c>
      <c r="F3" s="18">
        <f>C3+$J$3*D3+$J$4*D3*D3+$J$5*D3*D3*D3+$J$6*C3*D3+$J$7*C3*D3*D3+$J$8*C3*D3*D3*D3</f>
        <v>-481.12211409228706</v>
      </c>
      <c r="G3" s="19">
        <f t="shared" ref="G3:G68" si="1">A3-F3</f>
        <v>0.65211409228703587</v>
      </c>
      <c r="I3" t="s">
        <v>6</v>
      </c>
      <c r="J3">
        <v>0.88594899999999999</v>
      </c>
    </row>
    <row r="4" spans="1:10">
      <c r="A4" s="12">
        <v>-454.63099999999997</v>
      </c>
      <c r="B4" s="8">
        <f t="shared" si="0"/>
        <v>3.1850000000000023</v>
      </c>
      <c r="C4" s="6">
        <v>-457.81599999999997</v>
      </c>
      <c r="D4">
        <v>1.3</v>
      </c>
      <c r="F4" s="18">
        <f t="shared" ref="F4:F67" si="2">C4+$J$3*D4+$J$4*D4*D4+$J$5*D4*D4*D4+$J$6*C4*D4+$J$7*C4*D4*D4+$J$8*C4*D4*D4*D4</f>
        <v>-454.99881904712799</v>
      </c>
      <c r="G4" s="19">
        <f t="shared" si="1"/>
        <v>0.36781904712802316</v>
      </c>
      <c r="I4" t="s">
        <v>8</v>
      </c>
      <c r="J4">
        <v>4.7866739999999997</v>
      </c>
    </row>
    <row r="5" spans="1:10">
      <c r="A5" s="12">
        <v>-365.45699999999999</v>
      </c>
      <c r="B5" s="8">
        <f t="shared" si="0"/>
        <v>3.9089999999999918</v>
      </c>
      <c r="C5" s="6">
        <v>-369.36599999999999</v>
      </c>
      <c r="D5">
        <v>1.3</v>
      </c>
      <c r="F5" s="18">
        <f t="shared" si="2"/>
        <v>-364.82181218827799</v>
      </c>
      <c r="G5" s="19">
        <f t="shared" si="1"/>
        <v>-0.63518781172200534</v>
      </c>
      <c r="I5" t="s">
        <v>9</v>
      </c>
      <c r="J5">
        <v>1.144712</v>
      </c>
    </row>
    <row r="6" spans="1:10">
      <c r="A6" s="12">
        <v>-332.62099999999998</v>
      </c>
      <c r="B6" s="8">
        <f t="shared" si="0"/>
        <v>4.1790000000000305</v>
      </c>
      <c r="C6" s="6">
        <v>-336.8</v>
      </c>
      <c r="D6">
        <v>1.3</v>
      </c>
      <c r="F6" s="18">
        <f t="shared" si="2"/>
        <v>-331.61995345040003</v>
      </c>
      <c r="G6" s="19">
        <f t="shared" si="1"/>
        <v>-1.0010465495999483</v>
      </c>
      <c r="I6" t="s">
        <v>20</v>
      </c>
      <c r="J6">
        <v>1.1723000000000001E-2</v>
      </c>
    </row>
    <row r="7" spans="1:10">
      <c r="A7" s="12">
        <v>-221.48599999999999</v>
      </c>
      <c r="B7" s="8">
        <f t="shared" si="0"/>
        <v>5.8120000000000118</v>
      </c>
      <c r="C7" s="6">
        <v>-227.298</v>
      </c>
      <c r="D7">
        <v>1.3</v>
      </c>
      <c r="F7" s="18">
        <f t="shared" si="2"/>
        <v>-219.97990138643399</v>
      </c>
      <c r="G7" s="19">
        <f t="shared" si="1"/>
        <v>-1.5060986135659959</v>
      </c>
      <c r="I7" t="s">
        <v>21</v>
      </c>
      <c r="J7" s="10">
        <v>2.3289999999999999E-3</v>
      </c>
    </row>
    <row r="8" spans="1:10">
      <c r="A8" s="6">
        <v>-137.792</v>
      </c>
      <c r="B8" s="8">
        <f t="shared" si="0"/>
        <v>7.1200000000000045</v>
      </c>
      <c r="C8" s="6">
        <v>-144.91200000000001</v>
      </c>
      <c r="D8">
        <v>1.3</v>
      </c>
      <c r="F8" s="18">
        <f t="shared" si="2"/>
        <v>-135.985295540496</v>
      </c>
      <c r="G8" s="19">
        <f t="shared" si="1"/>
        <v>-1.8067044595040045</v>
      </c>
      <c r="I8" t="s">
        <v>22</v>
      </c>
      <c r="J8">
        <v>1.5899999999999999E-4</v>
      </c>
    </row>
    <row r="9" spans="1:10">
      <c r="A9" s="12">
        <v>-11.4023</v>
      </c>
      <c r="B9" s="8">
        <f t="shared" si="0"/>
        <v>8.6513999999999989</v>
      </c>
      <c r="C9" s="6">
        <v>-20.053699999999999</v>
      </c>
      <c r="D9">
        <v>1.3</v>
      </c>
      <c r="F9" s="18">
        <f t="shared" si="2"/>
        <v>-8.6891081410120954</v>
      </c>
      <c r="G9" s="19">
        <f t="shared" si="1"/>
        <v>-2.7131918589879049</v>
      </c>
    </row>
    <row r="10" spans="1:10">
      <c r="A10" s="12">
        <v>159.161</v>
      </c>
      <c r="B10" s="8">
        <f t="shared" si="0"/>
        <v>12.308999999999997</v>
      </c>
      <c r="C10" s="6">
        <v>146.852</v>
      </c>
      <c r="D10">
        <v>1.3</v>
      </c>
      <c r="F10" s="18">
        <f t="shared" si="2"/>
        <v>161.47546454051601</v>
      </c>
      <c r="G10" s="19">
        <f t="shared" si="1"/>
        <v>-2.3144645405160134</v>
      </c>
    </row>
    <row r="11" spans="1:10">
      <c r="A11" s="13">
        <v>283.08100000000002</v>
      </c>
      <c r="B11" s="8">
        <f t="shared" si="0"/>
        <v>19.121000000000038</v>
      </c>
      <c r="C11" s="9">
        <v>263.95999999999998</v>
      </c>
      <c r="D11">
        <v>1.3</v>
      </c>
      <c r="F11" s="18">
        <f t="shared" si="2"/>
        <v>280.87002552667991</v>
      </c>
      <c r="G11" s="19">
        <f t="shared" si="1"/>
        <v>2.2109744733201069</v>
      </c>
    </row>
    <row r="12" spans="1:10" s="10" customFormat="1">
      <c r="B12" s="8"/>
      <c r="C12" s="6"/>
      <c r="D12"/>
      <c r="F12" s="18"/>
      <c r="G12" s="19"/>
    </row>
    <row r="13" spans="1:10">
      <c r="A13" s="6"/>
      <c r="B13" s="8"/>
      <c r="C13" s="6"/>
      <c r="F13" s="18"/>
      <c r="G13" s="19"/>
    </row>
    <row r="14" spans="1:10">
      <c r="A14" s="8"/>
      <c r="B14" s="8"/>
      <c r="C14" s="12"/>
      <c r="F14" s="18"/>
      <c r="G14" s="19"/>
    </row>
    <row r="15" spans="1:10">
      <c r="A15" s="13">
        <v>-513.02099999999996</v>
      </c>
      <c r="B15" s="8">
        <f t="shared" si="0"/>
        <v>1.6730000000000018</v>
      </c>
      <c r="C15" s="6">
        <v>-514.69399999999996</v>
      </c>
      <c r="D15">
        <v>1.1000000000000001</v>
      </c>
      <c r="E15" s="10" t="s">
        <v>10</v>
      </c>
      <c r="F15" s="18">
        <f t="shared" si="2"/>
        <v>-514.60048061718601</v>
      </c>
      <c r="G15" s="19">
        <f t="shared" si="1"/>
        <v>1.57948061718605</v>
      </c>
    </row>
    <row r="16" spans="1:10">
      <c r="A16" s="6">
        <v>-480.47</v>
      </c>
      <c r="B16" s="8">
        <f t="shared" si="0"/>
        <v>1.8449999999999704</v>
      </c>
      <c r="C16" s="6">
        <v>-482.315</v>
      </c>
      <c r="D16">
        <v>1.1000000000000001</v>
      </c>
      <c r="F16" s="18">
        <f t="shared" si="2"/>
        <v>-481.70584442698498</v>
      </c>
      <c r="G16" s="19">
        <f t="shared" si="1"/>
        <v>1.2358444269849542</v>
      </c>
    </row>
    <row r="17" spans="1:7">
      <c r="A17" s="6">
        <v>-454.63099999999997</v>
      </c>
      <c r="B17" s="8">
        <f t="shared" si="0"/>
        <v>2.1500000000000341</v>
      </c>
      <c r="C17" s="6">
        <v>-456.78100000000001</v>
      </c>
      <c r="D17">
        <v>1.1000000000000001</v>
      </c>
      <c r="F17" s="18">
        <f t="shared" si="2"/>
        <v>-455.765214991839</v>
      </c>
      <c r="G17" s="19">
        <f t="shared" si="1"/>
        <v>1.1342149918390305</v>
      </c>
    </row>
    <row r="18" spans="1:7">
      <c r="A18" s="6">
        <v>-365.45699999999999</v>
      </c>
      <c r="B18" s="8">
        <f t="shared" si="0"/>
        <v>2.8880000000000337</v>
      </c>
      <c r="C18" s="6">
        <v>-368.34500000000003</v>
      </c>
      <c r="D18">
        <v>1.1000000000000001</v>
      </c>
      <c r="F18" s="18">
        <f t="shared" si="2"/>
        <v>-365.920870011555</v>
      </c>
      <c r="G18" s="19">
        <f t="shared" si="1"/>
        <v>0.46387001155500229</v>
      </c>
    </row>
    <row r="19" spans="1:7">
      <c r="A19" s="6">
        <v>-332.62099999999998</v>
      </c>
      <c r="B19" s="8">
        <f t="shared" si="0"/>
        <v>3.4360000000000355</v>
      </c>
      <c r="C19" s="6">
        <v>-336.05700000000002</v>
      </c>
      <c r="D19">
        <v>1.1000000000000001</v>
      </c>
      <c r="F19" s="18">
        <f t="shared" si="2"/>
        <v>-333.11868299808299</v>
      </c>
      <c r="G19" s="19">
        <f t="shared" si="1"/>
        <v>0.49768299808300753</v>
      </c>
    </row>
    <row r="20" spans="1:7">
      <c r="A20" s="6">
        <v>-221.48599999999999</v>
      </c>
      <c r="B20" s="8">
        <f t="shared" si="0"/>
        <v>4.5510000000000161</v>
      </c>
      <c r="C20" s="6">
        <v>-226.03700000000001</v>
      </c>
      <c r="D20">
        <v>1.1000000000000001</v>
      </c>
      <c r="F20" s="18">
        <f t="shared" si="2"/>
        <v>-221.34661240770305</v>
      </c>
      <c r="G20" s="19">
        <f t="shared" si="1"/>
        <v>-0.13938759229694142</v>
      </c>
    </row>
    <row r="21" spans="1:7">
      <c r="A21" s="6">
        <v>-137.792</v>
      </c>
      <c r="B21" s="8">
        <f t="shared" si="0"/>
        <v>5.1599999999999966</v>
      </c>
      <c r="C21" s="6">
        <v>-142.952</v>
      </c>
      <c r="D21">
        <v>1.1000000000000001</v>
      </c>
      <c r="F21" s="18">
        <f t="shared" si="2"/>
        <v>-136.93848220408802</v>
      </c>
      <c r="G21" s="19">
        <f t="shared" si="1"/>
        <v>-0.85351779591198351</v>
      </c>
    </row>
    <row r="22" spans="1:7" s="10" customFormat="1">
      <c r="A22" s="6">
        <v>-11.401999999999999</v>
      </c>
      <c r="B22" s="8">
        <f t="shared" si="0"/>
        <v>7.4968000000000021</v>
      </c>
      <c r="C22" s="13">
        <v>-18.898800000000001</v>
      </c>
      <c r="D22">
        <v>1.1000000000000001</v>
      </c>
      <c r="F22" s="18">
        <f t="shared" si="2"/>
        <v>-10.9097326370772</v>
      </c>
      <c r="G22" s="19">
        <f t="shared" si="1"/>
        <v>-0.49226736292279938</v>
      </c>
    </row>
    <row r="23" spans="1:7">
      <c r="A23" s="6">
        <v>159.161</v>
      </c>
      <c r="B23" s="8">
        <f t="shared" si="0"/>
        <v>11.63300000000001</v>
      </c>
      <c r="C23" s="6">
        <v>147.52799999999999</v>
      </c>
      <c r="D23">
        <v>1.1000000000000001</v>
      </c>
      <c r="F23" s="18">
        <f t="shared" si="2"/>
        <v>158.167417315032</v>
      </c>
      <c r="G23" s="19">
        <f t="shared" si="1"/>
        <v>0.99358268496800406</v>
      </c>
    </row>
    <row r="24" spans="1:7">
      <c r="A24" s="13">
        <v>283.08100000000002</v>
      </c>
      <c r="B24" s="8">
        <f t="shared" si="0"/>
        <v>16.275000000000034</v>
      </c>
      <c r="C24" s="6">
        <v>266.80599999999998</v>
      </c>
      <c r="D24">
        <v>1.1000000000000001</v>
      </c>
      <c r="F24" s="18">
        <f t="shared" si="2"/>
        <v>279.34492173131395</v>
      </c>
      <c r="G24" s="19">
        <f t="shared" si="1"/>
        <v>3.7360782686860716</v>
      </c>
    </row>
    <row r="25" spans="1:7">
      <c r="A25" s="7"/>
      <c r="B25" s="8"/>
      <c r="C25" s="6"/>
      <c r="F25" s="18"/>
      <c r="G25" s="19"/>
    </row>
    <row r="26" spans="1:7">
      <c r="A26" s="7"/>
      <c r="B26" s="8"/>
      <c r="C26" s="6"/>
      <c r="F26" s="18"/>
      <c r="G26" s="19"/>
    </row>
    <row r="27" spans="1:7">
      <c r="A27" s="7"/>
      <c r="B27" s="8"/>
      <c r="C27" s="6"/>
      <c r="F27" s="18">
        <f t="shared" si="2"/>
        <v>0</v>
      </c>
      <c r="G27" s="19"/>
    </row>
    <row r="28" spans="1:7">
      <c r="A28" s="13">
        <v>-513.02099999999996</v>
      </c>
      <c r="B28" s="8">
        <f t="shared" si="0"/>
        <v>-0.30599999999992633</v>
      </c>
      <c r="C28" s="6">
        <v>-512.71500000000003</v>
      </c>
      <c r="D28" s="10">
        <v>0.8</v>
      </c>
      <c r="E28" s="10" t="s">
        <v>11</v>
      </c>
      <c r="F28" s="18">
        <f t="shared" si="2"/>
        <v>-513.97109482512008</v>
      </c>
      <c r="G28" s="19">
        <f t="shared" si="1"/>
        <v>0.950094825120118</v>
      </c>
    </row>
    <row r="29" spans="1:7">
      <c r="A29" s="6">
        <v>-480.47</v>
      </c>
      <c r="B29" s="8">
        <f t="shared" si="0"/>
        <v>-7.9000000000007731E-2</v>
      </c>
      <c r="C29" s="6">
        <v>-480.39100000000002</v>
      </c>
      <c r="D29" s="11">
        <v>0.8</v>
      </c>
      <c r="F29" s="18">
        <f t="shared" si="2"/>
        <v>-481.29313512988807</v>
      </c>
      <c r="G29" s="19">
        <f t="shared" si="1"/>
        <v>0.82313512988804405</v>
      </c>
    </row>
    <row r="30" spans="1:7">
      <c r="A30" s="6">
        <v>-454.63099999999997</v>
      </c>
      <c r="B30" s="8">
        <f t="shared" si="0"/>
        <v>0.16300000000001091</v>
      </c>
      <c r="C30" s="6">
        <v>-454.79399999999998</v>
      </c>
      <c r="D30" s="11">
        <v>0.8</v>
      </c>
      <c r="F30" s="18">
        <f t="shared" si="2"/>
        <v>-455.41583856019201</v>
      </c>
      <c r="G30" s="19">
        <f t="shared" si="1"/>
        <v>0.78483856019204268</v>
      </c>
    </row>
    <row r="31" spans="1:7">
      <c r="A31" s="6">
        <v>-365.45699999999999</v>
      </c>
      <c r="B31" s="8">
        <f t="shared" si="0"/>
        <v>0.57999999999998408</v>
      </c>
      <c r="C31" s="6">
        <v>-366.03699999999998</v>
      </c>
      <c r="D31" s="11">
        <v>0.8</v>
      </c>
      <c r="F31" s="18">
        <f t="shared" si="2"/>
        <v>-365.68691674761601</v>
      </c>
      <c r="G31" s="19">
        <f t="shared" si="1"/>
        <v>0.22991674761601644</v>
      </c>
    </row>
    <row r="32" spans="1:7" s="14" customFormat="1">
      <c r="A32" s="6">
        <v>-332.62099999999998</v>
      </c>
      <c r="B32" s="8">
        <f t="shared" si="0"/>
        <v>0.7580000000000382</v>
      </c>
      <c r="C32" s="5">
        <v>-333.37900000000002</v>
      </c>
      <c r="D32" s="11">
        <v>0.8</v>
      </c>
      <c r="E32" s="20"/>
      <c r="F32" s="18">
        <f t="shared" si="2"/>
        <v>-332.67129962947206</v>
      </c>
      <c r="G32" s="19">
        <f t="shared" si="1"/>
        <v>5.0299629472078777E-2</v>
      </c>
    </row>
    <row r="33" spans="1:7" s="16" customFormat="1">
      <c r="A33" s="6">
        <v>-221.48599999999999</v>
      </c>
      <c r="B33" s="8">
        <f t="shared" si="0"/>
        <v>1.5420000000000016</v>
      </c>
      <c r="C33" s="7">
        <v>-223.02799999999999</v>
      </c>
      <c r="D33" s="11">
        <v>0.8</v>
      </c>
      <c r="E33" s="22"/>
      <c r="F33" s="18">
        <f t="shared" si="2"/>
        <v>-221.11191557030401</v>
      </c>
      <c r="G33" s="19">
        <f t="shared" si="1"/>
        <v>-0.37408442969598354</v>
      </c>
    </row>
    <row r="34" spans="1:7">
      <c r="A34" s="6">
        <v>-137.792</v>
      </c>
      <c r="B34" s="8">
        <f t="shared" si="0"/>
        <v>1.9379999999999882</v>
      </c>
      <c r="C34" s="8">
        <v>-139.72999999999999</v>
      </c>
      <c r="D34" s="11">
        <v>0.8</v>
      </c>
      <c r="F34" s="18">
        <f t="shared" si="2"/>
        <v>-136.90177181664001</v>
      </c>
      <c r="G34" s="19">
        <f t="shared" si="1"/>
        <v>-0.89022818335999432</v>
      </c>
    </row>
    <row r="35" spans="1:7">
      <c r="A35" s="6">
        <v>-11.401999999999999</v>
      </c>
      <c r="B35" s="8">
        <f t="shared" si="0"/>
        <v>3.5974000000000004</v>
      </c>
      <c r="C35" s="7">
        <v>-14.9994</v>
      </c>
      <c r="D35" s="11">
        <v>0.8</v>
      </c>
      <c r="F35" s="18">
        <f t="shared" si="2"/>
        <v>-10.805325845779203</v>
      </c>
      <c r="G35" s="19">
        <f t="shared" si="1"/>
        <v>-0.59667415422079628</v>
      </c>
    </row>
    <row r="36" spans="1:7">
      <c r="A36" s="6">
        <v>159.161</v>
      </c>
      <c r="B36" s="8">
        <f t="shared" si="0"/>
        <v>5.8580000000000041</v>
      </c>
      <c r="C36" s="7">
        <v>153.303</v>
      </c>
      <c r="D36" s="11">
        <v>0.8</v>
      </c>
      <c r="F36" s="18">
        <f t="shared" si="2"/>
        <v>159.34004736950399</v>
      </c>
      <c r="G36" s="19">
        <f t="shared" si="1"/>
        <v>-0.17904736950399069</v>
      </c>
    </row>
    <row r="37" spans="1:7">
      <c r="A37" s="13">
        <v>283.08100000000002</v>
      </c>
      <c r="B37" s="8">
        <f t="shared" si="0"/>
        <v>8.5030000000000427</v>
      </c>
      <c r="C37" s="7">
        <v>274.57799999999997</v>
      </c>
      <c r="D37" s="11">
        <v>0.8</v>
      </c>
      <c r="F37" s="18">
        <f t="shared" si="2"/>
        <v>281.94305324870396</v>
      </c>
      <c r="G37" s="19">
        <f t="shared" si="1"/>
        <v>1.1379467512960559</v>
      </c>
    </row>
    <row r="38" spans="1:7">
      <c r="A38" s="6"/>
      <c r="B38" s="8"/>
      <c r="C38" s="7"/>
      <c r="D38" s="11"/>
      <c r="F38" s="18"/>
      <c r="G38" s="19"/>
    </row>
    <row r="39" spans="1:7">
      <c r="A39" s="7"/>
      <c r="B39" s="8"/>
      <c r="C39" s="7"/>
      <c r="D39" s="11"/>
      <c r="F39" s="18"/>
      <c r="G39" s="19"/>
    </row>
    <row r="40" spans="1:7">
      <c r="A40" s="13">
        <v>-513.02099999999996</v>
      </c>
      <c r="B40" s="8">
        <f>A40-C40</f>
        <v>-0.83299999999996999</v>
      </c>
      <c r="C40" s="6">
        <v>-512.18799999999999</v>
      </c>
      <c r="D40" s="20">
        <v>0.4</v>
      </c>
      <c r="E40" s="14" t="s">
        <v>12</v>
      </c>
      <c r="F40" s="18">
        <f t="shared" si="2"/>
        <v>-513.59231672300791</v>
      </c>
      <c r="G40" s="19">
        <f t="shared" si="1"/>
        <v>0.57131672300795344</v>
      </c>
    </row>
    <row r="41" spans="1:7">
      <c r="A41" s="6">
        <v>-480.47</v>
      </c>
      <c r="B41" s="8">
        <f>A41-C41</f>
        <v>-0.98500000000001364</v>
      </c>
      <c r="C41" s="12">
        <v>-479.48500000000001</v>
      </c>
      <c r="D41" s="21">
        <v>0.4</v>
      </c>
      <c r="F41" s="18">
        <f t="shared" si="2"/>
        <v>-480.72344658375999</v>
      </c>
      <c r="G41" s="19">
        <f t="shared" si="1"/>
        <v>0.25344658375996687</v>
      </c>
    </row>
    <row r="42" spans="1:7" s="10" customFormat="1">
      <c r="A42" s="6">
        <v>-454.63099999999997</v>
      </c>
      <c r="B42" s="8">
        <f>A42-C42</f>
        <v>-1.0299999999999727</v>
      </c>
      <c r="C42" s="5">
        <v>-453.601</v>
      </c>
      <c r="D42" s="21">
        <v>0.4</v>
      </c>
      <c r="F42" s="18">
        <f t="shared" si="2"/>
        <v>-454.70816252161598</v>
      </c>
      <c r="G42" s="19">
        <f t="shared" si="1"/>
        <v>7.7162521616003232E-2</v>
      </c>
    </row>
    <row r="43" spans="1:7">
      <c r="A43" s="6">
        <v>-365.45699999999999</v>
      </c>
      <c r="B43" s="8">
        <f>A43-C43</f>
        <v>-0.7389999999999759</v>
      </c>
      <c r="C43" s="7">
        <v>-364.71800000000002</v>
      </c>
      <c r="D43" s="21">
        <v>0.4</v>
      </c>
      <c r="E43" s="11"/>
      <c r="F43" s="18">
        <f t="shared" si="2"/>
        <v>-365.37434652348799</v>
      </c>
      <c r="G43" s="19">
        <f t="shared" si="1"/>
        <v>-8.2653476512007273E-2</v>
      </c>
    </row>
    <row r="44" spans="1:7">
      <c r="A44" s="6">
        <v>-332.62099999999998</v>
      </c>
      <c r="B44" s="8">
        <f>A44-C44</f>
        <v>-0.67799999999999727</v>
      </c>
      <c r="C44" s="6">
        <v>-331.94299999999998</v>
      </c>
      <c r="D44" s="21">
        <v>0.4</v>
      </c>
      <c r="F44" s="18">
        <f t="shared" si="2"/>
        <v>-332.43311119908793</v>
      </c>
      <c r="G44" s="19">
        <f t="shared" si="1"/>
        <v>-0.18788880091204874</v>
      </c>
    </row>
    <row r="45" spans="1:7">
      <c r="A45" s="6">
        <v>-221.48599999999999</v>
      </c>
      <c r="B45" s="8">
        <f>A45-C45</f>
        <v>-0.24499999999997613</v>
      </c>
      <c r="C45" s="6">
        <v>-221.24100000000001</v>
      </c>
      <c r="D45" s="21">
        <v>0.4</v>
      </c>
      <c r="F45" s="18">
        <f t="shared" si="2"/>
        <v>-221.16962888385603</v>
      </c>
      <c r="G45" s="19">
        <f t="shared" si="1"/>
        <v>-0.31637111614395508</v>
      </c>
    </row>
    <row r="46" spans="1:7">
      <c r="A46" s="6">
        <v>-137.792</v>
      </c>
      <c r="B46" s="8">
        <f>A46-C46</f>
        <v>1.9170000000000016</v>
      </c>
      <c r="C46" s="37">
        <v>-139.709</v>
      </c>
      <c r="D46" s="21">
        <v>0.4</v>
      </c>
      <c r="F46" s="18">
        <f t="shared" si="2"/>
        <v>-139.22409727534404</v>
      </c>
      <c r="G46" s="19">
        <f t="shared" si="1"/>
        <v>1.4320972753440344</v>
      </c>
    </row>
    <row r="47" spans="1:7">
      <c r="A47" s="6">
        <v>-11.401999999999999</v>
      </c>
      <c r="B47" s="8">
        <f>A47-C47</f>
        <v>0.33660000000000068</v>
      </c>
      <c r="C47" s="6">
        <v>-11.7386</v>
      </c>
      <c r="D47" s="21">
        <v>0.4</v>
      </c>
      <c r="F47" s="18">
        <f t="shared" si="2"/>
        <v>-10.604629359017601</v>
      </c>
      <c r="G47" s="19">
        <f t="shared" si="1"/>
        <v>-0.79737064098239863</v>
      </c>
    </row>
    <row r="48" spans="1:7">
      <c r="A48" s="6">
        <v>159.161</v>
      </c>
      <c r="B48" s="8">
        <f>A48-C48</f>
        <v>1.3530000000000086</v>
      </c>
      <c r="C48" s="6">
        <v>157.80799999999999</v>
      </c>
      <c r="D48" s="21">
        <v>0.4</v>
      </c>
      <c r="F48" s="18">
        <f t="shared" si="2"/>
        <v>159.80191370892797</v>
      </c>
      <c r="G48" s="19">
        <f t="shared" si="1"/>
        <v>-0.64091370892796817</v>
      </c>
    </row>
    <row r="49" spans="1:7">
      <c r="A49" s="13">
        <v>283.08100000000002</v>
      </c>
      <c r="B49" s="8">
        <f t="shared" ref="B49:B50" si="3">A49-C49</f>
        <v>2.63900000000001</v>
      </c>
      <c r="C49" s="6">
        <v>280.44200000000001</v>
      </c>
      <c r="D49" s="21">
        <v>0.4</v>
      </c>
      <c r="F49" s="18">
        <f t="shared" si="2"/>
        <v>283.05791531907204</v>
      </c>
      <c r="G49" s="19">
        <f t="shared" si="1"/>
        <v>2.3084680927979662E-2</v>
      </c>
    </row>
    <row r="50" spans="1:7">
      <c r="A50" s="6">
        <v>461.952</v>
      </c>
      <c r="B50" s="8">
        <f t="shared" si="3"/>
        <v>5.0740000000000123</v>
      </c>
      <c r="C50" s="6">
        <v>456.87799999999999</v>
      </c>
      <c r="D50" s="21">
        <v>0.4</v>
      </c>
      <c r="F50" s="18">
        <f t="shared" si="2"/>
        <v>460.38880153404807</v>
      </c>
      <c r="G50" s="19">
        <f t="shared" si="1"/>
        <v>1.5631984659519276</v>
      </c>
    </row>
    <row r="51" spans="1:7">
      <c r="A51" s="7"/>
      <c r="B51" s="8"/>
      <c r="C51" s="6"/>
      <c r="D51" s="22"/>
      <c r="E51" s="10"/>
      <c r="F51" s="18">
        <f t="shared" si="2"/>
        <v>0</v>
      </c>
      <c r="G51" s="19"/>
    </row>
    <row r="52" spans="1:7" s="10" customFormat="1">
      <c r="A52" s="13">
        <v>-513.02099999999996</v>
      </c>
      <c r="B52" s="8">
        <f t="shared" si="0"/>
        <v>0</v>
      </c>
      <c r="C52" s="13">
        <v>-513.02099999999996</v>
      </c>
      <c r="D52" s="14">
        <v>0</v>
      </c>
      <c r="E52" s="10" t="s">
        <v>13</v>
      </c>
      <c r="F52" s="18">
        <f t="shared" si="2"/>
        <v>-513.02099999999996</v>
      </c>
      <c r="G52" s="19">
        <f t="shared" si="1"/>
        <v>0</v>
      </c>
    </row>
    <row r="53" spans="1:7" s="11" customFormat="1">
      <c r="A53" s="12">
        <v>-480.47</v>
      </c>
      <c r="B53" s="8">
        <f t="shared" si="0"/>
        <v>0</v>
      </c>
      <c r="C53" s="12">
        <v>-480.47</v>
      </c>
      <c r="D53" s="15">
        <v>0</v>
      </c>
      <c r="F53" s="18">
        <f t="shared" si="2"/>
        <v>-480.47</v>
      </c>
      <c r="G53" s="19">
        <f t="shared" si="1"/>
        <v>0</v>
      </c>
    </row>
    <row r="54" spans="1:7" s="11" customFormat="1">
      <c r="A54" s="12">
        <v>-454.63099999999997</v>
      </c>
      <c r="B54" s="8">
        <f t="shared" si="0"/>
        <v>0</v>
      </c>
      <c r="C54" s="12">
        <v>-454.63099999999997</v>
      </c>
      <c r="D54" s="15">
        <v>0</v>
      </c>
      <c r="F54" s="18">
        <f t="shared" si="2"/>
        <v>-454.63099999999997</v>
      </c>
      <c r="G54" s="19">
        <f t="shared" si="1"/>
        <v>0</v>
      </c>
    </row>
    <row r="55" spans="1:7" s="11" customFormat="1">
      <c r="A55" s="12">
        <v>-365.45699999999999</v>
      </c>
      <c r="B55" s="8">
        <f t="shared" si="0"/>
        <v>0</v>
      </c>
      <c r="C55" s="12">
        <v>-365.45699999999999</v>
      </c>
      <c r="D55" s="15">
        <v>0</v>
      </c>
      <c r="F55" s="18">
        <f t="shared" si="2"/>
        <v>-365.45699999999999</v>
      </c>
      <c r="G55" s="19">
        <f t="shared" si="1"/>
        <v>0</v>
      </c>
    </row>
    <row r="56" spans="1:7" s="11" customFormat="1">
      <c r="A56" s="12">
        <v>-332.62099999999998</v>
      </c>
      <c r="B56" s="8">
        <f t="shared" si="0"/>
        <v>0</v>
      </c>
      <c r="C56" s="12">
        <v>-332.62099999999998</v>
      </c>
      <c r="D56" s="15">
        <v>0</v>
      </c>
      <c r="F56" s="18">
        <f t="shared" si="2"/>
        <v>-332.62099999999998</v>
      </c>
      <c r="G56" s="19">
        <f t="shared" si="1"/>
        <v>0</v>
      </c>
    </row>
    <row r="57" spans="1:7" s="11" customFormat="1">
      <c r="A57" s="12">
        <v>-221.48599999999999</v>
      </c>
      <c r="B57" s="8">
        <f t="shared" si="0"/>
        <v>0</v>
      </c>
      <c r="C57" s="12">
        <v>-221.48599999999999</v>
      </c>
      <c r="D57" s="15">
        <v>0</v>
      </c>
      <c r="F57" s="18">
        <f t="shared" si="2"/>
        <v>-221.48599999999999</v>
      </c>
      <c r="G57" s="19">
        <f t="shared" si="1"/>
        <v>0</v>
      </c>
    </row>
    <row r="58" spans="1:7" s="11" customFormat="1">
      <c r="A58" s="6">
        <v>-137.792</v>
      </c>
      <c r="B58" s="8">
        <f t="shared" si="0"/>
        <v>0</v>
      </c>
      <c r="C58" s="6">
        <v>-137.792</v>
      </c>
      <c r="D58" s="15">
        <v>0</v>
      </c>
      <c r="F58" s="18">
        <f t="shared" si="2"/>
        <v>-137.792</v>
      </c>
      <c r="G58" s="19">
        <f t="shared" si="1"/>
        <v>0</v>
      </c>
    </row>
    <row r="59" spans="1:7" s="11" customFormat="1">
      <c r="A59" s="12">
        <v>-11.4023</v>
      </c>
      <c r="B59" s="8">
        <f t="shared" si="0"/>
        <v>0</v>
      </c>
      <c r="C59" s="12">
        <v>-11.4023</v>
      </c>
      <c r="D59" s="15">
        <v>0</v>
      </c>
      <c r="F59" s="18">
        <f t="shared" si="2"/>
        <v>-11.4023</v>
      </c>
      <c r="G59" s="19">
        <f t="shared" si="1"/>
        <v>0</v>
      </c>
    </row>
    <row r="60" spans="1:7">
      <c r="A60" s="12">
        <v>159.161</v>
      </c>
      <c r="B60" s="8">
        <f t="shared" si="0"/>
        <v>0</v>
      </c>
      <c r="C60" s="12">
        <v>159.161</v>
      </c>
      <c r="D60" s="15">
        <v>0</v>
      </c>
      <c r="F60" s="18">
        <f t="shared" si="2"/>
        <v>159.161</v>
      </c>
      <c r="G60" s="19">
        <f t="shared" si="1"/>
        <v>0</v>
      </c>
    </row>
    <row r="61" spans="1:7">
      <c r="A61" s="13">
        <v>283.08100000000002</v>
      </c>
      <c r="B61" s="8">
        <f t="shared" si="0"/>
        <v>0</v>
      </c>
      <c r="C61" s="13">
        <v>283.08100000000002</v>
      </c>
      <c r="D61" s="15">
        <v>0</v>
      </c>
      <c r="F61" s="18">
        <f t="shared" si="2"/>
        <v>283.08100000000002</v>
      </c>
      <c r="G61" s="19">
        <f t="shared" si="1"/>
        <v>0</v>
      </c>
    </row>
    <row r="62" spans="1:7" s="10" customFormat="1">
      <c r="A62" s="6">
        <v>461.952</v>
      </c>
      <c r="B62" s="8">
        <f t="shared" si="0"/>
        <v>0</v>
      </c>
      <c r="C62" s="6">
        <v>461.952</v>
      </c>
      <c r="D62" s="15">
        <v>0</v>
      </c>
      <c r="F62" s="18">
        <f t="shared" si="2"/>
        <v>461.952</v>
      </c>
      <c r="G62" s="19">
        <f t="shared" si="1"/>
        <v>0</v>
      </c>
    </row>
    <row r="63" spans="1:7">
      <c r="A63" s="6"/>
      <c r="B63" s="8"/>
      <c r="D63" s="15"/>
      <c r="F63" s="18">
        <f t="shared" si="2"/>
        <v>0</v>
      </c>
      <c r="G63" s="19"/>
    </row>
    <row r="64" spans="1:7">
      <c r="A64" s="7"/>
      <c r="B64" s="8"/>
      <c r="C64" s="6"/>
      <c r="D64" s="15"/>
      <c r="F64" s="18">
        <f t="shared" si="2"/>
        <v>0</v>
      </c>
      <c r="G64" s="19"/>
    </row>
    <row r="65" spans="1:7">
      <c r="A65" s="7"/>
      <c r="B65" s="8"/>
      <c r="C65" s="6"/>
      <c r="D65" s="15"/>
      <c r="F65" s="18">
        <f t="shared" si="2"/>
        <v>0</v>
      </c>
      <c r="G65" s="19"/>
    </row>
    <row r="66" spans="1:7">
      <c r="A66" s="13">
        <v>-513.02099999999996</v>
      </c>
      <c r="B66" s="8">
        <f t="shared" si="0"/>
        <v>2.3570000000000846</v>
      </c>
      <c r="C66" s="6">
        <v>-515.37800000000004</v>
      </c>
      <c r="D66" s="10">
        <v>-0.4</v>
      </c>
      <c r="E66" s="10" t="s">
        <v>14</v>
      </c>
      <c r="F66" s="18">
        <f t="shared" si="2"/>
        <v>-512.80986878179203</v>
      </c>
      <c r="G66" s="19">
        <f t="shared" si="1"/>
        <v>-0.21113121820792458</v>
      </c>
    </row>
    <row r="67" spans="1:7">
      <c r="A67" s="12">
        <v>-480.47</v>
      </c>
      <c r="B67" s="8">
        <f t="shared" si="0"/>
        <v>2.2899999999999636</v>
      </c>
      <c r="C67" s="6">
        <v>-482.76</v>
      </c>
      <c r="D67" s="11">
        <v>-0.4</v>
      </c>
      <c r="F67" s="18">
        <f t="shared" si="2"/>
        <v>-480.33299825664005</v>
      </c>
      <c r="G67" s="19">
        <f t="shared" si="1"/>
        <v>-0.13700174335997417</v>
      </c>
    </row>
    <row r="68" spans="1:7">
      <c r="A68" s="12">
        <v>-454.63099999999997</v>
      </c>
      <c r="B68" s="8">
        <f t="shared" si="0"/>
        <v>2.2130000000000223</v>
      </c>
      <c r="C68" s="6">
        <v>-456.84399999999999</v>
      </c>
      <c r="D68" s="11">
        <v>-0.4</v>
      </c>
      <c r="F68" s="18">
        <f t="shared" ref="F68:F113" si="4">C68+$J$3*D68+$J$4*D68*D68+$J$5*D68*D68*D68+$J$6*C68*D68+$J$7*C68*D68*D68+$J$8*C68*D68*D68*D68</f>
        <v>-454.529129946816</v>
      </c>
      <c r="G68" s="19">
        <f t="shared" si="1"/>
        <v>-0.10187005318397269</v>
      </c>
    </row>
    <row r="69" spans="1:7">
      <c r="A69" s="12">
        <v>-365.45699999999999</v>
      </c>
      <c r="B69" s="8">
        <f t="shared" si="0"/>
        <v>1.9959999999999809</v>
      </c>
      <c r="C69" s="6">
        <v>-367.45299999999997</v>
      </c>
      <c r="D69" s="11">
        <v>-0.4</v>
      </c>
      <c r="F69" s="18">
        <f t="shared" si="4"/>
        <v>-365.52490120459197</v>
      </c>
      <c r="G69" s="19">
        <f t="shared" ref="G69:G113" si="5">A69-F69</f>
        <v>6.7901204591976239E-2</v>
      </c>
    </row>
    <row r="70" spans="1:7">
      <c r="A70" s="12">
        <v>-332.62099999999998</v>
      </c>
      <c r="B70" s="8">
        <f t="shared" ref="B70:B73" si="6">A70-C70</f>
        <v>2.0720000000000027</v>
      </c>
      <c r="C70" s="6">
        <v>-334.69299999999998</v>
      </c>
      <c r="D70" s="11">
        <v>-0.4</v>
      </c>
      <c r="F70" s="18">
        <f t="shared" si="4"/>
        <v>-332.90664507595199</v>
      </c>
      <c r="G70" s="19">
        <f t="shared" si="5"/>
        <v>0.28564507595200439</v>
      </c>
    </row>
    <row r="71" spans="1:7">
      <c r="A71" s="12">
        <v>-221.48599999999999</v>
      </c>
      <c r="B71" s="8">
        <f>A71-C71</f>
        <v>1.6020000000000039</v>
      </c>
      <c r="C71" s="6">
        <v>-223.08799999999999</v>
      </c>
      <c r="D71" s="11">
        <v>-0.4</v>
      </c>
      <c r="F71" s="18">
        <f t="shared" si="4"/>
        <v>-221.78453044723196</v>
      </c>
      <c r="G71" s="19">
        <f t="shared" si="5"/>
        <v>0.29853044723196831</v>
      </c>
    </row>
    <row r="72" spans="1:7">
      <c r="A72" s="6">
        <v>-137.792</v>
      </c>
      <c r="B72" s="8">
        <f>A72-C72</f>
        <v>1.2210000000000036</v>
      </c>
      <c r="C72" s="6">
        <v>-139.01300000000001</v>
      </c>
      <c r="D72" s="11">
        <v>-0.4</v>
      </c>
      <c r="F72" s="18">
        <f t="shared" si="4"/>
        <v>-138.07330077643201</v>
      </c>
      <c r="G72" s="19">
        <f t="shared" si="5"/>
        <v>0.2813007764320048</v>
      </c>
    </row>
    <row r="73" spans="1:7">
      <c r="A73" s="12">
        <v>-11.4023</v>
      </c>
      <c r="B73" s="8">
        <f t="shared" ref="B73:B113" si="7">A73-C73</f>
        <v>0.8127999999999993</v>
      </c>
      <c r="C73" s="6">
        <v>-12.2151</v>
      </c>
      <c r="D73" s="11">
        <v>-0.4</v>
      </c>
      <c r="F73" s="18">
        <f t="shared" si="4"/>
        <v>-11.824021815086398</v>
      </c>
      <c r="G73" s="19">
        <f t="shared" si="5"/>
        <v>0.42172181508639817</v>
      </c>
    </row>
    <row r="74" spans="1:7">
      <c r="A74" s="12">
        <v>159.161</v>
      </c>
      <c r="B74" s="8">
        <f t="shared" si="7"/>
        <v>0.24600000000000932</v>
      </c>
      <c r="C74" s="6">
        <v>158.91499999999999</v>
      </c>
      <c r="D74" s="11">
        <v>-0.4</v>
      </c>
      <c r="F74" s="18">
        <f t="shared" si="4"/>
        <v>158.56564342056004</v>
      </c>
      <c r="G74" s="19">
        <f t="shared" si="5"/>
        <v>0.59535657943996512</v>
      </c>
    </row>
    <row r="75" spans="1:7">
      <c r="A75" s="13">
        <v>283.08100000000002</v>
      </c>
      <c r="B75" s="8">
        <f t="shared" si="7"/>
        <v>-0.36899999999997135</v>
      </c>
      <c r="C75" s="6">
        <v>283.45</v>
      </c>
      <c r="D75" s="11">
        <v>-0.4</v>
      </c>
      <c r="F75" s="18">
        <f t="shared" si="4"/>
        <v>282.56181335279996</v>
      </c>
      <c r="G75" s="19">
        <f t="shared" si="5"/>
        <v>0.51918664720005836</v>
      </c>
    </row>
    <row r="76" spans="1:7">
      <c r="A76" s="6">
        <v>461.952</v>
      </c>
      <c r="B76" s="8">
        <f t="shared" si="7"/>
        <v>-2.2629999999999768</v>
      </c>
      <c r="C76" s="6">
        <v>464.21499999999997</v>
      </c>
      <c r="D76" s="11">
        <v>-0.4</v>
      </c>
      <c r="F76" s="18">
        <f t="shared" si="4"/>
        <v>462.54469091975989</v>
      </c>
      <c r="G76" s="19">
        <f t="shared" si="5"/>
        <v>-0.59269091975988886</v>
      </c>
    </row>
    <row r="77" spans="1:7">
      <c r="A77" s="6"/>
      <c r="B77" s="8"/>
      <c r="D77" s="11"/>
      <c r="F77" s="18">
        <f t="shared" si="4"/>
        <v>0</v>
      </c>
      <c r="G77" s="19"/>
    </row>
    <row r="78" spans="1:7">
      <c r="B78" s="8"/>
      <c r="C78" s="6"/>
      <c r="D78" s="11"/>
      <c r="F78" s="18">
        <f t="shared" si="4"/>
        <v>0</v>
      </c>
      <c r="G78" s="19"/>
    </row>
    <row r="79" spans="1:7">
      <c r="A79" s="13">
        <v>-513.02099999999996</v>
      </c>
      <c r="B79" s="8">
        <f t="shared" si="7"/>
        <v>5.77800000000002</v>
      </c>
      <c r="C79" s="6">
        <v>-518.79899999999998</v>
      </c>
      <c r="D79" s="10">
        <v>-0.8</v>
      </c>
      <c r="E79" s="10" t="s">
        <v>15</v>
      </c>
      <c r="F79" s="18">
        <f t="shared" si="4"/>
        <v>-512.89594249084803</v>
      </c>
      <c r="G79" s="19">
        <f t="shared" si="5"/>
        <v>-0.12505750915192948</v>
      </c>
    </row>
    <row r="80" spans="1:7">
      <c r="A80" s="6">
        <v>-480.47</v>
      </c>
      <c r="B80" s="8">
        <f t="shared" si="7"/>
        <v>5.61099999999999</v>
      </c>
      <c r="C80" s="6">
        <v>-486.08100000000002</v>
      </c>
      <c r="D80" s="11">
        <v>-0.8</v>
      </c>
      <c r="F80" s="18">
        <f t="shared" si="4"/>
        <v>-480.43868034691201</v>
      </c>
      <c r="G80" s="19">
        <f t="shared" si="5"/>
        <v>-3.1319653088019095E-2</v>
      </c>
    </row>
    <row r="81" spans="1:7">
      <c r="A81" s="6">
        <v>-454.63099999999997</v>
      </c>
      <c r="B81" s="8">
        <f t="shared" si="7"/>
        <v>5.382000000000005</v>
      </c>
      <c r="C81" s="6">
        <v>-460.01299999999998</v>
      </c>
      <c r="D81" s="11">
        <v>-0.8</v>
      </c>
      <c r="F81" s="18">
        <f t="shared" si="4"/>
        <v>-454.57842270377597</v>
      </c>
      <c r="G81" s="19">
        <f t="shared" si="5"/>
        <v>-5.2577296224001202E-2</v>
      </c>
    </row>
    <row r="82" spans="1:7">
      <c r="A82" s="6">
        <v>-365.45699999999999</v>
      </c>
      <c r="B82" s="8">
        <f t="shared" si="7"/>
        <v>4.9710000000000036</v>
      </c>
      <c r="C82" s="6">
        <v>-370.428</v>
      </c>
      <c r="D82" s="11">
        <v>-0.8</v>
      </c>
      <c r="F82" s="18">
        <f t="shared" si="4"/>
        <v>-365.70734778585597</v>
      </c>
      <c r="G82" s="19">
        <f t="shared" si="5"/>
        <v>0.25034778585597905</v>
      </c>
    </row>
    <row r="83" spans="1:7">
      <c r="A83" s="6">
        <v>-332.62099999999998</v>
      </c>
      <c r="B83" s="8">
        <f t="shared" si="7"/>
        <v>5.2959999999999923</v>
      </c>
      <c r="C83" s="6">
        <v>-337.91699999999997</v>
      </c>
      <c r="D83" s="11">
        <v>-0.8</v>
      </c>
      <c r="F83" s="18">
        <f t="shared" si="4"/>
        <v>-333.4554360075839</v>
      </c>
      <c r="G83" s="19">
        <f t="shared" si="5"/>
        <v>0.83443600758391767</v>
      </c>
    </row>
    <row r="84" spans="1:7">
      <c r="A84" s="6">
        <v>-221.48599999999999</v>
      </c>
      <c r="B84" s="8">
        <f t="shared" si="7"/>
        <v>4.2180000000000177</v>
      </c>
      <c r="C84" s="6">
        <v>-225.70400000000001</v>
      </c>
      <c r="D84" s="11">
        <v>-0.8</v>
      </c>
      <c r="F84" s="18">
        <f t="shared" si="4"/>
        <v>-222.13668923340802</v>
      </c>
      <c r="G84" s="19">
        <f t="shared" si="5"/>
        <v>0.65068923340803053</v>
      </c>
    </row>
    <row r="85" spans="1:7">
      <c r="A85" s="6">
        <v>-137.792</v>
      </c>
      <c r="B85" s="8">
        <f t="shared" si="7"/>
        <v>3.5430000000000064</v>
      </c>
      <c r="C85" s="6">
        <v>-141.33500000000001</v>
      </c>
      <c r="D85" s="11">
        <v>-0.8</v>
      </c>
      <c r="F85" s="18">
        <f t="shared" si="4"/>
        <v>-138.44004671792001</v>
      </c>
      <c r="G85" s="19">
        <f t="shared" si="5"/>
        <v>0.64804671792001045</v>
      </c>
    </row>
    <row r="86" spans="1:7">
      <c r="A86" s="6">
        <v>-11.401999999999999</v>
      </c>
      <c r="B86" s="8">
        <f t="shared" si="7"/>
        <v>2.6575000000000006</v>
      </c>
      <c r="C86" s="6">
        <v>-14.0595</v>
      </c>
      <c r="D86" s="11">
        <v>-0.8</v>
      </c>
      <c r="F86" s="18">
        <f t="shared" si="4"/>
        <v>-12.178836741744</v>
      </c>
      <c r="G86" s="19">
        <f t="shared" si="5"/>
        <v>0.77683674174400075</v>
      </c>
    </row>
    <row r="87" spans="1:7">
      <c r="A87" s="6">
        <v>159.161</v>
      </c>
      <c r="B87" s="8">
        <f t="shared" si="7"/>
        <v>1.1930000000000121</v>
      </c>
      <c r="C87" s="6">
        <v>157.96799999999999</v>
      </c>
      <c r="D87" s="11">
        <v>-0.8</v>
      </c>
      <c r="F87" s="18">
        <f t="shared" si="4"/>
        <v>158.47773344793598</v>
      </c>
      <c r="G87" s="19">
        <f t="shared" si="5"/>
        <v>0.6832665520640262</v>
      </c>
    </row>
    <row r="88" spans="1:7">
      <c r="A88" s="13">
        <v>283.08100000000002</v>
      </c>
      <c r="B88" s="8">
        <f t="shared" si="7"/>
        <v>0.13900000000001</v>
      </c>
      <c r="C88" s="6">
        <v>282.94200000000001</v>
      </c>
      <c r="D88" s="11">
        <v>-0.8</v>
      </c>
      <c r="F88" s="18">
        <f t="shared" si="4"/>
        <v>282.45578464838405</v>
      </c>
      <c r="G88" s="19">
        <f t="shared" si="5"/>
        <v>0.62521535161596375</v>
      </c>
    </row>
    <row r="89" spans="1:7">
      <c r="A89" s="6">
        <v>461.952</v>
      </c>
      <c r="B89" s="8">
        <f t="shared" si="7"/>
        <v>-2.6820000000000164</v>
      </c>
      <c r="C89" s="6">
        <v>464.63400000000001</v>
      </c>
      <c r="D89" s="11">
        <v>-0.8</v>
      </c>
      <c r="F89" s="18">
        <f t="shared" si="4"/>
        <v>462.69983604076805</v>
      </c>
      <c r="G89" s="19">
        <f t="shared" si="5"/>
        <v>-0.74783604076804977</v>
      </c>
    </row>
    <row r="90" spans="1:7">
      <c r="B90" s="8"/>
      <c r="C90" s="6"/>
      <c r="D90" s="11"/>
      <c r="F90" s="18">
        <f t="shared" si="4"/>
        <v>0</v>
      </c>
      <c r="G90" s="19"/>
    </row>
    <row r="91" spans="1:7">
      <c r="A91" s="13">
        <v>-513.02099999999996</v>
      </c>
      <c r="B91" s="8">
        <f t="shared" si="7"/>
        <v>9.5040000000000191</v>
      </c>
      <c r="C91" s="6">
        <v>-522.52499999999998</v>
      </c>
      <c r="D91" s="10">
        <v>-1.1000000000000001</v>
      </c>
      <c r="E91" t="s">
        <v>25</v>
      </c>
      <c r="F91" s="18">
        <f t="shared" si="4"/>
        <v>-513.85510443352496</v>
      </c>
      <c r="G91" s="19">
        <f t="shared" si="5"/>
        <v>0.83410443352499897</v>
      </c>
    </row>
    <row r="92" spans="1:7">
      <c r="A92" s="6">
        <v>-480.47</v>
      </c>
      <c r="B92" s="8">
        <f t="shared" si="7"/>
        <v>8.7269999999999754</v>
      </c>
      <c r="C92" s="6">
        <v>-489.197</v>
      </c>
      <c r="D92" s="10">
        <v>-1.1000000000000001</v>
      </c>
      <c r="F92" s="18">
        <f t="shared" si="4"/>
        <v>-480.87001085971707</v>
      </c>
      <c r="G92" s="19">
        <f t="shared" si="5"/>
        <v>0.40001085971704242</v>
      </c>
    </row>
    <row r="93" spans="1:7">
      <c r="A93" s="6">
        <v>-454.63099999999997</v>
      </c>
      <c r="B93" s="8">
        <f t="shared" si="7"/>
        <v>8.2580000000000382</v>
      </c>
      <c r="C93" s="6">
        <v>-462.88900000000001</v>
      </c>
      <c r="D93" s="10">
        <v>-1.1000000000000001</v>
      </c>
      <c r="F93" s="18">
        <f t="shared" si="4"/>
        <v>-454.83268963612903</v>
      </c>
      <c r="G93" s="19">
        <f t="shared" si="5"/>
        <v>0.20168963612906055</v>
      </c>
    </row>
    <row r="94" spans="1:7">
      <c r="A94" s="6">
        <v>-365.45699999999999</v>
      </c>
      <c r="B94" s="8">
        <f t="shared" si="7"/>
        <v>7.2450000000000045</v>
      </c>
      <c r="C94" s="6">
        <v>-372.702</v>
      </c>
      <c r="D94" s="10">
        <v>-1.1000000000000001</v>
      </c>
      <c r="F94" s="18">
        <f t="shared" si="4"/>
        <v>-365.57360915902206</v>
      </c>
      <c r="G94" s="19">
        <f t="shared" si="5"/>
        <v>0.1166091590220617</v>
      </c>
    </row>
    <row r="95" spans="1:7">
      <c r="A95" s="6">
        <v>-332.62099999999998</v>
      </c>
      <c r="B95" s="8">
        <f t="shared" si="7"/>
        <v>7.4639999999999986</v>
      </c>
      <c r="C95" s="6">
        <v>-340.08499999999998</v>
      </c>
      <c r="D95" s="10">
        <v>-1.1000000000000001</v>
      </c>
      <c r="F95" s="18">
        <f t="shared" si="4"/>
        <v>-333.292200220685</v>
      </c>
      <c r="G95" s="19">
        <f t="shared" si="5"/>
        <v>0.67120022068502294</v>
      </c>
    </row>
    <row r="96" spans="1:7">
      <c r="A96" s="6">
        <v>-221.48599999999999</v>
      </c>
      <c r="B96" s="8">
        <f t="shared" si="7"/>
        <v>6.5620000000000118</v>
      </c>
      <c r="C96" s="6">
        <v>-228.048</v>
      </c>
      <c r="D96" s="10">
        <v>-1.1000000000000001</v>
      </c>
      <c r="F96" s="18">
        <f t="shared" si="4"/>
        <v>-222.40793087572797</v>
      </c>
      <c r="G96" s="19">
        <f t="shared" si="5"/>
        <v>0.92193087572798049</v>
      </c>
    </row>
    <row r="97" spans="1:7">
      <c r="A97" s="6">
        <v>-137.792</v>
      </c>
      <c r="B97" s="8">
        <f t="shared" si="7"/>
        <v>5.6159999999999854</v>
      </c>
      <c r="C97" s="6">
        <v>-143.40799999999999</v>
      </c>
      <c r="D97" s="10">
        <v>-1.1000000000000001</v>
      </c>
      <c r="F97" s="18">
        <f t="shared" si="4"/>
        <v>-138.63877820868794</v>
      </c>
      <c r="G97" s="19">
        <f t="shared" si="5"/>
        <v>0.84677820868793674</v>
      </c>
    </row>
    <row r="98" spans="1:7">
      <c r="A98" s="6">
        <v>-11.401999999999999</v>
      </c>
      <c r="B98" s="8">
        <f t="shared" si="7"/>
        <v>4.4550000000000001</v>
      </c>
      <c r="C98" s="6">
        <v>-15.856999999999999</v>
      </c>
      <c r="D98" s="10">
        <v>-1.1000000000000001</v>
      </c>
      <c r="F98" s="18">
        <f t="shared" si="4"/>
        <v>-12.400129911976999</v>
      </c>
      <c r="G98" s="19">
        <f t="shared" si="5"/>
        <v>0.9981299119769993</v>
      </c>
    </row>
    <row r="99" spans="1:7">
      <c r="A99" s="6">
        <v>159.161</v>
      </c>
      <c r="B99" s="8">
        <f t="shared" si="7"/>
        <v>2.5130000000000052</v>
      </c>
      <c r="C99" s="6">
        <v>156.648</v>
      </c>
      <c r="D99" s="10">
        <v>-1.1000000000000001</v>
      </c>
      <c r="F99" s="18">
        <f t="shared" si="4"/>
        <v>158.32999391632805</v>
      </c>
      <c r="G99" s="19">
        <f t="shared" si="5"/>
        <v>0.8310060836719515</v>
      </c>
    </row>
    <row r="100" spans="1:7">
      <c r="A100" s="13">
        <v>283.08100000000002</v>
      </c>
      <c r="B100" s="8">
        <f t="shared" si="7"/>
        <v>1.0219999999999914</v>
      </c>
      <c r="C100" s="6">
        <v>282.05900000000003</v>
      </c>
      <c r="D100" s="10">
        <v>-1.1000000000000001</v>
      </c>
      <c r="F100" s="18">
        <f t="shared" si="4"/>
        <v>282.450660328499</v>
      </c>
      <c r="G100" s="19">
        <f t="shared" si="5"/>
        <v>0.63033967150101944</v>
      </c>
    </row>
    <row r="101" spans="1:7">
      <c r="A101" s="6">
        <v>461.952</v>
      </c>
      <c r="B101" s="8">
        <f t="shared" si="7"/>
        <v>-1.7330000000000041</v>
      </c>
      <c r="C101" s="6">
        <v>463.685</v>
      </c>
      <c r="D101" s="10">
        <v>-1.1000000000000001</v>
      </c>
      <c r="F101" s="18">
        <f t="shared" si="4"/>
        <v>462.20793965628496</v>
      </c>
      <c r="G101" s="19">
        <f t="shared" si="5"/>
        <v>-0.25593965628496562</v>
      </c>
    </row>
    <row r="102" spans="1:7">
      <c r="B102" s="8"/>
      <c r="C102" s="6"/>
      <c r="D102" s="11"/>
      <c r="F102" s="18">
        <f t="shared" si="4"/>
        <v>0</v>
      </c>
      <c r="G102" s="19"/>
    </row>
    <row r="103" spans="1:7">
      <c r="A103" s="13">
        <v>-513.02099999999996</v>
      </c>
      <c r="B103" s="8">
        <f t="shared" si="7"/>
        <v>10.134000000000015</v>
      </c>
      <c r="C103" s="6">
        <v>-523.15499999999997</v>
      </c>
      <c r="D103">
        <v>-1.3</v>
      </c>
      <c r="E103" t="s">
        <v>26</v>
      </c>
      <c r="F103" s="18">
        <f t="shared" si="4"/>
        <v>-512.63575025698492</v>
      </c>
      <c r="G103" s="19">
        <f t="shared" si="5"/>
        <v>-0.38524974301503789</v>
      </c>
    </row>
    <row r="104" spans="1:7">
      <c r="A104" s="6">
        <v>-480.47</v>
      </c>
      <c r="B104" s="8">
        <f t="shared" si="7"/>
        <v>9.4659999999999513</v>
      </c>
      <c r="C104" s="6">
        <v>-489.93599999999998</v>
      </c>
      <c r="D104">
        <v>-1.3</v>
      </c>
      <c r="F104" s="18">
        <f t="shared" si="4"/>
        <v>-479.80385833963203</v>
      </c>
      <c r="G104" s="19">
        <f t="shared" si="5"/>
        <v>-0.66614166036799816</v>
      </c>
    </row>
    <row r="105" spans="1:7">
      <c r="A105" s="6">
        <v>-454.63099999999997</v>
      </c>
      <c r="B105" s="8">
        <f t="shared" si="7"/>
        <v>8.3190000000000168</v>
      </c>
      <c r="C105" s="6">
        <v>-462.95</v>
      </c>
      <c r="D105">
        <v>-1.3</v>
      </c>
      <c r="F105" s="18">
        <f t="shared" si="4"/>
        <v>-453.13233194564998</v>
      </c>
      <c r="G105" s="19">
        <f t="shared" si="5"/>
        <v>-1.4986680543499915</v>
      </c>
    </row>
    <row r="106" spans="1:7">
      <c r="A106" s="6">
        <v>-365.45699999999999</v>
      </c>
      <c r="B106" s="8">
        <f t="shared" si="7"/>
        <v>7.3480000000000132</v>
      </c>
      <c r="C106" s="6">
        <v>-372.80500000000001</v>
      </c>
      <c r="D106">
        <v>-1.3</v>
      </c>
      <c r="F106" s="18">
        <f t="shared" si="4"/>
        <v>-364.03781083153507</v>
      </c>
      <c r="G106" s="19">
        <f t="shared" si="5"/>
        <v>-1.4191891684649249</v>
      </c>
    </row>
    <row r="107" spans="1:7">
      <c r="A107" s="6">
        <v>-332.62099999999998</v>
      </c>
      <c r="B107" s="8">
        <f t="shared" si="7"/>
        <v>9.1240000000000236</v>
      </c>
      <c r="C107" s="6">
        <v>-341.745</v>
      </c>
      <c r="D107">
        <v>-1.3</v>
      </c>
      <c r="F107" s="18">
        <f t="shared" si="4"/>
        <v>-333.339759627315</v>
      </c>
      <c r="G107" s="19">
        <f t="shared" si="5"/>
        <v>0.71875962731502341</v>
      </c>
    </row>
    <row r="108" spans="1:7">
      <c r="A108" s="6">
        <v>-221.48599999999999</v>
      </c>
      <c r="B108" s="8">
        <f t="shared" si="7"/>
        <v>6.4279999999999973</v>
      </c>
      <c r="C108" s="6">
        <v>-227.91399999999999</v>
      </c>
      <c r="D108">
        <v>-1.3</v>
      </c>
      <c r="F108" s="18">
        <f t="shared" si="4"/>
        <v>-220.835256516318</v>
      </c>
      <c r="G108" s="19">
        <f t="shared" si="5"/>
        <v>-0.65074348368199253</v>
      </c>
    </row>
    <row r="109" spans="1:7">
      <c r="A109" s="6">
        <v>-137.792</v>
      </c>
      <c r="B109" s="8">
        <f t="shared" si="7"/>
        <v>5.6519999999999868</v>
      </c>
      <c r="C109" s="6">
        <v>-143.44399999999999</v>
      </c>
      <c r="D109">
        <v>-1.3</v>
      </c>
      <c r="F109" s="18">
        <f t="shared" si="4"/>
        <v>-137.34960341842799</v>
      </c>
      <c r="G109" s="19">
        <f t="shared" si="5"/>
        <v>-0.44239658157201234</v>
      </c>
    </row>
    <row r="110" spans="1:7">
      <c r="A110" s="6">
        <v>-11.401999999999999</v>
      </c>
      <c r="B110" s="8">
        <f t="shared" si="7"/>
        <v>4.3208000000000002</v>
      </c>
      <c r="C110" s="6">
        <v>-15.722799999999999</v>
      </c>
      <c r="D110">
        <v>-1.3</v>
      </c>
      <c r="F110" s="18">
        <f t="shared" si="4"/>
        <v>-11.116765766643601</v>
      </c>
      <c r="G110" s="19">
        <f t="shared" si="5"/>
        <v>-0.28523423335639819</v>
      </c>
    </row>
    <row r="111" spans="1:7">
      <c r="A111" s="6">
        <v>159.161</v>
      </c>
      <c r="B111" s="8">
        <f t="shared" si="7"/>
        <v>3.0529999999999973</v>
      </c>
      <c r="C111" s="6">
        <v>156.108</v>
      </c>
      <c r="D111">
        <v>-1.3</v>
      </c>
      <c r="F111" s="18">
        <f t="shared" si="4"/>
        <v>158.71165332099599</v>
      </c>
      <c r="G111" s="19">
        <f t="shared" si="5"/>
        <v>0.44934667900400882</v>
      </c>
    </row>
    <row r="112" spans="1:7">
      <c r="A112" s="13">
        <v>283.08100000000002</v>
      </c>
      <c r="B112" s="8">
        <f t="shared" si="7"/>
        <v>0.78500000000002501</v>
      </c>
      <c r="C112" s="6">
        <v>282.29599999999999</v>
      </c>
      <c r="D112">
        <v>-1.3</v>
      </c>
      <c r="F112" s="18">
        <f t="shared" si="4"/>
        <v>283.42915767895198</v>
      </c>
      <c r="G112" s="19">
        <f t="shared" si="5"/>
        <v>-0.34815767895196359</v>
      </c>
    </row>
    <row r="113" spans="1:7">
      <c r="A113" s="6">
        <v>461.952</v>
      </c>
      <c r="B113" s="8">
        <f t="shared" si="7"/>
        <v>-2.3690000000000282</v>
      </c>
      <c r="C113" s="6">
        <v>464.32100000000003</v>
      </c>
      <c r="D113">
        <v>-1.3</v>
      </c>
      <c r="F113" s="18">
        <f t="shared" si="4"/>
        <v>463.33298158262699</v>
      </c>
      <c r="G113" s="19">
        <f t="shared" si="5"/>
        <v>-1.3809815826269869</v>
      </c>
    </row>
  </sheetData>
  <sortState ref="C79:C89">
    <sortCondition ref="C79"/>
  </sortState>
  <phoneticPr fontId="2" type="noConversion"/>
  <pageMargins left="0.75" right="0.75" top="1" bottom="1" header="0.51180555555555496" footer="0.51180555555555496"/>
  <pageSetup firstPageNumber="0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5"/>
  <sheetViews>
    <sheetView workbookViewId="0">
      <selection activeCell="I11" sqref="I11"/>
    </sheetView>
  </sheetViews>
  <sheetFormatPr baseColWidth="10" defaultColWidth="8.83203125" defaultRowHeight="15" x14ac:dyDescent="0"/>
  <sheetData>
    <row r="1" spans="1:13">
      <c r="A1" s="1" t="s">
        <v>23</v>
      </c>
      <c r="B1" s="1" t="s">
        <v>24</v>
      </c>
      <c r="C1" s="23" t="s">
        <v>27</v>
      </c>
      <c r="D1" s="24">
        <v>57.2958</v>
      </c>
      <c r="G1">
        <f xml:space="preserve"> 40/1000*D1</f>
        <v>2.2918319999999999</v>
      </c>
    </row>
    <row r="2" spans="1:13">
      <c r="A2" s="25"/>
      <c r="B2" s="26" t="s">
        <v>28</v>
      </c>
      <c r="C2" s="27">
        <v>1.7094E-3</v>
      </c>
      <c r="D2" s="28" t="s">
        <v>29</v>
      </c>
      <c r="E2" s="27"/>
      <c r="F2" s="29">
        <v>9.7941443000000003E-2</v>
      </c>
      <c r="G2" s="30" t="s">
        <v>30</v>
      </c>
      <c r="L2" s="25" t="s">
        <v>37</v>
      </c>
    </row>
    <row r="3" spans="1:13">
      <c r="A3" s="31" t="s">
        <v>3</v>
      </c>
      <c r="B3" s="31" t="s">
        <v>31</v>
      </c>
      <c r="C3" s="31" t="s">
        <v>32</v>
      </c>
      <c r="D3" s="31" t="s">
        <v>33</v>
      </c>
      <c r="E3" s="31" t="s">
        <v>34</v>
      </c>
      <c r="G3" s="31" t="s">
        <v>35</v>
      </c>
      <c r="H3" s="31" t="s">
        <v>36</v>
      </c>
      <c r="K3" s="25"/>
    </row>
    <row r="4" spans="1:13">
      <c r="A4" s="32">
        <v>-361.82299999999998</v>
      </c>
      <c r="B4" s="33">
        <f>A4-C4</f>
        <v>-5.2489999999999668</v>
      </c>
      <c r="C4" s="6">
        <v>-356.57400000000001</v>
      </c>
      <c r="D4" s="34">
        <f>E4+$F$2</f>
        <v>3.0979414429999999</v>
      </c>
      <c r="E4">
        <v>3</v>
      </c>
      <c r="G4" s="25">
        <f>C4+$L$4*D4+$L$5*D4^2+$L$6*C4*D4</f>
        <v>-362.12084340854705</v>
      </c>
      <c r="H4" s="34">
        <f>A4-G4</f>
        <v>0.2978434085470667</v>
      </c>
      <c r="I4">
        <f>C4+$N$4*D4+$N$5*D4*D4+$N$6*D4*D4*D4+$N$7*C4*D4+$N$8*C4*D4*D4+$N$9*C4*D4*D4*D4</f>
        <v>-356.57400000000001</v>
      </c>
      <c r="J4" s="35">
        <f>I4-A4</f>
        <v>5.2489999999999668</v>
      </c>
      <c r="K4" s="25" t="s">
        <v>6</v>
      </c>
      <c r="L4" s="36">
        <v>-0.246396</v>
      </c>
      <c r="M4" t="s">
        <v>38</v>
      </c>
    </row>
    <row r="5" spans="1:13">
      <c r="A5" s="32">
        <v>-227.56899999999999</v>
      </c>
      <c r="B5" s="33">
        <f t="shared" ref="B5:B68" si="0">A5-C5</f>
        <v>-5.4939999999999998</v>
      </c>
      <c r="C5" s="6">
        <v>-222.07499999999999</v>
      </c>
      <c r="D5" s="34">
        <f t="shared" ref="D5:D68" si="1">E5+$F$2</f>
        <v>3.0979414429999999</v>
      </c>
      <c r="E5">
        <v>3</v>
      </c>
      <c r="G5" s="25">
        <f>C5+$L$4*D5+$L$5*D5^2+$L$6*C5*D5</f>
        <v>-228.05434689568247</v>
      </c>
      <c r="H5" s="34">
        <f t="shared" ref="H5:H68" si="2">A5-G5</f>
        <v>0.48534689568248268</v>
      </c>
      <c r="I5">
        <f t="shared" ref="I5:I9" si="3">C5+$N$4*D5+$N$5*D5*D5+$N$6*D5*D5*D5+$N$7*C5*D5+$N$8*C5*D5*D5+$N$9*C5*D5*D5*D5</f>
        <v>-222.07499999999999</v>
      </c>
      <c r="J5" s="35">
        <f t="shared" ref="J5:J9" si="4">I5-A5</f>
        <v>5.4939999999999998</v>
      </c>
      <c r="K5" s="25" t="s">
        <v>8</v>
      </c>
      <c r="L5" s="36">
        <v>-0.61790100000000003</v>
      </c>
      <c r="M5" t="s">
        <v>39</v>
      </c>
    </row>
    <row r="6" spans="1:13">
      <c r="A6" s="32">
        <v>-189.29599999999999</v>
      </c>
      <c r="B6" s="33">
        <f t="shared" si="0"/>
        <v>-5.0109999999999957</v>
      </c>
      <c r="C6" s="6">
        <v>-184.285</v>
      </c>
      <c r="D6" s="34">
        <f t="shared" si="1"/>
        <v>3.0979414429999999</v>
      </c>
      <c r="E6">
        <v>3</v>
      </c>
      <c r="G6" s="25">
        <f>C6+$L$4*D6+$L$5*D6^2+$L$6*C6*D6</f>
        <v>-190.38586680868443</v>
      </c>
      <c r="H6" s="34">
        <f t="shared" si="2"/>
        <v>1.0898668086844339</v>
      </c>
      <c r="I6">
        <f t="shared" si="3"/>
        <v>-184.285</v>
      </c>
      <c r="J6" s="35">
        <f t="shared" si="4"/>
        <v>5.0109999999999957</v>
      </c>
      <c r="K6" s="25" t="s">
        <v>16</v>
      </c>
      <c r="L6" s="36">
        <v>-1.0380000000000001E-3</v>
      </c>
      <c r="M6" t="s">
        <v>40</v>
      </c>
    </row>
    <row r="7" spans="1:13">
      <c r="A7" s="32"/>
      <c r="B7" s="33">
        <f t="shared" si="0"/>
        <v>0</v>
      </c>
      <c r="C7" s="6"/>
      <c r="D7" s="34">
        <f t="shared" si="1"/>
        <v>3.0979414429999999</v>
      </c>
      <c r="E7">
        <v>3</v>
      </c>
      <c r="G7" s="25"/>
      <c r="H7" s="34"/>
      <c r="J7" s="35"/>
      <c r="M7" t="s">
        <v>41</v>
      </c>
    </row>
    <row r="8" spans="1:13">
      <c r="A8" s="32">
        <v>-361.82299999999998</v>
      </c>
      <c r="B8" s="33">
        <f t="shared" si="0"/>
        <v>-3.6289999999999623</v>
      </c>
      <c r="C8" s="6">
        <v>-358.19400000000002</v>
      </c>
      <c r="D8" s="34">
        <f t="shared" si="1"/>
        <v>3.0979414429999999</v>
      </c>
      <c r="E8">
        <v>3</v>
      </c>
      <c r="G8" s="25">
        <f>C8+$L$4*D8+$L$5*D8^2+$L$6*C8*D8</f>
        <v>-363.73563403413419</v>
      </c>
      <c r="H8" s="34">
        <f t="shared" si="2"/>
        <v>1.9126340341342143</v>
      </c>
      <c r="I8">
        <f t="shared" si="3"/>
        <v>-358.19400000000002</v>
      </c>
      <c r="J8" s="35">
        <f t="shared" si="4"/>
        <v>3.6289999999999623</v>
      </c>
      <c r="M8" t="s">
        <v>42</v>
      </c>
    </row>
    <row r="9" spans="1:13">
      <c r="A9" s="32">
        <v>-227.56899999999999</v>
      </c>
      <c r="B9" s="33">
        <f t="shared" si="0"/>
        <v>-3.6329999999999814</v>
      </c>
      <c r="C9" s="6">
        <v>-223.93600000000001</v>
      </c>
      <c r="D9" s="34">
        <f t="shared" si="1"/>
        <v>3.0979414429999999</v>
      </c>
      <c r="E9">
        <v>3</v>
      </c>
      <c r="G9" s="25">
        <f>C9+$L$4*D9+$L$5*D9^2+$L$6*C9*D9</f>
        <v>-229.9093625464341</v>
      </c>
      <c r="H9" s="34">
        <f t="shared" si="2"/>
        <v>2.3403625464341076</v>
      </c>
      <c r="I9">
        <f t="shared" si="3"/>
        <v>-223.93600000000001</v>
      </c>
      <c r="J9" s="35">
        <f t="shared" si="4"/>
        <v>3.6329999999999814</v>
      </c>
      <c r="M9" t="s">
        <v>43</v>
      </c>
    </row>
    <row r="10" spans="1:13">
      <c r="A10" s="6"/>
      <c r="B10" s="33">
        <f t="shared" si="0"/>
        <v>0</v>
      </c>
      <c r="D10" s="34">
        <f t="shared" si="1"/>
        <v>3.0979414429999999</v>
      </c>
      <c r="E10">
        <v>3</v>
      </c>
      <c r="G10" s="25">
        <f t="shared" ref="G10:G73" si="5">C10+$L$4*D10+$L$5*D10^2+$L$6*C10*D10</f>
        <v>-6.693465304782964</v>
      </c>
      <c r="H10" s="34">
        <f t="shared" si="2"/>
        <v>6.693465304782964</v>
      </c>
    </row>
    <row r="11" spans="1:13">
      <c r="B11" s="33">
        <f t="shared" si="0"/>
        <v>0</v>
      </c>
      <c r="D11" s="34">
        <f t="shared" si="1"/>
        <v>3.0979414429999999</v>
      </c>
      <c r="E11">
        <v>3</v>
      </c>
      <c r="G11" s="25">
        <f t="shared" si="5"/>
        <v>-6.693465304782964</v>
      </c>
      <c r="H11" s="34">
        <f t="shared" si="2"/>
        <v>6.693465304782964</v>
      </c>
    </row>
    <row r="12" spans="1:13">
      <c r="B12" s="33">
        <f t="shared" si="0"/>
        <v>0</v>
      </c>
      <c r="D12" s="34">
        <f t="shared" si="1"/>
        <v>3.0979414429999999</v>
      </c>
      <c r="E12">
        <v>3</v>
      </c>
      <c r="G12" s="25">
        <f t="shared" si="5"/>
        <v>-6.693465304782964</v>
      </c>
      <c r="H12" s="34">
        <f t="shared" si="2"/>
        <v>6.693465304782964</v>
      </c>
    </row>
    <row r="13" spans="1:13">
      <c r="B13" s="33">
        <f t="shared" si="0"/>
        <v>0</v>
      </c>
      <c r="D13" s="34">
        <f t="shared" si="1"/>
        <v>9.7941443000000003E-2</v>
      </c>
      <c r="G13" s="25">
        <f t="shared" si="5"/>
        <v>-3.0059611356106516E-2</v>
      </c>
      <c r="H13" s="34">
        <f t="shared" si="2"/>
        <v>3.0059611356106516E-2</v>
      </c>
    </row>
    <row r="14" spans="1:13">
      <c r="B14" s="33">
        <f t="shared" si="0"/>
        <v>0</v>
      </c>
      <c r="D14" s="34">
        <f t="shared" si="1"/>
        <v>9.7941443000000003E-2</v>
      </c>
      <c r="G14" s="25">
        <f t="shared" si="5"/>
        <v>-3.0059611356106516E-2</v>
      </c>
      <c r="H14" s="34">
        <f t="shared" si="2"/>
        <v>3.0059611356106516E-2</v>
      </c>
    </row>
    <row r="15" spans="1:13">
      <c r="B15" s="33">
        <f t="shared" si="0"/>
        <v>0</v>
      </c>
      <c r="D15" s="34">
        <f t="shared" si="1"/>
        <v>9.7941443000000003E-2</v>
      </c>
      <c r="G15" s="25">
        <f t="shared" si="5"/>
        <v>-3.0059611356106516E-2</v>
      </c>
      <c r="H15" s="34">
        <f t="shared" si="2"/>
        <v>3.0059611356106516E-2</v>
      </c>
    </row>
    <row r="16" spans="1:13">
      <c r="B16" s="33">
        <f t="shared" si="0"/>
        <v>0</v>
      </c>
      <c r="D16" s="34">
        <f t="shared" si="1"/>
        <v>2.0979414429999999</v>
      </c>
      <c r="E16">
        <v>2</v>
      </c>
      <c r="G16" s="25">
        <f t="shared" si="5"/>
        <v>-3.2365280736406778</v>
      </c>
      <c r="H16" s="34">
        <f t="shared" si="2"/>
        <v>3.2365280736406778</v>
      </c>
    </row>
    <row r="17" spans="2:8">
      <c r="B17" s="33">
        <f t="shared" si="0"/>
        <v>0</v>
      </c>
      <c r="D17" s="34">
        <f t="shared" si="1"/>
        <v>2.0979414429999999</v>
      </c>
      <c r="E17">
        <v>2</v>
      </c>
      <c r="G17" s="25">
        <f t="shared" si="5"/>
        <v>-3.2365280736406778</v>
      </c>
      <c r="H17" s="34">
        <f t="shared" si="2"/>
        <v>3.2365280736406778</v>
      </c>
    </row>
    <row r="18" spans="2:8">
      <c r="B18" s="33">
        <f t="shared" si="0"/>
        <v>0</v>
      </c>
      <c r="D18" s="34">
        <f t="shared" si="1"/>
        <v>2.0979414429999999</v>
      </c>
      <c r="E18">
        <v>2</v>
      </c>
      <c r="G18" s="25">
        <f t="shared" si="5"/>
        <v>-3.2365280736406778</v>
      </c>
      <c r="H18" s="34">
        <f t="shared" si="2"/>
        <v>3.2365280736406778</v>
      </c>
    </row>
    <row r="19" spans="2:8">
      <c r="B19" s="33">
        <f t="shared" si="0"/>
        <v>0</v>
      </c>
      <c r="D19" s="34">
        <f t="shared" si="1"/>
        <v>2.0979414429999999</v>
      </c>
      <c r="E19">
        <v>2</v>
      </c>
      <c r="G19" s="25">
        <f t="shared" si="5"/>
        <v>-3.2365280736406778</v>
      </c>
      <c r="H19" s="34">
        <f t="shared" si="2"/>
        <v>3.2365280736406778</v>
      </c>
    </row>
    <row r="20" spans="2:8">
      <c r="B20" s="33">
        <f t="shared" si="0"/>
        <v>0</v>
      </c>
      <c r="D20" s="34">
        <f t="shared" si="1"/>
        <v>2.0979414429999999</v>
      </c>
      <c r="E20">
        <v>2</v>
      </c>
      <c r="G20" s="25">
        <f t="shared" si="5"/>
        <v>-3.2365280736406778</v>
      </c>
      <c r="H20" s="34">
        <f t="shared" si="2"/>
        <v>3.2365280736406778</v>
      </c>
    </row>
    <row r="21" spans="2:8">
      <c r="B21" s="33">
        <f t="shared" si="0"/>
        <v>0</v>
      </c>
      <c r="D21" s="34">
        <f t="shared" si="1"/>
        <v>2.0979414429999999</v>
      </c>
      <c r="E21">
        <v>2</v>
      </c>
      <c r="G21" s="25">
        <f t="shared" si="5"/>
        <v>-3.2365280736406778</v>
      </c>
      <c r="H21" s="34">
        <f t="shared" si="2"/>
        <v>3.2365280736406778</v>
      </c>
    </row>
    <row r="22" spans="2:8">
      <c r="B22" s="33">
        <f t="shared" si="0"/>
        <v>0</v>
      </c>
      <c r="D22" s="34">
        <f t="shared" si="1"/>
        <v>2.0979414429999999</v>
      </c>
      <c r="E22">
        <v>2</v>
      </c>
      <c r="G22" s="25">
        <f>C22+$L$4*D22+$L$5*D22^2+$L$6*C22*D22</f>
        <v>-3.2365280736406778</v>
      </c>
      <c r="H22" s="34">
        <f t="shared" si="2"/>
        <v>3.2365280736406778</v>
      </c>
    </row>
    <row r="23" spans="2:8">
      <c r="B23" s="33">
        <f t="shared" si="0"/>
        <v>0</v>
      </c>
      <c r="D23" s="34">
        <f t="shared" si="1"/>
        <v>2.0979414429999999</v>
      </c>
      <c r="E23">
        <v>2</v>
      </c>
      <c r="G23" s="25">
        <f t="shared" si="5"/>
        <v>-3.2365280736406778</v>
      </c>
      <c r="H23" s="34">
        <f t="shared" si="2"/>
        <v>3.2365280736406778</v>
      </c>
    </row>
    <row r="24" spans="2:8">
      <c r="B24" s="33">
        <f t="shared" si="0"/>
        <v>0</v>
      </c>
      <c r="D24" s="34">
        <f t="shared" si="1"/>
        <v>2.0979414429999999</v>
      </c>
      <c r="E24">
        <v>2</v>
      </c>
      <c r="G24" s="25">
        <f t="shared" si="5"/>
        <v>-3.2365280736406778</v>
      </c>
      <c r="H24" s="34">
        <f t="shared" si="2"/>
        <v>3.2365280736406778</v>
      </c>
    </row>
    <row r="25" spans="2:8">
      <c r="B25" s="33">
        <f t="shared" si="0"/>
        <v>0</v>
      </c>
      <c r="D25" s="34">
        <f t="shared" si="1"/>
        <v>2.0979414429999999</v>
      </c>
      <c r="E25">
        <v>2</v>
      </c>
      <c r="G25" s="25">
        <f t="shared" si="5"/>
        <v>-3.2365280736406778</v>
      </c>
      <c r="H25" s="34">
        <f t="shared" si="2"/>
        <v>3.2365280736406778</v>
      </c>
    </row>
    <row r="26" spans="2:8">
      <c r="B26" s="33">
        <f t="shared" si="0"/>
        <v>0</v>
      </c>
      <c r="D26" s="34">
        <f t="shared" si="1"/>
        <v>2.0979414429999999</v>
      </c>
      <c r="E26">
        <v>2</v>
      </c>
      <c r="G26" s="25">
        <f t="shared" si="5"/>
        <v>-3.2365280736406778</v>
      </c>
      <c r="H26" s="34">
        <f t="shared" si="2"/>
        <v>3.2365280736406778</v>
      </c>
    </row>
    <row r="27" spans="2:8">
      <c r="B27" s="33">
        <f t="shared" si="0"/>
        <v>0</v>
      </c>
      <c r="D27" s="34">
        <f t="shared" si="1"/>
        <v>2.0979414429999999</v>
      </c>
      <c r="E27">
        <v>2</v>
      </c>
      <c r="G27" s="25">
        <f t="shared" si="5"/>
        <v>-3.2365280736406778</v>
      </c>
      <c r="H27" s="34">
        <f t="shared" si="2"/>
        <v>3.2365280736406778</v>
      </c>
    </row>
    <row r="28" spans="2:8">
      <c r="B28" s="33">
        <f t="shared" si="0"/>
        <v>0</v>
      </c>
      <c r="D28" s="34">
        <f t="shared" si="1"/>
        <v>9.7941443000000003E-2</v>
      </c>
      <c r="G28" s="25">
        <f t="shared" si="5"/>
        <v>-3.0059611356106516E-2</v>
      </c>
      <c r="H28" s="34">
        <f t="shared" si="2"/>
        <v>3.0059611356106516E-2</v>
      </c>
    </row>
    <row r="29" spans="2:8">
      <c r="B29" s="33">
        <f t="shared" si="0"/>
        <v>0</v>
      </c>
      <c r="D29" s="34">
        <f t="shared" si="1"/>
        <v>9.7941443000000003E-2</v>
      </c>
      <c r="G29" s="25">
        <f t="shared" si="5"/>
        <v>-3.0059611356106516E-2</v>
      </c>
      <c r="H29" s="34">
        <f t="shared" si="2"/>
        <v>3.0059611356106516E-2</v>
      </c>
    </row>
    <row r="30" spans="2:8">
      <c r="B30" s="33">
        <f t="shared" si="0"/>
        <v>0</v>
      </c>
      <c r="D30" s="34">
        <f t="shared" si="1"/>
        <v>1.0979414430000001</v>
      </c>
      <c r="E30">
        <v>1</v>
      </c>
      <c r="G30" s="25">
        <f t="shared" si="5"/>
        <v>-1.0153928424983927</v>
      </c>
      <c r="H30" s="34">
        <f t="shared" si="2"/>
        <v>1.0153928424983927</v>
      </c>
    </row>
    <row r="31" spans="2:8">
      <c r="B31" s="33">
        <f t="shared" si="0"/>
        <v>0</v>
      </c>
      <c r="D31" s="34">
        <f t="shared" si="1"/>
        <v>1.0979414430000001</v>
      </c>
      <c r="E31">
        <v>1</v>
      </c>
      <c r="G31" s="25">
        <f t="shared" si="5"/>
        <v>-1.0153928424983927</v>
      </c>
      <c r="H31" s="34">
        <f t="shared" si="2"/>
        <v>1.0153928424983927</v>
      </c>
    </row>
    <row r="32" spans="2:8">
      <c r="B32" s="33">
        <f t="shared" si="0"/>
        <v>0</v>
      </c>
      <c r="D32" s="34">
        <f t="shared" si="1"/>
        <v>1.0979414430000001</v>
      </c>
      <c r="E32">
        <v>1</v>
      </c>
      <c r="G32" s="25">
        <f t="shared" si="5"/>
        <v>-1.0153928424983927</v>
      </c>
      <c r="H32" s="34">
        <f t="shared" si="2"/>
        <v>1.0153928424983927</v>
      </c>
    </row>
    <row r="33" spans="2:8">
      <c r="B33" s="33">
        <f t="shared" si="0"/>
        <v>0</v>
      </c>
      <c r="D33" s="34">
        <f t="shared" si="1"/>
        <v>1.0979414430000001</v>
      </c>
      <c r="E33">
        <v>1</v>
      </c>
      <c r="G33" s="25">
        <f t="shared" si="5"/>
        <v>-1.0153928424983927</v>
      </c>
      <c r="H33" s="34">
        <f t="shared" si="2"/>
        <v>1.0153928424983927</v>
      </c>
    </row>
    <row r="34" spans="2:8">
      <c r="B34" s="33">
        <f t="shared" si="0"/>
        <v>0</v>
      </c>
      <c r="D34" s="34">
        <f t="shared" si="1"/>
        <v>1.0979414430000001</v>
      </c>
      <c r="E34">
        <v>1</v>
      </c>
      <c r="G34" s="25">
        <f t="shared" si="5"/>
        <v>-1.0153928424983927</v>
      </c>
      <c r="H34" s="34">
        <f t="shared" si="2"/>
        <v>1.0153928424983927</v>
      </c>
    </row>
    <row r="35" spans="2:8">
      <c r="B35" s="33">
        <f t="shared" si="0"/>
        <v>0</v>
      </c>
      <c r="D35" s="34">
        <f t="shared" si="1"/>
        <v>1.0979414430000001</v>
      </c>
      <c r="E35">
        <v>1</v>
      </c>
      <c r="G35" s="25">
        <f t="shared" si="5"/>
        <v>-1.0153928424983927</v>
      </c>
      <c r="H35" s="34">
        <f t="shared" si="2"/>
        <v>1.0153928424983927</v>
      </c>
    </row>
    <row r="36" spans="2:8">
      <c r="B36" s="33">
        <f t="shared" si="0"/>
        <v>0</v>
      </c>
      <c r="D36" s="34">
        <f t="shared" si="1"/>
        <v>1.0979414430000001</v>
      </c>
      <c r="E36">
        <v>1</v>
      </c>
      <c r="G36" s="25">
        <f t="shared" si="5"/>
        <v>-1.0153928424983927</v>
      </c>
      <c r="H36" s="34">
        <f t="shared" si="2"/>
        <v>1.0153928424983927</v>
      </c>
    </row>
    <row r="37" spans="2:8">
      <c r="B37" s="33">
        <f t="shared" si="0"/>
        <v>0</v>
      </c>
      <c r="D37" s="34">
        <f t="shared" si="1"/>
        <v>1.0979414430000001</v>
      </c>
      <c r="E37">
        <v>1</v>
      </c>
      <c r="G37" s="25">
        <f t="shared" si="5"/>
        <v>-1.0153928424983927</v>
      </c>
      <c r="H37" s="34">
        <f t="shared" si="2"/>
        <v>1.0153928424983927</v>
      </c>
    </row>
    <row r="38" spans="2:8">
      <c r="B38" s="33">
        <f t="shared" si="0"/>
        <v>0</v>
      </c>
      <c r="D38" s="34">
        <f t="shared" si="1"/>
        <v>9.7941443000000003E-2</v>
      </c>
      <c r="G38" s="25">
        <f t="shared" si="5"/>
        <v>-3.0059611356106516E-2</v>
      </c>
      <c r="H38" s="34">
        <f t="shared" si="2"/>
        <v>3.0059611356106516E-2</v>
      </c>
    </row>
    <row r="39" spans="2:8">
      <c r="B39" s="33">
        <f t="shared" si="0"/>
        <v>0</v>
      </c>
      <c r="D39" s="34">
        <f t="shared" si="1"/>
        <v>9.7941443000000003E-2</v>
      </c>
      <c r="G39" s="25">
        <f t="shared" si="5"/>
        <v>-3.0059611356106516E-2</v>
      </c>
      <c r="H39" s="34">
        <f t="shared" si="2"/>
        <v>3.0059611356106516E-2</v>
      </c>
    </row>
    <row r="40" spans="2:8">
      <c r="B40" s="33">
        <f t="shared" si="0"/>
        <v>0</v>
      </c>
      <c r="D40" s="34">
        <f t="shared" si="1"/>
        <v>9.7941443000000003E-2</v>
      </c>
      <c r="E40">
        <v>0</v>
      </c>
      <c r="G40" s="25">
        <f t="shared" si="5"/>
        <v>-3.0059611356106516E-2</v>
      </c>
      <c r="H40" s="34">
        <f t="shared" si="2"/>
        <v>3.0059611356106516E-2</v>
      </c>
    </row>
    <row r="41" spans="2:8">
      <c r="B41" s="33">
        <f t="shared" si="0"/>
        <v>0</v>
      </c>
      <c r="D41" s="34">
        <f t="shared" si="1"/>
        <v>9.7941443000000003E-2</v>
      </c>
      <c r="E41">
        <v>0</v>
      </c>
      <c r="G41" s="25">
        <f t="shared" si="5"/>
        <v>-3.0059611356106516E-2</v>
      </c>
      <c r="H41" s="34">
        <f t="shared" si="2"/>
        <v>3.0059611356106516E-2</v>
      </c>
    </row>
    <row r="42" spans="2:8">
      <c r="B42" s="33">
        <f t="shared" si="0"/>
        <v>0</v>
      </c>
      <c r="D42" s="34">
        <f t="shared" si="1"/>
        <v>9.7941443000000003E-2</v>
      </c>
      <c r="E42">
        <v>0</v>
      </c>
      <c r="G42" s="25">
        <f t="shared" si="5"/>
        <v>-3.0059611356106516E-2</v>
      </c>
      <c r="H42" s="34">
        <f t="shared" si="2"/>
        <v>3.0059611356106516E-2</v>
      </c>
    </row>
    <row r="43" spans="2:8">
      <c r="B43" s="33">
        <f t="shared" si="0"/>
        <v>0</v>
      </c>
      <c r="D43" s="34">
        <f t="shared" si="1"/>
        <v>9.7941443000000003E-2</v>
      </c>
      <c r="E43">
        <v>0</v>
      </c>
      <c r="G43" s="25">
        <f t="shared" si="5"/>
        <v>-3.0059611356106516E-2</v>
      </c>
      <c r="H43" s="34">
        <f t="shared" si="2"/>
        <v>3.0059611356106516E-2</v>
      </c>
    </row>
    <row r="44" spans="2:8">
      <c r="B44" s="33">
        <f t="shared" si="0"/>
        <v>0</v>
      </c>
      <c r="D44" s="34">
        <f t="shared" si="1"/>
        <v>9.7941443000000003E-2</v>
      </c>
      <c r="E44">
        <v>0</v>
      </c>
      <c r="G44" s="25">
        <f t="shared" si="5"/>
        <v>-3.0059611356106516E-2</v>
      </c>
      <c r="H44" s="34">
        <f t="shared" si="2"/>
        <v>3.0059611356106516E-2</v>
      </c>
    </row>
    <row r="45" spans="2:8">
      <c r="B45" s="33">
        <f t="shared" si="0"/>
        <v>0</v>
      </c>
      <c r="D45" s="34">
        <f t="shared" si="1"/>
        <v>9.7941443000000003E-2</v>
      </c>
      <c r="E45">
        <v>0</v>
      </c>
      <c r="G45" s="25">
        <f t="shared" si="5"/>
        <v>-3.0059611356106516E-2</v>
      </c>
      <c r="H45" s="34">
        <f t="shared" si="2"/>
        <v>3.0059611356106516E-2</v>
      </c>
    </row>
    <row r="46" spans="2:8">
      <c r="B46" s="33">
        <f t="shared" si="0"/>
        <v>0</v>
      </c>
      <c r="D46" s="34">
        <f t="shared" si="1"/>
        <v>9.7941443000000003E-2</v>
      </c>
      <c r="E46">
        <v>0</v>
      </c>
      <c r="G46" s="25">
        <f t="shared" si="5"/>
        <v>-3.0059611356106516E-2</v>
      </c>
      <c r="H46" s="34">
        <f t="shared" si="2"/>
        <v>3.0059611356106516E-2</v>
      </c>
    </row>
    <row r="47" spans="2:8">
      <c r="B47" s="33">
        <f t="shared" si="0"/>
        <v>0</v>
      </c>
      <c r="D47" s="34">
        <f t="shared" si="1"/>
        <v>9.7941443000000003E-2</v>
      </c>
      <c r="E47">
        <v>0</v>
      </c>
      <c r="G47" s="25">
        <f t="shared" si="5"/>
        <v>-3.0059611356106516E-2</v>
      </c>
      <c r="H47" s="34">
        <f t="shared" si="2"/>
        <v>3.0059611356106516E-2</v>
      </c>
    </row>
    <row r="48" spans="2:8">
      <c r="B48" s="33">
        <f t="shared" si="0"/>
        <v>0</v>
      </c>
      <c r="D48" s="34">
        <f t="shared" si="1"/>
        <v>9.7941443000000003E-2</v>
      </c>
      <c r="G48" s="25">
        <f t="shared" si="5"/>
        <v>-3.0059611356106516E-2</v>
      </c>
      <c r="H48" s="34">
        <f t="shared" si="2"/>
        <v>3.0059611356106516E-2</v>
      </c>
    </row>
    <row r="49" spans="2:8">
      <c r="B49" s="33">
        <f t="shared" si="0"/>
        <v>0</v>
      </c>
      <c r="D49" s="34">
        <f t="shared" si="1"/>
        <v>9.7941443000000003E-2</v>
      </c>
      <c r="G49" s="25">
        <f t="shared" si="5"/>
        <v>-3.0059611356106516E-2</v>
      </c>
      <c r="H49" s="34">
        <f t="shared" si="2"/>
        <v>3.0059611356106516E-2</v>
      </c>
    </row>
    <row r="50" spans="2:8">
      <c r="B50" s="33">
        <f t="shared" si="0"/>
        <v>0</v>
      </c>
      <c r="D50" s="34">
        <f t="shared" si="1"/>
        <v>-0.90205855700000004</v>
      </c>
      <c r="E50">
        <v>-1</v>
      </c>
      <c r="G50" s="25">
        <f t="shared" si="5"/>
        <v>-0.28052838021382054</v>
      </c>
      <c r="H50" s="34">
        <f t="shared" si="2"/>
        <v>0.28052838021382054</v>
      </c>
    </row>
    <row r="51" spans="2:8">
      <c r="B51" s="33">
        <f t="shared" si="0"/>
        <v>0</v>
      </c>
      <c r="D51" s="34">
        <f t="shared" si="1"/>
        <v>-0.90205855700000004</v>
      </c>
      <c r="E51">
        <v>-1</v>
      </c>
      <c r="G51" s="25">
        <f t="shared" si="5"/>
        <v>-0.28052838021382054</v>
      </c>
      <c r="H51" s="34">
        <f t="shared" si="2"/>
        <v>0.28052838021382054</v>
      </c>
    </row>
    <row r="52" spans="2:8">
      <c r="B52" s="33">
        <f t="shared" si="0"/>
        <v>0</v>
      </c>
      <c r="D52" s="34">
        <f t="shared" si="1"/>
        <v>-0.90205855700000004</v>
      </c>
      <c r="E52">
        <v>-1</v>
      </c>
      <c r="G52" s="25">
        <f t="shared" si="5"/>
        <v>-0.28052838021382054</v>
      </c>
      <c r="H52" s="34">
        <f t="shared" si="2"/>
        <v>0.28052838021382054</v>
      </c>
    </row>
    <row r="53" spans="2:8">
      <c r="B53" s="33">
        <f t="shared" si="0"/>
        <v>0</v>
      </c>
      <c r="D53" s="34">
        <f t="shared" si="1"/>
        <v>-0.90205855700000004</v>
      </c>
      <c r="E53">
        <v>-1</v>
      </c>
      <c r="G53" s="25">
        <f t="shared" si="5"/>
        <v>-0.28052838021382054</v>
      </c>
      <c r="H53" s="34">
        <f t="shared" si="2"/>
        <v>0.28052838021382054</v>
      </c>
    </row>
    <row r="54" spans="2:8">
      <c r="B54" s="33">
        <f t="shared" si="0"/>
        <v>0</v>
      </c>
      <c r="D54" s="34">
        <f t="shared" si="1"/>
        <v>-0.90205855700000004</v>
      </c>
      <c r="E54">
        <v>-1</v>
      </c>
      <c r="G54" s="25">
        <f t="shared" si="5"/>
        <v>-0.28052838021382054</v>
      </c>
      <c r="H54" s="34">
        <f t="shared" si="2"/>
        <v>0.28052838021382054</v>
      </c>
    </row>
    <row r="55" spans="2:8">
      <c r="B55" s="33">
        <f t="shared" si="0"/>
        <v>0</v>
      </c>
      <c r="D55" s="34">
        <f t="shared" si="1"/>
        <v>-0.90205855700000004</v>
      </c>
      <c r="E55">
        <v>-1</v>
      </c>
      <c r="G55" s="25">
        <f t="shared" si="5"/>
        <v>-0.28052838021382054</v>
      </c>
      <c r="H55" s="34">
        <f t="shared" si="2"/>
        <v>0.28052838021382054</v>
      </c>
    </row>
    <row r="56" spans="2:8">
      <c r="B56" s="33">
        <f t="shared" si="0"/>
        <v>0</v>
      </c>
      <c r="D56" s="34">
        <f t="shared" si="1"/>
        <v>-0.90205855700000004</v>
      </c>
      <c r="E56">
        <v>-1</v>
      </c>
      <c r="G56" s="25">
        <f t="shared" si="5"/>
        <v>-0.28052838021382054</v>
      </c>
      <c r="H56" s="34">
        <f t="shared" si="2"/>
        <v>0.28052838021382054</v>
      </c>
    </row>
    <row r="57" spans="2:8">
      <c r="B57" s="33">
        <f t="shared" si="0"/>
        <v>0</v>
      </c>
      <c r="D57" s="34">
        <f t="shared" si="1"/>
        <v>-0.90205855700000004</v>
      </c>
      <c r="E57">
        <v>-1</v>
      </c>
      <c r="G57" s="25">
        <f t="shared" si="5"/>
        <v>-0.28052838021382054</v>
      </c>
      <c r="H57" s="34">
        <f t="shared" si="2"/>
        <v>0.28052838021382054</v>
      </c>
    </row>
    <row r="58" spans="2:8">
      <c r="B58" s="33">
        <f t="shared" si="0"/>
        <v>0</v>
      </c>
      <c r="D58" s="34">
        <f t="shared" si="1"/>
        <v>9.7941443000000003E-2</v>
      </c>
      <c r="G58" s="25">
        <f t="shared" si="5"/>
        <v>-3.0059611356106516E-2</v>
      </c>
      <c r="H58" s="34">
        <f t="shared" si="2"/>
        <v>3.0059611356106516E-2</v>
      </c>
    </row>
    <row r="59" spans="2:8">
      <c r="B59" s="33">
        <f t="shared" si="0"/>
        <v>0</v>
      </c>
      <c r="D59" s="34">
        <f t="shared" si="1"/>
        <v>-1.9020585569999999</v>
      </c>
      <c r="E59">
        <v>-2</v>
      </c>
      <c r="G59" s="25">
        <f t="shared" si="5"/>
        <v>-1.7667991490715345</v>
      </c>
      <c r="H59" s="34">
        <f t="shared" si="2"/>
        <v>1.7667991490715345</v>
      </c>
    </row>
    <row r="60" spans="2:8">
      <c r="B60" s="33">
        <f t="shared" si="0"/>
        <v>0</v>
      </c>
      <c r="D60" s="34">
        <f t="shared" si="1"/>
        <v>-1.9020585569999999</v>
      </c>
      <c r="E60">
        <v>-2</v>
      </c>
      <c r="G60" s="25">
        <f t="shared" si="5"/>
        <v>-1.7667991490715345</v>
      </c>
      <c r="H60" s="34">
        <f t="shared" si="2"/>
        <v>1.7667991490715345</v>
      </c>
    </row>
    <row r="61" spans="2:8">
      <c r="B61" s="33">
        <f t="shared" si="0"/>
        <v>0</v>
      </c>
      <c r="D61" s="34">
        <f t="shared" si="1"/>
        <v>-1.9020585569999999</v>
      </c>
      <c r="E61">
        <v>-2</v>
      </c>
      <c r="G61" s="25">
        <f t="shared" si="5"/>
        <v>-1.7667991490715345</v>
      </c>
      <c r="H61" s="34">
        <f t="shared" si="2"/>
        <v>1.7667991490715345</v>
      </c>
    </row>
    <row r="62" spans="2:8">
      <c r="B62" s="33">
        <f t="shared" si="0"/>
        <v>0</v>
      </c>
      <c r="D62" s="34">
        <f t="shared" si="1"/>
        <v>-1.9020585569999999</v>
      </c>
      <c r="E62">
        <v>-2</v>
      </c>
      <c r="G62" s="25">
        <f t="shared" si="5"/>
        <v>-1.7667991490715345</v>
      </c>
      <c r="H62" s="34">
        <f t="shared" si="2"/>
        <v>1.7667991490715345</v>
      </c>
    </row>
    <row r="63" spans="2:8">
      <c r="B63" s="33">
        <f t="shared" si="0"/>
        <v>0</v>
      </c>
      <c r="D63" s="34">
        <f t="shared" si="1"/>
        <v>-1.9020585569999999</v>
      </c>
      <c r="E63">
        <v>-2</v>
      </c>
      <c r="G63" s="25">
        <f t="shared" si="5"/>
        <v>-1.7667991490715345</v>
      </c>
      <c r="H63" s="34">
        <f t="shared" si="2"/>
        <v>1.7667991490715345</v>
      </c>
    </row>
    <row r="64" spans="2:8">
      <c r="B64" s="33">
        <f t="shared" si="0"/>
        <v>0</v>
      </c>
      <c r="D64" s="34">
        <f t="shared" si="1"/>
        <v>-1.9020585569999999</v>
      </c>
      <c r="E64">
        <v>-2</v>
      </c>
      <c r="G64" s="25">
        <f t="shared" si="5"/>
        <v>-1.7667991490715345</v>
      </c>
      <c r="H64" s="34">
        <f t="shared" si="2"/>
        <v>1.7667991490715345</v>
      </c>
    </row>
    <row r="65" spans="2:8">
      <c r="B65" s="33">
        <f t="shared" si="0"/>
        <v>0</v>
      </c>
      <c r="D65" s="34">
        <f t="shared" si="1"/>
        <v>9.7941443000000003E-2</v>
      </c>
      <c r="G65" s="25">
        <f t="shared" si="5"/>
        <v>-3.0059611356106516E-2</v>
      </c>
      <c r="H65" s="34">
        <f t="shared" si="2"/>
        <v>3.0059611356106516E-2</v>
      </c>
    </row>
    <row r="66" spans="2:8">
      <c r="B66" s="33">
        <f t="shared" si="0"/>
        <v>0</v>
      </c>
      <c r="D66" s="34">
        <f t="shared" si="1"/>
        <v>9.7941443000000003E-2</v>
      </c>
      <c r="G66" s="25">
        <f t="shared" si="5"/>
        <v>-3.0059611356106516E-2</v>
      </c>
      <c r="H66" s="34">
        <f t="shared" si="2"/>
        <v>3.0059611356106516E-2</v>
      </c>
    </row>
    <row r="67" spans="2:8">
      <c r="B67" s="33">
        <f t="shared" si="0"/>
        <v>0</v>
      </c>
      <c r="D67" s="34">
        <f t="shared" si="1"/>
        <v>-2.9020585570000001</v>
      </c>
      <c r="E67">
        <v>-3</v>
      </c>
      <c r="G67" s="25">
        <f t="shared" si="5"/>
        <v>-4.4888719179292487</v>
      </c>
      <c r="H67" s="34">
        <f t="shared" si="2"/>
        <v>4.4888719179292487</v>
      </c>
    </row>
    <row r="68" spans="2:8">
      <c r="B68" s="33">
        <f t="shared" si="0"/>
        <v>0</v>
      </c>
      <c r="D68" s="34">
        <f t="shared" si="1"/>
        <v>-2.9020585570000001</v>
      </c>
      <c r="E68">
        <v>-3</v>
      </c>
      <c r="G68" s="25">
        <f t="shared" si="5"/>
        <v>-4.4888719179292487</v>
      </c>
      <c r="H68" s="34">
        <f t="shared" si="2"/>
        <v>4.4888719179292487</v>
      </c>
    </row>
    <row r="69" spans="2:8">
      <c r="B69" s="33">
        <f t="shared" ref="B69:B75" si="6">A69-C69</f>
        <v>0</v>
      </c>
      <c r="D69" s="34">
        <f t="shared" ref="D69:D75" si="7">E69+$F$2</f>
        <v>-2.9020585570000001</v>
      </c>
      <c r="E69">
        <v>-3</v>
      </c>
      <c r="G69" s="25">
        <f t="shared" si="5"/>
        <v>-4.4888719179292487</v>
      </c>
      <c r="H69" s="34">
        <f t="shared" ref="H69:H75" si="8">A69-G69</f>
        <v>4.4888719179292487</v>
      </c>
    </row>
    <row r="70" spans="2:8">
      <c r="B70" s="33">
        <f t="shared" si="6"/>
        <v>0</v>
      </c>
      <c r="D70" s="34">
        <f t="shared" si="7"/>
        <v>-2.9020585570000001</v>
      </c>
      <c r="E70">
        <v>-3</v>
      </c>
      <c r="G70" s="25">
        <f t="shared" si="5"/>
        <v>-4.4888719179292487</v>
      </c>
      <c r="H70" s="34">
        <f t="shared" si="8"/>
        <v>4.4888719179292487</v>
      </c>
    </row>
    <row r="71" spans="2:8">
      <c r="B71" s="33">
        <f t="shared" si="6"/>
        <v>0</v>
      </c>
      <c r="D71" s="34">
        <f t="shared" si="7"/>
        <v>-2.9020585570000001</v>
      </c>
      <c r="E71">
        <v>-3</v>
      </c>
      <c r="G71" s="25">
        <f t="shared" si="5"/>
        <v>-4.4888719179292487</v>
      </c>
      <c r="H71" s="34">
        <f t="shared" si="8"/>
        <v>4.4888719179292487</v>
      </c>
    </row>
    <row r="72" spans="2:8">
      <c r="B72" s="33">
        <f t="shared" si="6"/>
        <v>0</v>
      </c>
      <c r="D72" s="34">
        <f t="shared" si="7"/>
        <v>-2.9020585570000001</v>
      </c>
      <c r="E72">
        <v>-3</v>
      </c>
      <c r="G72" s="25">
        <f t="shared" si="5"/>
        <v>-4.4888719179292487</v>
      </c>
      <c r="H72" s="34">
        <f t="shared" si="8"/>
        <v>4.4888719179292487</v>
      </c>
    </row>
    <row r="73" spans="2:8">
      <c r="B73" s="33">
        <f t="shared" si="6"/>
        <v>0</v>
      </c>
      <c r="D73" s="34">
        <f t="shared" si="7"/>
        <v>-2.9020585570000001</v>
      </c>
      <c r="E73">
        <v>-3</v>
      </c>
      <c r="G73" s="25">
        <f t="shared" si="5"/>
        <v>-4.4888719179292487</v>
      </c>
      <c r="H73" s="34">
        <f t="shared" si="8"/>
        <v>4.4888719179292487</v>
      </c>
    </row>
    <row r="74" spans="2:8">
      <c r="B74" s="33">
        <f t="shared" si="6"/>
        <v>0</v>
      </c>
      <c r="D74" s="34">
        <f t="shared" si="7"/>
        <v>-2.9020585570000001</v>
      </c>
      <c r="E74">
        <v>-3</v>
      </c>
      <c r="G74" s="25">
        <f t="shared" ref="G74:G75" si="9">C74+$L$4*D74+$L$5*D74^2+$L$6*C74*D74</f>
        <v>-4.4888719179292487</v>
      </c>
      <c r="H74" s="34">
        <f t="shared" si="8"/>
        <v>4.4888719179292487</v>
      </c>
    </row>
    <row r="75" spans="2:8">
      <c r="B75" s="33">
        <f t="shared" si="6"/>
        <v>0</v>
      </c>
      <c r="D75" s="34">
        <f t="shared" si="7"/>
        <v>-2.9020585570000001</v>
      </c>
      <c r="E75">
        <v>-3</v>
      </c>
      <c r="G75" s="25">
        <f t="shared" si="9"/>
        <v>-4.4888719179292487</v>
      </c>
      <c r="H75" s="34">
        <f t="shared" si="8"/>
        <v>4.4888719179292487</v>
      </c>
    </row>
  </sheetData>
  <phoneticPr fontId="2" type="noConversion"/>
  <pageMargins left="0.75" right="0.75" top="1" bottom="1" header="0.51180555555555496" footer="0.51180555555555496"/>
  <pageSetup firstPageNumber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X1</vt:lpstr>
      <vt:lpstr>X11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cyy</dc:creator>
  <cp:lastModifiedBy>cyy</cp:lastModifiedBy>
  <cp:revision>0</cp:revision>
  <dcterms:created xsi:type="dcterms:W3CDTF">2015-10-21T09:02:33Z</dcterms:created>
  <dcterms:modified xsi:type="dcterms:W3CDTF">2015-10-30T01:05:38Z</dcterms:modified>
  <dc:language>en-US</dc:language>
</cp:coreProperties>
</file>