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560" yWindow="2460" windowWidth="22404" windowHeight="13116" tabRatio="398" activeTab="1"/>
  </bookViews>
  <sheets>
    <sheet name="X1" sheetId="1" r:id="rId1"/>
    <sheet name="X11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G5" i="2"/>
  <c r="H5" i="2"/>
  <c r="D6" i="2"/>
  <c r="G6" i="2"/>
  <c r="H6" i="2"/>
  <c r="D7" i="2"/>
  <c r="G7" i="2"/>
  <c r="H7" i="2"/>
  <c r="D8" i="2"/>
  <c r="G8" i="2"/>
  <c r="H8" i="2"/>
  <c r="D9" i="2"/>
  <c r="G9" i="2"/>
  <c r="H9" i="2"/>
  <c r="D11" i="2"/>
  <c r="G11" i="2"/>
  <c r="H11" i="2"/>
  <c r="D12" i="2"/>
  <c r="G12" i="2"/>
  <c r="H12" i="2"/>
  <c r="D13" i="2"/>
  <c r="G13" i="2"/>
  <c r="H13" i="2"/>
  <c r="D14" i="2"/>
  <c r="G14" i="2"/>
  <c r="H14" i="2"/>
  <c r="D15" i="2"/>
  <c r="G15" i="2"/>
  <c r="H15" i="2"/>
  <c r="D16" i="2"/>
  <c r="G16" i="2"/>
  <c r="H16" i="2"/>
  <c r="D18" i="2"/>
  <c r="G18" i="2"/>
  <c r="H18" i="2"/>
  <c r="D19" i="2"/>
  <c r="G19" i="2"/>
  <c r="H19" i="2"/>
  <c r="D20" i="2"/>
  <c r="G20" i="2"/>
  <c r="H20" i="2"/>
  <c r="D21" i="2"/>
  <c r="G21" i="2"/>
  <c r="H21" i="2"/>
  <c r="D22" i="2"/>
  <c r="G22" i="2"/>
  <c r="H22" i="2"/>
  <c r="D23" i="2"/>
  <c r="G23" i="2"/>
  <c r="H23" i="2"/>
  <c r="D25" i="2"/>
  <c r="G25" i="2"/>
  <c r="H25" i="2"/>
  <c r="D26" i="2"/>
  <c r="G26" i="2"/>
  <c r="H26" i="2"/>
  <c r="D27" i="2"/>
  <c r="G27" i="2"/>
  <c r="H27" i="2"/>
  <c r="D28" i="2"/>
  <c r="G28" i="2"/>
  <c r="H28" i="2"/>
  <c r="D29" i="2"/>
  <c r="G29" i="2"/>
  <c r="H29" i="2"/>
  <c r="D30" i="2"/>
  <c r="G30" i="2"/>
  <c r="H30" i="2"/>
  <c r="D32" i="2"/>
  <c r="G32" i="2"/>
  <c r="H32" i="2"/>
  <c r="D33" i="2"/>
  <c r="G33" i="2"/>
  <c r="H33" i="2"/>
  <c r="D34" i="2"/>
  <c r="G34" i="2"/>
  <c r="H34" i="2"/>
  <c r="D35" i="2"/>
  <c r="G35" i="2"/>
  <c r="H35" i="2"/>
  <c r="D36" i="2"/>
  <c r="G36" i="2"/>
  <c r="H36" i="2"/>
  <c r="D37" i="2"/>
  <c r="G37" i="2"/>
  <c r="H37" i="2"/>
  <c r="D39" i="2"/>
  <c r="G39" i="2"/>
  <c r="H39" i="2"/>
  <c r="D40" i="2"/>
  <c r="G40" i="2"/>
  <c r="H40" i="2"/>
  <c r="D41" i="2"/>
  <c r="G41" i="2"/>
  <c r="H41" i="2"/>
  <c r="D42" i="2"/>
  <c r="G42" i="2"/>
  <c r="H42" i="2"/>
  <c r="D43" i="2"/>
  <c r="G43" i="2"/>
  <c r="H43" i="2"/>
  <c r="D44" i="2"/>
  <c r="G44" i="2"/>
  <c r="H44" i="2"/>
  <c r="D46" i="2"/>
  <c r="G46" i="2"/>
  <c r="H46" i="2"/>
  <c r="D47" i="2"/>
  <c r="G47" i="2"/>
  <c r="H47" i="2"/>
  <c r="D48" i="2"/>
  <c r="G48" i="2"/>
  <c r="H48" i="2"/>
  <c r="D49" i="2"/>
  <c r="G49" i="2"/>
  <c r="H49" i="2"/>
  <c r="D4" i="2"/>
  <c r="G4" i="2"/>
  <c r="B25" i="2"/>
  <c r="B26" i="2"/>
  <c r="B27" i="2"/>
  <c r="B28" i="2"/>
  <c r="B29" i="2"/>
  <c r="B30" i="2"/>
  <c r="B5" i="2"/>
  <c r="B6" i="2"/>
  <c r="B7" i="2"/>
  <c r="B8" i="2"/>
  <c r="B9" i="2"/>
  <c r="B11" i="2"/>
  <c r="B12" i="2"/>
  <c r="B13" i="2"/>
  <c r="B14" i="2"/>
  <c r="B15" i="2"/>
  <c r="B16" i="2"/>
  <c r="B18" i="2"/>
  <c r="B19" i="2"/>
  <c r="B20" i="2"/>
  <c r="B21" i="2"/>
  <c r="B22" i="2"/>
  <c r="B23" i="2"/>
  <c r="B32" i="2"/>
  <c r="B33" i="2"/>
  <c r="B34" i="2"/>
  <c r="B35" i="2"/>
  <c r="B36" i="2"/>
  <c r="B37" i="2"/>
  <c r="B39" i="2"/>
  <c r="B40" i="2"/>
  <c r="B41" i="2"/>
  <c r="B42" i="2"/>
  <c r="B43" i="2"/>
  <c r="B44" i="2"/>
  <c r="B46" i="2"/>
  <c r="B47" i="2"/>
  <c r="B48" i="2"/>
  <c r="B49" i="2"/>
  <c r="B4" i="2"/>
  <c r="H4" i="2"/>
  <c r="G1" i="2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3" i="1"/>
  <c r="G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3" i="1"/>
</calcChain>
</file>

<file path=xl/sharedStrings.xml><?xml version="1.0" encoding="utf-8"?>
<sst xmlns="http://schemas.openxmlformats.org/spreadsheetml/2006/main" count="40" uniqueCount="37">
  <si>
    <t>RUN#6091</t>
  </si>
  <si>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</si>
  <si>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</si>
  <si>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</si>
  <si>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</si>
  <si>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X</t>
  </si>
  <si>
    <t>TH_tar(?)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</si>
  <si>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</si>
  <si>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</si>
  <si>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</si>
  <si>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</si>
  <si>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</si>
  <si>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</si>
  <si>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</si>
  <si>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</si>
  <si>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</si>
  <si>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</si>
  <si>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XC-X</t>
    <phoneticPr fontId="2" type="noConversion"/>
  </si>
  <si>
    <t>X1</t>
    <phoneticPr fontId="2" type="noConversion"/>
  </si>
  <si>
    <t>delta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</si>
  <si>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</si>
  <si>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</si>
  <si>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</si>
  <si>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r2d=</t>
    <phoneticPr fontId="6" type="noConversion"/>
  </si>
  <si>
    <t xml:space="preserve">Ph center </t>
  </si>
  <si>
    <t>rad</t>
  </si>
  <si>
    <t>deg</t>
  </si>
  <si>
    <t>xc = x1+A1*(ph+0.1deg) + A2*(ph+0.1deg)^2 + B1*x1*(ph+0.1deg)</t>
  </si>
  <si>
    <t>XC-X1</t>
  </si>
  <si>
    <t>X1</t>
  </si>
  <si>
    <t>p+p0</t>
    <phoneticPr fontId="6" type="noConversion"/>
  </si>
  <si>
    <t>Phitar [deg]</t>
    <phoneticPr fontId="6" type="noConversion"/>
  </si>
  <si>
    <t>X11</t>
  </si>
  <si>
    <t>Delta</t>
  </si>
  <si>
    <t>A1</t>
    <phoneticPr fontId="6" type="noConversion"/>
  </si>
  <si>
    <t>A2</t>
    <phoneticPr fontId="2" type="noConversion"/>
  </si>
  <si>
    <t>B1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</si>
</sst>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0_);[Red]\(0.000\)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  <family val="3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4" borderId="4" xfId="0" applyNumberFormat="1" applyFill="1" applyBorder="1"/>
    <xf numFmtId="176" fontId="0" fillId="0" borderId="0" xfId="0" applyNumberFormat="1"/>
    <xf numFmtId="176" fontId="0" fillId="4" borderId="0" xfId="0" applyNumberFormat="1" applyFill="1"/>
    <xf numFmtId="176" fontId="0" fillId="4" borderId="0" xfId="0" applyNumberFormat="1" applyFill="1" applyBorder="1"/>
    <xf numFmtId="176" fontId="0" fillId="0" borderId="5" xfId="0" applyNumberFormat="1" applyBorder="1"/>
    <xf numFmtId="0" fontId="0" fillId="0" borderId="4" xfId="0" applyBorder="1"/>
    <xf numFmtId="0" fontId="0" fillId="0" borderId="0" xfId="0" applyBorder="1"/>
    <xf numFmtId="176" fontId="0" fillId="0" borderId="0" xfId="0" applyNumberFormat="1" applyBorder="1"/>
    <xf numFmtId="176" fontId="0" fillId="0" borderId="4" xfId="0" applyNumberFormat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1" fillId="2" borderId="2" xfId="0" applyFont="1" applyFill="1" applyBorder="1"/>
    <xf numFmtId="0" fontId="3" fillId="3" borderId="0" xfId="0" applyFont="1" applyFill="1"/>
    <xf numFmtId="0" fontId="3" fillId="0" borderId="0" xfId="0" applyFont="1" applyFill="1"/>
    <xf numFmtId="177" fontId="3" fillId="0" borderId="0" xfId="0" applyNumberFormat="1" applyFont="1" applyFill="1"/>
    <xf numFmtId="0" fontId="0" fillId="5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3" xfId="0" applyFont="1" applyBorder="1"/>
    <xf numFmtId="0" fontId="7" fillId="6" borderId="0" xfId="0" applyFont="1" applyFill="1"/>
    <xf numFmtId="176" fontId="7" fillId="0" borderId="0" xfId="0" applyNumberFormat="1" applyFont="1"/>
    <xf numFmtId="177" fontId="7" fillId="0" borderId="0" xfId="0" applyNumberFormat="1" applyFont="1"/>
    <xf numFmtId="177" fontId="0" fillId="0" borderId="0" xfId="0" applyNumberFormat="1"/>
    <xf numFmtId="0" fontId="7" fillId="8" borderId="0" xfId="0" applyFont="1" applyFill="1"/>
    <xf numFmtId="178" fontId="0" fillId="0" borderId="0" xfId="0" applyNumberFormat="1"/>
    <xf numFmtId="176" fontId="0" fillId="8" borderId="0" xfId="0" applyNumberFormat="1" applyFill="1"/>
    <xf numFmtId="0" fontId="0" fillId="8" borderId="0" xfId="0" applyFill="1"/>
    <xf numFmtId="0" fontId="0" fillId="7" borderId="0" xfId="0" applyFill="1"/>
    <xf numFmtId="176" fontId="0" fillId="7" borderId="0" xfId="0" applyNumberFormat="1" applyFill="1"/>
  </cellXfs>
  <cellStyles count="41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'X1'!$D$1:$D$2</c:f>
              <c:strCache>
                <c:ptCount val="1"/>
                <c:pt idx="0">
                  <c:v>0 deg TH_tar(?)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7"/>
          </c:marker>
          <c:xVal>
            <c:numRef>
              <c:f>'X1'!$C$3:$C$72</c:f>
              <c:numCache>
                <c:formatCode>0.000</c:formatCode>
                <c:ptCount val="70"/>
                <c:pt idx="0">
                  <c:v>-465.82400000000001</c:v>
                </c:pt>
                <c:pt idx="1">
                  <c:v>-436.81799999999998</c:v>
                </c:pt>
                <c:pt idx="2">
                  <c:v>-406.25900000000001</c:v>
                </c:pt>
                <c:pt idx="3">
                  <c:v>-356.09199999999998</c:v>
                </c:pt>
                <c:pt idx="4">
                  <c:v>-243.82900000000001</c:v>
                </c:pt>
                <c:pt idx="5">
                  <c:v>-144.227</c:v>
                </c:pt>
                <c:pt idx="6">
                  <c:v>-58.008699999999997</c:v>
                </c:pt>
                <c:pt idx="7">
                  <c:v>80.175299999999993</c:v>
                </c:pt>
                <c:pt idx="8">
                  <c:v>280.51100000000002</c:v>
                </c:pt>
                <c:pt idx="9">
                  <c:v>-466.19</c:v>
                </c:pt>
                <c:pt idx="10">
                  <c:v>-438.98</c:v>
                </c:pt>
                <c:pt idx="11">
                  <c:v>-406.52699999999999</c:v>
                </c:pt>
                <c:pt idx="12">
                  <c:v>-355.82100000000003</c:v>
                </c:pt>
                <c:pt idx="13">
                  <c:v>-243.351</c:v>
                </c:pt>
                <c:pt idx="14">
                  <c:v>-143.327</c:v>
                </c:pt>
                <c:pt idx="15">
                  <c:v>-56.555799999999998</c:v>
                </c:pt>
                <c:pt idx="16">
                  <c:v>82.429400000000001</c:v>
                </c:pt>
                <c:pt idx="17">
                  <c:v>285.959</c:v>
                </c:pt>
                <c:pt idx="18">
                  <c:v>445.66800000000001</c:v>
                </c:pt>
                <c:pt idx="19">
                  <c:v>-469.53899999999999</c:v>
                </c:pt>
                <c:pt idx="20">
                  <c:v>-441.82299999999998</c:v>
                </c:pt>
                <c:pt idx="21">
                  <c:v>-409.84</c:v>
                </c:pt>
                <c:pt idx="22">
                  <c:v>-358.99799999999999</c:v>
                </c:pt>
                <c:pt idx="23">
                  <c:v>-246.24700000000001</c:v>
                </c:pt>
                <c:pt idx="24">
                  <c:v>-145.30099999999999</c:v>
                </c:pt>
                <c:pt idx="25">
                  <c:v>-57.891199999999998</c:v>
                </c:pt>
                <c:pt idx="26">
                  <c:v>82.618899999999996</c:v>
                </c:pt>
                <c:pt idx="27">
                  <c:v>288.17500000000001</c:v>
                </c:pt>
                <c:pt idx="28">
                  <c:v>450.68799999999999</c:v>
                </c:pt>
                <c:pt idx="29">
                  <c:v>-474.33499999999998</c:v>
                </c:pt>
                <c:pt idx="30">
                  <c:v>-448.02100000000002</c:v>
                </c:pt>
                <c:pt idx="31">
                  <c:v>-415.39699999999999</c:v>
                </c:pt>
                <c:pt idx="32">
                  <c:v>-364.327</c:v>
                </c:pt>
                <c:pt idx="33">
                  <c:v>-251.44200000000001</c:v>
                </c:pt>
                <c:pt idx="34">
                  <c:v>-150.06399999999999</c:v>
                </c:pt>
                <c:pt idx="35">
                  <c:v>-62.246299999999998</c:v>
                </c:pt>
                <c:pt idx="36">
                  <c:v>78.862700000000004</c:v>
                </c:pt>
                <c:pt idx="37">
                  <c:v>286.41300000000001</c:v>
                </c:pt>
                <c:pt idx="38">
                  <c:v>450.81900000000002</c:v>
                </c:pt>
                <c:pt idx="39">
                  <c:v>-481.31900000000002</c:v>
                </c:pt>
                <c:pt idx="40">
                  <c:v>-453.911</c:v>
                </c:pt>
                <c:pt idx="41">
                  <c:v>-422.01400000000001</c:v>
                </c:pt>
                <c:pt idx="42">
                  <c:v>-370.57799999999997</c:v>
                </c:pt>
                <c:pt idx="43">
                  <c:v>-257.89600000000002</c:v>
                </c:pt>
                <c:pt idx="44">
                  <c:v>-156.042</c:v>
                </c:pt>
                <c:pt idx="45">
                  <c:v>-67.938400000000001</c:v>
                </c:pt>
                <c:pt idx="46">
                  <c:v>73.530900000000003</c:v>
                </c:pt>
                <c:pt idx="47">
                  <c:v>282.488</c:v>
                </c:pt>
                <c:pt idx="48">
                  <c:v>448.60599999999999</c:v>
                </c:pt>
                <c:pt idx="49">
                  <c:v>-489.23099999999999</c:v>
                </c:pt>
                <c:pt idx="50">
                  <c:v>-460.58499999999998</c:v>
                </c:pt>
                <c:pt idx="51">
                  <c:v>-429.07299999999998</c:v>
                </c:pt>
                <c:pt idx="52">
                  <c:v>-377.43900000000002</c:v>
                </c:pt>
                <c:pt idx="53">
                  <c:v>-264.18599999999998</c:v>
                </c:pt>
                <c:pt idx="54">
                  <c:v>-162.572</c:v>
                </c:pt>
                <c:pt idx="55">
                  <c:v>-74.037099999999995</c:v>
                </c:pt>
                <c:pt idx="56">
                  <c:v>68.013499999999993</c:v>
                </c:pt>
                <c:pt idx="57">
                  <c:v>278.04500000000002</c:v>
                </c:pt>
                <c:pt idx="58">
                  <c:v>445.37200000000001</c:v>
                </c:pt>
                <c:pt idx="59">
                  <c:v>-495.096</c:v>
                </c:pt>
                <c:pt idx="60">
                  <c:v>-465.84699999999998</c:v>
                </c:pt>
                <c:pt idx="61">
                  <c:v>-434.45600000000002</c:v>
                </c:pt>
                <c:pt idx="62">
                  <c:v>-383.06299999999999</c:v>
                </c:pt>
                <c:pt idx="63" formatCode="General">
                  <c:v>-269.74799999999999</c:v>
                </c:pt>
                <c:pt idx="64" formatCode="General">
                  <c:v>-167.14099999999999</c:v>
                </c:pt>
                <c:pt idx="65" formatCode="General">
                  <c:v>-78.647499999999994</c:v>
                </c:pt>
                <c:pt idx="66" formatCode="General">
                  <c:v>64.855099999999993</c:v>
                </c:pt>
                <c:pt idx="67" formatCode="General">
                  <c:v>274.69099999999997</c:v>
                </c:pt>
                <c:pt idx="68" formatCode="General">
                  <c:v>442.91199999999998</c:v>
                </c:pt>
              </c:numCache>
            </c:numRef>
          </c:xVal>
          <c:yVal>
            <c:numRef>
              <c:f>'X1'!$D$3:$D$72</c:f>
              <c:numCache>
                <c:formatCode>General</c:formatCode>
                <c:ptCount val="70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-0.4</c:v>
                </c:pt>
                <c:pt idx="40">
                  <c:v>-0.4</c:v>
                </c:pt>
                <c:pt idx="41">
                  <c:v>-0.4</c:v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-0.4</c:v>
                </c:pt>
                <c:pt idx="47">
                  <c:v>-0.4</c:v>
                </c:pt>
                <c:pt idx="48">
                  <c:v>-0.4</c:v>
                </c:pt>
                <c:pt idx="49">
                  <c:v>-0.8</c:v>
                </c:pt>
                <c:pt idx="50">
                  <c:v>-0.8</c:v>
                </c:pt>
                <c:pt idx="51">
                  <c:v>-0.8</c:v>
                </c:pt>
                <c:pt idx="52">
                  <c:v>-0.8</c:v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-0.8</c:v>
                </c:pt>
                <c:pt idx="57">
                  <c:v>-0.8</c:v>
                </c:pt>
                <c:pt idx="58">
                  <c:v>-0.8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</c:numCache>
            </c:numRef>
          </c:yVal>
          <c:smooth val="1"/>
        </c:ser>
        <c:ser>
          <c:idx val="1"/>
          <c:order val="1"/>
          <c:spPr>
            <a:ln w="47625">
              <a:noFill/>
            </a:ln>
          </c:spPr>
          <c:xVal>
            <c:numRef>
              <c:f>'X1'!$F$3:$F$71</c:f>
              <c:numCache>
                <c:formatCode>General</c:formatCode>
                <c:ptCount val="69"/>
                <c:pt idx="0">
                  <c:v>-476.78124733376001</c:v>
                </c:pt>
                <c:pt idx="1">
                  <c:v>-447.17760074831995</c:v>
                </c:pt>
                <c:pt idx="2">
                  <c:v>-415.98895577815995</c:v>
                </c:pt>
                <c:pt idx="3">
                  <c:v>-364.78830287007992</c:v>
                </c:pt>
                <c:pt idx="4">
                  <c:v>-250.21220907495999</c:v>
                </c:pt>
                <c:pt idx="5">
                  <c:v>-148.55798556248001</c:v>
                </c:pt>
                <c:pt idx="6">
                  <c:v>-60.563223016888003</c:v>
                </c:pt>
                <c:pt idx="7">
                  <c:v>80.467953283271981</c:v>
                </c:pt>
                <c:pt idx="8">
                  <c:v>284.93141812663998</c:v>
                </c:pt>
                <c:pt idx="9">
                  <c:v>-476.27404205279998</c:v>
                </c:pt>
                <c:pt idx="10">
                  <c:v>-448.71419981760005</c:v>
                </c:pt>
                <c:pt idx="11">
                  <c:v>-415.84394770224003</c:v>
                </c:pt>
                <c:pt idx="12">
                  <c:v>-364.48601457552007</c:v>
                </c:pt>
                <c:pt idx="13">
                  <c:v>-250.56997428911998</c:v>
                </c:pt>
                <c:pt idx="14">
                  <c:v>-149.25995371823998</c:v>
                </c:pt>
                <c:pt idx="15">
                  <c:v>-61.373125987296</c:v>
                </c:pt>
                <c:pt idx="16">
                  <c:v>79.399023407328002</c:v>
                </c:pt>
                <c:pt idx="17">
                  <c:v>285.54542789807999</c:v>
                </c:pt>
                <c:pt idx="18">
                  <c:v>447.30782567616001</c:v>
                </c:pt>
                <c:pt idx="19">
                  <c:v>-475.63120377959996</c:v>
                </c:pt>
                <c:pt idx="20">
                  <c:v>-447.75011619719999</c:v>
                </c:pt>
                <c:pt idx="21">
                  <c:v>-415.57661265599995</c:v>
                </c:pt>
                <c:pt idx="22">
                  <c:v>-364.43177736719997</c:v>
                </c:pt>
                <c:pt idx="23">
                  <c:v>-251.00918731079997</c:v>
                </c:pt>
                <c:pt idx="24">
                  <c:v>-149.46191255639997</c:v>
                </c:pt>
                <c:pt idx="25">
                  <c:v>-61.531464823680004</c:v>
                </c:pt>
                <c:pt idx="26">
                  <c:v>79.815569535959995</c:v>
                </c:pt>
                <c:pt idx="27">
                  <c:v>286.59604389000003</c:v>
                </c:pt>
                <c:pt idx="28">
                  <c:v>450.07703632319999</c:v>
                </c:pt>
                <c:pt idx="29">
                  <c:v>-474.33499999999998</c:v>
                </c:pt>
                <c:pt idx="30">
                  <c:v>-448.02100000000002</c:v>
                </c:pt>
                <c:pt idx="31">
                  <c:v>-415.39699999999999</c:v>
                </c:pt>
                <c:pt idx="32">
                  <c:v>-364.327</c:v>
                </c:pt>
                <c:pt idx="33">
                  <c:v>-251.44200000000001</c:v>
                </c:pt>
                <c:pt idx="34">
                  <c:v>-150.06399999999999</c:v>
                </c:pt>
                <c:pt idx="35">
                  <c:v>-62.246299999999998</c:v>
                </c:pt>
                <c:pt idx="36">
                  <c:v>78.862700000000004</c:v>
                </c:pt>
                <c:pt idx="37">
                  <c:v>286.41300000000001</c:v>
                </c:pt>
                <c:pt idx="38">
                  <c:v>450.81900000000002</c:v>
                </c:pt>
                <c:pt idx="39">
                  <c:v>-474.18249862296005</c:v>
                </c:pt>
                <c:pt idx="40">
                  <c:v>-446.90918592024002</c:v>
                </c:pt>
                <c:pt idx="41">
                  <c:v>-415.16893288176004</c:v>
                </c:pt>
                <c:pt idx="42">
                  <c:v>-363.98569761552005</c:v>
                </c:pt>
                <c:pt idx="43">
                  <c:v>-251.85743499264001</c:v>
                </c:pt>
                <c:pt idx="44">
                  <c:v>-150.50396184528</c:v>
                </c:pt>
                <c:pt idx="45">
                  <c:v>-62.833317032256005</c:v>
                </c:pt>
                <c:pt idx="46">
                  <c:v>77.940780192455989</c:v>
                </c:pt>
                <c:pt idx="47">
                  <c:v>285.87103156991992</c:v>
                </c:pt>
                <c:pt idx="48">
                  <c:v>451.17270113903999</c:v>
                </c:pt>
                <c:pt idx="49">
                  <c:v>-474.98717703504002</c:v>
                </c:pt>
                <c:pt idx="50">
                  <c:v>-446.59005806639999</c:v>
                </c:pt>
                <c:pt idx="51">
                  <c:v>-415.35183936431997</c:v>
                </c:pt>
                <c:pt idx="52">
                  <c:v>-364.16644381776001</c:v>
                </c:pt>
                <c:pt idx="53">
                  <c:v>-251.89740400224002</c:v>
                </c:pt>
                <c:pt idx="54">
                  <c:v>-151.16624269248001</c:v>
                </c:pt>
                <c:pt idx="55">
                  <c:v>-63.400548069263998</c:v>
                </c:pt>
                <c:pt idx="56">
                  <c:v>77.415893589839996</c:v>
                </c:pt>
                <c:pt idx="57">
                  <c:v>285.62260631280003</c:v>
                </c:pt>
                <c:pt idx="58">
                  <c:v>451.49584256448003</c:v>
                </c:pt>
                <c:pt idx="59">
                  <c:v>-474.89767496832002</c:v>
                </c:pt>
                <c:pt idx="60">
                  <c:v>-445.97696808424001</c:v>
                </c:pt>
                <c:pt idx="61">
                  <c:v>-414.93830317952001</c:v>
                </c:pt>
                <c:pt idx="62">
                  <c:v>-364.12214232296003</c:v>
                </c:pt>
                <c:pt idx="63">
                  <c:v>-252.07899894815998</c:v>
                </c:pt>
                <c:pt idx="64">
                  <c:v>-150.62366812471998</c:v>
                </c:pt>
                <c:pt idx="65">
                  <c:v>-63.123426248199998</c:v>
                </c:pt>
                <c:pt idx="66">
                  <c:v>78.768489089191988</c:v>
                </c:pt>
                <c:pt idx="67">
                  <c:v>286.24917416072003</c:v>
                </c:pt>
                <c:pt idx="68">
                  <c:v>452.58204819904</c:v>
                </c:pt>
              </c:numCache>
            </c:numRef>
          </c:xVal>
          <c:yVal>
            <c:numRef>
              <c:f>'X1'!$D$3:$D$71</c:f>
              <c:numCache>
                <c:formatCode>General</c:formatCode>
                <c:ptCount val="69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-0.4</c:v>
                </c:pt>
                <c:pt idx="40">
                  <c:v>-0.4</c:v>
                </c:pt>
                <c:pt idx="41">
                  <c:v>-0.4</c:v>
                </c:pt>
                <c:pt idx="42">
                  <c:v>-0.4</c:v>
                </c:pt>
                <c:pt idx="43">
                  <c:v>-0.4</c:v>
                </c:pt>
                <c:pt idx="44">
                  <c:v>-0.4</c:v>
                </c:pt>
                <c:pt idx="45">
                  <c:v>-0.4</c:v>
                </c:pt>
                <c:pt idx="46">
                  <c:v>-0.4</c:v>
                </c:pt>
                <c:pt idx="47">
                  <c:v>-0.4</c:v>
                </c:pt>
                <c:pt idx="48">
                  <c:v>-0.4</c:v>
                </c:pt>
                <c:pt idx="49">
                  <c:v>-0.8</c:v>
                </c:pt>
                <c:pt idx="50">
                  <c:v>-0.8</c:v>
                </c:pt>
                <c:pt idx="51">
                  <c:v>-0.8</c:v>
                </c:pt>
                <c:pt idx="52">
                  <c:v>-0.8</c:v>
                </c:pt>
                <c:pt idx="53">
                  <c:v>-0.8</c:v>
                </c:pt>
                <c:pt idx="54">
                  <c:v>-0.8</c:v>
                </c:pt>
                <c:pt idx="55">
                  <c:v>-0.8</c:v>
                </c:pt>
                <c:pt idx="56">
                  <c:v>-0.8</c:v>
                </c:pt>
                <c:pt idx="57">
                  <c:v>-0.8</c:v>
                </c:pt>
                <c:pt idx="58">
                  <c:v>-0.8</c:v>
                </c:pt>
                <c:pt idx="59">
                  <c:v>-1.2</c:v>
                </c:pt>
                <c:pt idx="60">
                  <c:v>-1.2</c:v>
                </c:pt>
                <c:pt idx="61">
                  <c:v>-1.2</c:v>
                </c:pt>
                <c:pt idx="62">
                  <c:v>-1.2</c:v>
                </c:pt>
                <c:pt idx="63">
                  <c:v>-1.2</c:v>
                </c:pt>
                <c:pt idx="64">
                  <c:v>-1.2</c:v>
                </c:pt>
                <c:pt idx="65">
                  <c:v>-1.2</c:v>
                </c:pt>
                <c:pt idx="66">
                  <c:v>-1.2</c:v>
                </c:pt>
                <c:pt idx="67">
                  <c:v>-1.2</c:v>
                </c:pt>
                <c:pt idx="68">
                  <c:v>-1.2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89696"/>
        <c:axId val="78191232"/>
      </c:scatterChart>
      <c:valAx>
        <c:axId val="78189696"/>
        <c:scaling>
          <c:orientation val="minMax"/>
        </c:scaling>
        <c:delete val="0"/>
        <c:axPos val="b"/>
        <c:minorGridlines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191232"/>
        <c:crosses val="autoZero"/>
        <c:crossBetween val="midCat"/>
      </c:valAx>
      <c:valAx>
        <c:axId val="78191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1896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'X11'!$C$4:$C$54</c:f>
              <c:numCache>
                <c:formatCode>General</c:formatCode>
                <c:ptCount val="51"/>
                <c:pt idx="0">
                  <c:v>-474.12799999999999</c:v>
                </c:pt>
                <c:pt idx="1">
                  <c:v>-413.87900000000002</c:v>
                </c:pt>
                <c:pt idx="2">
                  <c:v>-148.52500000000001</c:v>
                </c:pt>
                <c:pt idx="3">
                  <c:v>-60.854300000000002</c:v>
                </c:pt>
                <c:pt idx="4">
                  <c:v>247.94800000000001</c:v>
                </c:pt>
                <c:pt idx="5">
                  <c:v>452.95100000000002</c:v>
                </c:pt>
                <c:pt idx="7">
                  <c:v>-474.93299999999999</c:v>
                </c:pt>
                <c:pt idx="8">
                  <c:v>-414.70600000000002</c:v>
                </c:pt>
                <c:pt idx="9">
                  <c:v>-149.06800000000001</c:v>
                </c:pt>
                <c:pt idx="10">
                  <c:v>-60.994999999999997</c:v>
                </c:pt>
                <c:pt idx="11">
                  <c:v>248.09700000000001</c:v>
                </c:pt>
                <c:pt idx="12">
                  <c:v>452.05099999999999</c:v>
                </c:pt>
                <c:pt idx="14">
                  <c:v>-476.45</c:v>
                </c:pt>
                <c:pt idx="15">
                  <c:v>-416.35199999999998</c:v>
                </c:pt>
                <c:pt idx="16">
                  <c:v>-150.78700000000001</c:v>
                </c:pt>
                <c:pt idx="17">
                  <c:v>-62.851199999999999</c:v>
                </c:pt>
                <c:pt idx="18">
                  <c:v>246.143</c:v>
                </c:pt>
                <c:pt idx="19">
                  <c:v>450.358</c:v>
                </c:pt>
                <c:pt idx="21">
                  <c:v>-477.19200000000001</c:v>
                </c:pt>
                <c:pt idx="22">
                  <c:v>-416.72800000000001</c:v>
                </c:pt>
                <c:pt idx="23">
                  <c:v>-151.24299999999999</c:v>
                </c:pt>
                <c:pt idx="24">
                  <c:v>-63.258800000000001</c:v>
                </c:pt>
                <c:pt idx="25">
                  <c:v>245.672</c:v>
                </c:pt>
                <c:pt idx="26" formatCode="0.000">
                  <c:v>449.827</c:v>
                </c:pt>
                <c:pt idx="28">
                  <c:v>-476.14299999999997</c:v>
                </c:pt>
                <c:pt idx="29">
                  <c:v>-415.75799999999998</c:v>
                </c:pt>
                <c:pt idx="30">
                  <c:v>-150.45699999999999</c:v>
                </c:pt>
                <c:pt idx="31">
                  <c:v>-62.560299999999998</c:v>
                </c:pt>
                <c:pt idx="32">
                  <c:v>246.69200000000001</c:v>
                </c:pt>
                <c:pt idx="33">
                  <c:v>450.63099999999997</c:v>
                </c:pt>
                <c:pt idx="35">
                  <c:v>-473.62799999999999</c:v>
                </c:pt>
                <c:pt idx="36">
                  <c:v>-413.87700000000001</c:v>
                </c:pt>
                <c:pt idx="37">
                  <c:v>-148.756</c:v>
                </c:pt>
                <c:pt idx="38">
                  <c:v>-61.155999999999999</c:v>
                </c:pt>
                <c:pt idx="39">
                  <c:v>248.511</c:v>
                </c:pt>
                <c:pt idx="40">
                  <c:v>452.65699999999998</c:v>
                </c:pt>
                <c:pt idx="42">
                  <c:v>-474.18599999999998</c:v>
                </c:pt>
                <c:pt idx="43">
                  <c:v>-413.29</c:v>
                </c:pt>
                <c:pt idx="44">
                  <c:v>-149.249</c:v>
                </c:pt>
                <c:pt idx="45">
                  <c:v>-60.959299999999999</c:v>
                </c:pt>
              </c:numCache>
            </c:numRef>
          </c:xVal>
          <c:yVal>
            <c:numRef>
              <c:f>'X11'!$E$4:$E$54</c:f>
              <c:numCache>
                <c:formatCode>General</c:formatCode>
                <c:ptCount val="5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2">
                  <c:v>-3</c:v>
                </c:pt>
                <c:pt idx="43">
                  <c:v>-3</c:v>
                </c:pt>
                <c:pt idx="44">
                  <c:v>-3</c:v>
                </c:pt>
                <c:pt idx="45">
                  <c:v>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15808"/>
        <c:axId val="78229888"/>
      </c:scatterChart>
      <c:valAx>
        <c:axId val="7821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29888"/>
        <c:crosses val="autoZero"/>
        <c:crossBetween val="midCat"/>
      </c:valAx>
      <c:valAx>
        <c:axId val="7822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215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120420</xdr:colOff>
      <xdr:row>1</xdr:row>
      <xdr:rowOff>159960</xdr:rowOff>
    </xdr:from>
    <xdr:to>
      <xdr:col>32</xdr:col>
      <xdr:colOff>165100</xdr:colOff>
      <xdr:row>28</xdr:row>
      <xdr:rowOff>50800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12</xdr:row>
      <xdr:rowOff>146050</xdr:rowOff>
    </xdr:from>
    <xdr:to>
      <xdr:col>16</xdr:col>
      <xdr:colOff>558800</xdr:colOff>
      <xdr:row>29</xdr:row>
      <xdr:rowOff>31750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defaultColWidth="8.796875" defaultRowHeight="15.6" x14ac:dyDescent="0.25"/>
  <cols>
    <col min="7" max="7" width="11" customWidth="1"/>
  </cols>
  <sheetData>
    <row r="1" spans="1:10" x14ac:dyDescent="0.25">
      <c r="A1" s="1" t="s">
        <v>0</v>
      </c>
      <c r="B1" s="17"/>
      <c r="C1" s="2" t="s">
        <v>1</v>
      </c>
      <c r="D1" s="3" t="s">
        <v>2</v>
      </c>
    </row>
    <row r="2" spans="1:10" x14ac:dyDescent="0.25">
      <c r="A2" s="4" t="s">
        <v>4</v>
      </c>
      <c r="B2" s="4" t="s">
        <v>17</v>
      </c>
      <c r="C2" s="4" t="s">
        <v>5</v>
      </c>
      <c r="D2" s="4" t="s">
        <v>6</v>
      </c>
      <c r="F2" s="18" t="s">
        <v>18</v>
      </c>
      <c r="G2" s="18" t="s">
        <v>19</v>
      </c>
      <c r="J2" t="s">
        <v>3</v>
      </c>
    </row>
    <row r="3" spans="1:10" x14ac:dyDescent="0.25">
      <c r="A3" s="5">
        <v>-474.33499999999998</v>
      </c>
      <c r="B3" s="8">
        <f>A3-C3</f>
        <v>-8.5109999999999673</v>
      </c>
      <c r="C3" s="6">
        <v>-465.82400000000001</v>
      </c>
      <c r="D3">
        <v>1.2</v>
      </c>
      <c r="E3" t="s">
        <v>8</v>
      </c>
      <c r="F3" s="19">
        <f>C3+$J$3*D3+$J$4*D3*D3+$J$5*D3*D3*D3+$J$6*C3*D3+$J$7*C3*D3*D3+$J$8*C3*D3*D3*D3</f>
        <v>-476.78124733376001</v>
      </c>
      <c r="G3" s="20">
        <f>A3-F3</f>
        <v>2.4462473337600272</v>
      </c>
      <c r="I3" t="s">
        <v>7</v>
      </c>
      <c r="J3">
        <v>-10.510381000000001</v>
      </c>
    </row>
    <row r="4" spans="1:10" x14ac:dyDescent="0.25">
      <c r="A4" s="7">
        <v>-448.02100000000002</v>
      </c>
      <c r="B4" s="8">
        <f t="shared" ref="B4:B67" si="0">A4-C4</f>
        <v>-11.203000000000031</v>
      </c>
      <c r="C4" s="6">
        <v>-436.81799999999998</v>
      </c>
      <c r="D4">
        <v>1.2</v>
      </c>
      <c r="F4" s="19">
        <f t="shared" ref="F4:F67" si="1">C4+$J$3*D4+$J$4*D4*D4+$J$5*D4*D4*D4+$J$6*C4*D4+$J$7*C4*D4*D4+$J$8*C4*D4*D4*D4</f>
        <v>-447.17760074831995</v>
      </c>
      <c r="G4" s="20">
        <f t="shared" ref="G4:G67" si="2">A4-F4</f>
        <v>-0.84339925168006857</v>
      </c>
      <c r="I4" t="s">
        <v>9</v>
      </c>
      <c r="J4">
        <v>4.6118160000000001</v>
      </c>
    </row>
    <row r="5" spans="1:10" x14ac:dyDescent="0.25">
      <c r="A5" s="8">
        <v>-415.39699999999999</v>
      </c>
      <c r="B5" s="8">
        <f t="shared" si="0"/>
        <v>-9.1379999999999768</v>
      </c>
      <c r="C5" s="6">
        <v>-406.25900000000001</v>
      </c>
      <c r="D5">
        <v>1.2</v>
      </c>
      <c r="F5" s="19">
        <f t="shared" si="1"/>
        <v>-415.98895577815995</v>
      </c>
      <c r="G5" s="20">
        <f t="shared" si="2"/>
        <v>0.59195577815995648</v>
      </c>
      <c r="I5" t="s">
        <v>10</v>
      </c>
      <c r="J5">
        <v>2.6690649999999998</v>
      </c>
    </row>
    <row r="6" spans="1:10" x14ac:dyDescent="0.25">
      <c r="A6" s="7">
        <v>-364.327</v>
      </c>
      <c r="B6" s="8">
        <f t="shared" si="0"/>
        <v>-8.2350000000000136</v>
      </c>
      <c r="C6" s="6">
        <v>-356.09199999999998</v>
      </c>
      <c r="D6">
        <v>1.2</v>
      </c>
      <c r="F6" s="19">
        <f t="shared" si="1"/>
        <v>-364.78830287007992</v>
      </c>
      <c r="G6" s="20">
        <f t="shared" si="2"/>
        <v>0.4613028700799191</v>
      </c>
      <c r="I6" t="s">
        <v>20</v>
      </c>
      <c r="J6">
        <v>1.3629E-2</v>
      </c>
    </row>
    <row r="7" spans="1:10" x14ac:dyDescent="0.25">
      <c r="A7" s="7">
        <v>-251.44200000000001</v>
      </c>
      <c r="B7" s="8">
        <f t="shared" si="0"/>
        <v>-7.6129999999999995</v>
      </c>
      <c r="C7" s="6">
        <v>-243.82900000000001</v>
      </c>
      <c r="D7">
        <v>1.2</v>
      </c>
      <c r="F7" s="19">
        <f t="shared" si="1"/>
        <v>-250.21220907495999</v>
      </c>
      <c r="G7" s="20">
        <f t="shared" si="2"/>
        <v>-1.229790925040021</v>
      </c>
      <c r="I7" t="s">
        <v>21</v>
      </c>
      <c r="J7" s="10">
        <v>3.2569999999999999E-3</v>
      </c>
    </row>
    <row r="8" spans="1:10" x14ac:dyDescent="0.25">
      <c r="A8" s="7">
        <v>-150.06399999999999</v>
      </c>
      <c r="B8" s="8">
        <f t="shared" si="0"/>
        <v>-5.8369999999999891</v>
      </c>
      <c r="C8" s="6">
        <v>-144.227</v>
      </c>
      <c r="D8">
        <v>1.2</v>
      </c>
      <c r="F8" s="19">
        <f t="shared" si="1"/>
        <v>-148.55798556248001</v>
      </c>
      <c r="G8" s="20">
        <f t="shared" si="2"/>
        <v>-1.5060144375199798</v>
      </c>
      <c r="I8" t="s">
        <v>22</v>
      </c>
      <c r="J8">
        <v>-2.5500000000000002E-4</v>
      </c>
    </row>
    <row r="9" spans="1:10" x14ac:dyDescent="0.25">
      <c r="A9" s="7">
        <v>-62.246299999999998</v>
      </c>
      <c r="B9" s="8">
        <f t="shared" si="0"/>
        <v>-4.2376000000000005</v>
      </c>
      <c r="C9" s="6">
        <v>-58.008699999999997</v>
      </c>
      <c r="D9">
        <v>1.2</v>
      </c>
      <c r="F9" s="19">
        <f t="shared" si="1"/>
        <v>-60.563223016888003</v>
      </c>
      <c r="G9" s="20">
        <f t="shared" si="2"/>
        <v>-1.6830769831119952</v>
      </c>
    </row>
    <row r="10" spans="1:10" x14ac:dyDescent="0.25">
      <c r="A10" s="7">
        <v>78.862700000000004</v>
      </c>
      <c r="B10" s="8">
        <f t="shared" si="0"/>
        <v>-1.3125999999999891</v>
      </c>
      <c r="C10" s="6">
        <v>80.175299999999993</v>
      </c>
      <c r="D10">
        <v>1.2</v>
      </c>
      <c r="F10" s="19">
        <f t="shared" si="1"/>
        <v>80.467953283271981</v>
      </c>
      <c r="G10" s="20">
        <f t="shared" si="2"/>
        <v>-1.6052532832719777</v>
      </c>
    </row>
    <row r="11" spans="1:10" x14ac:dyDescent="0.25">
      <c r="A11" s="7">
        <v>286.41300000000001</v>
      </c>
      <c r="B11" s="8">
        <f t="shared" si="0"/>
        <v>5.9019999999999868</v>
      </c>
      <c r="C11" s="9">
        <v>280.51100000000002</v>
      </c>
      <c r="D11">
        <v>1.2</v>
      </c>
      <c r="F11" s="19">
        <f t="shared" si="1"/>
        <v>284.93141812663998</v>
      </c>
      <c r="G11" s="20">
        <f t="shared" si="2"/>
        <v>1.4815818733600281</v>
      </c>
    </row>
    <row r="12" spans="1:10" s="10" customFormat="1" x14ac:dyDescent="0.25">
      <c r="A12" s="5">
        <v>-474.33499999999998</v>
      </c>
      <c r="B12" s="8">
        <f t="shared" si="0"/>
        <v>-8.1449999999999818</v>
      </c>
      <c r="C12" s="6">
        <v>-466.19</v>
      </c>
      <c r="D12" s="10">
        <v>0.8</v>
      </c>
      <c r="E12" s="10" t="s">
        <v>11</v>
      </c>
      <c r="F12" s="19">
        <f t="shared" si="1"/>
        <v>-476.27404205279998</v>
      </c>
      <c r="G12" s="20">
        <f t="shared" si="2"/>
        <v>1.939042052800005</v>
      </c>
    </row>
    <row r="13" spans="1:10" x14ac:dyDescent="0.25">
      <c r="A13" s="7">
        <v>-448.02100000000002</v>
      </c>
      <c r="B13" s="8">
        <f t="shared" si="0"/>
        <v>-9.0409999999999968</v>
      </c>
      <c r="C13" s="6">
        <v>-438.98</v>
      </c>
      <c r="D13" s="11">
        <v>0.8</v>
      </c>
      <c r="F13" s="19">
        <f t="shared" si="1"/>
        <v>-448.71419981760005</v>
      </c>
      <c r="G13" s="20">
        <f t="shared" si="2"/>
        <v>0.69319981760003202</v>
      </c>
    </row>
    <row r="14" spans="1:10" x14ac:dyDescent="0.25">
      <c r="A14" s="8">
        <v>-415.39699999999999</v>
      </c>
      <c r="B14" s="8">
        <f t="shared" si="0"/>
        <v>-8.8700000000000045</v>
      </c>
      <c r="C14" s="12">
        <v>-406.52699999999999</v>
      </c>
      <c r="D14" s="11">
        <v>0.8</v>
      </c>
      <c r="F14" s="19">
        <f t="shared" si="1"/>
        <v>-415.84394770224003</v>
      </c>
      <c r="G14" s="20">
        <f t="shared" si="2"/>
        <v>0.44694770224003832</v>
      </c>
    </row>
    <row r="15" spans="1:10" x14ac:dyDescent="0.25">
      <c r="A15" s="7">
        <v>-364.327</v>
      </c>
      <c r="B15" s="8">
        <f t="shared" si="0"/>
        <v>-8.5059999999999718</v>
      </c>
      <c r="C15" s="6">
        <v>-355.82100000000003</v>
      </c>
      <c r="D15" s="11">
        <v>0.8</v>
      </c>
      <c r="F15" s="19">
        <f t="shared" si="1"/>
        <v>-364.48601457552007</v>
      </c>
      <c r="G15" s="20">
        <f t="shared" si="2"/>
        <v>0.15901457552007514</v>
      </c>
    </row>
    <row r="16" spans="1:10" x14ac:dyDescent="0.25">
      <c r="A16" s="7">
        <v>-251.44200000000001</v>
      </c>
      <c r="B16" s="8">
        <f t="shared" si="0"/>
        <v>-8.0910000000000082</v>
      </c>
      <c r="C16" s="6">
        <v>-243.351</v>
      </c>
      <c r="D16" s="11">
        <v>0.8</v>
      </c>
      <c r="F16" s="19">
        <f t="shared" si="1"/>
        <v>-250.56997428911998</v>
      </c>
      <c r="G16" s="20">
        <f t="shared" si="2"/>
        <v>-0.87202571088002401</v>
      </c>
    </row>
    <row r="17" spans="1:7" x14ac:dyDescent="0.25">
      <c r="A17" s="7">
        <v>-150.06399999999999</v>
      </c>
      <c r="B17" s="8">
        <f t="shared" si="0"/>
        <v>-6.7369999999999948</v>
      </c>
      <c r="C17" s="6">
        <v>-143.327</v>
      </c>
      <c r="D17" s="11">
        <v>0.8</v>
      </c>
      <c r="F17" s="19">
        <f t="shared" si="1"/>
        <v>-149.25995371823998</v>
      </c>
      <c r="G17" s="20">
        <f t="shared" si="2"/>
        <v>-0.8040462817600087</v>
      </c>
    </row>
    <row r="18" spans="1:7" x14ac:dyDescent="0.25">
      <c r="A18" s="7">
        <v>-62.246299999999998</v>
      </c>
      <c r="B18" s="8">
        <f t="shared" si="0"/>
        <v>-5.6905000000000001</v>
      </c>
      <c r="C18" s="6">
        <v>-56.555799999999998</v>
      </c>
      <c r="D18" s="11">
        <v>0.8</v>
      </c>
      <c r="F18" s="19">
        <f t="shared" si="1"/>
        <v>-61.373125987296</v>
      </c>
      <c r="G18" s="20">
        <f t="shared" si="2"/>
        <v>-0.87317401270399841</v>
      </c>
    </row>
    <row r="19" spans="1:7" x14ac:dyDescent="0.25">
      <c r="A19" s="7">
        <v>78.862700000000004</v>
      </c>
      <c r="B19" s="8">
        <f t="shared" si="0"/>
        <v>-3.5666999999999973</v>
      </c>
      <c r="C19" s="6">
        <v>82.429400000000001</v>
      </c>
      <c r="D19" s="11">
        <v>0.8</v>
      </c>
      <c r="F19" s="19">
        <f t="shared" si="1"/>
        <v>79.399023407328002</v>
      </c>
      <c r="G19" s="20">
        <f t="shared" si="2"/>
        <v>-0.53632340732799832</v>
      </c>
    </row>
    <row r="20" spans="1:7" x14ac:dyDescent="0.25">
      <c r="A20" s="7">
        <v>286.41300000000001</v>
      </c>
      <c r="B20" s="8">
        <f t="shared" si="0"/>
        <v>0.45400000000000773</v>
      </c>
      <c r="C20" s="6">
        <v>285.959</v>
      </c>
      <c r="D20" s="11">
        <v>0.8</v>
      </c>
      <c r="F20" s="19">
        <f t="shared" si="1"/>
        <v>285.54542789807999</v>
      </c>
      <c r="G20" s="20">
        <f t="shared" si="2"/>
        <v>0.86757210192001821</v>
      </c>
    </row>
    <row r="21" spans="1:7" x14ac:dyDescent="0.25">
      <c r="A21" s="7">
        <v>450.81900000000002</v>
      </c>
      <c r="B21" s="8">
        <f t="shared" si="0"/>
        <v>5.1510000000000105</v>
      </c>
      <c r="C21" s="6">
        <v>445.66800000000001</v>
      </c>
      <c r="D21" s="11">
        <v>0.8</v>
      </c>
      <c r="F21" s="19">
        <f t="shared" si="1"/>
        <v>447.30782567616001</v>
      </c>
      <c r="G21" s="20">
        <f t="shared" si="2"/>
        <v>3.5111743238400095</v>
      </c>
    </row>
    <row r="22" spans="1:7" s="10" customFormat="1" x14ac:dyDescent="0.25">
      <c r="A22" s="5">
        <v>-474.33499999999998</v>
      </c>
      <c r="B22" s="8">
        <f t="shared" si="0"/>
        <v>-4.7959999999999923</v>
      </c>
      <c r="C22" s="13">
        <v>-469.53899999999999</v>
      </c>
      <c r="D22" s="10">
        <v>0.4</v>
      </c>
      <c r="E22" s="10" t="s">
        <v>12</v>
      </c>
      <c r="F22" s="19">
        <f t="shared" si="1"/>
        <v>-475.63120377959996</v>
      </c>
      <c r="G22" s="20">
        <f t="shared" si="2"/>
        <v>1.2962037795999777</v>
      </c>
    </row>
    <row r="23" spans="1:7" x14ac:dyDescent="0.25">
      <c r="A23" s="7">
        <v>-448.02100000000002</v>
      </c>
      <c r="B23" s="8">
        <f t="shared" si="0"/>
        <v>-6.1980000000000359</v>
      </c>
      <c r="C23" s="6">
        <v>-441.82299999999998</v>
      </c>
      <c r="D23" s="11">
        <v>0.4</v>
      </c>
      <c r="F23" s="19">
        <f t="shared" si="1"/>
        <v>-447.75011619719999</v>
      </c>
      <c r="G23" s="20">
        <f t="shared" si="2"/>
        <v>-0.27088380280002866</v>
      </c>
    </row>
    <row r="24" spans="1:7" x14ac:dyDescent="0.25">
      <c r="A24" s="8">
        <v>-415.39699999999999</v>
      </c>
      <c r="B24" s="8">
        <f t="shared" si="0"/>
        <v>-5.5570000000000164</v>
      </c>
      <c r="C24" s="6">
        <v>-409.84</v>
      </c>
      <c r="D24" s="11">
        <v>0.4</v>
      </c>
      <c r="F24" s="19">
        <f t="shared" si="1"/>
        <v>-415.57661265599995</v>
      </c>
      <c r="G24" s="20">
        <f t="shared" si="2"/>
        <v>0.17961265599996068</v>
      </c>
    </row>
    <row r="25" spans="1:7" x14ac:dyDescent="0.25">
      <c r="A25" s="7">
        <v>-364.327</v>
      </c>
      <c r="B25" s="8">
        <f t="shared" si="0"/>
        <v>-5.3290000000000077</v>
      </c>
      <c r="C25" s="6">
        <v>-358.99799999999999</v>
      </c>
      <c r="D25" s="11">
        <v>0.4</v>
      </c>
      <c r="F25" s="19">
        <f t="shared" si="1"/>
        <v>-364.43177736719997</v>
      </c>
      <c r="G25" s="20">
        <f t="shared" si="2"/>
        <v>0.1047773671999721</v>
      </c>
    </row>
    <row r="26" spans="1:7" x14ac:dyDescent="0.25">
      <c r="A26" s="7">
        <v>-251.44200000000001</v>
      </c>
      <c r="B26" s="8">
        <f t="shared" si="0"/>
        <v>-5.1949999999999932</v>
      </c>
      <c r="C26" s="6">
        <v>-246.24700000000001</v>
      </c>
      <c r="D26" s="11">
        <v>0.4</v>
      </c>
      <c r="F26" s="19">
        <f t="shared" si="1"/>
        <v>-251.00918731079997</v>
      </c>
      <c r="G26" s="20">
        <f t="shared" si="2"/>
        <v>-0.43281268920003413</v>
      </c>
    </row>
    <row r="27" spans="1:7" x14ac:dyDescent="0.25">
      <c r="A27" s="7">
        <v>-150.06399999999999</v>
      </c>
      <c r="B27" s="8">
        <f t="shared" si="0"/>
        <v>-4.7630000000000052</v>
      </c>
      <c r="C27" s="6">
        <v>-145.30099999999999</v>
      </c>
      <c r="D27" s="11">
        <v>0.4</v>
      </c>
      <c r="F27" s="19">
        <f t="shared" si="1"/>
        <v>-149.46191255639997</v>
      </c>
      <c r="G27" s="20">
        <f t="shared" si="2"/>
        <v>-0.60208744360002697</v>
      </c>
    </row>
    <row r="28" spans="1:7" x14ac:dyDescent="0.25">
      <c r="A28" s="7">
        <v>-62.246299999999998</v>
      </c>
      <c r="B28" s="8">
        <f t="shared" si="0"/>
        <v>-4.3551000000000002</v>
      </c>
      <c r="C28" s="6">
        <v>-57.891199999999998</v>
      </c>
      <c r="D28" s="11">
        <v>0.4</v>
      </c>
      <c r="F28" s="19">
        <f t="shared" si="1"/>
        <v>-61.531464823680004</v>
      </c>
      <c r="G28" s="20">
        <f t="shared" si="2"/>
        <v>-0.71483517631999405</v>
      </c>
    </row>
    <row r="29" spans="1:7" x14ac:dyDescent="0.25">
      <c r="A29" s="7">
        <v>78.862700000000004</v>
      </c>
      <c r="B29" s="8">
        <f t="shared" si="0"/>
        <v>-3.7561999999999927</v>
      </c>
      <c r="C29" s="6">
        <v>82.618899999999996</v>
      </c>
      <c r="D29" s="11">
        <v>0.4</v>
      </c>
      <c r="F29" s="19">
        <f t="shared" si="1"/>
        <v>79.815569535959995</v>
      </c>
      <c r="G29" s="20">
        <f t="shared" si="2"/>
        <v>-0.9528695359599908</v>
      </c>
    </row>
    <row r="30" spans="1:7" x14ac:dyDescent="0.25">
      <c r="A30" s="7">
        <v>286.41300000000001</v>
      </c>
      <c r="B30" s="8">
        <f t="shared" si="0"/>
        <v>-1.7620000000000005</v>
      </c>
      <c r="C30" s="6">
        <v>288.17500000000001</v>
      </c>
      <c r="D30" s="11">
        <v>0.4</v>
      </c>
      <c r="F30" s="19">
        <f t="shared" si="1"/>
        <v>286.59604389000003</v>
      </c>
      <c r="G30" s="20">
        <f t="shared" si="2"/>
        <v>-0.18304389000002175</v>
      </c>
    </row>
    <row r="31" spans="1:7" x14ac:dyDescent="0.25">
      <c r="A31" s="7">
        <v>450.81900000000002</v>
      </c>
      <c r="B31" s="8">
        <f t="shared" si="0"/>
        <v>0.13100000000002865</v>
      </c>
      <c r="C31" s="6">
        <v>450.68799999999999</v>
      </c>
      <c r="D31" s="11">
        <v>0.4</v>
      </c>
      <c r="F31" s="19">
        <f t="shared" si="1"/>
        <v>450.07703632319999</v>
      </c>
      <c r="G31" s="20">
        <f t="shared" si="2"/>
        <v>0.74196367680002595</v>
      </c>
    </row>
    <row r="32" spans="1:7" s="14" customFormat="1" x14ac:dyDescent="0.25">
      <c r="A32" s="5">
        <v>-474.33499999999998</v>
      </c>
      <c r="B32" s="8">
        <f t="shared" si="0"/>
        <v>0</v>
      </c>
      <c r="C32" s="5">
        <v>-474.33499999999998</v>
      </c>
      <c r="D32" s="14">
        <v>0</v>
      </c>
      <c r="E32" s="14" t="s">
        <v>13</v>
      </c>
      <c r="F32" s="19">
        <f t="shared" si="1"/>
        <v>-474.33499999999998</v>
      </c>
      <c r="G32" s="20">
        <f t="shared" si="2"/>
        <v>0</v>
      </c>
    </row>
    <row r="33" spans="1:7" s="16" customFormat="1" x14ac:dyDescent="0.25">
      <c r="A33" s="7">
        <v>-448.02100000000002</v>
      </c>
      <c r="B33" s="8">
        <f t="shared" si="0"/>
        <v>0</v>
      </c>
      <c r="C33" s="7">
        <v>-448.02100000000002</v>
      </c>
      <c r="D33" s="15">
        <v>0</v>
      </c>
      <c r="F33" s="19">
        <f t="shared" si="1"/>
        <v>-448.02100000000002</v>
      </c>
      <c r="G33" s="20">
        <f t="shared" si="2"/>
        <v>0</v>
      </c>
    </row>
    <row r="34" spans="1:7" x14ac:dyDescent="0.25">
      <c r="A34" s="8">
        <v>-415.39699999999999</v>
      </c>
      <c r="B34" s="8">
        <f t="shared" si="0"/>
        <v>0</v>
      </c>
      <c r="C34" s="8">
        <v>-415.39699999999999</v>
      </c>
      <c r="D34" s="15">
        <v>0</v>
      </c>
      <c r="F34" s="19">
        <f t="shared" si="1"/>
        <v>-415.39699999999999</v>
      </c>
      <c r="G34" s="20">
        <f t="shared" si="2"/>
        <v>0</v>
      </c>
    </row>
    <row r="35" spans="1:7" x14ac:dyDescent="0.25">
      <c r="A35" s="7">
        <v>-364.327</v>
      </c>
      <c r="B35" s="8">
        <f t="shared" si="0"/>
        <v>0</v>
      </c>
      <c r="C35" s="7">
        <v>-364.327</v>
      </c>
      <c r="D35" s="15">
        <v>0</v>
      </c>
      <c r="F35" s="19">
        <f t="shared" si="1"/>
        <v>-364.327</v>
      </c>
      <c r="G35" s="20">
        <f t="shared" si="2"/>
        <v>0</v>
      </c>
    </row>
    <row r="36" spans="1:7" x14ac:dyDescent="0.25">
      <c r="A36" s="7">
        <v>-251.44200000000001</v>
      </c>
      <c r="B36" s="8">
        <f t="shared" si="0"/>
        <v>0</v>
      </c>
      <c r="C36" s="7">
        <v>-251.44200000000001</v>
      </c>
      <c r="D36" s="15">
        <v>0</v>
      </c>
      <c r="F36" s="19">
        <f t="shared" si="1"/>
        <v>-251.44200000000001</v>
      </c>
      <c r="G36" s="20">
        <f t="shared" si="2"/>
        <v>0</v>
      </c>
    </row>
    <row r="37" spans="1:7" x14ac:dyDescent="0.25">
      <c r="A37" s="7">
        <v>-150.06399999999999</v>
      </c>
      <c r="B37" s="8">
        <f t="shared" si="0"/>
        <v>0</v>
      </c>
      <c r="C37" s="7">
        <v>-150.06399999999999</v>
      </c>
      <c r="D37" s="15">
        <v>0</v>
      </c>
      <c r="F37" s="19">
        <f t="shared" si="1"/>
        <v>-150.06399999999999</v>
      </c>
      <c r="G37" s="20">
        <f t="shared" si="2"/>
        <v>0</v>
      </c>
    </row>
    <row r="38" spans="1:7" x14ac:dyDescent="0.25">
      <c r="A38" s="7">
        <v>-62.246299999999998</v>
      </c>
      <c r="B38" s="8">
        <f t="shared" si="0"/>
        <v>0</v>
      </c>
      <c r="C38" s="7">
        <v>-62.246299999999998</v>
      </c>
      <c r="D38" s="15">
        <v>0</v>
      </c>
      <c r="F38" s="19">
        <f t="shared" si="1"/>
        <v>-62.246299999999998</v>
      </c>
      <c r="G38" s="20">
        <f t="shared" si="2"/>
        <v>0</v>
      </c>
    </row>
    <row r="39" spans="1:7" x14ac:dyDescent="0.25">
      <c r="A39" s="7">
        <v>78.862700000000004</v>
      </c>
      <c r="B39" s="8">
        <f t="shared" si="0"/>
        <v>0</v>
      </c>
      <c r="C39" s="7">
        <v>78.862700000000004</v>
      </c>
      <c r="D39" s="15">
        <v>0</v>
      </c>
      <c r="F39" s="19">
        <f t="shared" si="1"/>
        <v>78.862700000000004</v>
      </c>
      <c r="G39" s="20">
        <f t="shared" si="2"/>
        <v>0</v>
      </c>
    </row>
    <row r="40" spans="1:7" x14ac:dyDescent="0.25">
      <c r="A40" s="7">
        <v>286.41300000000001</v>
      </c>
      <c r="B40" s="8">
        <f t="shared" si="0"/>
        <v>0</v>
      </c>
      <c r="C40" s="7">
        <v>286.41300000000001</v>
      </c>
      <c r="D40" s="15">
        <v>0</v>
      </c>
      <c r="F40" s="19">
        <f t="shared" si="1"/>
        <v>286.41300000000001</v>
      </c>
      <c r="G40" s="20">
        <f t="shared" si="2"/>
        <v>0</v>
      </c>
    </row>
    <row r="41" spans="1:7" x14ac:dyDescent="0.25">
      <c r="A41" s="7">
        <v>450.81900000000002</v>
      </c>
      <c r="B41" s="8">
        <f t="shared" si="0"/>
        <v>0</v>
      </c>
      <c r="C41" s="7">
        <v>450.81900000000002</v>
      </c>
      <c r="D41" s="15">
        <v>0</v>
      </c>
      <c r="F41" s="19">
        <f t="shared" si="1"/>
        <v>450.81900000000002</v>
      </c>
      <c r="G41" s="20">
        <f t="shared" si="2"/>
        <v>0</v>
      </c>
    </row>
    <row r="42" spans="1:7" s="10" customFormat="1" x14ac:dyDescent="0.25">
      <c r="A42" s="5">
        <v>-474.33499999999998</v>
      </c>
      <c r="B42" s="8">
        <f t="shared" si="0"/>
        <v>6.9840000000000373</v>
      </c>
      <c r="C42" s="13">
        <v>-481.31900000000002</v>
      </c>
      <c r="D42" s="10">
        <v>-0.4</v>
      </c>
      <c r="E42" s="10" t="s">
        <v>14</v>
      </c>
      <c r="F42" s="19">
        <f t="shared" si="1"/>
        <v>-474.18249862296005</v>
      </c>
      <c r="G42" s="20">
        <f t="shared" si="2"/>
        <v>-0.1525013770399255</v>
      </c>
    </row>
    <row r="43" spans="1:7" x14ac:dyDescent="0.25">
      <c r="A43" s="7">
        <v>-448.02100000000002</v>
      </c>
      <c r="B43" s="8">
        <f t="shared" si="0"/>
        <v>5.8899999999999864</v>
      </c>
      <c r="C43" s="6">
        <v>-453.911</v>
      </c>
      <c r="D43" s="11">
        <v>-0.4</v>
      </c>
      <c r="F43" s="19">
        <f t="shared" si="1"/>
        <v>-446.90918592024002</v>
      </c>
      <c r="G43" s="20">
        <f t="shared" si="2"/>
        <v>-1.1118140797599949</v>
      </c>
    </row>
    <row r="44" spans="1:7" x14ac:dyDescent="0.25">
      <c r="A44" s="8">
        <v>-415.39699999999999</v>
      </c>
      <c r="B44" s="8">
        <f t="shared" si="0"/>
        <v>6.6170000000000186</v>
      </c>
      <c r="C44" s="6">
        <v>-422.01400000000001</v>
      </c>
      <c r="D44" s="11">
        <v>-0.4</v>
      </c>
      <c r="F44" s="19">
        <f t="shared" si="1"/>
        <v>-415.16893288176004</v>
      </c>
      <c r="G44" s="20">
        <f t="shared" si="2"/>
        <v>-0.22806711823994874</v>
      </c>
    </row>
    <row r="45" spans="1:7" x14ac:dyDescent="0.25">
      <c r="A45" s="7">
        <v>-364.327</v>
      </c>
      <c r="B45" s="8">
        <f t="shared" si="0"/>
        <v>6.2509999999999764</v>
      </c>
      <c r="C45" s="6">
        <v>-370.57799999999997</v>
      </c>
      <c r="D45" s="11">
        <v>-0.4</v>
      </c>
      <c r="F45" s="19">
        <f t="shared" si="1"/>
        <v>-363.98569761552005</v>
      </c>
      <c r="G45" s="20">
        <f t="shared" si="2"/>
        <v>-0.34130238447994543</v>
      </c>
    </row>
    <row r="46" spans="1:7" x14ac:dyDescent="0.25">
      <c r="A46" s="7">
        <v>-251.44200000000001</v>
      </c>
      <c r="B46" s="8">
        <f t="shared" si="0"/>
        <v>6.4540000000000077</v>
      </c>
      <c r="C46" s="6">
        <v>-257.89600000000002</v>
      </c>
      <c r="D46" s="11">
        <v>-0.4</v>
      </c>
      <c r="F46" s="19">
        <f t="shared" si="1"/>
        <v>-251.85743499264001</v>
      </c>
      <c r="G46" s="20">
        <f t="shared" si="2"/>
        <v>0.41543499264000161</v>
      </c>
    </row>
    <row r="47" spans="1:7" x14ac:dyDescent="0.25">
      <c r="A47" s="7">
        <v>-150.06399999999999</v>
      </c>
      <c r="B47" s="8">
        <f t="shared" si="0"/>
        <v>5.9780000000000086</v>
      </c>
      <c r="C47" s="6">
        <v>-156.042</v>
      </c>
      <c r="D47" s="11">
        <v>-0.4</v>
      </c>
      <c r="F47" s="19">
        <f t="shared" si="1"/>
        <v>-150.50396184528</v>
      </c>
      <c r="G47" s="20">
        <f t="shared" si="2"/>
        <v>0.43996184528000981</v>
      </c>
    </row>
    <row r="48" spans="1:7" x14ac:dyDescent="0.25">
      <c r="A48" s="7">
        <v>-62.246299999999998</v>
      </c>
      <c r="B48" s="8">
        <f t="shared" si="0"/>
        <v>5.6921000000000035</v>
      </c>
      <c r="C48" s="6">
        <v>-67.938400000000001</v>
      </c>
      <c r="D48" s="11">
        <v>-0.4</v>
      </c>
      <c r="F48" s="19">
        <f t="shared" si="1"/>
        <v>-62.833317032256005</v>
      </c>
      <c r="G48" s="20">
        <f t="shared" si="2"/>
        <v>0.5870170322560071</v>
      </c>
    </row>
    <row r="49" spans="1:7" x14ac:dyDescent="0.25">
      <c r="A49" s="7">
        <v>78.862700000000004</v>
      </c>
      <c r="B49" s="8">
        <f t="shared" si="0"/>
        <v>5.3318000000000012</v>
      </c>
      <c r="C49" s="6">
        <v>73.530900000000003</v>
      </c>
      <c r="D49" s="11">
        <v>-0.4</v>
      </c>
      <c r="F49" s="19">
        <f t="shared" si="1"/>
        <v>77.940780192455989</v>
      </c>
      <c r="G49" s="20">
        <f t="shared" si="2"/>
        <v>0.9219198075440147</v>
      </c>
    </row>
    <row r="50" spans="1:7" x14ac:dyDescent="0.25">
      <c r="A50" s="7">
        <v>286.41300000000001</v>
      </c>
      <c r="B50" s="8">
        <f t="shared" si="0"/>
        <v>3.9250000000000114</v>
      </c>
      <c r="C50" s="6">
        <v>282.488</v>
      </c>
      <c r="D50" s="11">
        <v>-0.4</v>
      </c>
      <c r="F50" s="19">
        <f t="shared" si="1"/>
        <v>285.87103156991992</v>
      </c>
      <c r="G50" s="20">
        <f t="shared" si="2"/>
        <v>0.54196843008008955</v>
      </c>
    </row>
    <row r="51" spans="1:7" x14ac:dyDescent="0.25">
      <c r="A51" s="7">
        <v>450.81900000000002</v>
      </c>
      <c r="B51" s="8">
        <f t="shared" si="0"/>
        <v>2.2130000000000223</v>
      </c>
      <c r="C51" s="6">
        <v>448.60599999999999</v>
      </c>
      <c r="D51" s="11">
        <v>-0.4</v>
      </c>
      <c r="F51" s="19">
        <f t="shared" si="1"/>
        <v>451.17270113903999</v>
      </c>
      <c r="G51" s="20">
        <f t="shared" si="2"/>
        <v>-0.3537011390399698</v>
      </c>
    </row>
    <row r="52" spans="1:7" s="10" customFormat="1" x14ac:dyDescent="0.25">
      <c r="A52" s="5">
        <v>-474.33499999999998</v>
      </c>
      <c r="B52" s="8">
        <f t="shared" si="0"/>
        <v>14.896000000000015</v>
      </c>
      <c r="C52" s="13">
        <v>-489.23099999999999</v>
      </c>
      <c r="D52" s="10">
        <v>-0.8</v>
      </c>
      <c r="E52" s="10" t="s">
        <v>15</v>
      </c>
      <c r="F52" s="19">
        <f t="shared" si="1"/>
        <v>-474.98717703504002</v>
      </c>
      <c r="G52" s="20">
        <f t="shared" si="2"/>
        <v>0.65217703504004021</v>
      </c>
    </row>
    <row r="53" spans="1:7" s="11" customFormat="1" x14ac:dyDescent="0.25">
      <c r="A53" s="7">
        <v>-448.02100000000002</v>
      </c>
      <c r="B53" s="8">
        <f t="shared" si="0"/>
        <v>12.563999999999965</v>
      </c>
      <c r="C53" s="12">
        <v>-460.58499999999998</v>
      </c>
      <c r="D53" s="11">
        <v>-0.8</v>
      </c>
      <c r="F53" s="19">
        <f t="shared" si="1"/>
        <v>-446.59005806639999</v>
      </c>
      <c r="G53" s="20">
        <f t="shared" si="2"/>
        <v>-1.4309419336000246</v>
      </c>
    </row>
    <row r="54" spans="1:7" s="11" customFormat="1" x14ac:dyDescent="0.25">
      <c r="A54" s="8">
        <v>-415.39699999999999</v>
      </c>
      <c r="B54" s="8">
        <f t="shared" si="0"/>
        <v>13.675999999999988</v>
      </c>
      <c r="C54" s="12">
        <v>-429.07299999999998</v>
      </c>
      <c r="D54" s="11">
        <v>-0.8</v>
      </c>
      <c r="F54" s="19">
        <f t="shared" si="1"/>
        <v>-415.35183936431997</v>
      </c>
      <c r="G54" s="20">
        <f t="shared" si="2"/>
        <v>-4.5160635680019823E-2</v>
      </c>
    </row>
    <row r="55" spans="1:7" s="11" customFormat="1" x14ac:dyDescent="0.25">
      <c r="A55" s="7">
        <v>-364.327</v>
      </c>
      <c r="B55" s="8">
        <f t="shared" si="0"/>
        <v>13.112000000000023</v>
      </c>
      <c r="C55" s="12">
        <v>-377.43900000000002</v>
      </c>
      <c r="D55" s="11">
        <v>-0.8</v>
      </c>
      <c r="F55" s="19">
        <f t="shared" si="1"/>
        <v>-364.16644381776001</v>
      </c>
      <c r="G55" s="20">
        <f t="shared" si="2"/>
        <v>-0.16055618223998636</v>
      </c>
    </row>
    <row r="56" spans="1:7" s="11" customFormat="1" x14ac:dyDescent="0.25">
      <c r="A56" s="7">
        <v>-251.44200000000001</v>
      </c>
      <c r="B56" s="8">
        <f t="shared" si="0"/>
        <v>12.743999999999971</v>
      </c>
      <c r="C56" s="12">
        <v>-264.18599999999998</v>
      </c>
      <c r="D56" s="11">
        <v>-0.8</v>
      </c>
      <c r="F56" s="19">
        <f t="shared" si="1"/>
        <v>-251.89740400224002</v>
      </c>
      <c r="G56" s="20">
        <f t="shared" si="2"/>
        <v>0.45540400224001587</v>
      </c>
    </row>
    <row r="57" spans="1:7" s="11" customFormat="1" x14ac:dyDescent="0.25">
      <c r="A57" s="7">
        <v>-150.06399999999999</v>
      </c>
      <c r="B57" s="8">
        <f t="shared" si="0"/>
        <v>12.50800000000001</v>
      </c>
      <c r="C57" s="12">
        <v>-162.572</v>
      </c>
      <c r="D57" s="11">
        <v>-0.8</v>
      </c>
      <c r="F57" s="19">
        <f t="shared" si="1"/>
        <v>-151.16624269248001</v>
      </c>
      <c r="G57" s="20">
        <f t="shared" si="2"/>
        <v>1.1022426924800186</v>
      </c>
    </row>
    <row r="58" spans="1:7" s="11" customFormat="1" x14ac:dyDescent="0.25">
      <c r="A58" s="7">
        <v>-62.246299999999998</v>
      </c>
      <c r="B58" s="8">
        <f t="shared" si="0"/>
        <v>11.790799999999997</v>
      </c>
      <c r="C58" s="12">
        <v>-74.037099999999995</v>
      </c>
      <c r="D58" s="11">
        <v>-0.8</v>
      </c>
      <c r="F58" s="19">
        <f t="shared" si="1"/>
        <v>-63.400548069263998</v>
      </c>
      <c r="G58" s="20">
        <f t="shared" si="2"/>
        <v>1.1542480692639998</v>
      </c>
    </row>
    <row r="59" spans="1:7" s="11" customFormat="1" x14ac:dyDescent="0.25">
      <c r="A59" s="7">
        <v>78.862700000000004</v>
      </c>
      <c r="B59" s="8">
        <f t="shared" si="0"/>
        <v>10.84920000000001</v>
      </c>
      <c r="C59" s="12">
        <v>68.013499999999993</v>
      </c>
      <c r="D59" s="11">
        <v>-0.8</v>
      </c>
      <c r="F59" s="19">
        <f t="shared" si="1"/>
        <v>77.415893589839996</v>
      </c>
      <c r="G59" s="20">
        <f t="shared" si="2"/>
        <v>1.4468064101600078</v>
      </c>
    </row>
    <row r="60" spans="1:7" x14ac:dyDescent="0.25">
      <c r="A60" s="7">
        <v>286.41300000000001</v>
      </c>
      <c r="B60" s="8">
        <f t="shared" si="0"/>
        <v>8.367999999999995</v>
      </c>
      <c r="C60" s="6">
        <v>278.04500000000002</v>
      </c>
      <c r="D60" s="11">
        <v>-0.8</v>
      </c>
      <c r="F60" s="19">
        <f t="shared" si="1"/>
        <v>285.62260631280003</v>
      </c>
      <c r="G60" s="20">
        <f t="shared" si="2"/>
        <v>0.79039368719998038</v>
      </c>
    </row>
    <row r="61" spans="1:7" x14ac:dyDescent="0.25">
      <c r="A61" s="7">
        <v>450.81900000000002</v>
      </c>
      <c r="B61" s="8">
        <f t="shared" si="0"/>
        <v>5.4470000000000027</v>
      </c>
      <c r="C61" s="12">
        <v>445.37200000000001</v>
      </c>
      <c r="D61" s="11">
        <v>-0.8</v>
      </c>
      <c r="F61" s="19">
        <f t="shared" si="1"/>
        <v>451.49584256448003</v>
      </c>
      <c r="G61" s="20">
        <f t="shared" si="2"/>
        <v>-0.67684256448001179</v>
      </c>
    </row>
    <row r="62" spans="1:7" s="10" customFormat="1" x14ac:dyDescent="0.25">
      <c r="A62" s="5">
        <v>-474.33499999999998</v>
      </c>
      <c r="B62" s="8">
        <f t="shared" si="0"/>
        <v>20.761000000000024</v>
      </c>
      <c r="C62" s="13">
        <v>-495.096</v>
      </c>
      <c r="D62" s="10">
        <v>-1.2</v>
      </c>
      <c r="E62" s="10" t="s">
        <v>16</v>
      </c>
      <c r="F62" s="19">
        <f t="shared" si="1"/>
        <v>-474.89767496832002</v>
      </c>
      <c r="G62" s="20">
        <f t="shared" si="2"/>
        <v>0.56267496832003872</v>
      </c>
    </row>
    <row r="63" spans="1:7" x14ac:dyDescent="0.25">
      <c r="A63" s="7">
        <v>-448.02100000000002</v>
      </c>
      <c r="B63" s="8">
        <f t="shared" si="0"/>
        <v>17.825999999999965</v>
      </c>
      <c r="C63" s="6">
        <v>-465.84699999999998</v>
      </c>
      <c r="D63" s="11">
        <v>-1.2</v>
      </c>
      <c r="F63" s="19">
        <f t="shared" si="1"/>
        <v>-445.97696808424001</v>
      </c>
      <c r="G63" s="20">
        <f t="shared" si="2"/>
        <v>-2.0440319157600015</v>
      </c>
    </row>
    <row r="64" spans="1:7" x14ac:dyDescent="0.25">
      <c r="A64" s="8">
        <v>-415.39699999999999</v>
      </c>
      <c r="B64" s="8">
        <f t="shared" si="0"/>
        <v>19.059000000000026</v>
      </c>
      <c r="C64" s="6">
        <v>-434.45600000000002</v>
      </c>
      <c r="D64" s="11">
        <v>-1.2</v>
      </c>
      <c r="F64" s="19">
        <f t="shared" si="1"/>
        <v>-414.93830317952001</v>
      </c>
      <c r="G64" s="20">
        <f t="shared" si="2"/>
        <v>-0.45869682047998594</v>
      </c>
    </row>
    <row r="65" spans="1:7" x14ac:dyDescent="0.25">
      <c r="A65" s="7">
        <v>-364.327</v>
      </c>
      <c r="B65" s="8">
        <f t="shared" si="0"/>
        <v>18.73599999999999</v>
      </c>
      <c r="C65" s="6">
        <v>-383.06299999999999</v>
      </c>
      <c r="D65" s="11">
        <v>-1.2</v>
      </c>
      <c r="F65" s="19">
        <f t="shared" si="1"/>
        <v>-364.12214232296003</v>
      </c>
      <c r="G65" s="20">
        <f t="shared" si="2"/>
        <v>-0.20485767703996771</v>
      </c>
    </row>
    <row r="66" spans="1:7" x14ac:dyDescent="0.25">
      <c r="A66" s="7">
        <v>-251.44200000000001</v>
      </c>
      <c r="B66" s="8">
        <f t="shared" si="0"/>
        <v>18.305999999999983</v>
      </c>
      <c r="C66">
        <v>-269.74799999999999</v>
      </c>
      <c r="D66" s="11">
        <v>-1.2</v>
      </c>
      <c r="F66" s="19">
        <f t="shared" si="1"/>
        <v>-252.07899894815998</v>
      </c>
      <c r="G66" s="20">
        <f t="shared" si="2"/>
        <v>0.63699894815997027</v>
      </c>
    </row>
    <row r="67" spans="1:7" x14ac:dyDescent="0.25">
      <c r="A67" s="7">
        <v>-150.06399999999999</v>
      </c>
      <c r="B67" s="8">
        <f t="shared" si="0"/>
        <v>17.076999999999998</v>
      </c>
      <c r="C67">
        <v>-167.14099999999999</v>
      </c>
      <c r="D67" s="11">
        <v>-1.2</v>
      </c>
      <c r="F67" s="19">
        <f t="shared" si="1"/>
        <v>-150.62366812471998</v>
      </c>
      <c r="G67" s="20">
        <f t="shared" si="2"/>
        <v>0.55966812471999106</v>
      </c>
    </row>
    <row r="68" spans="1:7" x14ac:dyDescent="0.25">
      <c r="A68" s="7">
        <v>-62.246299999999998</v>
      </c>
      <c r="B68" s="8">
        <f t="shared" ref="B68:B71" si="3">A68-C68</f>
        <v>16.401199999999996</v>
      </c>
      <c r="C68">
        <v>-78.647499999999994</v>
      </c>
      <c r="D68" s="11">
        <v>-1.2</v>
      </c>
      <c r="F68" s="19">
        <f t="shared" ref="F68:F71" si="4">C68+$J$3*D68+$J$4*D68*D68+$J$5*D68*D68*D68+$J$6*C68*D68+$J$7*C68*D68*D68+$J$8*C68*D68*D68*D68</f>
        <v>-63.123426248199998</v>
      </c>
      <c r="G68" s="20">
        <f t="shared" ref="G68:G71" si="5">A68-F68</f>
        <v>0.87712624819999974</v>
      </c>
    </row>
    <row r="69" spans="1:7" x14ac:dyDescent="0.25">
      <c r="A69" s="7">
        <v>78.862700000000004</v>
      </c>
      <c r="B69" s="8">
        <f t="shared" si="3"/>
        <v>14.007600000000011</v>
      </c>
      <c r="C69">
        <v>64.855099999999993</v>
      </c>
      <c r="D69" s="11">
        <v>-1.2</v>
      </c>
      <c r="F69" s="19">
        <f t="shared" si="4"/>
        <v>78.768489089191988</v>
      </c>
      <c r="G69" s="20">
        <f t="shared" si="5"/>
        <v>9.4210910808016024E-2</v>
      </c>
    </row>
    <row r="70" spans="1:7" x14ac:dyDescent="0.25">
      <c r="A70" s="7">
        <v>286.41300000000001</v>
      </c>
      <c r="B70" s="8">
        <f t="shared" si="3"/>
        <v>11.722000000000037</v>
      </c>
      <c r="C70">
        <v>274.69099999999997</v>
      </c>
      <c r="D70" s="11">
        <v>-1.2</v>
      </c>
      <c r="F70" s="19">
        <f t="shared" si="4"/>
        <v>286.24917416072003</v>
      </c>
      <c r="G70" s="20">
        <f t="shared" si="5"/>
        <v>0.16382583927997985</v>
      </c>
    </row>
    <row r="71" spans="1:7" x14ac:dyDescent="0.25">
      <c r="A71" s="7">
        <v>450.81900000000002</v>
      </c>
      <c r="B71" s="8">
        <f t="shared" si="3"/>
        <v>7.9070000000000391</v>
      </c>
      <c r="C71">
        <v>442.91199999999998</v>
      </c>
      <c r="D71" s="11">
        <v>-1.2</v>
      </c>
      <c r="F71" s="19">
        <f t="shared" si="4"/>
        <v>452.58204819904</v>
      </c>
      <c r="G71" s="20">
        <f t="shared" si="5"/>
        <v>-1.7630481990399858</v>
      </c>
    </row>
    <row r="72" spans="1:7" x14ac:dyDescent="0.25">
      <c r="D72" s="11"/>
    </row>
  </sheetData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24" workbookViewId="0">
      <selection activeCell="F22" sqref="F22"/>
    </sheetView>
  </sheetViews>
  <sheetFormatPr defaultColWidth="8.796875" defaultRowHeight="15.6" x14ac:dyDescent="0.25"/>
  <cols>
    <col min="8" max="8" width="10.5" bestFit="1" customWidth="1"/>
  </cols>
  <sheetData>
    <row r="1" spans="1:15" x14ac:dyDescent="0.25">
      <c r="A1" s="1" t="s">
        <v>0</v>
      </c>
      <c r="B1" s="21"/>
      <c r="C1" s="22" t="s">
        <v>23</v>
      </c>
      <c r="D1" s="23">
        <v>57.2958</v>
      </c>
      <c r="G1">
        <f xml:space="preserve"> 40/1000*D1</f>
        <v>2.2918319999999999</v>
      </c>
    </row>
    <row r="2" spans="1:15" x14ac:dyDescent="0.25">
      <c r="A2" s="24"/>
      <c r="B2" s="25" t="s">
        <v>24</v>
      </c>
      <c r="C2" s="26">
        <v>1.7094E-3</v>
      </c>
      <c r="D2" s="27" t="s">
        <v>25</v>
      </c>
      <c r="E2" s="26"/>
      <c r="F2" s="28">
        <v>9.7941443000000003E-2</v>
      </c>
      <c r="G2" s="29" t="s">
        <v>26</v>
      </c>
      <c r="H2" s="24"/>
      <c r="K2" s="24"/>
      <c r="L2" s="24" t="s">
        <v>27</v>
      </c>
    </row>
    <row r="3" spans="1:15" x14ac:dyDescent="0.25">
      <c r="A3" s="30" t="s">
        <v>4</v>
      </c>
      <c r="B3" s="30" t="s">
        <v>28</v>
      </c>
      <c r="C3" s="30" t="s">
        <v>29</v>
      </c>
      <c r="D3" s="30" t="s">
        <v>30</v>
      </c>
      <c r="E3" s="30" t="s">
        <v>31</v>
      </c>
      <c r="G3" s="30" t="s">
        <v>32</v>
      </c>
      <c r="H3" s="30" t="s">
        <v>33</v>
      </c>
      <c r="K3" s="24"/>
    </row>
    <row r="4" spans="1:15" x14ac:dyDescent="0.25">
      <c r="A4" s="38">
        <v>-477.19200000000001</v>
      </c>
      <c r="B4" s="31">
        <f>A4-C4</f>
        <v>-3.0640000000000214</v>
      </c>
      <c r="C4">
        <v>-474.12799999999999</v>
      </c>
      <c r="D4" s="32">
        <f>E4+$F$2</f>
        <v>3.0979414429999999</v>
      </c>
      <c r="E4">
        <v>3</v>
      </c>
      <c r="G4" s="24">
        <f>C4+$L$4*D4+$L$5*D4^2+$L$6*C4*D4</f>
        <v>-477.32087761247965</v>
      </c>
      <c r="H4" s="32">
        <f>A4-G4</f>
        <v>0.12887761247964136</v>
      </c>
      <c r="J4" s="33"/>
      <c r="K4" s="24" t="s">
        <v>7</v>
      </c>
      <c r="L4" s="34">
        <v>0.152283</v>
      </c>
      <c r="M4" t="s">
        <v>34</v>
      </c>
      <c r="N4">
        <v>1.5474999999999999E-2</v>
      </c>
      <c r="O4">
        <v>-0.21475</v>
      </c>
    </row>
    <row r="5" spans="1:15" x14ac:dyDescent="0.25">
      <c r="A5" s="38">
        <v>-416.72800000000001</v>
      </c>
      <c r="B5" s="31">
        <f t="shared" ref="B5:B49" si="0">A5-C5</f>
        <v>-2.8489999999999895</v>
      </c>
      <c r="C5">
        <v>-413.87900000000002</v>
      </c>
      <c r="D5" s="32">
        <f t="shared" ref="D5:D49" si="1">E5+$F$2</f>
        <v>3.0979414429999999</v>
      </c>
      <c r="E5">
        <v>3</v>
      </c>
      <c r="G5" s="24">
        <f t="shared" ref="G5:G49" si="2">C5+$L$4*D5+$L$5*D5^2+$L$6*C5*D5</f>
        <v>-417.06291851452772</v>
      </c>
      <c r="H5" s="32">
        <f t="shared" ref="H5:H49" si="3">A5-G5</f>
        <v>0.33491851452771471</v>
      </c>
      <c r="K5" t="s">
        <v>35</v>
      </c>
      <c r="L5">
        <v>-0.37449700000000002</v>
      </c>
    </row>
    <row r="6" spans="1:15" x14ac:dyDescent="0.25">
      <c r="A6" s="38">
        <v>-151.24299999999999</v>
      </c>
      <c r="B6" s="31">
        <f t="shared" si="0"/>
        <v>-2.7179999999999893</v>
      </c>
      <c r="C6">
        <v>-148.52500000000001</v>
      </c>
      <c r="D6" s="32">
        <f t="shared" si="1"/>
        <v>3.0979414429999999</v>
      </c>
      <c r="E6">
        <v>3</v>
      </c>
      <c r="G6" s="24">
        <f t="shared" si="2"/>
        <v>-151.66946005915173</v>
      </c>
      <c r="H6" s="32">
        <f t="shared" si="3"/>
        <v>0.42646005915173646</v>
      </c>
      <c r="K6" t="s">
        <v>36</v>
      </c>
      <c r="L6">
        <v>4.8000000000000001E-5</v>
      </c>
    </row>
    <row r="7" spans="1:15" x14ac:dyDescent="0.25">
      <c r="A7" s="38">
        <v>-63.258800000000001</v>
      </c>
      <c r="B7" s="31">
        <f t="shared" si="0"/>
        <v>-2.4044999999999987</v>
      </c>
      <c r="C7">
        <v>-60.854300000000002</v>
      </c>
      <c r="D7" s="32">
        <f t="shared" si="1"/>
        <v>3.0979414429999999</v>
      </c>
      <c r="E7">
        <v>3</v>
      </c>
      <c r="G7" s="24">
        <f t="shared" si="2"/>
        <v>-63.985723321798133</v>
      </c>
      <c r="H7" s="32">
        <f t="shared" si="3"/>
        <v>0.72692332179813235</v>
      </c>
    </row>
    <row r="8" spans="1:15" x14ac:dyDescent="0.25">
      <c r="A8" s="38">
        <v>245.672</v>
      </c>
      <c r="B8" s="31">
        <f t="shared" si="0"/>
        <v>-2.2760000000000105</v>
      </c>
      <c r="C8">
        <v>247.94800000000001</v>
      </c>
      <c r="D8" s="32">
        <f t="shared" si="1"/>
        <v>3.0979414429999999</v>
      </c>
      <c r="E8">
        <v>3</v>
      </c>
      <c r="G8" s="24">
        <f t="shared" si="2"/>
        <v>244.86249594745934</v>
      </c>
      <c r="H8" s="32">
        <f t="shared" si="3"/>
        <v>0.80950405254066027</v>
      </c>
    </row>
    <row r="9" spans="1:15" x14ac:dyDescent="0.25">
      <c r="A9" s="39">
        <v>449.827</v>
      </c>
      <c r="B9" s="31">
        <f t="shared" si="0"/>
        <v>-3.1240000000000236</v>
      </c>
      <c r="C9">
        <v>452.95100000000002</v>
      </c>
      <c r="D9" s="32">
        <f t="shared" si="1"/>
        <v>3.0979414429999999</v>
      </c>
      <c r="E9">
        <v>3</v>
      </c>
      <c r="G9" s="24">
        <f t="shared" si="2"/>
        <v>449.89598013736207</v>
      </c>
      <c r="H9" s="32">
        <f t="shared" si="3"/>
        <v>-6.8980137362075311E-2</v>
      </c>
    </row>
    <row r="10" spans="1:15" x14ac:dyDescent="0.25">
      <c r="A10" s="6"/>
      <c r="B10" s="31"/>
      <c r="D10" s="32"/>
      <c r="G10" s="24"/>
      <c r="H10" s="32"/>
    </row>
    <row r="11" spans="1:15" x14ac:dyDescent="0.25">
      <c r="A11" s="38">
        <v>-477.19200000000001</v>
      </c>
      <c r="B11" s="31">
        <f t="shared" si="0"/>
        <v>-2.2590000000000146</v>
      </c>
      <c r="C11">
        <v>-474.93299999999999</v>
      </c>
      <c r="D11" s="32">
        <f t="shared" si="1"/>
        <v>2.0979414429999999</v>
      </c>
      <c r="E11">
        <v>2</v>
      </c>
      <c r="G11" s="24">
        <f t="shared" si="2"/>
        <v>-476.30964097977869</v>
      </c>
      <c r="H11" s="32">
        <f t="shared" si="3"/>
        <v>-0.8823590202213154</v>
      </c>
    </row>
    <row r="12" spans="1:15" x14ac:dyDescent="0.25">
      <c r="A12" s="38">
        <v>-416.72800000000001</v>
      </c>
      <c r="B12" s="31">
        <f t="shared" si="0"/>
        <v>-2.0219999999999914</v>
      </c>
      <c r="C12">
        <v>-414.70600000000002</v>
      </c>
      <c r="D12" s="32">
        <f t="shared" si="1"/>
        <v>2.0979414429999999</v>
      </c>
      <c r="E12">
        <v>2</v>
      </c>
      <c r="G12" s="24">
        <f t="shared" si="2"/>
        <v>-416.07657604925288</v>
      </c>
      <c r="H12" s="32">
        <f t="shared" si="3"/>
        <v>-0.65142395074713022</v>
      </c>
    </row>
    <row r="13" spans="1:15" x14ac:dyDescent="0.25">
      <c r="A13" s="38">
        <v>-151.24299999999999</v>
      </c>
      <c r="B13" s="31">
        <f t="shared" si="0"/>
        <v>-2.1749999999999829</v>
      </c>
      <c r="C13">
        <v>-149.06800000000001</v>
      </c>
      <c r="D13" s="32">
        <f t="shared" si="1"/>
        <v>2.0979414429999999</v>
      </c>
      <c r="E13">
        <v>2</v>
      </c>
      <c r="G13" s="24">
        <f t="shared" si="2"/>
        <v>-150.41182598673916</v>
      </c>
      <c r="H13" s="32">
        <f t="shared" si="3"/>
        <v>-0.83117401326083495</v>
      </c>
    </row>
    <row r="14" spans="1:15" x14ac:dyDescent="0.25">
      <c r="A14" s="38">
        <v>-63.258800000000001</v>
      </c>
      <c r="B14" s="31">
        <f t="shared" si="0"/>
        <v>-2.2638000000000034</v>
      </c>
      <c r="C14">
        <v>-60.994999999999997</v>
      </c>
      <c r="D14" s="32">
        <f t="shared" si="1"/>
        <v>2.0979414429999999</v>
      </c>
      <c r="E14">
        <v>2</v>
      </c>
      <c r="G14" s="24">
        <f t="shared" si="2"/>
        <v>-62.329956930897112</v>
      </c>
      <c r="H14" s="32">
        <f t="shared" si="3"/>
        <v>-0.92884306910288927</v>
      </c>
    </row>
    <row r="15" spans="1:15" x14ac:dyDescent="0.25">
      <c r="A15" s="38">
        <v>245.672</v>
      </c>
      <c r="B15" s="31">
        <f t="shared" si="0"/>
        <v>-2.4250000000000114</v>
      </c>
      <c r="C15">
        <v>248.09700000000001</v>
      </c>
      <c r="D15" s="32">
        <f t="shared" si="1"/>
        <v>2.0979414429999999</v>
      </c>
      <c r="E15">
        <v>2</v>
      </c>
      <c r="G15" s="24">
        <f t="shared" si="2"/>
        <v>246.7931690010949</v>
      </c>
      <c r="H15" s="32">
        <f t="shared" si="3"/>
        <v>-1.1211690010948985</v>
      </c>
    </row>
    <row r="16" spans="1:15" x14ac:dyDescent="0.25">
      <c r="A16" s="39">
        <v>449.827</v>
      </c>
      <c r="B16" s="31">
        <f t="shared" si="0"/>
        <v>-2.2239999999999895</v>
      </c>
      <c r="C16">
        <v>452.05099999999999</v>
      </c>
      <c r="D16" s="32">
        <f t="shared" si="1"/>
        <v>2.0979414429999999</v>
      </c>
      <c r="E16">
        <v>2</v>
      </c>
      <c r="G16" s="24">
        <f t="shared" si="2"/>
        <v>450.76770741145003</v>
      </c>
      <c r="H16" s="32">
        <f t="shared" si="3"/>
        <v>-0.94070741145003467</v>
      </c>
    </row>
    <row r="17" spans="1:8" x14ac:dyDescent="0.25">
      <c r="B17" s="31"/>
      <c r="D17" s="32"/>
      <c r="G17" s="24"/>
      <c r="H17" s="32"/>
    </row>
    <row r="18" spans="1:8" x14ac:dyDescent="0.25">
      <c r="A18" s="38">
        <v>-477.19200000000001</v>
      </c>
      <c r="B18" s="31">
        <f t="shared" si="0"/>
        <v>-0.74200000000001864</v>
      </c>
      <c r="C18">
        <v>-476.45</v>
      </c>
      <c r="D18" s="32">
        <f t="shared" si="1"/>
        <v>1.0979414430000001</v>
      </c>
      <c r="E18">
        <v>1</v>
      </c>
      <c r="G18" s="24">
        <f t="shared" si="2"/>
        <v>-476.75935859032444</v>
      </c>
      <c r="H18" s="32">
        <f t="shared" si="3"/>
        <v>-0.43264140967556841</v>
      </c>
    </row>
    <row r="19" spans="1:8" x14ac:dyDescent="0.25">
      <c r="A19" s="38">
        <v>-416.72800000000001</v>
      </c>
      <c r="B19" s="31">
        <f t="shared" si="0"/>
        <v>-0.3760000000000332</v>
      </c>
      <c r="C19">
        <v>-416.35199999999998</v>
      </c>
      <c r="D19" s="32">
        <f t="shared" si="1"/>
        <v>1.0979414430000001</v>
      </c>
      <c r="E19">
        <v>1</v>
      </c>
      <c r="G19" s="24">
        <f t="shared" si="2"/>
        <v>-416.65819135425204</v>
      </c>
      <c r="H19" s="32">
        <f t="shared" si="3"/>
        <v>-6.9808645747968967E-2</v>
      </c>
    </row>
    <row r="20" spans="1:8" x14ac:dyDescent="0.25">
      <c r="A20" s="38">
        <v>-151.24299999999999</v>
      </c>
      <c r="B20" s="31">
        <f t="shared" si="0"/>
        <v>-0.45599999999998886</v>
      </c>
      <c r="C20">
        <v>-150.78700000000001</v>
      </c>
      <c r="D20" s="32">
        <f t="shared" si="1"/>
        <v>1.0979414430000001</v>
      </c>
      <c r="E20">
        <v>1</v>
      </c>
      <c r="G20" s="24">
        <f t="shared" si="2"/>
        <v>-151.07919576292517</v>
      </c>
      <c r="H20" s="32">
        <f t="shared" si="3"/>
        <v>-0.16380423707482805</v>
      </c>
    </row>
    <row r="21" spans="1:8" x14ac:dyDescent="0.25">
      <c r="A21" s="38">
        <v>-63.258800000000001</v>
      </c>
      <c r="B21" s="31">
        <f t="shared" si="0"/>
        <v>-0.40760000000000218</v>
      </c>
      <c r="C21">
        <v>-62.851199999999999</v>
      </c>
      <c r="D21" s="32">
        <f t="shared" si="1"/>
        <v>1.0979414430000001</v>
      </c>
      <c r="E21">
        <v>1</v>
      </c>
      <c r="G21" s="24">
        <f t="shared" si="2"/>
        <v>-63.138761441686277</v>
      </c>
      <c r="H21" s="32">
        <f t="shared" si="3"/>
        <v>-0.12003855831372334</v>
      </c>
    </row>
    <row r="22" spans="1:8" x14ac:dyDescent="0.25">
      <c r="A22" s="38">
        <v>245.672</v>
      </c>
      <c r="B22" s="31">
        <f t="shared" si="0"/>
        <v>-0.47100000000000364</v>
      </c>
      <c r="C22">
        <v>246.143</v>
      </c>
      <c r="D22" s="32">
        <f t="shared" si="1"/>
        <v>1.0979414430000001</v>
      </c>
      <c r="E22">
        <v>1</v>
      </c>
      <c r="G22" s="24">
        <f t="shared" si="2"/>
        <v>245.8717229201294</v>
      </c>
      <c r="H22" s="32">
        <f t="shared" si="3"/>
        <v>-0.19972292012940329</v>
      </c>
    </row>
    <row r="23" spans="1:8" x14ac:dyDescent="0.25">
      <c r="A23" s="39">
        <v>449.827</v>
      </c>
      <c r="B23" s="31">
        <f t="shared" si="0"/>
        <v>-0.53100000000000591</v>
      </c>
      <c r="C23">
        <v>450.358</v>
      </c>
      <c r="D23" s="32">
        <f t="shared" si="1"/>
        <v>1.0979414430000001</v>
      </c>
      <c r="E23">
        <v>1</v>
      </c>
      <c r="G23" s="24">
        <f t="shared" si="2"/>
        <v>450.09748529349497</v>
      </c>
      <c r="H23" s="32">
        <f t="shared" si="3"/>
        <v>-0.2704852934949713</v>
      </c>
    </row>
    <row r="24" spans="1:8" x14ac:dyDescent="0.25">
      <c r="B24" s="31"/>
      <c r="D24" s="32"/>
      <c r="G24" s="24"/>
      <c r="H24" s="32"/>
    </row>
    <row r="25" spans="1:8" x14ac:dyDescent="0.25">
      <c r="A25" s="38">
        <v>-477.19200000000001</v>
      </c>
      <c r="B25" s="31">
        <f t="shared" si="0"/>
        <v>0</v>
      </c>
      <c r="C25" s="37">
        <v>-477.19200000000001</v>
      </c>
      <c r="D25" s="32">
        <f t="shared" si="1"/>
        <v>9.7941443000000003E-2</v>
      </c>
      <c r="E25">
        <v>0</v>
      </c>
      <c r="G25" s="24">
        <f t="shared" si="2"/>
        <v>-477.18292092544857</v>
      </c>
      <c r="H25" s="32">
        <f t="shared" si="3"/>
        <v>-9.0790745514368609E-3</v>
      </c>
    </row>
    <row r="26" spans="1:8" x14ac:dyDescent="0.25">
      <c r="A26" s="38">
        <v>-416.72800000000001</v>
      </c>
      <c r="B26" s="31">
        <f t="shared" si="0"/>
        <v>0</v>
      </c>
      <c r="C26" s="37">
        <v>-416.72800000000001</v>
      </c>
      <c r="D26" s="32">
        <f t="shared" si="1"/>
        <v>9.7941443000000003E-2</v>
      </c>
      <c r="E26">
        <v>0</v>
      </c>
      <c r="G26" s="24">
        <f t="shared" si="2"/>
        <v>-416.7186366727409</v>
      </c>
      <c r="H26" s="32">
        <f t="shared" si="3"/>
        <v>-9.3633272591091554E-3</v>
      </c>
    </row>
    <row r="27" spans="1:8" x14ac:dyDescent="0.25">
      <c r="A27" s="38">
        <v>-151.24299999999999</v>
      </c>
      <c r="B27" s="31">
        <f t="shared" si="0"/>
        <v>0</v>
      </c>
      <c r="C27" s="37">
        <v>-151.24299999999999</v>
      </c>
      <c r="D27" s="32">
        <f t="shared" si="1"/>
        <v>9.7941443000000003E-2</v>
      </c>
      <c r="E27">
        <v>0</v>
      </c>
      <c r="G27" s="24">
        <f t="shared" si="2"/>
        <v>-151.23238857750911</v>
      </c>
      <c r="H27" s="32">
        <f t="shared" si="3"/>
        <v>-1.0611422490882205E-2</v>
      </c>
    </row>
    <row r="28" spans="1:8" x14ac:dyDescent="0.25">
      <c r="A28" s="38">
        <v>-63.258800000000001</v>
      </c>
      <c r="B28" s="31">
        <f t="shared" si="0"/>
        <v>0</v>
      </c>
      <c r="C28" s="37">
        <v>-63.258800000000001</v>
      </c>
      <c r="D28" s="32">
        <f t="shared" si="1"/>
        <v>9.7941443000000003E-2</v>
      </c>
      <c r="E28">
        <v>0</v>
      </c>
      <c r="G28" s="24">
        <f t="shared" si="2"/>
        <v>-63.24777494713269</v>
      </c>
      <c r="H28" s="32">
        <f t="shared" si="3"/>
        <v>-1.1025052867310592E-2</v>
      </c>
    </row>
    <row r="29" spans="1:8" x14ac:dyDescent="0.25">
      <c r="A29" s="38">
        <v>245.672</v>
      </c>
      <c r="B29" s="31">
        <f t="shared" si="0"/>
        <v>0</v>
      </c>
      <c r="C29" s="37">
        <v>245.672</v>
      </c>
      <c r="D29" s="32">
        <f t="shared" si="1"/>
        <v>9.7941443000000003E-2</v>
      </c>
      <c r="E29">
        <v>0</v>
      </c>
      <c r="G29" s="24">
        <f t="shared" si="2"/>
        <v>245.68447739502759</v>
      </c>
      <c r="H29" s="32">
        <f t="shared" si="3"/>
        <v>-1.2477395027588045E-2</v>
      </c>
    </row>
    <row r="30" spans="1:8" x14ac:dyDescent="0.25">
      <c r="A30" s="39">
        <v>449.827</v>
      </c>
      <c r="B30" s="31">
        <f t="shared" si="0"/>
        <v>0</v>
      </c>
      <c r="C30" s="36">
        <v>449.827</v>
      </c>
      <c r="D30" s="32">
        <f t="shared" si="1"/>
        <v>9.7941443000000003E-2</v>
      </c>
      <c r="E30">
        <v>0</v>
      </c>
      <c r="G30" s="24">
        <f t="shared" si="2"/>
        <v>449.84043716632175</v>
      </c>
      <c r="H30" s="32">
        <f t="shared" si="3"/>
        <v>-1.3437166321750738E-2</v>
      </c>
    </row>
    <row r="31" spans="1:8" x14ac:dyDescent="0.25">
      <c r="B31" s="31"/>
      <c r="D31" s="32"/>
      <c r="G31" s="24"/>
      <c r="H31" s="32"/>
    </row>
    <row r="32" spans="1:8" x14ac:dyDescent="0.25">
      <c r="A32" s="38">
        <v>-477.19200000000001</v>
      </c>
      <c r="B32" s="31">
        <f t="shared" si="0"/>
        <v>-1.049000000000035</v>
      </c>
      <c r="C32">
        <v>-476.14299999999997</v>
      </c>
      <c r="D32" s="32">
        <f t="shared" si="1"/>
        <v>-0.90205855700000004</v>
      </c>
      <c r="E32">
        <v>-1</v>
      </c>
      <c r="G32" s="24">
        <f t="shared" si="2"/>
        <v>-476.56448357674265</v>
      </c>
      <c r="H32" s="32">
        <f t="shared" si="3"/>
        <v>-0.62751642325736157</v>
      </c>
    </row>
    <row r="33" spans="1:8" x14ac:dyDescent="0.25">
      <c r="A33" s="38">
        <v>-416.72800000000001</v>
      </c>
      <c r="B33" s="31">
        <f t="shared" si="0"/>
        <v>-0.97000000000002728</v>
      </c>
      <c r="C33">
        <v>-415.75799999999998</v>
      </c>
      <c r="D33" s="32">
        <f t="shared" si="1"/>
        <v>-0.90205855700000004</v>
      </c>
      <c r="E33">
        <v>-1</v>
      </c>
      <c r="G33" s="24">
        <f t="shared" si="2"/>
        <v>-416.18209817542896</v>
      </c>
      <c r="H33" s="32">
        <f t="shared" si="3"/>
        <v>-0.54590182457104675</v>
      </c>
    </row>
    <row r="34" spans="1:8" x14ac:dyDescent="0.25">
      <c r="A34" s="38">
        <v>-151.24299999999999</v>
      </c>
      <c r="B34" s="31">
        <f t="shared" si="0"/>
        <v>-0.78600000000000136</v>
      </c>
      <c r="C34">
        <v>-150.45699999999999</v>
      </c>
      <c r="D34" s="32">
        <f t="shared" si="1"/>
        <v>-0.90205855700000004</v>
      </c>
      <c r="E34">
        <v>-1</v>
      </c>
      <c r="G34" s="24">
        <f t="shared" si="2"/>
        <v>-150.892585393216</v>
      </c>
      <c r="H34" s="32">
        <f t="shared" si="3"/>
        <v>-0.35041460678399972</v>
      </c>
    </row>
    <row r="35" spans="1:8" x14ac:dyDescent="0.25">
      <c r="A35" s="38">
        <v>-63.258800000000001</v>
      </c>
      <c r="B35" s="31">
        <f t="shared" si="0"/>
        <v>-0.69850000000000279</v>
      </c>
      <c r="C35">
        <v>-62.560299999999998</v>
      </c>
      <c r="D35" s="32">
        <f t="shared" si="1"/>
        <v>-0.90205855700000004</v>
      </c>
      <c r="E35">
        <v>-1</v>
      </c>
      <c r="G35" s="24">
        <f t="shared" si="2"/>
        <v>-62.999691215793639</v>
      </c>
      <c r="H35" s="32">
        <f t="shared" si="3"/>
        <v>-0.25910878420636152</v>
      </c>
    </row>
    <row r="36" spans="1:8" x14ac:dyDescent="0.25">
      <c r="A36" s="38">
        <v>245.672</v>
      </c>
      <c r="B36" s="31">
        <f t="shared" si="0"/>
        <v>-1.0200000000000102</v>
      </c>
      <c r="C36">
        <v>246.69200000000001</v>
      </c>
      <c r="D36" s="32">
        <f t="shared" si="1"/>
        <v>-0.90205855700000004</v>
      </c>
      <c r="E36">
        <v>-1</v>
      </c>
      <c r="G36" s="24">
        <f t="shared" si="2"/>
        <v>246.239218527399</v>
      </c>
      <c r="H36" s="32">
        <f t="shared" si="3"/>
        <v>-0.56721852739900669</v>
      </c>
    </row>
    <row r="37" spans="1:8" x14ac:dyDescent="0.25">
      <c r="A37" s="39">
        <v>449.827</v>
      </c>
      <c r="B37" s="31">
        <f t="shared" si="0"/>
        <v>-0.80399999999997362</v>
      </c>
      <c r="C37">
        <v>450.63099999999997</v>
      </c>
      <c r="D37" s="32">
        <f t="shared" si="1"/>
        <v>-0.90205855700000004</v>
      </c>
      <c r="E37">
        <v>-1</v>
      </c>
      <c r="G37" s="24">
        <f t="shared" si="2"/>
        <v>450.16938821123625</v>
      </c>
      <c r="H37" s="32">
        <f t="shared" si="3"/>
        <v>-0.34238821123625485</v>
      </c>
    </row>
    <row r="38" spans="1:8" x14ac:dyDescent="0.25">
      <c r="B38" s="31"/>
      <c r="D38" s="32"/>
      <c r="G38" s="24"/>
      <c r="H38" s="32"/>
    </row>
    <row r="39" spans="1:8" x14ac:dyDescent="0.25">
      <c r="A39" s="38">
        <v>-477.19200000000001</v>
      </c>
      <c r="B39" s="31">
        <f t="shared" si="0"/>
        <v>-3.5640000000000214</v>
      </c>
      <c r="C39">
        <v>-473.62799999999999</v>
      </c>
      <c r="D39" s="32">
        <f t="shared" si="1"/>
        <v>-1.9020585569999999</v>
      </c>
      <c r="E39">
        <v>-2</v>
      </c>
      <c r="G39" s="24">
        <f t="shared" si="2"/>
        <v>-475.22927477609329</v>
      </c>
      <c r="H39" s="32">
        <f t="shared" si="3"/>
        <v>-1.9627252239067161</v>
      </c>
    </row>
    <row r="40" spans="1:8" x14ac:dyDescent="0.25">
      <c r="A40" s="38">
        <v>-416.72800000000001</v>
      </c>
      <c r="B40" s="31">
        <f t="shared" si="0"/>
        <v>-2.8509999999999991</v>
      </c>
      <c r="C40">
        <v>-413.87700000000001</v>
      </c>
      <c r="D40" s="32">
        <f t="shared" si="1"/>
        <v>-1.9020585569999999</v>
      </c>
      <c r="E40">
        <v>-2</v>
      </c>
      <c r="G40" s="24">
        <f t="shared" si="2"/>
        <v>-415.48372997133362</v>
      </c>
      <c r="H40" s="32">
        <f t="shared" si="3"/>
        <v>-1.2442700286663921</v>
      </c>
    </row>
    <row r="41" spans="1:8" x14ac:dyDescent="0.25">
      <c r="A41" s="38">
        <v>-151.24299999999999</v>
      </c>
      <c r="B41" s="31">
        <f t="shared" si="0"/>
        <v>-2.4869999999999948</v>
      </c>
      <c r="C41">
        <v>-148.756</v>
      </c>
      <c r="D41" s="32">
        <f t="shared" si="1"/>
        <v>-1.9020585569999999</v>
      </c>
      <c r="E41">
        <v>-2</v>
      </c>
      <c r="G41" s="24">
        <f t="shared" si="2"/>
        <v>-150.38693520333476</v>
      </c>
      <c r="H41" s="32">
        <f t="shared" si="3"/>
        <v>-0.85606479666523683</v>
      </c>
    </row>
    <row r="42" spans="1:8" x14ac:dyDescent="0.25">
      <c r="A42" s="38">
        <v>-63.258800000000001</v>
      </c>
      <c r="B42" s="31">
        <f t="shared" si="0"/>
        <v>-2.102800000000002</v>
      </c>
      <c r="C42">
        <v>-61.155999999999999</v>
      </c>
      <c r="D42" s="32">
        <f t="shared" si="1"/>
        <v>-1.9020585569999999</v>
      </c>
      <c r="E42">
        <v>-2</v>
      </c>
      <c r="G42" s="24">
        <f t="shared" si="2"/>
        <v>-62.79493297915522</v>
      </c>
      <c r="H42" s="32">
        <f t="shared" si="3"/>
        <v>-0.4638670208447806</v>
      </c>
    </row>
    <row r="43" spans="1:8" x14ac:dyDescent="0.25">
      <c r="A43" s="38">
        <v>245.672</v>
      </c>
      <c r="B43" s="31">
        <f t="shared" si="0"/>
        <v>-2.8389999999999986</v>
      </c>
      <c r="C43">
        <v>248.511</v>
      </c>
      <c r="D43" s="32">
        <f t="shared" si="1"/>
        <v>-1.9020585569999999</v>
      </c>
      <c r="E43">
        <v>-2</v>
      </c>
      <c r="G43" s="24">
        <f t="shared" si="2"/>
        <v>246.84379479202059</v>
      </c>
      <c r="H43" s="32">
        <f t="shared" si="3"/>
        <v>-1.1717947920205916</v>
      </c>
    </row>
    <row r="44" spans="1:8" x14ac:dyDescent="0.25">
      <c r="A44" s="39">
        <v>449.827</v>
      </c>
      <c r="B44" s="31">
        <f t="shared" si="0"/>
        <v>-2.8299999999999841</v>
      </c>
      <c r="C44">
        <v>452.65699999999998</v>
      </c>
      <c r="D44" s="32">
        <f t="shared" si="1"/>
        <v>-1.9020585569999999</v>
      </c>
      <c r="E44">
        <v>-2</v>
      </c>
      <c r="G44" s="24">
        <f t="shared" si="2"/>
        <v>450.9711565050041</v>
      </c>
      <c r="H44" s="32">
        <f t="shared" si="3"/>
        <v>-1.1441565050041049</v>
      </c>
    </row>
    <row r="45" spans="1:8" x14ac:dyDescent="0.25">
      <c r="B45" s="31"/>
      <c r="D45" s="32"/>
      <c r="G45" s="24"/>
      <c r="H45" s="32"/>
    </row>
    <row r="46" spans="1:8" x14ac:dyDescent="0.25">
      <c r="A46" s="37">
        <v>-477.19200000000001</v>
      </c>
      <c r="B46" s="31">
        <f t="shared" si="0"/>
        <v>-3.0060000000000286</v>
      </c>
      <c r="C46">
        <v>-474.18599999999998</v>
      </c>
      <c r="D46" s="32">
        <f t="shared" si="1"/>
        <v>-2.9020585570000001</v>
      </c>
      <c r="E46">
        <v>-3</v>
      </c>
      <c r="G46" s="24">
        <f t="shared" si="2"/>
        <v>-477.71587335019854</v>
      </c>
      <c r="H46" s="32">
        <f t="shared" si="3"/>
        <v>0.52387335019852799</v>
      </c>
    </row>
    <row r="47" spans="1:8" x14ac:dyDescent="0.25">
      <c r="A47" s="37">
        <v>-416.72800000000001</v>
      </c>
      <c r="B47" s="31">
        <f t="shared" si="0"/>
        <v>-3.4379999999999882</v>
      </c>
      <c r="C47">
        <v>-413.29</v>
      </c>
      <c r="D47" s="32">
        <f t="shared" si="1"/>
        <v>-2.9020585570000001</v>
      </c>
      <c r="E47">
        <v>-3</v>
      </c>
      <c r="G47" s="24">
        <f t="shared" si="2"/>
        <v>-416.82835609057713</v>
      </c>
      <c r="H47" s="32">
        <f t="shared" si="3"/>
        <v>0.10035609057712236</v>
      </c>
    </row>
    <row r="48" spans="1:8" x14ac:dyDescent="0.25">
      <c r="A48" s="37">
        <v>-151.24299999999999</v>
      </c>
      <c r="B48" s="31">
        <f t="shared" si="0"/>
        <v>-1.9939999999999998</v>
      </c>
      <c r="C48">
        <v>-149.249</v>
      </c>
      <c r="D48" s="32">
        <f t="shared" si="1"/>
        <v>-2.9020585570000001</v>
      </c>
      <c r="E48">
        <v>-3</v>
      </c>
      <c r="G48" s="24">
        <f t="shared" si="2"/>
        <v>-152.8241366878627</v>
      </c>
      <c r="H48" s="32">
        <f t="shared" si="3"/>
        <v>1.5811366878627098</v>
      </c>
    </row>
    <row r="49" spans="1:8" x14ac:dyDescent="0.25">
      <c r="A49" s="37">
        <v>-63.258800000000001</v>
      </c>
      <c r="B49" s="31">
        <f t="shared" si="0"/>
        <v>-2.2995000000000019</v>
      </c>
      <c r="C49">
        <v>-60.959299999999999</v>
      </c>
      <c r="D49" s="32">
        <f t="shared" si="1"/>
        <v>-2.9020585570000001</v>
      </c>
      <c r="E49">
        <v>-3</v>
      </c>
      <c r="G49" s="24">
        <f t="shared" si="2"/>
        <v>-64.546735338072949</v>
      </c>
      <c r="H49" s="32">
        <f t="shared" si="3"/>
        <v>1.2879353380729484</v>
      </c>
    </row>
    <row r="50" spans="1:8" x14ac:dyDescent="0.25">
      <c r="A50" s="37"/>
      <c r="D50" s="32"/>
      <c r="H50" s="35"/>
    </row>
    <row r="51" spans="1:8" x14ac:dyDescent="0.25">
      <c r="A51" s="37"/>
      <c r="D51" s="32"/>
      <c r="H51" s="35"/>
    </row>
  </sheetData>
  <sortState ref="C25:C29">
    <sortCondition ref="C25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Y</cp:lastModifiedBy>
  <cp:revision>0</cp:revision>
  <dcterms:created xsi:type="dcterms:W3CDTF">2015-10-21T09:02:33Z</dcterms:created>
  <dcterms:modified xsi:type="dcterms:W3CDTF">2015-10-27T12:41:09Z</dcterms:modified>
  <dc:language>en-US</dc:language>
</cp:coreProperties>
</file>