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autoCompressPictures="0"/>
  <bookViews>
    <workbookView xWindow="14020" yWindow="920" windowWidth="25600" windowHeight="20200" tabRatio="398" activeTab="1"/>
  </bookViews>
  <sheets>
    <sheet name="X1" sheetId="1" r:id="rId1"/>
    <sheet name="X11" sheetId="2" r:id="rId2"/>
  </sheets>
  <definedNames>
    <definedName name="_xlnm._FilterDatabase" localSheetId="0" hidden="1">'X1'!$C$117:$C$130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" i="1" l="1"/>
  <c r="B5" i="1"/>
  <c r="B6" i="1"/>
  <c r="F11" i="1"/>
  <c r="F12" i="1"/>
  <c r="F13" i="1"/>
  <c r="F14" i="1"/>
  <c r="F15" i="1"/>
  <c r="F16" i="1"/>
  <c r="F17" i="1"/>
  <c r="F26" i="1"/>
  <c r="F27" i="1"/>
  <c r="F28" i="1"/>
  <c r="F29" i="1"/>
  <c r="F30" i="1"/>
  <c r="F31" i="1"/>
  <c r="F32" i="1"/>
  <c r="F42" i="1"/>
  <c r="F43" i="1"/>
  <c r="F44" i="1"/>
  <c r="F45" i="1"/>
  <c r="F46" i="1"/>
  <c r="F47" i="1"/>
  <c r="F48" i="1"/>
  <c r="F49" i="1"/>
  <c r="F50" i="1"/>
  <c r="F56" i="1"/>
  <c r="F57" i="1"/>
  <c r="F58" i="1"/>
  <c r="F59" i="1"/>
  <c r="F60" i="1"/>
  <c r="F61" i="1"/>
  <c r="F62" i="1"/>
  <c r="F63" i="1"/>
  <c r="F64" i="1"/>
  <c r="F65" i="1"/>
  <c r="F72" i="1"/>
  <c r="F73" i="1"/>
  <c r="F74" i="1"/>
  <c r="F75" i="1"/>
  <c r="F76" i="1"/>
  <c r="F77" i="1"/>
  <c r="F78" i="1"/>
  <c r="F79" i="1"/>
  <c r="F80" i="1"/>
  <c r="F87" i="1"/>
  <c r="F88" i="1"/>
  <c r="F89" i="1"/>
  <c r="F90" i="1"/>
  <c r="F91" i="1"/>
  <c r="F92" i="1"/>
  <c r="F93" i="1"/>
  <c r="F94" i="1"/>
  <c r="F95" i="1"/>
  <c r="F101" i="1"/>
  <c r="F102" i="1"/>
  <c r="F103" i="1"/>
  <c r="F104" i="1"/>
  <c r="F105" i="1"/>
  <c r="F106" i="1"/>
  <c r="F107" i="1"/>
  <c r="F108" i="1"/>
  <c r="F109" i="1"/>
  <c r="F117" i="1"/>
  <c r="F118" i="1"/>
  <c r="F119" i="1"/>
  <c r="F120" i="1"/>
  <c r="F6" i="1"/>
  <c r="B11" i="1"/>
  <c r="B12" i="1"/>
  <c r="B13" i="1"/>
  <c r="B14" i="1"/>
  <c r="B15" i="1"/>
  <c r="B16" i="1"/>
  <c r="B17" i="1"/>
  <c r="B27" i="1"/>
  <c r="B28" i="1"/>
  <c r="B29" i="1"/>
  <c r="B30" i="1"/>
  <c r="B31" i="1"/>
  <c r="B32" i="1"/>
  <c r="B42" i="1"/>
  <c r="B43" i="1"/>
  <c r="B44" i="1"/>
  <c r="B45" i="1"/>
  <c r="B46" i="1"/>
  <c r="B47" i="1"/>
  <c r="B48" i="1"/>
  <c r="B49" i="1"/>
  <c r="B50" i="1"/>
  <c r="B26" i="1"/>
  <c r="B102" i="1"/>
  <c r="B103" i="1"/>
  <c r="B104" i="1"/>
  <c r="B105" i="1"/>
  <c r="B106" i="1"/>
  <c r="B107" i="1"/>
  <c r="B108" i="1"/>
  <c r="B109" i="1"/>
  <c r="B94" i="1"/>
  <c r="B95" i="1"/>
  <c r="B72" i="1"/>
  <c r="B73" i="1"/>
  <c r="B74" i="1"/>
  <c r="B75" i="1"/>
  <c r="B76" i="1"/>
  <c r="B77" i="1"/>
  <c r="B78" i="1"/>
  <c r="B79" i="1"/>
  <c r="B80" i="1"/>
  <c r="B57" i="1"/>
  <c r="B58" i="1"/>
  <c r="B59" i="1"/>
  <c r="B60" i="1"/>
  <c r="B61" i="1"/>
  <c r="B62" i="1"/>
  <c r="B63" i="1"/>
  <c r="B64" i="1"/>
  <c r="B65" i="1"/>
  <c r="G103" i="2"/>
  <c r="H103" i="2"/>
  <c r="G104" i="2"/>
  <c r="H104" i="2"/>
  <c r="G105" i="2"/>
  <c r="H105" i="2"/>
  <c r="B103" i="2"/>
  <c r="B104" i="2"/>
  <c r="B105" i="2"/>
  <c r="B6" i="2"/>
  <c r="B7" i="2"/>
  <c r="B8" i="2"/>
  <c r="B9" i="2"/>
  <c r="B10" i="2"/>
  <c r="B11" i="2"/>
  <c r="B12" i="2"/>
  <c r="B13" i="2"/>
  <c r="B14" i="2"/>
  <c r="B15" i="2"/>
  <c r="B20" i="2"/>
  <c r="B21" i="2"/>
  <c r="B22" i="2"/>
  <c r="B23" i="2"/>
  <c r="B24" i="2"/>
  <c r="B25" i="2"/>
  <c r="B26" i="2"/>
  <c r="B27" i="2"/>
  <c r="B28" i="2"/>
  <c r="B29" i="2"/>
  <c r="B36" i="2"/>
  <c r="B37" i="2"/>
  <c r="B38" i="2"/>
  <c r="B39" i="2"/>
  <c r="B40" i="2"/>
  <c r="B41" i="2"/>
  <c r="B42" i="2"/>
  <c r="B43" i="2"/>
  <c r="B44" i="2"/>
  <c r="B45" i="2"/>
  <c r="B52" i="2"/>
  <c r="B53" i="2"/>
  <c r="B54" i="2"/>
  <c r="B55" i="2"/>
  <c r="B56" i="2"/>
  <c r="B57" i="2"/>
  <c r="B58" i="2"/>
  <c r="B59" i="2"/>
  <c r="B60" i="2"/>
  <c r="B61" i="2"/>
  <c r="B68" i="2"/>
  <c r="B69" i="2"/>
  <c r="B70" i="2"/>
  <c r="B71" i="2"/>
  <c r="B72" i="2"/>
  <c r="B73" i="2"/>
  <c r="B74" i="2"/>
  <c r="B75" i="2"/>
  <c r="B76" i="2"/>
  <c r="B77" i="2"/>
  <c r="B84" i="2"/>
  <c r="B85" i="2"/>
  <c r="B86" i="2"/>
  <c r="B87" i="2"/>
  <c r="B88" i="2"/>
  <c r="B89" i="2"/>
  <c r="B90" i="2"/>
  <c r="B91" i="2"/>
  <c r="B92" i="2"/>
  <c r="B93" i="2"/>
  <c r="B100" i="2"/>
  <c r="B101" i="2"/>
  <c r="B102" i="2"/>
  <c r="G6" i="2"/>
  <c r="H6" i="2"/>
  <c r="G7" i="2"/>
  <c r="H7" i="2"/>
  <c r="G8" i="2"/>
  <c r="H8" i="2"/>
  <c r="G9" i="2"/>
  <c r="H9" i="2"/>
  <c r="G10" i="2"/>
  <c r="H10" i="2"/>
  <c r="G11" i="2"/>
  <c r="H11" i="2"/>
  <c r="G12" i="2"/>
  <c r="H12" i="2"/>
  <c r="G13" i="2"/>
  <c r="H13" i="2"/>
  <c r="G14" i="2"/>
  <c r="H14" i="2"/>
  <c r="G15" i="2"/>
  <c r="H15" i="2"/>
  <c r="G20" i="2"/>
  <c r="H20" i="2"/>
  <c r="G21" i="2"/>
  <c r="H21" i="2"/>
  <c r="G22" i="2"/>
  <c r="H22" i="2"/>
  <c r="G23" i="2"/>
  <c r="H23" i="2"/>
  <c r="G24" i="2"/>
  <c r="H24" i="2"/>
  <c r="G25" i="2"/>
  <c r="H25" i="2"/>
  <c r="G26" i="2"/>
  <c r="H26" i="2"/>
  <c r="G27" i="2"/>
  <c r="H27" i="2"/>
  <c r="G28" i="2"/>
  <c r="H28" i="2"/>
  <c r="G29" i="2"/>
  <c r="H29" i="2"/>
  <c r="G36" i="2"/>
  <c r="H36" i="2"/>
  <c r="G37" i="2"/>
  <c r="H37" i="2"/>
  <c r="G38" i="2"/>
  <c r="H38" i="2"/>
  <c r="G39" i="2"/>
  <c r="H39" i="2"/>
  <c r="G40" i="2"/>
  <c r="H40" i="2"/>
  <c r="G41" i="2"/>
  <c r="H41" i="2"/>
  <c r="G42" i="2"/>
  <c r="H42" i="2"/>
  <c r="G43" i="2"/>
  <c r="H43" i="2"/>
  <c r="G44" i="2"/>
  <c r="H44" i="2"/>
  <c r="G45" i="2"/>
  <c r="H45" i="2"/>
  <c r="G52" i="2"/>
  <c r="H52" i="2"/>
  <c r="G53" i="2"/>
  <c r="H53" i="2"/>
  <c r="G54" i="2"/>
  <c r="H54" i="2"/>
  <c r="G55" i="2"/>
  <c r="H55" i="2"/>
  <c r="G56" i="2"/>
  <c r="H56" i="2"/>
  <c r="G57" i="2"/>
  <c r="H57" i="2"/>
  <c r="G58" i="2"/>
  <c r="H58" i="2"/>
  <c r="G59" i="2"/>
  <c r="H59" i="2"/>
  <c r="G60" i="2"/>
  <c r="H60" i="2"/>
  <c r="G61" i="2"/>
  <c r="H61" i="2"/>
  <c r="G68" i="2"/>
  <c r="H68" i="2"/>
  <c r="G69" i="2"/>
  <c r="H69" i="2"/>
  <c r="G70" i="2"/>
  <c r="H70" i="2"/>
  <c r="G71" i="2"/>
  <c r="H71" i="2"/>
  <c r="G72" i="2"/>
  <c r="H72" i="2"/>
  <c r="G73" i="2"/>
  <c r="H73" i="2"/>
  <c r="G74" i="2"/>
  <c r="H74" i="2"/>
  <c r="G75" i="2"/>
  <c r="H75" i="2"/>
  <c r="G76" i="2"/>
  <c r="H76" i="2"/>
  <c r="G77" i="2"/>
  <c r="H77" i="2"/>
  <c r="G84" i="2"/>
  <c r="H84" i="2"/>
  <c r="G85" i="2"/>
  <c r="H85" i="2"/>
  <c r="G86" i="2"/>
  <c r="H86" i="2"/>
  <c r="G87" i="2"/>
  <c r="H87" i="2"/>
  <c r="G88" i="2"/>
  <c r="H88" i="2"/>
  <c r="G89" i="2"/>
  <c r="H89" i="2"/>
  <c r="G90" i="2"/>
  <c r="H90" i="2"/>
  <c r="G91" i="2"/>
  <c r="H91" i="2"/>
  <c r="G92" i="2"/>
  <c r="H92" i="2"/>
  <c r="G93" i="2"/>
  <c r="H93" i="2"/>
  <c r="G100" i="2"/>
  <c r="H100" i="2"/>
  <c r="G101" i="2"/>
  <c r="H101" i="2"/>
  <c r="G102" i="2"/>
  <c r="H102" i="2"/>
  <c r="B101" i="1"/>
  <c r="B88" i="1"/>
  <c r="B89" i="1"/>
  <c r="B90" i="1"/>
  <c r="B91" i="1"/>
  <c r="B92" i="1"/>
  <c r="B93" i="1"/>
  <c r="F4" i="1"/>
  <c r="F5" i="1"/>
  <c r="G4" i="1"/>
  <c r="G5" i="1"/>
  <c r="G6" i="1"/>
  <c r="G12" i="1"/>
  <c r="G13" i="1"/>
  <c r="G14" i="1"/>
  <c r="G15" i="1"/>
  <c r="G16" i="1"/>
  <c r="G17" i="1"/>
  <c r="G26" i="1"/>
  <c r="G27" i="1"/>
  <c r="G28" i="1"/>
  <c r="G29" i="1"/>
  <c r="G30" i="1"/>
  <c r="G31" i="1"/>
  <c r="G32" i="1"/>
  <c r="G42" i="1"/>
  <c r="G43" i="1"/>
  <c r="G44" i="1"/>
  <c r="G45" i="1"/>
  <c r="G46" i="1"/>
  <c r="G47" i="1"/>
  <c r="G48" i="1"/>
  <c r="G49" i="1"/>
  <c r="G50" i="1"/>
  <c r="G57" i="1"/>
  <c r="G58" i="1"/>
  <c r="G59" i="1"/>
  <c r="G60" i="1"/>
  <c r="G61" i="1"/>
  <c r="G62" i="1"/>
  <c r="G63" i="1"/>
  <c r="G64" i="1"/>
  <c r="G65" i="1"/>
  <c r="G72" i="1"/>
  <c r="G73" i="1"/>
  <c r="G74" i="1"/>
  <c r="G75" i="1"/>
  <c r="G76" i="1"/>
  <c r="G77" i="1"/>
  <c r="G78" i="1"/>
  <c r="G79" i="1"/>
  <c r="G80" i="1"/>
  <c r="G87" i="1"/>
  <c r="G88" i="1"/>
  <c r="G89" i="1"/>
  <c r="G90" i="1"/>
  <c r="G91" i="1"/>
  <c r="G92" i="1"/>
  <c r="G93" i="1"/>
  <c r="G94" i="1"/>
  <c r="G95" i="1"/>
  <c r="G101" i="1"/>
  <c r="G102" i="1"/>
  <c r="G103" i="1"/>
  <c r="G104" i="1"/>
  <c r="G105" i="1"/>
  <c r="G106" i="1"/>
  <c r="G107" i="1"/>
  <c r="G108" i="1"/>
  <c r="G109" i="1"/>
  <c r="G117" i="1"/>
  <c r="G118" i="1"/>
  <c r="G119" i="1"/>
  <c r="G120" i="1"/>
  <c r="B87" i="1"/>
  <c r="B118" i="1"/>
  <c r="B119" i="1"/>
  <c r="B120" i="1"/>
  <c r="B117" i="1"/>
  <c r="I8" i="2"/>
  <c r="J8" i="2"/>
  <c r="I7" i="2"/>
  <c r="J7" i="2"/>
  <c r="I6" i="2"/>
  <c r="J6" i="2"/>
  <c r="I5" i="2"/>
  <c r="J5" i="2"/>
  <c r="I4" i="2"/>
  <c r="J4" i="2"/>
  <c r="G1" i="2"/>
</calcChain>
</file>

<file path=xl/sharedStrings.xml><?xml version="1.0" encoding="utf-8"?>
<sst xmlns="http://schemas.openxmlformats.org/spreadsheetml/2006/main" count="46" uniqueCount="41">
  <si>
    <t>TH Center</t>
  </si>
  <si>
    <t>0 deg</t>
  </si>
  <si>
    <r>
      <t>xc = x +A1*th + A2*th^2 + A3*th^3 + B1*x*th + B2*x*th*2+</t>
    </r>
    <r>
      <rPr>
        <b/>
        <sz val="12"/>
        <color rgb="FF000000"/>
        <rFont val="宋体"/>
        <family val="2"/>
        <charset val="134"/>
      </rPr>
      <t xml:space="preserve"> B3*x*th*3</t>
    </r>
  </si>
  <si>
    <t>XC</t>
  </si>
  <si>
    <t>X</t>
  </si>
  <si>
    <t>TH_tar(?)</t>
  </si>
  <si>
    <t>A1</t>
  </si>
  <si>
    <t>G1</t>
  </si>
  <si>
    <t>A2</t>
  </si>
  <si>
    <t>A3</t>
  </si>
  <si>
    <t>G2</t>
  </si>
  <si>
    <t>G3</t>
  </si>
  <si>
    <t>G4</t>
  </si>
  <si>
    <t>G5</t>
  </si>
  <si>
    <t>G6</t>
  </si>
  <si>
    <t>G7</t>
  </si>
  <si>
    <t>B1</t>
  </si>
  <si>
    <t>XC-X</t>
    <phoneticPr fontId="2" type="noConversion"/>
  </si>
  <si>
    <t>X1</t>
    <phoneticPr fontId="2" type="noConversion"/>
  </si>
  <si>
    <t>delta</t>
    <phoneticPr fontId="2" type="noConversion"/>
  </si>
  <si>
    <t>B1</t>
    <phoneticPr fontId="2" type="noConversion"/>
  </si>
  <si>
    <t>B2</t>
    <phoneticPr fontId="2" type="noConversion"/>
  </si>
  <si>
    <t>B3</t>
    <phoneticPr fontId="2" type="noConversion"/>
  </si>
  <si>
    <t>G8</t>
    <phoneticPr fontId="2" type="noConversion"/>
  </si>
  <si>
    <t>G9</t>
    <phoneticPr fontId="2" type="noConversion"/>
  </si>
  <si>
    <t>r2d=</t>
    <phoneticPr fontId="6" type="noConversion"/>
  </si>
  <si>
    <t xml:space="preserve">Ph center </t>
  </si>
  <si>
    <t>rad</t>
  </si>
  <si>
    <t>deg</t>
  </si>
  <si>
    <t>XC-X1</t>
  </si>
  <si>
    <t>X1</t>
  </si>
  <si>
    <t>Phitar [deg]</t>
    <phoneticPr fontId="6" type="noConversion"/>
  </si>
  <si>
    <t>X11</t>
  </si>
  <si>
    <t>Delta</t>
  </si>
  <si>
    <t>xc = x1+A1*(ph+0.1deg) + A2*(ph+0.1deg)^2 + B1*x1*(ph+0.1deg)</t>
  </si>
  <si>
    <t>A1</t>
    <phoneticPr fontId="6" type="noConversion"/>
  </si>
  <si>
    <t>A2</t>
    <phoneticPr fontId="6" type="noConversion"/>
  </si>
  <si>
    <t>A3</t>
    <phoneticPr fontId="6" type="noConversion"/>
  </si>
  <si>
    <t>B2</t>
    <phoneticPr fontId="6" type="noConversion"/>
  </si>
  <si>
    <t>B3</t>
    <phoneticPr fontId="6" type="noConversion"/>
  </si>
  <si>
    <t>RUN#6031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</si>
</sst>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0"/>
    <numFmt numFmtId="177" formatCode="0.000_ "/>
    <numFmt numFmtId="178" formatCode="0.00_ "/>
  </numFmts>
  <fonts count="8" x14ac:knownFonts="1">
    <font>
      <sz val="12"/>
      <color rgb="FF000000"/>
      <name val="宋体"/>
      <family val="2"/>
      <charset val="134"/>
    </font>
    <font>
      <b/>
      <sz val="12"/>
      <color rgb="FF000000"/>
      <name val="宋体"/>
      <family val="2"/>
      <charset val="134"/>
    </font>
    <font>
      <sz val="9"/>
      <name val="宋体"/>
      <family val="2"/>
      <charset val="134"/>
    </font>
    <font>
      <b/>
      <sz val="12"/>
      <color rgb="FF000000"/>
      <name val="仿宋"/>
    </font>
    <font>
      <u/>
      <sz val="12"/>
      <color theme="10"/>
      <name val="宋体"/>
      <family val="2"/>
      <charset val="134"/>
    </font>
    <font>
      <u/>
      <sz val="12"/>
      <color theme="11"/>
      <name val="宋体"/>
      <family val="2"/>
      <charset val="134"/>
    </font>
    <font>
      <sz val="9"/>
      <name val="宋体"/>
      <family val="2"/>
      <charset val="134"/>
      <scheme val="minor"/>
    </font>
    <font>
      <sz val="12"/>
      <color rgb="FF000000"/>
      <name val="宋体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BFBFBF"/>
        <bgColor rgb="FFB3B3B3"/>
      </patternFill>
    </fill>
    <fill>
      <patternFill patternType="solid">
        <fgColor rgb="FFFFCCCC"/>
        <bgColor rgb="FFCCCCFF"/>
      </patternFill>
    </fill>
    <fill>
      <patternFill patternType="solid">
        <fgColor rgb="FFD9D9D9"/>
        <bgColor rgb="FF000000"/>
      </patternFill>
    </fill>
    <fill>
      <patternFill patternType="solid">
        <fgColor rgb="FFFABF8F"/>
        <bgColor rgb="FF000000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DE9D9"/>
        <bgColor rgb="FF000000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hair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467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46">
    <xf numFmtId="0" fontId="0" fillId="0" borderId="0" xfId="0"/>
    <xf numFmtId="0" fontId="1" fillId="2" borderId="1" xfId="0" applyFont="1" applyFill="1" applyBorder="1"/>
    <xf numFmtId="0" fontId="0" fillId="0" borderId="2" xfId="0" applyFont="1" applyBorder="1"/>
    <xf numFmtId="0" fontId="0" fillId="0" borderId="3" xfId="0" applyFont="1" applyBorder="1"/>
    <xf numFmtId="0" fontId="1" fillId="3" borderId="0" xfId="0" applyFont="1" applyFill="1"/>
    <xf numFmtId="176" fontId="0" fillId="0" borderId="0" xfId="0" applyNumberFormat="1"/>
    <xf numFmtId="176" fontId="0" fillId="4" borderId="0" xfId="0" applyNumberFormat="1" applyFill="1"/>
    <xf numFmtId="176" fontId="0" fillId="4" borderId="0" xfId="0" applyNumberFormat="1" applyFill="1" applyBorder="1"/>
    <xf numFmtId="0" fontId="0" fillId="0" borderId="4" xfId="0" applyBorder="1"/>
    <xf numFmtId="0" fontId="0" fillId="0" borderId="0" xfId="0" applyBorder="1"/>
    <xf numFmtId="176" fontId="0" fillId="0" borderId="0" xfId="0" applyNumberFormat="1" applyBorder="1"/>
    <xf numFmtId="176" fontId="0" fillId="0" borderId="4" xfId="0" applyNumberFormat="1" applyBorder="1"/>
    <xf numFmtId="0" fontId="0" fillId="4" borderId="4" xfId="0" applyFill="1" applyBorder="1"/>
    <xf numFmtId="0" fontId="0" fillId="4" borderId="0" xfId="0" applyFill="1" applyBorder="1"/>
    <xf numFmtId="0" fontId="0" fillId="4" borderId="0" xfId="0" applyFill="1"/>
    <xf numFmtId="0" fontId="3" fillId="3" borderId="0" xfId="0" applyFont="1" applyFill="1"/>
    <xf numFmtId="0" fontId="3" fillId="0" borderId="0" xfId="0" applyFont="1" applyFill="1"/>
    <xf numFmtId="0" fontId="0" fillId="0" borderId="4" xfId="0" applyFill="1" applyBorder="1"/>
    <xf numFmtId="0" fontId="0" fillId="0" borderId="0" xfId="0" applyFill="1" applyBorder="1"/>
    <xf numFmtId="0" fontId="0" fillId="0" borderId="0" xfId="0" applyFill="1"/>
    <xf numFmtId="0" fontId="0" fillId="0" borderId="2" xfId="0" applyBorder="1" applyAlignment="1">
      <alignment horizontal="right"/>
    </xf>
    <xf numFmtId="0" fontId="0" fillId="0" borderId="3" xfId="0" applyBorder="1"/>
    <xf numFmtId="0" fontId="7" fillId="0" borderId="0" xfId="0" applyFont="1"/>
    <xf numFmtId="0" fontId="7" fillId="0" borderId="1" xfId="0" applyFont="1" applyBorder="1"/>
    <xf numFmtId="0" fontId="7" fillId="0" borderId="5" xfId="0" applyFont="1" applyBorder="1"/>
    <xf numFmtId="0" fontId="7" fillId="0" borderId="6" xfId="0" applyFont="1" applyBorder="1"/>
    <xf numFmtId="0" fontId="7" fillId="0" borderId="7" xfId="0" applyFont="1" applyBorder="1"/>
    <xf numFmtId="0" fontId="7" fillId="0" borderId="3" xfId="0" applyFont="1" applyBorder="1"/>
    <xf numFmtId="0" fontId="7" fillId="5" borderId="0" xfId="0" applyFont="1" applyFill="1"/>
    <xf numFmtId="176" fontId="7" fillId="6" borderId="0" xfId="0" applyNumberFormat="1" applyFont="1" applyFill="1"/>
    <xf numFmtId="176" fontId="7" fillId="0" borderId="0" xfId="0" applyNumberFormat="1" applyFont="1"/>
    <xf numFmtId="177" fontId="7" fillId="0" borderId="0" xfId="0" applyNumberFormat="1" applyFont="1"/>
    <xf numFmtId="177" fontId="0" fillId="0" borderId="0" xfId="0" applyNumberFormat="1"/>
    <xf numFmtId="0" fontId="7" fillId="7" borderId="0" xfId="0" applyFont="1" applyFill="1"/>
    <xf numFmtId="178" fontId="0" fillId="0" borderId="0" xfId="0" applyNumberFormat="1"/>
    <xf numFmtId="178" fontId="3" fillId="3" borderId="0" xfId="0" applyNumberFormat="1" applyFont="1" applyFill="1"/>
    <xf numFmtId="178" fontId="3" fillId="0" borderId="0" xfId="0" applyNumberFormat="1" applyFont="1" applyFill="1"/>
    <xf numFmtId="176" fontId="0" fillId="8" borderId="4" xfId="0" applyNumberFormat="1" applyFill="1" applyBorder="1"/>
    <xf numFmtId="176" fontId="0" fillId="8" borderId="0" xfId="0" applyNumberFormat="1" applyFill="1" applyBorder="1"/>
    <xf numFmtId="176" fontId="0" fillId="8" borderId="0" xfId="0" applyNumberFormat="1" applyFill="1"/>
    <xf numFmtId="176" fontId="0" fillId="9" borderId="0" xfId="0" applyNumberFormat="1" applyFill="1"/>
    <xf numFmtId="0" fontId="0" fillId="8" borderId="0" xfId="0" applyFill="1"/>
    <xf numFmtId="0" fontId="0" fillId="9" borderId="0" xfId="0" applyFill="1"/>
    <xf numFmtId="0" fontId="0" fillId="8" borderId="4" xfId="0" applyFill="1" applyBorder="1"/>
    <xf numFmtId="0" fontId="0" fillId="8" borderId="0" xfId="0" applyFill="1" applyBorder="1"/>
    <xf numFmtId="0" fontId="0" fillId="9" borderId="4" xfId="0" applyFill="1" applyBorder="1"/>
  </cellXfs>
  <cellStyles count="467">
    <cellStyle name="普通" xfId="0" builtinId="0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访问过的超链接" xfId="30" builtinId="9" hidden="1"/>
    <cellStyle name="访问过的超链接" xfId="32" builtinId="9" hidden="1"/>
    <cellStyle name="访问过的超链接" xfId="34" builtinId="9" hidden="1"/>
    <cellStyle name="访问过的超链接" xfId="36" builtinId="9" hidden="1"/>
    <cellStyle name="访问过的超链接" xfId="38" builtinId="9" hidden="1"/>
    <cellStyle name="访问过的超链接" xfId="40" builtinId="9" hidden="1"/>
    <cellStyle name="访问过的超链接" xfId="42" builtinId="9" hidden="1"/>
    <cellStyle name="访问过的超链接" xfId="44" builtinId="9" hidden="1"/>
    <cellStyle name="访问过的超链接" xfId="46" builtinId="9" hidden="1"/>
    <cellStyle name="访问过的超链接" xfId="48" builtinId="9" hidden="1"/>
    <cellStyle name="访问过的超链接" xfId="50" builtinId="9" hidden="1"/>
    <cellStyle name="访问过的超链接" xfId="52" builtinId="9" hidden="1"/>
    <cellStyle name="访问过的超链接" xfId="54" builtinId="9" hidden="1"/>
    <cellStyle name="访问过的超链接" xfId="56" builtinId="9" hidden="1"/>
    <cellStyle name="访问过的超链接" xfId="58" builtinId="9" hidden="1"/>
    <cellStyle name="访问过的超链接" xfId="60" builtinId="9" hidden="1"/>
    <cellStyle name="访问过的超链接" xfId="62" builtinId="9" hidden="1"/>
    <cellStyle name="访问过的超链接" xfId="64" builtinId="9" hidden="1"/>
    <cellStyle name="访问过的超链接" xfId="66" builtinId="9" hidden="1"/>
    <cellStyle name="访问过的超链接" xfId="68" builtinId="9" hidden="1"/>
    <cellStyle name="访问过的超链接" xfId="70" builtinId="9" hidden="1"/>
    <cellStyle name="访问过的超链接" xfId="72" builtinId="9" hidden="1"/>
    <cellStyle name="访问过的超链接" xfId="74" builtinId="9" hidden="1"/>
    <cellStyle name="访问过的超链接" xfId="76" builtinId="9" hidden="1"/>
    <cellStyle name="访问过的超链接" xfId="78" builtinId="9" hidden="1"/>
    <cellStyle name="访问过的超链接" xfId="80" builtinId="9" hidden="1"/>
    <cellStyle name="访问过的超链接" xfId="82" builtinId="9" hidden="1"/>
    <cellStyle name="访问过的超链接" xfId="84" builtinId="9" hidden="1"/>
    <cellStyle name="访问过的超链接" xfId="86" builtinId="9" hidden="1"/>
    <cellStyle name="访问过的超链接" xfId="88" builtinId="9" hidden="1"/>
    <cellStyle name="访问过的超链接" xfId="90" builtinId="9" hidden="1"/>
    <cellStyle name="访问过的超链接" xfId="92" builtinId="9" hidden="1"/>
    <cellStyle name="访问过的超链接" xfId="94" builtinId="9" hidden="1"/>
    <cellStyle name="访问过的超链接" xfId="96" builtinId="9" hidden="1"/>
    <cellStyle name="访问过的超链接" xfId="98" builtinId="9" hidden="1"/>
    <cellStyle name="访问过的超链接" xfId="100" builtinId="9" hidden="1"/>
    <cellStyle name="访问过的超链接" xfId="102" builtinId="9" hidden="1"/>
    <cellStyle name="访问过的超链接" xfId="104" builtinId="9" hidden="1"/>
    <cellStyle name="访问过的超链接" xfId="106" builtinId="9" hidden="1"/>
    <cellStyle name="访问过的超链接" xfId="108" builtinId="9" hidden="1"/>
    <cellStyle name="访问过的超链接" xfId="110" builtinId="9" hidden="1"/>
    <cellStyle name="访问过的超链接" xfId="112" builtinId="9" hidden="1"/>
    <cellStyle name="访问过的超链接" xfId="114" builtinId="9" hidden="1"/>
    <cellStyle name="访问过的超链接" xfId="116" builtinId="9" hidden="1"/>
    <cellStyle name="访问过的超链接" xfId="118" builtinId="9" hidden="1"/>
    <cellStyle name="访问过的超链接" xfId="120" builtinId="9" hidden="1"/>
    <cellStyle name="访问过的超链接" xfId="122" builtinId="9" hidden="1"/>
    <cellStyle name="访问过的超链接" xfId="124" builtinId="9" hidden="1"/>
    <cellStyle name="访问过的超链接" xfId="126" builtinId="9" hidden="1"/>
    <cellStyle name="访问过的超链接" xfId="128" builtinId="9" hidden="1"/>
    <cellStyle name="访问过的超链接" xfId="130" builtinId="9" hidden="1"/>
    <cellStyle name="访问过的超链接" xfId="132" builtinId="9" hidden="1"/>
    <cellStyle name="访问过的超链接" xfId="134" builtinId="9" hidden="1"/>
    <cellStyle name="访问过的超链接" xfId="136" builtinId="9" hidden="1"/>
    <cellStyle name="访问过的超链接" xfId="138" builtinId="9" hidden="1"/>
    <cellStyle name="访问过的超链接" xfId="140" builtinId="9" hidden="1"/>
    <cellStyle name="访问过的超链接" xfId="142" builtinId="9" hidden="1"/>
    <cellStyle name="访问过的超链接" xfId="144" builtinId="9" hidden="1"/>
    <cellStyle name="访问过的超链接" xfId="146" builtinId="9" hidden="1"/>
    <cellStyle name="访问过的超链接" xfId="148" builtinId="9" hidden="1"/>
    <cellStyle name="访问过的超链接" xfId="150" builtinId="9" hidden="1"/>
    <cellStyle name="访问过的超链接" xfId="152" builtinId="9" hidden="1"/>
    <cellStyle name="访问过的超链接" xfId="154" builtinId="9" hidden="1"/>
    <cellStyle name="访问过的超链接" xfId="156" builtinId="9" hidden="1"/>
    <cellStyle name="访问过的超链接" xfId="158" builtinId="9" hidden="1"/>
    <cellStyle name="访问过的超链接" xfId="160" builtinId="9" hidden="1"/>
    <cellStyle name="访问过的超链接" xfId="162" builtinId="9" hidden="1"/>
    <cellStyle name="访问过的超链接" xfId="164" builtinId="9" hidden="1"/>
    <cellStyle name="访问过的超链接" xfId="166" builtinId="9" hidden="1"/>
    <cellStyle name="访问过的超链接" xfId="168" builtinId="9" hidden="1"/>
    <cellStyle name="访问过的超链接" xfId="170" builtinId="9" hidden="1"/>
    <cellStyle name="访问过的超链接" xfId="172" builtinId="9" hidden="1"/>
    <cellStyle name="访问过的超链接" xfId="174" builtinId="9" hidden="1"/>
    <cellStyle name="访问过的超链接" xfId="176" builtinId="9" hidden="1"/>
    <cellStyle name="访问过的超链接" xfId="178" builtinId="9" hidden="1"/>
    <cellStyle name="访问过的超链接" xfId="180" builtinId="9" hidden="1"/>
    <cellStyle name="访问过的超链接" xfId="182" builtinId="9" hidden="1"/>
    <cellStyle name="访问过的超链接" xfId="184" builtinId="9" hidden="1"/>
    <cellStyle name="访问过的超链接" xfId="186" builtinId="9" hidden="1"/>
    <cellStyle name="访问过的超链接" xfId="188" builtinId="9" hidden="1"/>
    <cellStyle name="访问过的超链接" xfId="190" builtinId="9" hidden="1"/>
    <cellStyle name="访问过的超链接" xfId="192" builtinId="9" hidden="1"/>
    <cellStyle name="访问过的超链接" xfId="194" builtinId="9" hidden="1"/>
    <cellStyle name="访问过的超链接" xfId="196" builtinId="9" hidden="1"/>
    <cellStyle name="访问过的超链接" xfId="198" builtinId="9" hidden="1"/>
    <cellStyle name="访问过的超链接" xfId="200" builtinId="9" hidden="1"/>
    <cellStyle name="访问过的超链接" xfId="202" builtinId="9" hidden="1"/>
    <cellStyle name="访问过的超链接" xfId="204" builtinId="9" hidden="1"/>
    <cellStyle name="访问过的超链接" xfId="206" builtinId="9" hidden="1"/>
    <cellStyle name="访问过的超链接" xfId="208" builtinId="9" hidden="1"/>
    <cellStyle name="访问过的超链接" xfId="210" builtinId="9" hidden="1"/>
    <cellStyle name="访问过的超链接" xfId="212" builtinId="9" hidden="1"/>
    <cellStyle name="访问过的超链接" xfId="214" builtinId="9" hidden="1"/>
    <cellStyle name="访问过的超链接" xfId="216" builtinId="9" hidden="1"/>
    <cellStyle name="访问过的超链接" xfId="218" builtinId="9" hidden="1"/>
    <cellStyle name="访问过的超链接" xfId="220" builtinId="9" hidden="1"/>
    <cellStyle name="访问过的超链接" xfId="222" builtinId="9" hidden="1"/>
    <cellStyle name="访问过的超链接" xfId="224" builtinId="9" hidden="1"/>
    <cellStyle name="访问过的超链接" xfId="226" builtinId="9" hidden="1"/>
    <cellStyle name="访问过的超链接" xfId="228" builtinId="9" hidden="1"/>
    <cellStyle name="访问过的超链接" xfId="230" builtinId="9" hidden="1"/>
    <cellStyle name="访问过的超链接" xfId="232" builtinId="9" hidden="1"/>
    <cellStyle name="访问过的超链接" xfId="234" builtinId="9" hidden="1"/>
    <cellStyle name="访问过的超链接" xfId="236" builtinId="9" hidden="1"/>
    <cellStyle name="访问过的超链接" xfId="238" builtinId="9" hidden="1"/>
    <cellStyle name="访问过的超链接" xfId="240" builtinId="9" hidden="1"/>
    <cellStyle name="访问过的超链接" xfId="242" builtinId="9" hidden="1"/>
    <cellStyle name="访问过的超链接" xfId="244" builtinId="9" hidden="1"/>
    <cellStyle name="访问过的超链接" xfId="246" builtinId="9" hidden="1"/>
    <cellStyle name="访问过的超链接" xfId="248" builtinId="9" hidden="1"/>
    <cellStyle name="访问过的超链接" xfId="250" builtinId="9" hidden="1"/>
    <cellStyle name="访问过的超链接" xfId="252" builtinId="9" hidden="1"/>
    <cellStyle name="访问过的超链接" xfId="254" builtinId="9" hidden="1"/>
    <cellStyle name="访问过的超链接" xfId="256" builtinId="9" hidden="1"/>
    <cellStyle name="访问过的超链接" xfId="258" builtinId="9" hidden="1"/>
    <cellStyle name="访问过的超链接" xfId="260" builtinId="9" hidden="1"/>
    <cellStyle name="访问过的超链接" xfId="262" builtinId="9" hidden="1"/>
    <cellStyle name="访问过的超链接" xfId="264" builtinId="9" hidden="1"/>
    <cellStyle name="访问过的超链接" xfId="266" builtinId="9" hidden="1"/>
    <cellStyle name="访问过的超链接" xfId="268" builtinId="9" hidden="1"/>
    <cellStyle name="访问过的超链接" xfId="270" builtinId="9" hidden="1"/>
    <cellStyle name="访问过的超链接" xfId="272" builtinId="9" hidden="1"/>
    <cellStyle name="访问过的超链接" xfId="274" builtinId="9" hidden="1"/>
    <cellStyle name="访问过的超链接" xfId="276" builtinId="9" hidden="1"/>
    <cellStyle name="访问过的超链接" xfId="278" builtinId="9" hidden="1"/>
    <cellStyle name="访问过的超链接" xfId="280" builtinId="9" hidden="1"/>
    <cellStyle name="访问过的超链接" xfId="282" builtinId="9" hidden="1"/>
    <cellStyle name="访问过的超链接" xfId="284" builtinId="9" hidden="1"/>
    <cellStyle name="访问过的超链接" xfId="286" builtinId="9" hidden="1"/>
    <cellStyle name="访问过的超链接" xfId="288" builtinId="9" hidden="1"/>
    <cellStyle name="访问过的超链接" xfId="290" builtinId="9" hidden="1"/>
    <cellStyle name="访问过的超链接" xfId="292" builtinId="9" hidden="1"/>
    <cellStyle name="访问过的超链接" xfId="294" builtinId="9" hidden="1"/>
    <cellStyle name="访问过的超链接" xfId="296" builtinId="9" hidden="1"/>
    <cellStyle name="访问过的超链接" xfId="298" builtinId="9" hidden="1"/>
    <cellStyle name="访问过的超链接" xfId="300" builtinId="9" hidden="1"/>
    <cellStyle name="访问过的超链接" xfId="302" builtinId="9" hidden="1"/>
    <cellStyle name="访问过的超链接" xfId="304" builtinId="9" hidden="1"/>
    <cellStyle name="访问过的超链接" xfId="306" builtinId="9" hidden="1"/>
    <cellStyle name="访问过的超链接" xfId="308" builtinId="9" hidden="1"/>
    <cellStyle name="访问过的超链接" xfId="310" builtinId="9" hidden="1"/>
    <cellStyle name="访问过的超链接" xfId="312" builtinId="9" hidden="1"/>
    <cellStyle name="访问过的超链接" xfId="314" builtinId="9" hidden="1"/>
    <cellStyle name="访问过的超链接" xfId="316" builtinId="9" hidden="1"/>
    <cellStyle name="访问过的超链接" xfId="318" builtinId="9" hidden="1"/>
    <cellStyle name="访问过的超链接" xfId="320" builtinId="9" hidden="1"/>
    <cellStyle name="访问过的超链接" xfId="322" builtinId="9" hidden="1"/>
    <cellStyle name="访问过的超链接" xfId="324" builtinId="9" hidden="1"/>
    <cellStyle name="访问过的超链接" xfId="326" builtinId="9" hidden="1"/>
    <cellStyle name="访问过的超链接" xfId="328" builtinId="9" hidden="1"/>
    <cellStyle name="访问过的超链接" xfId="330" builtinId="9" hidden="1"/>
    <cellStyle name="访问过的超链接" xfId="332" builtinId="9" hidden="1"/>
    <cellStyle name="访问过的超链接" xfId="334" builtinId="9" hidden="1"/>
    <cellStyle name="访问过的超链接" xfId="336" builtinId="9" hidden="1"/>
    <cellStyle name="访问过的超链接" xfId="338" builtinId="9" hidden="1"/>
    <cellStyle name="访问过的超链接" xfId="340" builtinId="9" hidden="1"/>
    <cellStyle name="访问过的超链接" xfId="342" builtinId="9" hidden="1"/>
    <cellStyle name="访问过的超链接" xfId="344" builtinId="9" hidden="1"/>
    <cellStyle name="访问过的超链接" xfId="346" builtinId="9" hidden="1"/>
    <cellStyle name="访问过的超链接" xfId="348" builtinId="9" hidden="1"/>
    <cellStyle name="访问过的超链接" xfId="350" builtinId="9" hidden="1"/>
    <cellStyle name="访问过的超链接" xfId="352" builtinId="9" hidden="1"/>
    <cellStyle name="访问过的超链接" xfId="354" builtinId="9" hidden="1"/>
    <cellStyle name="访问过的超链接" xfId="356" builtinId="9" hidden="1"/>
    <cellStyle name="访问过的超链接" xfId="358" builtinId="9" hidden="1"/>
    <cellStyle name="访问过的超链接" xfId="360" builtinId="9" hidden="1"/>
    <cellStyle name="访问过的超链接" xfId="362" builtinId="9" hidden="1"/>
    <cellStyle name="访问过的超链接" xfId="364" builtinId="9" hidden="1"/>
    <cellStyle name="访问过的超链接" xfId="366" builtinId="9" hidden="1"/>
    <cellStyle name="访问过的超链接" xfId="368" builtinId="9" hidden="1"/>
    <cellStyle name="访问过的超链接" xfId="370" builtinId="9" hidden="1"/>
    <cellStyle name="访问过的超链接" xfId="372" builtinId="9" hidden="1"/>
    <cellStyle name="访问过的超链接" xfId="374" builtinId="9" hidden="1"/>
    <cellStyle name="访问过的超链接" xfId="376" builtinId="9" hidden="1"/>
    <cellStyle name="访问过的超链接" xfId="378" builtinId="9" hidden="1"/>
    <cellStyle name="访问过的超链接" xfId="380" builtinId="9" hidden="1"/>
    <cellStyle name="访问过的超链接" xfId="382" builtinId="9" hidden="1"/>
    <cellStyle name="访问过的超链接" xfId="384" builtinId="9" hidden="1"/>
    <cellStyle name="访问过的超链接" xfId="386" builtinId="9" hidden="1"/>
    <cellStyle name="访问过的超链接" xfId="388" builtinId="9" hidden="1"/>
    <cellStyle name="访问过的超链接" xfId="390" builtinId="9" hidden="1"/>
    <cellStyle name="访问过的超链接" xfId="392" builtinId="9" hidden="1"/>
    <cellStyle name="访问过的超链接" xfId="394" builtinId="9" hidden="1"/>
    <cellStyle name="访问过的超链接" xfId="396" builtinId="9" hidden="1"/>
    <cellStyle name="访问过的超链接" xfId="398" builtinId="9" hidden="1"/>
    <cellStyle name="访问过的超链接" xfId="400" builtinId="9" hidden="1"/>
    <cellStyle name="访问过的超链接" xfId="402" builtinId="9" hidden="1"/>
    <cellStyle name="访问过的超链接" xfId="404" builtinId="9" hidden="1"/>
    <cellStyle name="访问过的超链接" xfId="406" builtinId="9" hidden="1"/>
    <cellStyle name="访问过的超链接" xfId="408" builtinId="9" hidden="1"/>
    <cellStyle name="访问过的超链接" xfId="410" builtinId="9" hidden="1"/>
    <cellStyle name="访问过的超链接" xfId="412" builtinId="9" hidden="1"/>
    <cellStyle name="访问过的超链接" xfId="414" builtinId="9" hidden="1"/>
    <cellStyle name="访问过的超链接" xfId="416" builtinId="9" hidden="1"/>
    <cellStyle name="访问过的超链接" xfId="418" builtinId="9" hidden="1"/>
    <cellStyle name="访问过的超链接" xfId="420" builtinId="9" hidden="1"/>
    <cellStyle name="访问过的超链接" xfId="422" builtinId="9" hidden="1"/>
    <cellStyle name="访问过的超链接" xfId="424" builtinId="9" hidden="1"/>
    <cellStyle name="访问过的超链接" xfId="426" builtinId="9" hidden="1"/>
    <cellStyle name="访问过的超链接" xfId="428" builtinId="9" hidden="1"/>
    <cellStyle name="访问过的超链接" xfId="430" builtinId="9" hidden="1"/>
    <cellStyle name="访问过的超链接" xfId="432" builtinId="9" hidden="1"/>
    <cellStyle name="访问过的超链接" xfId="434" builtinId="9" hidden="1"/>
    <cellStyle name="访问过的超链接" xfId="436" builtinId="9" hidden="1"/>
    <cellStyle name="访问过的超链接" xfId="438" builtinId="9" hidden="1"/>
    <cellStyle name="访问过的超链接" xfId="440" builtinId="9" hidden="1"/>
    <cellStyle name="访问过的超链接" xfId="442" builtinId="9" hidden="1"/>
    <cellStyle name="访问过的超链接" xfId="444" builtinId="9" hidden="1"/>
    <cellStyle name="访问过的超链接" xfId="446" builtinId="9" hidden="1"/>
    <cellStyle name="访问过的超链接" xfId="448" builtinId="9" hidden="1"/>
    <cellStyle name="访问过的超链接" xfId="450" builtinId="9" hidden="1"/>
    <cellStyle name="访问过的超链接" xfId="452" builtinId="9" hidden="1"/>
    <cellStyle name="访问过的超链接" xfId="454" builtinId="9" hidden="1"/>
    <cellStyle name="访问过的超链接" xfId="456" builtinId="9" hidden="1"/>
    <cellStyle name="访问过的超链接" xfId="458" builtinId="9" hidden="1"/>
    <cellStyle name="访问过的超链接" xfId="460" builtinId="9" hidden="1"/>
    <cellStyle name="访问过的超链接" xfId="462" builtinId="9" hidden="1"/>
    <cellStyle name="访问过的超链接" xfId="464" builtinId="9" hidden="1"/>
    <cellStyle name="访问过的超链接" xfId="466" builtinId="9" hidden="1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7" builtinId="8" hidden="1"/>
    <cellStyle name="超链接" xfId="169" builtinId="8" hidden="1"/>
    <cellStyle name="超链接" xfId="171" builtinId="8" hidden="1"/>
    <cellStyle name="超链接" xfId="173" builtinId="8" hidden="1"/>
    <cellStyle name="超链接" xfId="175" builtinId="8" hidden="1"/>
    <cellStyle name="超链接" xfId="177" builtinId="8" hidden="1"/>
    <cellStyle name="超链接" xfId="179" builtinId="8" hidden="1"/>
    <cellStyle name="超链接" xfId="181" builtinId="8" hidden="1"/>
    <cellStyle name="超链接" xfId="183" builtinId="8" hidden="1"/>
    <cellStyle name="超链接" xfId="185" builtinId="8" hidden="1"/>
    <cellStyle name="超链接" xfId="187" builtinId="8" hidden="1"/>
    <cellStyle name="超链接" xfId="189" builtinId="8" hidden="1"/>
    <cellStyle name="超链接" xfId="191" builtinId="8" hidden="1"/>
    <cellStyle name="超链接" xfId="193" builtinId="8" hidden="1"/>
    <cellStyle name="超链接" xfId="195" builtinId="8" hidden="1"/>
    <cellStyle name="超链接" xfId="197" builtinId="8" hidden="1"/>
    <cellStyle name="超链接" xfId="199" builtinId="8" hidden="1"/>
    <cellStyle name="超链接" xfId="201" builtinId="8" hidden="1"/>
    <cellStyle name="超链接" xfId="203" builtinId="8" hidden="1"/>
    <cellStyle name="超链接" xfId="205" builtinId="8" hidden="1"/>
    <cellStyle name="超链接" xfId="207" builtinId="8" hidden="1"/>
    <cellStyle name="超链接" xfId="209" builtinId="8" hidden="1"/>
    <cellStyle name="超链接" xfId="211" builtinId="8" hidden="1"/>
    <cellStyle name="超链接" xfId="213" builtinId="8" hidden="1"/>
    <cellStyle name="超链接" xfId="215" builtinId="8" hidden="1"/>
    <cellStyle name="超链接" xfId="217" builtinId="8" hidden="1"/>
    <cellStyle name="超链接" xfId="219" builtinId="8" hidden="1"/>
    <cellStyle name="超链接" xfId="221" builtinId="8" hidden="1"/>
    <cellStyle name="超链接" xfId="223" builtinId="8" hidden="1"/>
    <cellStyle name="超链接" xfId="225" builtinId="8" hidden="1"/>
    <cellStyle name="超链接" xfId="227" builtinId="8" hidden="1"/>
    <cellStyle name="超链接" xfId="229" builtinId="8" hidden="1"/>
    <cellStyle name="超链接" xfId="231" builtinId="8" hidden="1"/>
    <cellStyle name="超链接" xfId="233" builtinId="8" hidden="1"/>
    <cellStyle name="超链接" xfId="235" builtinId="8" hidden="1"/>
    <cellStyle name="超链接" xfId="237" builtinId="8" hidden="1"/>
    <cellStyle name="超链接" xfId="239" builtinId="8" hidden="1"/>
    <cellStyle name="超链接" xfId="241" builtinId="8" hidden="1"/>
    <cellStyle name="超链接" xfId="243" builtinId="8" hidden="1"/>
    <cellStyle name="超链接" xfId="245" builtinId="8" hidden="1"/>
    <cellStyle name="超链接" xfId="247" builtinId="8" hidden="1"/>
    <cellStyle name="超链接" xfId="249" builtinId="8" hidden="1"/>
    <cellStyle name="超链接" xfId="251" builtinId="8" hidden="1"/>
    <cellStyle name="超链接" xfId="253" builtinId="8" hidden="1"/>
    <cellStyle name="超链接" xfId="255" builtinId="8" hidden="1"/>
    <cellStyle name="超链接" xfId="257" builtinId="8" hidden="1"/>
    <cellStyle name="超链接" xfId="259" builtinId="8" hidden="1"/>
    <cellStyle name="超链接" xfId="261" builtinId="8" hidden="1"/>
    <cellStyle name="超链接" xfId="263" builtinId="8" hidden="1"/>
    <cellStyle name="超链接" xfId="265" builtinId="8" hidden="1"/>
    <cellStyle name="超链接" xfId="267" builtinId="8" hidden="1"/>
    <cellStyle name="超链接" xfId="269" builtinId="8" hidden="1"/>
    <cellStyle name="超链接" xfId="271" builtinId="8" hidden="1"/>
    <cellStyle name="超链接" xfId="273" builtinId="8" hidden="1"/>
    <cellStyle name="超链接" xfId="275" builtinId="8" hidden="1"/>
    <cellStyle name="超链接" xfId="277" builtinId="8" hidden="1"/>
    <cellStyle name="超链接" xfId="279" builtinId="8" hidden="1"/>
    <cellStyle name="超链接" xfId="281" builtinId="8" hidden="1"/>
    <cellStyle name="超链接" xfId="283" builtinId="8" hidden="1"/>
    <cellStyle name="超链接" xfId="285" builtinId="8" hidden="1"/>
    <cellStyle name="超链接" xfId="287" builtinId="8" hidden="1"/>
    <cellStyle name="超链接" xfId="289" builtinId="8" hidden="1"/>
    <cellStyle name="超链接" xfId="291" builtinId="8" hidden="1"/>
    <cellStyle name="超链接" xfId="293" builtinId="8" hidden="1"/>
    <cellStyle name="超链接" xfId="295" builtinId="8" hidden="1"/>
    <cellStyle name="超链接" xfId="297" builtinId="8" hidden="1"/>
    <cellStyle name="超链接" xfId="299" builtinId="8" hidden="1"/>
    <cellStyle name="超链接" xfId="301" builtinId="8" hidden="1"/>
    <cellStyle name="超链接" xfId="303" builtinId="8" hidden="1"/>
    <cellStyle name="超链接" xfId="305" builtinId="8" hidden="1"/>
    <cellStyle name="超链接" xfId="307" builtinId="8" hidden="1"/>
    <cellStyle name="超链接" xfId="309" builtinId="8" hidden="1"/>
    <cellStyle name="超链接" xfId="311" builtinId="8" hidden="1"/>
    <cellStyle name="超链接" xfId="313" builtinId="8" hidden="1"/>
    <cellStyle name="超链接" xfId="315" builtinId="8" hidden="1"/>
    <cellStyle name="超链接" xfId="317" builtinId="8" hidden="1"/>
    <cellStyle name="超链接" xfId="319" builtinId="8" hidden="1"/>
    <cellStyle name="超链接" xfId="321" builtinId="8" hidden="1"/>
    <cellStyle name="超链接" xfId="323" builtinId="8" hidden="1"/>
    <cellStyle name="超链接" xfId="325" builtinId="8" hidden="1"/>
    <cellStyle name="超链接" xfId="327" builtinId="8" hidden="1"/>
    <cellStyle name="超链接" xfId="329" builtinId="8" hidden="1"/>
    <cellStyle name="超链接" xfId="331" builtinId="8" hidden="1"/>
    <cellStyle name="超链接" xfId="333" builtinId="8" hidden="1"/>
    <cellStyle name="超链接" xfId="335" builtinId="8" hidden="1"/>
    <cellStyle name="超链接" xfId="337" builtinId="8" hidden="1"/>
    <cellStyle name="超链接" xfId="339" builtinId="8" hidden="1"/>
    <cellStyle name="超链接" xfId="341" builtinId="8" hidden="1"/>
    <cellStyle name="超链接" xfId="343" builtinId="8" hidden="1"/>
    <cellStyle name="超链接" xfId="345" builtinId="8" hidden="1"/>
    <cellStyle name="超链接" xfId="347" builtinId="8" hidden="1"/>
    <cellStyle name="超链接" xfId="349" builtinId="8" hidden="1"/>
    <cellStyle name="超链接" xfId="351" builtinId="8" hidden="1"/>
    <cellStyle name="超链接" xfId="353" builtinId="8" hidden="1"/>
    <cellStyle name="超链接" xfId="355" builtinId="8" hidden="1"/>
    <cellStyle name="超链接" xfId="357" builtinId="8" hidden="1"/>
    <cellStyle name="超链接" xfId="359" builtinId="8" hidden="1"/>
    <cellStyle name="超链接" xfId="361" builtinId="8" hidden="1"/>
    <cellStyle name="超链接" xfId="363" builtinId="8" hidden="1"/>
    <cellStyle name="超链接" xfId="365" builtinId="8" hidden="1"/>
    <cellStyle name="超链接" xfId="367" builtinId="8" hidden="1"/>
    <cellStyle name="超链接" xfId="369" builtinId="8" hidden="1"/>
    <cellStyle name="超链接" xfId="371" builtinId="8" hidden="1"/>
    <cellStyle name="超链接" xfId="373" builtinId="8" hidden="1"/>
    <cellStyle name="超链接" xfId="375" builtinId="8" hidden="1"/>
    <cellStyle name="超链接" xfId="377" builtinId="8" hidden="1"/>
    <cellStyle name="超链接" xfId="379" builtinId="8" hidden="1"/>
    <cellStyle name="超链接" xfId="381" builtinId="8" hidden="1"/>
    <cellStyle name="超链接" xfId="383" builtinId="8" hidden="1"/>
    <cellStyle name="超链接" xfId="385" builtinId="8" hidden="1"/>
    <cellStyle name="超链接" xfId="387" builtinId="8" hidden="1"/>
    <cellStyle name="超链接" xfId="389" builtinId="8" hidden="1"/>
    <cellStyle name="超链接" xfId="391" builtinId="8" hidden="1"/>
    <cellStyle name="超链接" xfId="393" builtinId="8" hidden="1"/>
    <cellStyle name="超链接" xfId="395" builtinId="8" hidden="1"/>
    <cellStyle name="超链接" xfId="397" builtinId="8" hidden="1"/>
    <cellStyle name="超链接" xfId="399" builtinId="8" hidden="1"/>
    <cellStyle name="超链接" xfId="401" builtinId="8" hidden="1"/>
    <cellStyle name="超链接" xfId="403" builtinId="8" hidden="1"/>
    <cellStyle name="超链接" xfId="405" builtinId="8" hidden="1"/>
    <cellStyle name="超链接" xfId="407" builtinId="8" hidden="1"/>
    <cellStyle name="超链接" xfId="409" builtinId="8" hidden="1"/>
    <cellStyle name="超链接" xfId="411" builtinId="8" hidden="1"/>
    <cellStyle name="超链接" xfId="413" builtinId="8" hidden="1"/>
    <cellStyle name="超链接" xfId="415" builtinId="8" hidden="1"/>
    <cellStyle name="超链接" xfId="417" builtinId="8" hidden="1"/>
    <cellStyle name="超链接" xfId="419" builtinId="8" hidden="1"/>
    <cellStyle name="超链接" xfId="421" builtinId="8" hidden="1"/>
    <cellStyle name="超链接" xfId="423" builtinId="8" hidden="1"/>
    <cellStyle name="超链接" xfId="425" builtinId="8" hidden="1"/>
    <cellStyle name="超链接" xfId="427" builtinId="8" hidden="1"/>
    <cellStyle name="超链接" xfId="429" builtinId="8" hidden="1"/>
    <cellStyle name="超链接" xfId="431" builtinId="8" hidden="1"/>
    <cellStyle name="超链接" xfId="433" builtinId="8" hidden="1"/>
    <cellStyle name="超链接" xfId="435" builtinId="8" hidden="1"/>
    <cellStyle name="超链接" xfId="437" builtinId="8" hidden="1"/>
    <cellStyle name="超链接" xfId="439" builtinId="8" hidden="1"/>
    <cellStyle name="超链接" xfId="441" builtinId="8" hidden="1"/>
    <cellStyle name="超链接" xfId="443" builtinId="8" hidden="1"/>
    <cellStyle name="超链接" xfId="445" builtinId="8" hidden="1"/>
    <cellStyle name="超链接" xfId="447" builtinId="8" hidden="1"/>
    <cellStyle name="超链接" xfId="449" builtinId="8" hidden="1"/>
    <cellStyle name="超链接" xfId="451" builtinId="8" hidden="1"/>
    <cellStyle name="超链接" xfId="453" builtinId="8" hidden="1"/>
    <cellStyle name="超链接" xfId="455" builtinId="8" hidden="1"/>
    <cellStyle name="超链接" xfId="457" builtinId="8" hidden="1"/>
    <cellStyle name="超链接" xfId="459" builtinId="8" hidden="1"/>
    <cellStyle name="超链接" xfId="461" builtinId="8" hidden="1"/>
    <cellStyle name="超链接" xfId="463" builtinId="8" hidden="1"/>
    <cellStyle name="超链接" xfId="465" builtinId="8" hidden="1"/>
  </cellStyles>
  <dxfs count="0"/>
  <tableStyles count="0" defaultTableStyle="TableStyleMedium9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B3B3B3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221104343089189"/>
          <c:y val="0.0299424729443066"/>
          <c:w val="0.958631704055861"/>
          <c:h val="0.92896174863388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'X1'!$C$3:$C$133</c:f>
              <c:numCache>
                <c:formatCode>General</c:formatCode>
                <c:ptCount val="131"/>
                <c:pt idx="1">
                  <c:v>-308.200012</c:v>
                </c:pt>
                <c:pt idx="2">
                  <c:v>-134.600006</c:v>
                </c:pt>
                <c:pt idx="3">
                  <c:v>-21.799999</c:v>
                </c:pt>
                <c:pt idx="8">
                  <c:v>-430.200012</c:v>
                </c:pt>
                <c:pt idx="9">
                  <c:v>-307.0</c:v>
                </c:pt>
                <c:pt idx="10">
                  <c:v>-258.200012</c:v>
                </c:pt>
                <c:pt idx="11">
                  <c:v>-133.0</c:v>
                </c:pt>
                <c:pt idx="12">
                  <c:v>-19.799999</c:v>
                </c:pt>
                <c:pt idx="13">
                  <c:v>42.200001</c:v>
                </c:pt>
                <c:pt idx="14">
                  <c:v>284.600006</c:v>
                </c:pt>
                <c:pt idx="23">
                  <c:v>-427.799988</c:v>
                </c:pt>
                <c:pt idx="24">
                  <c:v>-303.799988</c:v>
                </c:pt>
                <c:pt idx="25">
                  <c:v>-255.0</c:v>
                </c:pt>
                <c:pt idx="26">
                  <c:v>-129.0</c:v>
                </c:pt>
                <c:pt idx="27">
                  <c:v>-15.0</c:v>
                </c:pt>
                <c:pt idx="28">
                  <c:v>47.400002</c:v>
                </c:pt>
                <c:pt idx="29">
                  <c:v>291.399994</c:v>
                </c:pt>
                <c:pt idx="39" formatCode="0.000">
                  <c:v>-425.799988</c:v>
                </c:pt>
                <c:pt idx="40" formatCode="0.000">
                  <c:v>-301.799988</c:v>
                </c:pt>
                <c:pt idx="41" formatCode="0.000">
                  <c:v>-252.600006</c:v>
                </c:pt>
                <c:pt idx="42" formatCode="0.000">
                  <c:v>-126.199997</c:v>
                </c:pt>
                <c:pt idx="43" formatCode="0.000">
                  <c:v>-11.4</c:v>
                </c:pt>
                <c:pt idx="44" formatCode="0.000">
                  <c:v>51.799999</c:v>
                </c:pt>
                <c:pt idx="45" formatCode="0.000">
                  <c:v>296.600006</c:v>
                </c:pt>
                <c:pt idx="46" formatCode="0.000">
                  <c:v>305.399994</c:v>
                </c:pt>
                <c:pt idx="47" formatCode="0.000">
                  <c:v>475.0</c:v>
                </c:pt>
                <c:pt idx="54">
                  <c:v>-426.200012</c:v>
                </c:pt>
                <c:pt idx="55">
                  <c:v>-301.799988</c:v>
                </c:pt>
                <c:pt idx="56">
                  <c:v>-252.600006</c:v>
                </c:pt>
                <c:pt idx="57">
                  <c:v>-125.800003</c:v>
                </c:pt>
                <c:pt idx="58">
                  <c:v>-10.6</c:v>
                </c:pt>
                <c:pt idx="59">
                  <c:v>53.0</c:v>
                </c:pt>
                <c:pt idx="60">
                  <c:v>299.399994</c:v>
                </c:pt>
                <c:pt idx="61">
                  <c:v>309.0</c:v>
                </c:pt>
                <c:pt idx="62">
                  <c:v>480.200012</c:v>
                </c:pt>
                <c:pt idx="69">
                  <c:v>-428.200012</c:v>
                </c:pt>
                <c:pt idx="70">
                  <c:v>-303.399994</c:v>
                </c:pt>
                <c:pt idx="71">
                  <c:v>-253.800003</c:v>
                </c:pt>
                <c:pt idx="72">
                  <c:v>-126.599998</c:v>
                </c:pt>
                <c:pt idx="73">
                  <c:v>-10.6</c:v>
                </c:pt>
                <c:pt idx="74">
                  <c:v>53.0</c:v>
                </c:pt>
                <c:pt idx="75">
                  <c:v>300.600006</c:v>
                </c:pt>
                <c:pt idx="76">
                  <c:v>310.600006</c:v>
                </c:pt>
                <c:pt idx="77">
                  <c:v>483.0</c:v>
                </c:pt>
                <c:pt idx="84">
                  <c:v>-430.600006</c:v>
                </c:pt>
                <c:pt idx="85">
                  <c:v>-305.799988</c:v>
                </c:pt>
                <c:pt idx="86">
                  <c:v>-256.200012</c:v>
                </c:pt>
                <c:pt idx="87">
                  <c:v>-128.600006</c:v>
                </c:pt>
                <c:pt idx="88">
                  <c:v>-12.2</c:v>
                </c:pt>
                <c:pt idx="89">
                  <c:v>51.799999</c:v>
                </c:pt>
                <c:pt idx="90">
                  <c:v>300.600006</c:v>
                </c:pt>
                <c:pt idx="91">
                  <c:v>310.600006</c:v>
                </c:pt>
                <c:pt idx="92">
                  <c:v>484.200012</c:v>
                </c:pt>
                <c:pt idx="98">
                  <c:v>-433.0</c:v>
                </c:pt>
                <c:pt idx="99">
                  <c:v>-308.200012</c:v>
                </c:pt>
                <c:pt idx="100">
                  <c:v>-258.200012</c:v>
                </c:pt>
                <c:pt idx="101">
                  <c:v>-130.199997</c:v>
                </c:pt>
                <c:pt idx="102">
                  <c:v>-13.8</c:v>
                </c:pt>
                <c:pt idx="103">
                  <c:v>50.200001</c:v>
                </c:pt>
                <c:pt idx="104">
                  <c:v>299.799988</c:v>
                </c:pt>
                <c:pt idx="105">
                  <c:v>310.200012</c:v>
                </c:pt>
                <c:pt idx="106">
                  <c:v>483.799988</c:v>
                </c:pt>
                <c:pt idx="114" formatCode="0.000">
                  <c:v>-308.600006</c:v>
                </c:pt>
                <c:pt idx="115" formatCode="0.000">
                  <c:v>-258.200012</c:v>
                </c:pt>
                <c:pt idx="116" formatCode="0.000">
                  <c:v>-130.600006</c:v>
                </c:pt>
                <c:pt idx="117" formatCode="0.000">
                  <c:v>-14.2</c:v>
                </c:pt>
              </c:numCache>
            </c:numRef>
          </c:xVal>
          <c:yVal>
            <c:numRef>
              <c:f>'X1'!$D$3:$D$133</c:f>
              <c:numCache>
                <c:formatCode>General</c:formatCode>
                <c:ptCount val="131"/>
                <c:pt idx="1">
                  <c:v>1.3</c:v>
                </c:pt>
                <c:pt idx="2">
                  <c:v>1.3</c:v>
                </c:pt>
                <c:pt idx="3">
                  <c:v>1.3</c:v>
                </c:pt>
                <c:pt idx="8">
                  <c:v>1.1</c:v>
                </c:pt>
                <c:pt idx="9">
                  <c:v>1.1</c:v>
                </c:pt>
                <c:pt idx="10">
                  <c:v>1.1</c:v>
                </c:pt>
                <c:pt idx="11">
                  <c:v>1.1</c:v>
                </c:pt>
                <c:pt idx="12">
                  <c:v>1.1</c:v>
                </c:pt>
                <c:pt idx="13">
                  <c:v>1.1</c:v>
                </c:pt>
                <c:pt idx="14">
                  <c:v>1.1</c:v>
                </c:pt>
                <c:pt idx="23">
                  <c:v>0.8</c:v>
                </c:pt>
                <c:pt idx="24">
                  <c:v>0.8</c:v>
                </c:pt>
                <c:pt idx="25">
                  <c:v>0.8</c:v>
                </c:pt>
                <c:pt idx="26">
                  <c:v>0.8</c:v>
                </c:pt>
                <c:pt idx="27">
                  <c:v>0.8</c:v>
                </c:pt>
                <c:pt idx="28">
                  <c:v>0.8</c:v>
                </c:pt>
                <c:pt idx="29">
                  <c:v>0.8</c:v>
                </c:pt>
                <c:pt idx="39">
                  <c:v>0.4</c:v>
                </c:pt>
                <c:pt idx="40">
                  <c:v>0.4</c:v>
                </c:pt>
                <c:pt idx="41">
                  <c:v>0.4</c:v>
                </c:pt>
                <c:pt idx="42">
                  <c:v>0.4</c:v>
                </c:pt>
                <c:pt idx="43">
                  <c:v>0.4</c:v>
                </c:pt>
                <c:pt idx="44">
                  <c:v>0.4</c:v>
                </c:pt>
                <c:pt idx="45">
                  <c:v>0.4</c:v>
                </c:pt>
                <c:pt idx="46">
                  <c:v>0.4</c:v>
                </c:pt>
                <c:pt idx="47">
                  <c:v>0.4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9">
                  <c:v>-0.4</c:v>
                </c:pt>
                <c:pt idx="70">
                  <c:v>-0.4</c:v>
                </c:pt>
                <c:pt idx="71">
                  <c:v>-0.4</c:v>
                </c:pt>
                <c:pt idx="72">
                  <c:v>-0.4</c:v>
                </c:pt>
                <c:pt idx="73">
                  <c:v>-0.4</c:v>
                </c:pt>
                <c:pt idx="74">
                  <c:v>-0.4</c:v>
                </c:pt>
                <c:pt idx="75">
                  <c:v>-0.4</c:v>
                </c:pt>
                <c:pt idx="76">
                  <c:v>-0.4</c:v>
                </c:pt>
                <c:pt idx="77">
                  <c:v>-0.4</c:v>
                </c:pt>
                <c:pt idx="84">
                  <c:v>-0.8</c:v>
                </c:pt>
                <c:pt idx="85">
                  <c:v>-0.8</c:v>
                </c:pt>
                <c:pt idx="86">
                  <c:v>-0.8</c:v>
                </c:pt>
                <c:pt idx="87">
                  <c:v>-0.8</c:v>
                </c:pt>
                <c:pt idx="88">
                  <c:v>-0.8</c:v>
                </c:pt>
                <c:pt idx="89">
                  <c:v>-0.8</c:v>
                </c:pt>
                <c:pt idx="90">
                  <c:v>-0.8</c:v>
                </c:pt>
                <c:pt idx="91">
                  <c:v>-0.8</c:v>
                </c:pt>
                <c:pt idx="92">
                  <c:v>-0.8</c:v>
                </c:pt>
                <c:pt idx="98">
                  <c:v>-1.1</c:v>
                </c:pt>
                <c:pt idx="99">
                  <c:v>-1.1</c:v>
                </c:pt>
                <c:pt idx="100">
                  <c:v>-1.1</c:v>
                </c:pt>
                <c:pt idx="101">
                  <c:v>-1.1</c:v>
                </c:pt>
                <c:pt idx="102">
                  <c:v>-1.1</c:v>
                </c:pt>
                <c:pt idx="103">
                  <c:v>-1.1</c:v>
                </c:pt>
                <c:pt idx="104">
                  <c:v>-1.1</c:v>
                </c:pt>
                <c:pt idx="105">
                  <c:v>-1.1</c:v>
                </c:pt>
                <c:pt idx="106">
                  <c:v>-1.1</c:v>
                </c:pt>
                <c:pt idx="114">
                  <c:v>-1.3</c:v>
                </c:pt>
                <c:pt idx="115">
                  <c:v>-1.3</c:v>
                </c:pt>
                <c:pt idx="116">
                  <c:v>-1.3</c:v>
                </c:pt>
                <c:pt idx="117">
                  <c:v>-1.3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0805080"/>
        <c:axId val="-2140207160"/>
      </c:scatterChart>
      <c:valAx>
        <c:axId val="-2140805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40207160"/>
        <c:crosses val="autoZero"/>
        <c:crossBetween val="midCat"/>
      </c:valAx>
      <c:valAx>
        <c:axId val="-2140207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08050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444992743105951"/>
          <c:y val="0.0306513409961686"/>
          <c:w val="0.837815160623064"/>
          <c:h val="0.900383141762452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'X11'!$C$4:$C$136</c:f>
              <c:numCache>
                <c:formatCode>General</c:formatCode>
                <c:ptCount val="133"/>
                <c:pt idx="2">
                  <c:v>-424.200012</c:v>
                </c:pt>
                <c:pt idx="3">
                  <c:v>-299.399994</c:v>
                </c:pt>
                <c:pt idx="4">
                  <c:v>-249.800003</c:v>
                </c:pt>
                <c:pt idx="5">
                  <c:v>-123.0</c:v>
                </c:pt>
                <c:pt idx="6">
                  <c:v>-7.8</c:v>
                </c:pt>
                <c:pt idx="7">
                  <c:v>55.400002</c:v>
                </c:pt>
                <c:pt idx="8">
                  <c:v>229.399994</c:v>
                </c:pt>
                <c:pt idx="9">
                  <c:v>302.200012</c:v>
                </c:pt>
                <c:pt idx="10">
                  <c:v>311.799988</c:v>
                </c:pt>
                <c:pt idx="11">
                  <c:v>483.399994</c:v>
                </c:pt>
                <c:pt idx="16">
                  <c:v>-425.399994</c:v>
                </c:pt>
                <c:pt idx="17">
                  <c:v>-301.0</c:v>
                </c:pt>
                <c:pt idx="18">
                  <c:v>-251.399994</c:v>
                </c:pt>
                <c:pt idx="19">
                  <c:v>-124.199997</c:v>
                </c:pt>
                <c:pt idx="20">
                  <c:v>-9.0</c:v>
                </c:pt>
                <c:pt idx="21">
                  <c:v>54.200001</c:v>
                </c:pt>
                <c:pt idx="22">
                  <c:v>227.399994</c:v>
                </c:pt>
                <c:pt idx="23">
                  <c:v>300.200012</c:v>
                </c:pt>
                <c:pt idx="24">
                  <c:v>310.200012</c:v>
                </c:pt>
                <c:pt idx="25">
                  <c:v>481.399994</c:v>
                </c:pt>
                <c:pt idx="32">
                  <c:v>-427.399994</c:v>
                </c:pt>
                <c:pt idx="33">
                  <c:v>-302.600006</c:v>
                </c:pt>
                <c:pt idx="34">
                  <c:v>-253.399994</c:v>
                </c:pt>
                <c:pt idx="35">
                  <c:v>-126.199997</c:v>
                </c:pt>
                <c:pt idx="36">
                  <c:v>-11.0</c:v>
                </c:pt>
                <c:pt idx="37">
                  <c:v>52.200001</c:v>
                </c:pt>
                <c:pt idx="38">
                  <c:v>225.399994</c:v>
                </c:pt>
                <c:pt idx="39">
                  <c:v>298.600006</c:v>
                </c:pt>
                <c:pt idx="40">
                  <c:v>308.200012</c:v>
                </c:pt>
                <c:pt idx="41">
                  <c:v>479.399994</c:v>
                </c:pt>
                <c:pt idx="48">
                  <c:v>-427.799988</c:v>
                </c:pt>
                <c:pt idx="49">
                  <c:v>-303.399994</c:v>
                </c:pt>
                <c:pt idx="50">
                  <c:v>-253.800003</c:v>
                </c:pt>
                <c:pt idx="51">
                  <c:v>-127.0</c:v>
                </c:pt>
                <c:pt idx="52">
                  <c:v>-11.8</c:v>
                </c:pt>
                <c:pt idx="53">
                  <c:v>51.799999</c:v>
                </c:pt>
                <c:pt idx="54">
                  <c:v>224.600006</c:v>
                </c:pt>
                <c:pt idx="55">
                  <c:v>297.799988</c:v>
                </c:pt>
                <c:pt idx="56">
                  <c:v>307.799988</c:v>
                </c:pt>
                <c:pt idx="57">
                  <c:v>479.0</c:v>
                </c:pt>
                <c:pt idx="64">
                  <c:v>-427.0</c:v>
                </c:pt>
                <c:pt idx="65">
                  <c:v>-302.600006</c:v>
                </c:pt>
                <c:pt idx="66">
                  <c:v>-253.0</c:v>
                </c:pt>
                <c:pt idx="67">
                  <c:v>-126.199997</c:v>
                </c:pt>
                <c:pt idx="68">
                  <c:v>-11.0</c:v>
                </c:pt>
                <c:pt idx="69">
                  <c:v>52.200001</c:v>
                </c:pt>
                <c:pt idx="70">
                  <c:v>225.399994</c:v>
                </c:pt>
                <c:pt idx="71">
                  <c:v>298.600006</c:v>
                </c:pt>
                <c:pt idx="72">
                  <c:v>308.200012</c:v>
                </c:pt>
                <c:pt idx="73">
                  <c:v>479.799988</c:v>
                </c:pt>
                <c:pt idx="80">
                  <c:v>-425.0</c:v>
                </c:pt>
                <c:pt idx="81">
                  <c:v>-300.600006</c:v>
                </c:pt>
                <c:pt idx="82">
                  <c:v>-251.0</c:v>
                </c:pt>
                <c:pt idx="83">
                  <c:v>-124.199997</c:v>
                </c:pt>
                <c:pt idx="84">
                  <c:v>-9.0</c:v>
                </c:pt>
                <c:pt idx="85">
                  <c:v>54.200001</c:v>
                </c:pt>
                <c:pt idx="86">
                  <c:v>227.399994</c:v>
                </c:pt>
                <c:pt idx="87">
                  <c:v>300.600006</c:v>
                </c:pt>
                <c:pt idx="88">
                  <c:v>310.200012</c:v>
                </c:pt>
                <c:pt idx="89">
                  <c:v>481.799988</c:v>
                </c:pt>
                <c:pt idx="96">
                  <c:v>-423.0</c:v>
                </c:pt>
                <c:pt idx="97">
                  <c:v>-299.0</c:v>
                </c:pt>
                <c:pt idx="98">
                  <c:v>-250.199997</c:v>
                </c:pt>
                <c:pt idx="99">
                  <c:v>-123.400002</c:v>
                </c:pt>
                <c:pt idx="100">
                  <c:v>-8.2</c:v>
                </c:pt>
                <c:pt idx="101">
                  <c:v>55.0</c:v>
                </c:pt>
              </c:numCache>
            </c:numRef>
          </c:xVal>
          <c:yVal>
            <c:numRef>
              <c:f>'X11'!$D$4:$D$136</c:f>
              <c:numCache>
                <c:formatCode>General</c:formatCode>
                <c:ptCount val="133"/>
                <c:pt idx="2">
                  <c:v>3.0</c:v>
                </c:pt>
                <c:pt idx="3">
                  <c:v>3.0</c:v>
                </c:pt>
                <c:pt idx="4">
                  <c:v>3.0</c:v>
                </c:pt>
                <c:pt idx="5">
                  <c:v>3.0</c:v>
                </c:pt>
                <c:pt idx="6">
                  <c:v>3.0</c:v>
                </c:pt>
                <c:pt idx="7">
                  <c:v>3.0</c:v>
                </c:pt>
                <c:pt idx="8">
                  <c:v>3.0</c:v>
                </c:pt>
                <c:pt idx="9">
                  <c:v>3.0</c:v>
                </c:pt>
                <c:pt idx="10">
                  <c:v>3.0</c:v>
                </c:pt>
                <c:pt idx="11">
                  <c:v>3.0</c:v>
                </c:pt>
                <c:pt idx="16">
                  <c:v>2.0</c:v>
                </c:pt>
                <c:pt idx="17">
                  <c:v>2.0</c:v>
                </c:pt>
                <c:pt idx="18">
                  <c:v>2.0</c:v>
                </c:pt>
                <c:pt idx="19">
                  <c:v>2.0</c:v>
                </c:pt>
                <c:pt idx="20">
                  <c:v>2.0</c:v>
                </c:pt>
                <c:pt idx="21">
                  <c:v>2.0</c:v>
                </c:pt>
                <c:pt idx="22">
                  <c:v>2.0</c:v>
                </c:pt>
                <c:pt idx="23">
                  <c:v>2.0</c:v>
                </c:pt>
                <c:pt idx="24">
                  <c:v>2.0</c:v>
                </c:pt>
                <c:pt idx="25">
                  <c:v>2.0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64">
                  <c:v>-1.0</c:v>
                </c:pt>
                <c:pt idx="65">
                  <c:v>-1.0</c:v>
                </c:pt>
                <c:pt idx="66">
                  <c:v>-1.0</c:v>
                </c:pt>
                <c:pt idx="67">
                  <c:v>-1.0</c:v>
                </c:pt>
                <c:pt idx="68">
                  <c:v>-1.0</c:v>
                </c:pt>
                <c:pt idx="69">
                  <c:v>-1.0</c:v>
                </c:pt>
                <c:pt idx="70">
                  <c:v>-1.0</c:v>
                </c:pt>
                <c:pt idx="71">
                  <c:v>-1.0</c:v>
                </c:pt>
                <c:pt idx="72">
                  <c:v>-1.0</c:v>
                </c:pt>
                <c:pt idx="73">
                  <c:v>-1.0</c:v>
                </c:pt>
                <c:pt idx="80">
                  <c:v>-2.0</c:v>
                </c:pt>
                <c:pt idx="81">
                  <c:v>-2.0</c:v>
                </c:pt>
                <c:pt idx="82">
                  <c:v>-2.0</c:v>
                </c:pt>
                <c:pt idx="83">
                  <c:v>-2.0</c:v>
                </c:pt>
                <c:pt idx="84">
                  <c:v>-2.0</c:v>
                </c:pt>
                <c:pt idx="85">
                  <c:v>-2.0</c:v>
                </c:pt>
                <c:pt idx="86">
                  <c:v>-2.0</c:v>
                </c:pt>
                <c:pt idx="87">
                  <c:v>-2.0</c:v>
                </c:pt>
                <c:pt idx="88">
                  <c:v>-2.0</c:v>
                </c:pt>
                <c:pt idx="89">
                  <c:v>-2.0</c:v>
                </c:pt>
                <c:pt idx="96">
                  <c:v>-3.0</c:v>
                </c:pt>
                <c:pt idx="97">
                  <c:v>-3.0</c:v>
                </c:pt>
                <c:pt idx="98">
                  <c:v>-3.0</c:v>
                </c:pt>
                <c:pt idx="99">
                  <c:v>-3.0</c:v>
                </c:pt>
                <c:pt idx="100">
                  <c:v>-3.0</c:v>
                </c:pt>
                <c:pt idx="101">
                  <c:v>-3.0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0764872"/>
        <c:axId val="-2141046376"/>
      </c:scatterChart>
      <c:valAx>
        <c:axId val="-2140764872"/>
        <c:scaling>
          <c:orientation val="minMax"/>
        </c:scaling>
        <c:delete val="0"/>
        <c:axPos val="b"/>
        <c:numFmt formatCode="0.000" sourceLinked="1"/>
        <c:majorTickMark val="out"/>
        <c:minorTickMark val="none"/>
        <c:tickLblPos val="nextTo"/>
        <c:crossAx val="-2141046376"/>
        <c:crosses val="autoZero"/>
        <c:crossBetween val="midCat"/>
      </c:valAx>
      <c:valAx>
        <c:axId val="-2141046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07648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203200</xdr:colOff>
      <xdr:row>64</xdr:row>
      <xdr:rowOff>50800</xdr:rowOff>
    </xdr:from>
    <xdr:to>
      <xdr:col>22</xdr:col>
      <xdr:colOff>203200</xdr:colOff>
      <xdr:row>78</xdr:row>
      <xdr:rowOff>165100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635000</xdr:colOff>
      <xdr:row>53</xdr:row>
      <xdr:rowOff>50800</xdr:rowOff>
    </xdr:from>
    <xdr:to>
      <xdr:col>21</xdr:col>
      <xdr:colOff>635000</xdr:colOff>
      <xdr:row>82</xdr:row>
      <xdr:rowOff>88900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8"/>
  <sheetViews>
    <sheetView workbookViewId="0"/>
  </sheetViews>
  <sheetFormatPr baseColWidth="10" defaultColWidth="8.83203125" defaultRowHeight="15" x14ac:dyDescent="0"/>
  <cols>
    <col min="3" max="3" width="9.83203125" customWidth="1"/>
    <col min="4" max="4" width="9.1640625" customWidth="1"/>
    <col min="7" max="7" width="11" style="34" customWidth="1"/>
  </cols>
  <sheetData>
    <row r="1" spans="1:10">
      <c r="A1" s="1" t="s">
        <v>40</v>
      </c>
      <c r="B1" s="1"/>
      <c r="C1" s="2" t="s">
        <v>0</v>
      </c>
      <c r="D1" s="3" t="s">
        <v>1</v>
      </c>
    </row>
    <row r="2" spans="1:10">
      <c r="A2" s="4" t="s">
        <v>3</v>
      </c>
      <c r="B2" s="4" t="s">
        <v>17</v>
      </c>
      <c r="C2" s="4" t="s">
        <v>4</v>
      </c>
      <c r="D2" s="4" t="s">
        <v>5</v>
      </c>
      <c r="F2" s="15" t="s">
        <v>18</v>
      </c>
      <c r="G2" s="35" t="s">
        <v>19</v>
      </c>
      <c r="J2" t="s">
        <v>2</v>
      </c>
    </row>
    <row r="3" spans="1:10">
      <c r="A3" s="38"/>
      <c r="B3" s="7"/>
      <c r="E3" t="s">
        <v>7</v>
      </c>
      <c r="F3" s="16"/>
      <c r="G3" s="36"/>
      <c r="I3" t="s">
        <v>6</v>
      </c>
      <c r="J3">
        <v>1.900809</v>
      </c>
    </row>
    <row r="4" spans="1:10">
      <c r="A4" s="42">
        <v>-301.79998799999998</v>
      </c>
      <c r="B4" s="7">
        <f t="shared" ref="B4:B6" si="0">A4-C4</f>
        <v>6.4000240000000304</v>
      </c>
      <c r="C4">
        <v>-308.20001200000002</v>
      </c>
      <c r="D4">
        <v>1.3</v>
      </c>
      <c r="F4" s="16">
        <f>C4+$J$3*D4+$J$4*D4*D4+$J$5*D4*D4*D4+$J$6*C4*D4+$J$7*C4*D4*D4+$J$8*C4*D4*D4*D4</f>
        <v>-300.92513368827986</v>
      </c>
      <c r="G4" s="36">
        <f t="shared" ref="G4:G72" si="1">A4-F4</f>
        <v>-0.87485431172012795</v>
      </c>
      <c r="I4" t="s">
        <v>8</v>
      </c>
      <c r="J4">
        <v>4.8114879999999998</v>
      </c>
    </row>
    <row r="5" spans="1:10">
      <c r="A5" s="42">
        <v>-125.800003</v>
      </c>
      <c r="B5" s="7">
        <f t="shared" si="0"/>
        <v>8.8000030000000038</v>
      </c>
      <c r="C5">
        <v>-134.60000600000001</v>
      </c>
      <c r="D5">
        <v>1.3</v>
      </c>
      <c r="F5" s="16">
        <f t="shared" ref="F5" si="2">C5+$J$3*D5+$J$4*D5*D5+$J$5*D5*D5*D5+$J$6*C5*D5+$J$7*C5*D5*D5+$J$8*C5*D5*D5*D5</f>
        <v>-124.27439888363993</v>
      </c>
      <c r="G5" s="36">
        <f t="shared" si="1"/>
        <v>-1.5256041163600713</v>
      </c>
      <c r="I5" t="s">
        <v>9</v>
      </c>
      <c r="J5">
        <v>0.95061899999999999</v>
      </c>
    </row>
    <row r="6" spans="1:10">
      <c r="A6" s="42">
        <v>-10.6</v>
      </c>
      <c r="B6" s="7">
        <f t="shared" si="0"/>
        <v>11.199999</v>
      </c>
      <c r="C6">
        <v>-21.799999</v>
      </c>
      <c r="D6">
        <v>1.3</v>
      </c>
      <c r="F6" s="16">
        <f>C6+$J$3*D6+$J$4*D6*D6+$J$5*D6*D6*D6+$J$6*C6*D6+$J$7*C6*D6*D6+$J$8*C6*D6*D6*D6</f>
        <v>-9.4921210390266779</v>
      </c>
      <c r="G6" s="36">
        <f t="shared" si="1"/>
        <v>-1.1078789609733217</v>
      </c>
      <c r="I6" t="s">
        <v>20</v>
      </c>
      <c r="J6">
        <v>1.3084E-2</v>
      </c>
    </row>
    <row r="7" spans="1:10">
      <c r="A7" s="38"/>
      <c r="B7" s="7"/>
      <c r="F7" s="16"/>
      <c r="G7" s="36"/>
      <c r="I7" t="s">
        <v>21</v>
      </c>
      <c r="J7" s="8">
        <v>1.704E-3</v>
      </c>
    </row>
    <row r="8" spans="1:10">
      <c r="A8" s="39"/>
      <c r="B8" s="7"/>
      <c r="F8" s="16"/>
      <c r="G8" s="36"/>
      <c r="I8" t="s">
        <v>22</v>
      </c>
      <c r="J8">
        <v>-1.054E-3</v>
      </c>
    </row>
    <row r="9" spans="1:10">
      <c r="A9" s="39"/>
      <c r="B9" s="7"/>
      <c r="F9" s="16"/>
      <c r="G9" s="36"/>
    </row>
    <row r="10" spans="1:10">
      <c r="A10" s="37"/>
      <c r="B10" s="7"/>
      <c r="C10" s="5"/>
      <c r="F10" s="16"/>
      <c r="G10" s="36"/>
    </row>
    <row r="11" spans="1:10">
      <c r="A11" s="42">
        <v>-426.20001200000002</v>
      </c>
      <c r="B11" s="7">
        <f t="shared" ref="B11:B17" si="3">A11-C11</f>
        <v>4</v>
      </c>
      <c r="C11">
        <v>-430.20001200000002</v>
      </c>
      <c r="D11">
        <v>1.1000000000000001</v>
      </c>
      <c r="F11" s="16">
        <f t="shared" ref="F11:F65" si="4">C11+$J$3*D11+$J$4*D11*D11+$J$5*D11*D11*D11+$J$6*C11*D11+$J$7*C11*D11*D11+$J$8*C11*D11*D11*D11</f>
        <v>-427.4970455648164</v>
      </c>
      <c r="G11" s="36"/>
    </row>
    <row r="12" spans="1:10">
      <c r="A12" s="42">
        <v>-301.79998799999998</v>
      </c>
      <c r="B12" s="7">
        <f t="shared" si="3"/>
        <v>5.2000120000000152</v>
      </c>
      <c r="C12">
        <v>-307</v>
      </c>
      <c r="D12">
        <v>1.1000000000000001</v>
      </c>
      <c r="E12" s="8" t="s">
        <v>10</v>
      </c>
      <c r="F12" s="16">
        <f t="shared" si="4"/>
        <v>-302.44270509299997</v>
      </c>
      <c r="G12" s="36">
        <f t="shared" si="1"/>
        <v>0.64271709299998747</v>
      </c>
    </row>
    <row r="13" spans="1:10">
      <c r="A13" s="42">
        <v>-252.60000600000001</v>
      </c>
      <c r="B13" s="7">
        <f t="shared" si="3"/>
        <v>5.6000060000000076</v>
      </c>
      <c r="C13">
        <v>-258.20001200000002</v>
      </c>
      <c r="D13">
        <v>1.1000000000000001</v>
      </c>
      <c r="F13" s="16">
        <f t="shared" si="4"/>
        <v>-252.90821061281642</v>
      </c>
      <c r="G13" s="36">
        <f t="shared" si="1"/>
        <v>0.30820461281641087</v>
      </c>
    </row>
    <row r="14" spans="1:10">
      <c r="A14" s="42">
        <v>-125.800003</v>
      </c>
      <c r="B14" s="7">
        <f t="shared" si="3"/>
        <v>7.1999969999999962</v>
      </c>
      <c r="C14">
        <v>-133</v>
      </c>
      <c r="D14">
        <v>1.1000000000000001</v>
      </c>
      <c r="F14" s="16">
        <f t="shared" si="4"/>
        <v>-125.823767409</v>
      </c>
      <c r="G14" s="36">
        <f t="shared" si="1"/>
        <v>2.3764408999994657E-2</v>
      </c>
    </row>
    <row r="15" spans="1:10">
      <c r="A15" s="42">
        <v>-10.6</v>
      </c>
      <c r="B15" s="7">
        <f t="shared" si="3"/>
        <v>9.199999</v>
      </c>
      <c r="C15">
        <v>-19.799999</v>
      </c>
      <c r="D15">
        <v>1.1000000000000001</v>
      </c>
      <c r="F15" s="16">
        <f t="shared" si="4"/>
        <v>-10.919951762748635</v>
      </c>
      <c r="G15" s="36">
        <f t="shared" si="1"/>
        <v>0.31995176274863546</v>
      </c>
    </row>
    <row r="16" spans="1:10">
      <c r="A16" s="45">
        <v>53</v>
      </c>
      <c r="B16" s="7">
        <f t="shared" si="3"/>
        <v>10.799999</v>
      </c>
      <c r="C16">
        <v>42.200001</v>
      </c>
      <c r="D16">
        <v>1.1000000000000001</v>
      </c>
      <c r="F16" s="16">
        <f t="shared" si="4"/>
        <v>52.013232929251373</v>
      </c>
      <c r="G16" s="36">
        <f t="shared" si="1"/>
        <v>0.98676707074862691</v>
      </c>
    </row>
    <row r="17" spans="1:12">
      <c r="A17" s="42">
        <v>299.39999399999999</v>
      </c>
      <c r="B17" s="7">
        <f t="shared" si="3"/>
        <v>14.799987999999985</v>
      </c>
      <c r="C17" s="8">
        <v>284.60000600000001</v>
      </c>
      <c r="D17">
        <v>1.1000000000000001</v>
      </c>
      <c r="F17" s="16">
        <f t="shared" si="4"/>
        <v>298.06168912290815</v>
      </c>
      <c r="G17" s="36">
        <f t="shared" si="1"/>
        <v>1.3383048770918435</v>
      </c>
    </row>
    <row r="18" spans="1:12">
      <c r="A18" s="42"/>
      <c r="B18" s="7"/>
      <c r="F18" s="16"/>
      <c r="G18" s="36"/>
    </row>
    <row r="19" spans="1:12" s="8" customFormat="1">
      <c r="A19" s="42"/>
      <c r="B19" s="7"/>
      <c r="C19"/>
      <c r="D19"/>
      <c r="F19" s="16"/>
      <c r="G19" s="36"/>
    </row>
    <row r="20" spans="1:12">
      <c r="A20" s="42"/>
      <c r="B20" s="7"/>
      <c r="F20" s="16"/>
      <c r="G20" s="36"/>
    </row>
    <row r="21" spans="1:12">
      <c r="A21" s="42"/>
      <c r="B21" s="7"/>
      <c r="F21" s="16"/>
      <c r="G21" s="36"/>
    </row>
    <row r="22" spans="1:12">
      <c r="A22" s="42"/>
      <c r="B22" s="7"/>
      <c r="C22" s="14"/>
      <c r="F22" s="16"/>
      <c r="G22" s="36"/>
    </row>
    <row r="23" spans="1:12">
      <c r="A23" s="42"/>
      <c r="B23" s="7"/>
      <c r="F23" s="16"/>
      <c r="G23" s="36"/>
    </row>
    <row r="24" spans="1:12">
      <c r="B24" s="7"/>
      <c r="F24" s="16"/>
      <c r="G24" s="36"/>
    </row>
    <row r="25" spans="1:12">
      <c r="A25" s="11"/>
      <c r="B25" s="7"/>
      <c r="F25" s="16"/>
      <c r="G25" s="36"/>
    </row>
    <row r="26" spans="1:12">
      <c r="A26" s="41">
        <v>-426.20001200000002</v>
      </c>
      <c r="B26" s="7">
        <f>A26-C26</f>
        <v>1.5999759999999696</v>
      </c>
      <c r="C26" s="9">
        <v>-427.79998799999998</v>
      </c>
      <c r="D26" s="8">
        <v>0.8</v>
      </c>
      <c r="E26" s="8" t="s">
        <v>11</v>
      </c>
      <c r="F26" s="16">
        <f t="shared" si="4"/>
        <v>-427.42681973338267</v>
      </c>
      <c r="G26" s="36">
        <f t="shared" si="1"/>
        <v>1.2268077333826568</v>
      </c>
    </row>
    <row r="27" spans="1:12">
      <c r="A27" s="41">
        <v>-301.79998799999998</v>
      </c>
      <c r="B27" s="7">
        <f t="shared" ref="B27:B50" si="5">A27-C27</f>
        <v>2</v>
      </c>
      <c r="C27" s="8">
        <v>-303.79998799999998</v>
      </c>
      <c r="D27" s="8">
        <v>0.8</v>
      </c>
      <c r="F27" s="16">
        <f t="shared" si="4"/>
        <v>-302.06057384538263</v>
      </c>
      <c r="G27" s="36">
        <f t="shared" si="1"/>
        <v>0.26058584538264995</v>
      </c>
      <c r="L27">
        <v>59</v>
      </c>
    </row>
    <row r="28" spans="1:12">
      <c r="A28" s="41">
        <v>-252.60000600000001</v>
      </c>
      <c r="B28" s="7">
        <f t="shared" si="5"/>
        <v>2.3999939999999924</v>
      </c>
      <c r="C28">
        <v>-255</v>
      </c>
      <c r="D28" s="9">
        <v>0.8</v>
      </c>
      <c r="F28" s="16">
        <f t="shared" si="4"/>
        <v>-252.72290211200001</v>
      </c>
      <c r="G28" s="36">
        <f t="shared" si="1"/>
        <v>0.1228961120000065</v>
      </c>
      <c r="L28">
        <v>131</v>
      </c>
    </row>
    <row r="29" spans="1:12">
      <c r="A29" s="41">
        <v>-125.800003</v>
      </c>
      <c r="B29" s="7">
        <f t="shared" si="5"/>
        <v>3.1999969999999962</v>
      </c>
      <c r="C29">
        <v>-129</v>
      </c>
      <c r="D29" s="9">
        <v>0.8</v>
      </c>
      <c r="F29" s="16">
        <f t="shared" si="4"/>
        <v>-125.33462</v>
      </c>
      <c r="G29" s="36">
        <f t="shared" si="1"/>
        <v>-0.46538300000000277</v>
      </c>
      <c r="L29">
        <v>171.800003</v>
      </c>
    </row>
    <row r="30" spans="1:12" s="12" customFormat="1">
      <c r="A30" s="41">
        <v>-10.6</v>
      </c>
      <c r="B30" s="7">
        <f t="shared" si="5"/>
        <v>4.4000000000000004</v>
      </c>
      <c r="C30">
        <v>-15</v>
      </c>
      <c r="D30" s="9">
        <v>0.8</v>
      </c>
      <c r="E30" s="17"/>
      <c r="F30" s="16">
        <f t="shared" si="4"/>
        <v>-10.078555231999999</v>
      </c>
      <c r="G30" s="36">
        <f t="shared" si="1"/>
        <v>-0.52144476800000028</v>
      </c>
      <c r="L30" s="12">
        <v>194.60000600000001</v>
      </c>
    </row>
    <row r="31" spans="1:12" s="14" customFormat="1">
      <c r="A31" s="43">
        <v>53</v>
      </c>
      <c r="B31" s="7">
        <f t="shared" si="5"/>
        <v>5.5999979999999994</v>
      </c>
      <c r="C31">
        <v>47.400002000000001</v>
      </c>
      <c r="D31" s="9">
        <v>0.8</v>
      </c>
      <c r="E31" s="19"/>
      <c r="F31" s="16">
        <f t="shared" si="4"/>
        <v>53.008976978836223</v>
      </c>
      <c r="G31" s="36">
        <f t="shared" si="1"/>
        <v>-8.9769788362232816E-3</v>
      </c>
    </row>
    <row r="32" spans="1:12">
      <c r="A32" s="44">
        <v>299.39999399999999</v>
      </c>
      <c r="B32" s="7">
        <f t="shared" si="5"/>
        <v>8</v>
      </c>
      <c r="C32" s="14">
        <v>291.39999399999999</v>
      </c>
      <c r="D32" s="9">
        <v>0.8</v>
      </c>
      <c r="F32" s="16">
        <f t="shared" si="4"/>
        <v>299.69738821869129</v>
      </c>
      <c r="G32" s="36">
        <f t="shared" si="1"/>
        <v>-0.29739421869129501</v>
      </c>
    </row>
    <row r="33" spans="1:7">
      <c r="A33" s="44"/>
      <c r="B33" s="7"/>
      <c r="D33" s="9"/>
      <c r="F33" s="16"/>
      <c r="G33" s="36"/>
    </row>
    <row r="34" spans="1:7">
      <c r="A34" s="44"/>
      <c r="B34" s="7"/>
      <c r="D34" s="9"/>
      <c r="F34" s="16"/>
      <c r="G34" s="36"/>
    </row>
    <row r="35" spans="1:7">
      <c r="A35" s="42"/>
      <c r="B35" s="7"/>
      <c r="C35" s="8"/>
      <c r="D35" s="9"/>
      <c r="F35" s="16"/>
      <c r="G35" s="36"/>
    </row>
    <row r="36" spans="1:7">
      <c r="A36" s="42"/>
      <c r="B36" s="7"/>
      <c r="D36" s="9"/>
      <c r="F36" s="16"/>
      <c r="G36" s="36"/>
    </row>
    <row r="37" spans="1:7">
      <c r="A37" s="42"/>
      <c r="B37" s="7"/>
      <c r="D37" s="9"/>
      <c r="F37" s="16"/>
      <c r="G37" s="36"/>
    </row>
    <row r="38" spans="1:7">
      <c r="A38" s="42"/>
      <c r="B38" s="7"/>
      <c r="D38" s="9"/>
      <c r="F38" s="16"/>
      <c r="G38" s="36"/>
    </row>
    <row r="39" spans="1:7">
      <c r="A39" s="40"/>
      <c r="B39" s="7"/>
      <c r="D39" s="9"/>
      <c r="F39" s="16"/>
      <c r="G39" s="36"/>
    </row>
    <row r="40" spans="1:7">
      <c r="B40" s="7"/>
      <c r="C40" s="7"/>
      <c r="D40" s="9"/>
      <c r="F40" s="16"/>
      <c r="G40" s="36"/>
    </row>
    <row r="41" spans="1:7">
      <c r="A41" s="6"/>
      <c r="B41" s="7"/>
      <c r="C41" s="6"/>
      <c r="D41" s="9"/>
      <c r="F41" s="16"/>
      <c r="G41" s="36"/>
    </row>
    <row r="42" spans="1:7">
      <c r="A42" s="42">
        <v>-426.20001200000002</v>
      </c>
      <c r="B42" s="7">
        <f t="shared" si="5"/>
        <v>-0.40002400000003036</v>
      </c>
      <c r="C42" s="5">
        <v>-425.79998799999998</v>
      </c>
      <c r="D42" s="17">
        <v>0.4</v>
      </c>
      <c r="E42" s="12" t="s">
        <v>12</v>
      </c>
      <c r="F42" s="16">
        <f t="shared" si="4"/>
        <v>-426.5248208659346</v>
      </c>
      <c r="G42" s="36">
        <f t="shared" si="1"/>
        <v>0.32480886593458536</v>
      </c>
    </row>
    <row r="43" spans="1:7">
      <c r="A43" s="42">
        <v>-301.79998799999998</v>
      </c>
      <c r="B43" s="7">
        <f t="shared" si="5"/>
        <v>0</v>
      </c>
      <c r="C43" s="5">
        <v>-301.79998799999998</v>
      </c>
      <c r="D43" s="18">
        <v>0.4</v>
      </c>
      <c r="F43" s="16">
        <f t="shared" si="4"/>
        <v>-301.85041164993459</v>
      </c>
      <c r="G43" s="36">
        <f t="shared" si="1"/>
        <v>5.0423649934600689E-2</v>
      </c>
    </row>
    <row r="44" spans="1:7" s="8" customFormat="1">
      <c r="A44" s="42">
        <v>-252.60000600000001</v>
      </c>
      <c r="B44" s="7">
        <f t="shared" si="5"/>
        <v>0</v>
      </c>
      <c r="C44" s="11">
        <v>-252.60000600000001</v>
      </c>
      <c r="D44" s="18">
        <v>0.4</v>
      </c>
      <c r="F44" s="16">
        <f t="shared" si="4"/>
        <v>-252.3828415750327</v>
      </c>
      <c r="G44" s="36">
        <f t="shared" si="1"/>
        <v>-0.21716442496730792</v>
      </c>
    </row>
    <row r="45" spans="1:7">
      <c r="A45" s="42">
        <v>-125.800003</v>
      </c>
      <c r="B45" s="7">
        <f t="shared" si="5"/>
        <v>0.39999399999999241</v>
      </c>
      <c r="C45" s="7">
        <v>-126.199997</v>
      </c>
      <c r="D45" s="18">
        <v>0.4</v>
      </c>
      <c r="E45" s="9"/>
      <c r="F45" s="16">
        <f t="shared" si="4"/>
        <v>-125.29537022848365</v>
      </c>
      <c r="G45" s="36">
        <f t="shared" si="1"/>
        <v>-0.50463277151635566</v>
      </c>
    </row>
    <row r="46" spans="1:7">
      <c r="A46" s="42">
        <v>-10.6</v>
      </c>
      <c r="B46" s="7">
        <f t="shared" si="5"/>
        <v>0.80000000000000071</v>
      </c>
      <c r="C46" s="5">
        <v>-11.4</v>
      </c>
      <c r="D46" s="18">
        <v>0.4</v>
      </c>
      <c r="F46" s="16">
        <f t="shared" si="4"/>
        <v>-9.8710008416000008</v>
      </c>
      <c r="G46" s="36">
        <f t="shared" si="1"/>
        <v>-0.72899915839999885</v>
      </c>
    </row>
    <row r="47" spans="1:7">
      <c r="A47" s="45">
        <v>53</v>
      </c>
      <c r="B47" s="7">
        <f t="shared" si="5"/>
        <v>1.2000010000000003</v>
      </c>
      <c r="C47" s="6">
        <v>51.799999</v>
      </c>
      <c r="D47" s="18">
        <v>0.4</v>
      </c>
      <c r="F47" s="16">
        <f t="shared" si="4"/>
        <v>53.672729301761223</v>
      </c>
      <c r="G47" s="36">
        <f t="shared" si="1"/>
        <v>-0.67272930176122259</v>
      </c>
    </row>
    <row r="48" spans="1:7">
      <c r="A48" s="42">
        <v>299.39999399999999</v>
      </c>
      <c r="B48" s="7">
        <f t="shared" si="5"/>
        <v>2.7999879999999848</v>
      </c>
      <c r="C48" s="5">
        <v>296.60000600000001</v>
      </c>
      <c r="D48" s="18">
        <v>0.4</v>
      </c>
      <c r="F48" s="16">
        <f t="shared" si="4"/>
        <v>299.80415066303266</v>
      </c>
      <c r="G48" s="36">
        <f t="shared" si="1"/>
        <v>-0.40415666303266562</v>
      </c>
    </row>
    <row r="49" spans="1:7">
      <c r="A49" s="42">
        <v>309</v>
      </c>
      <c r="B49" s="7">
        <f t="shared" si="5"/>
        <v>3.6000060000000076</v>
      </c>
      <c r="C49" s="5">
        <v>305.39999399999999</v>
      </c>
      <c r="D49" s="18">
        <v>0.4</v>
      </c>
      <c r="F49" s="16">
        <f t="shared" si="4"/>
        <v>308.65199989696731</v>
      </c>
      <c r="G49" s="36">
        <f t="shared" si="1"/>
        <v>0.34800010303268891</v>
      </c>
    </row>
    <row r="50" spans="1:7">
      <c r="A50" s="42">
        <v>480.20001200000002</v>
      </c>
      <c r="B50" s="7">
        <f t="shared" si="5"/>
        <v>5.2000120000000152</v>
      </c>
      <c r="C50" s="5">
        <v>475</v>
      </c>
      <c r="D50" s="18">
        <v>0.4</v>
      </c>
      <c r="F50" s="16">
        <f t="shared" si="4"/>
        <v>479.17442369599996</v>
      </c>
      <c r="G50" s="36">
        <f t="shared" si="1"/>
        <v>1.0255883040000526</v>
      </c>
    </row>
    <row r="51" spans="1:7">
      <c r="A51" s="42"/>
      <c r="B51" s="7"/>
      <c r="C51" s="5"/>
      <c r="D51" s="18"/>
      <c r="F51" s="16"/>
      <c r="G51" s="36"/>
    </row>
    <row r="52" spans="1:7">
      <c r="A52" s="42"/>
      <c r="B52" s="7"/>
      <c r="C52" s="10"/>
      <c r="D52" s="18"/>
      <c r="F52" s="16"/>
      <c r="G52" s="36"/>
    </row>
    <row r="53" spans="1:7">
      <c r="A53" s="42"/>
      <c r="B53" s="7"/>
      <c r="C53" s="5"/>
      <c r="D53" s="18"/>
      <c r="F53" s="16"/>
      <c r="G53" s="36"/>
    </row>
    <row r="54" spans="1:7">
      <c r="A54" s="42"/>
      <c r="B54" s="7"/>
      <c r="C54" s="5"/>
      <c r="D54" s="18"/>
      <c r="F54" s="16"/>
      <c r="G54" s="36"/>
    </row>
    <row r="55" spans="1:7">
      <c r="A55" s="39"/>
      <c r="B55" s="7"/>
      <c r="C55" s="5"/>
      <c r="D55" s="18"/>
      <c r="F55" s="16"/>
      <c r="G55" s="36"/>
    </row>
    <row r="56" spans="1:7">
      <c r="A56" s="5"/>
      <c r="B56" s="7"/>
      <c r="C56" s="5"/>
      <c r="D56" s="18"/>
      <c r="F56" s="16">
        <f t="shared" si="4"/>
        <v>0</v>
      </c>
      <c r="G56" s="36"/>
    </row>
    <row r="57" spans="1:7" s="8" customFormat="1">
      <c r="A57" s="41">
        <v>-426.20001200000002</v>
      </c>
      <c r="B57" s="7">
        <f t="shared" ref="B57:B80" si="6">A57-C57</f>
        <v>0</v>
      </c>
      <c r="C57" s="41">
        <v>-426.20001200000002</v>
      </c>
      <c r="D57" s="12">
        <v>0</v>
      </c>
      <c r="E57" s="8" t="s">
        <v>13</v>
      </c>
      <c r="F57" s="16">
        <f t="shared" si="4"/>
        <v>-426.20001200000002</v>
      </c>
      <c r="G57" s="36">
        <f t="shared" si="1"/>
        <v>0</v>
      </c>
    </row>
    <row r="58" spans="1:7" s="9" customFormat="1">
      <c r="A58" s="41">
        <v>-301.79998799999998</v>
      </c>
      <c r="B58" s="7">
        <f t="shared" si="6"/>
        <v>0</v>
      </c>
      <c r="C58" s="41">
        <v>-301.79998799999998</v>
      </c>
      <c r="D58" s="13">
        <v>0</v>
      </c>
      <c r="F58" s="16">
        <f t="shared" si="4"/>
        <v>-301.79998799999998</v>
      </c>
      <c r="G58" s="36">
        <f t="shared" si="1"/>
        <v>0</v>
      </c>
    </row>
    <row r="59" spans="1:7" s="9" customFormat="1">
      <c r="A59" s="41">
        <v>-252.60000600000001</v>
      </c>
      <c r="B59" s="7">
        <f t="shared" si="6"/>
        <v>0</v>
      </c>
      <c r="C59" s="41">
        <v>-252.60000600000001</v>
      </c>
      <c r="D59" s="13">
        <v>0</v>
      </c>
      <c r="F59" s="16">
        <f t="shared" si="4"/>
        <v>-252.60000600000001</v>
      </c>
      <c r="G59" s="36">
        <f t="shared" si="1"/>
        <v>0</v>
      </c>
    </row>
    <row r="60" spans="1:7" s="9" customFormat="1">
      <c r="A60" s="41">
        <v>-125.800003</v>
      </c>
      <c r="B60" s="7">
        <f t="shared" si="6"/>
        <v>0</v>
      </c>
      <c r="C60" s="41">
        <v>-125.800003</v>
      </c>
      <c r="D60" s="13">
        <v>0</v>
      </c>
      <c r="F60" s="16">
        <f t="shared" si="4"/>
        <v>-125.800003</v>
      </c>
      <c r="G60" s="36">
        <f t="shared" si="1"/>
        <v>0</v>
      </c>
    </row>
    <row r="61" spans="1:7" s="9" customFormat="1">
      <c r="A61" s="41">
        <v>-10.6</v>
      </c>
      <c r="B61" s="7">
        <f t="shared" si="6"/>
        <v>0</v>
      </c>
      <c r="C61" s="41">
        <v>-10.6</v>
      </c>
      <c r="D61" s="13">
        <v>0</v>
      </c>
      <c r="F61" s="16">
        <f t="shared" si="4"/>
        <v>-10.6</v>
      </c>
      <c r="G61" s="36">
        <f t="shared" si="1"/>
        <v>0</v>
      </c>
    </row>
    <row r="62" spans="1:7" s="9" customFormat="1">
      <c r="A62" s="43">
        <v>53</v>
      </c>
      <c r="B62" s="7">
        <f t="shared" si="6"/>
        <v>0</v>
      </c>
      <c r="C62" s="43">
        <v>53</v>
      </c>
      <c r="D62" s="13">
        <v>0</v>
      </c>
      <c r="F62" s="16">
        <f t="shared" si="4"/>
        <v>53</v>
      </c>
      <c r="G62" s="36">
        <f t="shared" si="1"/>
        <v>0</v>
      </c>
    </row>
    <row r="63" spans="1:7" s="9" customFormat="1">
      <c r="A63" s="44">
        <v>299.39999399999999</v>
      </c>
      <c r="B63" s="7">
        <f t="shared" si="6"/>
        <v>0</v>
      </c>
      <c r="C63" s="44">
        <v>299.39999399999999</v>
      </c>
      <c r="D63" s="13">
        <v>0</v>
      </c>
      <c r="F63" s="16">
        <f t="shared" si="4"/>
        <v>299.39999399999999</v>
      </c>
      <c r="G63" s="36">
        <f t="shared" si="1"/>
        <v>0</v>
      </c>
    </row>
    <row r="64" spans="1:7" s="9" customFormat="1">
      <c r="A64" s="44">
        <v>309</v>
      </c>
      <c r="B64" s="7">
        <f t="shared" si="6"/>
        <v>0</v>
      </c>
      <c r="C64" s="44">
        <v>309</v>
      </c>
      <c r="D64" s="13">
        <v>0</v>
      </c>
      <c r="F64" s="16">
        <f t="shared" si="4"/>
        <v>309</v>
      </c>
      <c r="G64" s="36">
        <f t="shared" si="1"/>
        <v>0</v>
      </c>
    </row>
    <row r="65" spans="1:7">
      <c r="A65" s="44">
        <v>480.20001200000002</v>
      </c>
      <c r="B65" s="7">
        <f t="shared" si="6"/>
        <v>0</v>
      </c>
      <c r="C65" s="44">
        <v>480.20001200000002</v>
      </c>
      <c r="D65" s="13">
        <v>0</v>
      </c>
      <c r="F65" s="16">
        <f t="shared" si="4"/>
        <v>480.20001200000002</v>
      </c>
      <c r="G65" s="36">
        <f t="shared" si="1"/>
        <v>0</v>
      </c>
    </row>
    <row r="66" spans="1:7">
      <c r="A66" s="44"/>
      <c r="B66" s="7"/>
      <c r="C66" s="44"/>
      <c r="D66" s="13"/>
      <c r="F66" s="16"/>
      <c r="G66" s="36"/>
    </row>
    <row r="67" spans="1:7" s="8" customFormat="1">
      <c r="A67" s="44"/>
      <c r="B67" s="7"/>
      <c r="C67" s="44"/>
      <c r="D67" s="13"/>
      <c r="F67" s="16"/>
      <c r="G67" s="36"/>
    </row>
    <row r="68" spans="1:7" s="9" customFormat="1">
      <c r="A68" s="41"/>
      <c r="B68" s="7"/>
      <c r="C68" s="41"/>
      <c r="D68" s="13"/>
      <c r="F68" s="16"/>
      <c r="G68" s="36"/>
    </row>
    <row r="69" spans="1:7" s="9" customFormat="1">
      <c r="A69" s="44"/>
      <c r="B69" s="7"/>
      <c r="C69" s="44"/>
      <c r="D69" s="13"/>
      <c r="F69" s="16"/>
      <c r="G69" s="36"/>
    </row>
    <row r="70" spans="1:7" s="9" customFormat="1">
      <c r="A70" s="39"/>
      <c r="B70" s="7"/>
      <c r="C70" s="43"/>
      <c r="D70" s="13"/>
      <c r="F70" s="16"/>
      <c r="G70" s="36"/>
    </row>
    <row r="71" spans="1:7">
      <c r="A71" s="6"/>
      <c r="B71" s="7"/>
      <c r="C71" s="5"/>
      <c r="D71" s="13"/>
      <c r="F71" s="16"/>
      <c r="G71" s="36"/>
    </row>
    <row r="72" spans="1:7">
      <c r="A72" s="42">
        <v>-426.20001200000002</v>
      </c>
      <c r="B72" s="7">
        <f t="shared" si="6"/>
        <v>2</v>
      </c>
      <c r="C72">
        <v>-428.20001200000002</v>
      </c>
      <c r="D72" s="8">
        <v>-0.4</v>
      </c>
      <c r="E72" s="8" t="s">
        <v>14</v>
      </c>
      <c r="F72" s="16">
        <f t="shared" ref="F72:F120" si="7">C72+$J$3*D72+$J$4*D72*D72+$J$5*D72*D72*D72+$J$6*C72*D72+$J$7*C72*D72*D72+$J$8*C72*D72*D72*D72</f>
        <v>-426.15593866447796</v>
      </c>
      <c r="G72" s="36">
        <f t="shared" si="1"/>
        <v>-4.4073335522057278E-2</v>
      </c>
    </row>
    <row r="73" spans="1:7">
      <c r="A73" s="42">
        <v>-301.79998799999998</v>
      </c>
      <c r="B73" s="7">
        <f t="shared" si="6"/>
        <v>1.6000060000000076</v>
      </c>
      <c r="C73">
        <v>-303.39999399999999</v>
      </c>
      <c r="D73" s="9">
        <v>-0.4</v>
      </c>
      <c r="F73" s="16">
        <f t="shared" si="7"/>
        <v>-301.96663005176106</v>
      </c>
      <c r="G73" s="36">
        <f t="shared" ref="G73:G120" si="8">A73-F73</f>
        <v>0.16664205176107316</v>
      </c>
    </row>
    <row r="74" spans="1:7">
      <c r="A74" s="42">
        <v>-252.60000600000001</v>
      </c>
      <c r="B74" s="7">
        <f t="shared" si="6"/>
        <v>1.1999969999999962</v>
      </c>
      <c r="C74">
        <v>-253.800003</v>
      </c>
      <c r="D74" s="9">
        <v>-0.4</v>
      </c>
      <c r="F74" s="16">
        <f t="shared" si="7"/>
        <v>-252.60935680611951</v>
      </c>
      <c r="G74" s="36">
        <f t="shared" si="8"/>
        <v>9.3508061194995662E-3</v>
      </c>
    </row>
    <row r="75" spans="1:7">
      <c r="A75" s="42">
        <v>-125.800003</v>
      </c>
      <c r="B75" s="7">
        <f t="shared" si="6"/>
        <v>0.79999499999999557</v>
      </c>
      <c r="C75">
        <v>-126.599998</v>
      </c>
      <c r="D75" s="9">
        <v>-0.4</v>
      </c>
      <c r="F75" s="16">
        <f t="shared" si="7"/>
        <v>-126.03180553938701</v>
      </c>
      <c r="G75" s="36">
        <f t="shared" si="8"/>
        <v>0.23180253938700446</v>
      </c>
    </row>
    <row r="76" spans="1:7">
      <c r="A76" s="42">
        <v>-10.6</v>
      </c>
      <c r="B76" s="7">
        <f t="shared" si="6"/>
        <v>0</v>
      </c>
      <c r="C76">
        <v>-10.6</v>
      </c>
      <c r="D76" s="9">
        <v>-0.4</v>
      </c>
      <c r="F76" s="16">
        <f t="shared" si="7"/>
        <v>-10.599453993600001</v>
      </c>
      <c r="G76" s="36">
        <f t="shared" si="8"/>
        <v>-5.4600639999868861E-4</v>
      </c>
    </row>
    <row r="77" spans="1:7">
      <c r="A77" s="45">
        <v>53</v>
      </c>
      <c r="B77" s="7">
        <f t="shared" si="6"/>
        <v>0</v>
      </c>
      <c r="C77">
        <v>53</v>
      </c>
      <c r="D77" s="9">
        <v>-0.4</v>
      </c>
      <c r="F77" s="16">
        <f t="shared" si="7"/>
        <v>52.689319151999989</v>
      </c>
      <c r="G77" s="36">
        <f t="shared" si="8"/>
        <v>0.31068084800001117</v>
      </c>
    </row>
    <row r="78" spans="1:7">
      <c r="A78" s="42">
        <v>299.39999399999999</v>
      </c>
      <c r="B78" s="7">
        <f t="shared" si="6"/>
        <v>-1.2000120000000152</v>
      </c>
      <c r="C78">
        <v>300.60000600000001</v>
      </c>
      <c r="D78" s="9">
        <v>-0.4</v>
      </c>
      <c r="F78" s="16">
        <f t="shared" si="7"/>
        <v>299.07769353223898</v>
      </c>
      <c r="G78" s="36">
        <f t="shared" si="8"/>
        <v>0.32230046776101062</v>
      </c>
    </row>
    <row r="79" spans="1:7">
      <c r="A79" s="42">
        <v>309</v>
      </c>
      <c r="B79" s="7">
        <f t="shared" si="6"/>
        <v>-1.6000060000000076</v>
      </c>
      <c r="C79">
        <v>310.60000600000001</v>
      </c>
      <c r="D79" s="9">
        <v>-0.4</v>
      </c>
      <c r="F79" s="16">
        <f t="shared" si="7"/>
        <v>309.02875849223898</v>
      </c>
      <c r="G79" s="36">
        <f t="shared" si="8"/>
        <v>-2.8758492238978306E-2</v>
      </c>
    </row>
    <row r="80" spans="1:7">
      <c r="A80" s="42">
        <v>480.20001200000002</v>
      </c>
      <c r="B80" s="7">
        <f t="shared" si="6"/>
        <v>-2.7999879999999848</v>
      </c>
      <c r="C80">
        <v>483</v>
      </c>
      <c r="D80" s="9">
        <v>-0.4</v>
      </c>
      <c r="F80" s="16">
        <f t="shared" si="7"/>
        <v>480.58511243199996</v>
      </c>
      <c r="G80" s="36">
        <f t="shared" si="8"/>
        <v>-0.3851004319999447</v>
      </c>
    </row>
    <row r="81" spans="1:7">
      <c r="A81" s="42"/>
      <c r="B81" s="7"/>
      <c r="D81" s="9"/>
      <c r="F81" s="16"/>
      <c r="G81" s="36"/>
    </row>
    <row r="82" spans="1:7">
      <c r="A82" s="42"/>
      <c r="B82" s="7"/>
      <c r="D82" s="9"/>
      <c r="F82" s="16"/>
      <c r="G82" s="36"/>
    </row>
    <row r="83" spans="1:7">
      <c r="A83" s="42"/>
      <c r="B83" s="7"/>
      <c r="D83" s="9"/>
      <c r="F83" s="16"/>
      <c r="G83" s="36"/>
    </row>
    <row r="84" spans="1:7">
      <c r="A84" s="42"/>
      <c r="B84" s="7"/>
      <c r="D84" s="9"/>
      <c r="F84" s="16"/>
      <c r="G84" s="36"/>
    </row>
    <row r="85" spans="1:7">
      <c r="A85" s="40"/>
      <c r="B85" s="7"/>
      <c r="D85" s="9"/>
      <c r="F85" s="16"/>
      <c r="G85" s="36"/>
    </row>
    <row r="86" spans="1:7">
      <c r="A86" s="5"/>
      <c r="B86" s="7"/>
      <c r="D86" s="9"/>
      <c r="F86" s="16"/>
      <c r="G86" s="36"/>
    </row>
    <row r="87" spans="1:7">
      <c r="A87" s="42">
        <v>-426.20001200000002</v>
      </c>
      <c r="B87" s="7">
        <f t="shared" ref="B87:B95" si="9">A87-C87</f>
        <v>4.3999939999999924</v>
      </c>
      <c r="C87">
        <v>-430.60000600000001</v>
      </c>
      <c r="D87" s="8">
        <v>-0.8</v>
      </c>
      <c r="E87" s="8" t="s">
        <v>15</v>
      </c>
      <c r="F87" s="16">
        <f t="shared" si="7"/>
        <v>-425.72280899977807</v>
      </c>
      <c r="G87" s="36">
        <f t="shared" si="8"/>
        <v>-0.47720300022194806</v>
      </c>
    </row>
    <row r="88" spans="1:7">
      <c r="A88" s="42">
        <v>-301.79998799999998</v>
      </c>
      <c r="B88" s="7">
        <f t="shared" si="9"/>
        <v>4</v>
      </c>
      <c r="C88">
        <v>-305.79998799999998</v>
      </c>
      <c r="D88" s="9">
        <v>-0.8</v>
      </c>
      <c r="F88" s="16">
        <f t="shared" si="7"/>
        <v>-302.02564776044392</v>
      </c>
      <c r="G88" s="36">
        <f t="shared" si="8"/>
        <v>0.2256597604439321</v>
      </c>
    </row>
    <row r="89" spans="1:7">
      <c r="A89" s="42">
        <v>-252.60000600000001</v>
      </c>
      <c r="B89" s="7">
        <f t="shared" si="9"/>
        <v>3.6000060000000076</v>
      </c>
      <c r="C89">
        <v>-256.20001200000002</v>
      </c>
      <c r="D89" s="9">
        <v>-0.8</v>
      </c>
      <c r="F89" s="16">
        <f t="shared" si="7"/>
        <v>-252.86398635155606</v>
      </c>
      <c r="G89" s="36">
        <f t="shared" si="8"/>
        <v>0.26398035155605726</v>
      </c>
    </row>
    <row r="90" spans="1:7">
      <c r="A90" s="42">
        <v>-125.800003</v>
      </c>
      <c r="B90" s="7">
        <f t="shared" si="9"/>
        <v>2.8000030000000038</v>
      </c>
      <c r="C90">
        <v>-128.60000600000001</v>
      </c>
      <c r="D90" s="9">
        <v>-0.8</v>
      </c>
      <c r="F90" s="16">
        <f t="shared" si="7"/>
        <v>-126.39158058377808</v>
      </c>
      <c r="G90" s="36">
        <f t="shared" si="8"/>
        <v>0.59157758377807568</v>
      </c>
    </row>
    <row r="91" spans="1:7">
      <c r="A91" s="42">
        <v>-10.6</v>
      </c>
      <c r="B91" s="7">
        <f t="shared" si="9"/>
        <v>1.5999999999999996</v>
      </c>
      <c r="C91">
        <v>-12.2</v>
      </c>
      <c r="D91" s="9">
        <v>-0.8</v>
      </c>
      <c r="F91" s="16">
        <f t="shared" si="7"/>
        <v>-11.020200505599998</v>
      </c>
      <c r="G91" s="36">
        <f t="shared" si="8"/>
        <v>0.42020050559999866</v>
      </c>
    </row>
    <row r="92" spans="1:7">
      <c r="A92" s="45">
        <v>53</v>
      </c>
      <c r="B92" s="7">
        <f t="shared" si="9"/>
        <v>1.2000010000000003</v>
      </c>
      <c r="C92">
        <v>51.799999</v>
      </c>
      <c r="D92" s="9">
        <v>-0.8</v>
      </c>
      <c r="F92" s="16">
        <f t="shared" si="7"/>
        <v>52.414231015236993</v>
      </c>
      <c r="G92" s="36">
        <f t="shared" si="8"/>
        <v>0.58576898476300698</v>
      </c>
    </row>
    <row r="93" spans="1:7">
      <c r="A93" s="42">
        <v>299.39999399999999</v>
      </c>
      <c r="B93" s="7">
        <f t="shared" si="9"/>
        <v>-1.2000120000000152</v>
      </c>
      <c r="C93">
        <v>300.60000600000001</v>
      </c>
      <c r="D93" s="9">
        <v>-0.8</v>
      </c>
      <c r="F93" s="16">
        <f t="shared" si="7"/>
        <v>299.01559434377805</v>
      </c>
      <c r="G93" s="36">
        <f t="shared" si="8"/>
        <v>0.3843996562219445</v>
      </c>
    </row>
    <row r="94" spans="1:7">
      <c r="A94" s="42">
        <v>309</v>
      </c>
      <c r="B94" s="7">
        <f t="shared" si="9"/>
        <v>-1.6000060000000076</v>
      </c>
      <c r="C94">
        <v>310.60000600000001</v>
      </c>
      <c r="D94" s="9">
        <v>-0.8</v>
      </c>
      <c r="F94" s="16">
        <f t="shared" si="7"/>
        <v>308.927224423778</v>
      </c>
      <c r="G94" s="36">
        <f t="shared" si="8"/>
        <v>7.2775576221999927E-2</v>
      </c>
    </row>
    <row r="95" spans="1:7">
      <c r="A95" s="42">
        <v>480.20001200000002</v>
      </c>
      <c r="B95" s="7">
        <f t="shared" si="9"/>
        <v>-4</v>
      </c>
      <c r="C95">
        <v>484.20001200000002</v>
      </c>
      <c r="D95" s="9">
        <v>-0.8</v>
      </c>
      <c r="F95" s="16">
        <f t="shared" si="7"/>
        <v>480.99312855955611</v>
      </c>
      <c r="G95" s="36">
        <f t="shared" si="8"/>
        <v>-0.79311655955609695</v>
      </c>
    </row>
    <row r="96" spans="1:7">
      <c r="A96" s="42"/>
      <c r="B96" s="7"/>
      <c r="D96" s="9"/>
      <c r="F96" s="16"/>
      <c r="G96" s="36"/>
    </row>
    <row r="97" spans="1:7">
      <c r="A97" s="42"/>
      <c r="B97" s="7"/>
      <c r="D97" s="9"/>
      <c r="F97" s="16"/>
      <c r="G97" s="36"/>
    </row>
    <row r="98" spans="1:7">
      <c r="A98" s="42"/>
      <c r="B98" s="7"/>
      <c r="D98" s="9"/>
      <c r="F98" s="16"/>
      <c r="G98" s="36"/>
    </row>
    <row r="99" spans="1:7">
      <c r="A99" s="42"/>
      <c r="B99" s="7"/>
      <c r="D99" s="9"/>
      <c r="F99" s="16"/>
      <c r="G99" s="36"/>
    </row>
    <row r="100" spans="1:7">
      <c r="B100" s="7"/>
      <c r="C100" s="5"/>
      <c r="D100" s="9"/>
      <c r="F100" s="16"/>
      <c r="G100" s="36"/>
    </row>
    <row r="101" spans="1:7">
      <c r="A101" s="42">
        <v>-426.20001200000002</v>
      </c>
      <c r="B101" s="7">
        <f>A101-C101</f>
        <v>6.7999879999999848</v>
      </c>
      <c r="C101">
        <v>-433</v>
      </c>
      <c r="D101" s="8">
        <v>-1.1000000000000001</v>
      </c>
      <c r="E101" t="s">
        <v>23</v>
      </c>
      <c r="F101" s="16">
        <f t="shared" si="7"/>
        <v>-425.80257527099991</v>
      </c>
      <c r="G101" s="36">
        <f t="shared" si="8"/>
        <v>-0.39743672900010552</v>
      </c>
    </row>
    <row r="102" spans="1:7">
      <c r="A102" s="42">
        <v>-301.79998799999998</v>
      </c>
      <c r="B102" s="7">
        <f t="shared" ref="B102:B109" si="10">A102-C102</f>
        <v>6.4000240000000304</v>
      </c>
      <c r="C102">
        <v>-308.20001200000002</v>
      </c>
      <c r="D102" s="8">
        <v>-1.1000000000000001</v>
      </c>
      <c r="F102" s="16">
        <f t="shared" si="7"/>
        <v>-302.36636235266775</v>
      </c>
      <c r="G102" s="36">
        <f t="shared" si="8"/>
        <v>0.56637435266776492</v>
      </c>
    </row>
    <row r="103" spans="1:7">
      <c r="A103" s="42">
        <v>-252.60000600000001</v>
      </c>
      <c r="B103" s="7">
        <f t="shared" si="10"/>
        <v>5.6000060000000076</v>
      </c>
      <c r="C103">
        <v>-258.20001200000002</v>
      </c>
      <c r="D103" s="8">
        <v>-1.1000000000000001</v>
      </c>
      <c r="F103" s="16">
        <f t="shared" si="7"/>
        <v>-252.91274665266778</v>
      </c>
      <c r="G103" s="36">
        <f t="shared" si="8"/>
        <v>0.31274065266777029</v>
      </c>
    </row>
    <row r="104" spans="1:7">
      <c r="A104" s="42">
        <v>-125.800003</v>
      </c>
      <c r="B104" s="7">
        <f t="shared" si="10"/>
        <v>4.3999939999999924</v>
      </c>
      <c r="C104">
        <v>-130.199997</v>
      </c>
      <c r="D104" s="8">
        <v>-1.1000000000000001</v>
      </c>
      <c r="F104" s="16">
        <f t="shared" si="7"/>
        <v>-126.31147562458305</v>
      </c>
      <c r="G104" s="36">
        <f t="shared" si="8"/>
        <v>0.51147262458304965</v>
      </c>
    </row>
    <row r="105" spans="1:7">
      <c r="A105" s="42">
        <v>-10.6</v>
      </c>
      <c r="B105" s="7">
        <f t="shared" si="10"/>
        <v>3.2000000000000011</v>
      </c>
      <c r="C105">
        <v>-13.8</v>
      </c>
      <c r="D105" s="8">
        <v>-1.1000000000000001</v>
      </c>
      <c r="F105" s="16">
        <f t="shared" si="7"/>
        <v>-11.1834612422</v>
      </c>
      <c r="G105" s="36">
        <f t="shared" si="8"/>
        <v>0.58346124220000029</v>
      </c>
    </row>
    <row r="106" spans="1:7">
      <c r="A106" s="45">
        <v>53</v>
      </c>
      <c r="B106" s="7">
        <f t="shared" si="10"/>
        <v>2.7999989999999997</v>
      </c>
      <c r="C106">
        <v>50.200001</v>
      </c>
      <c r="D106" s="8">
        <v>-1.1000000000000001</v>
      </c>
      <c r="F106" s="16">
        <f t="shared" si="7"/>
        <v>52.11716784287232</v>
      </c>
      <c r="G106" s="36">
        <f t="shared" si="8"/>
        <v>0.88283215712768026</v>
      </c>
    </row>
    <row r="107" spans="1:7">
      <c r="A107" s="42">
        <v>299.39999399999999</v>
      </c>
      <c r="B107" s="7">
        <f t="shared" si="10"/>
        <v>-0.39999399999999241</v>
      </c>
      <c r="C107">
        <v>299.79998799999998</v>
      </c>
      <c r="D107" s="8">
        <v>-1.1000000000000001</v>
      </c>
      <c r="F107" s="16">
        <f t="shared" si="7"/>
        <v>298.98960455933229</v>
      </c>
      <c r="G107" s="36">
        <f t="shared" si="8"/>
        <v>0.4103894406677</v>
      </c>
    </row>
    <row r="108" spans="1:7">
      <c r="A108" s="42">
        <v>309</v>
      </c>
      <c r="B108" s="7">
        <f t="shared" si="10"/>
        <v>-1.2000120000000152</v>
      </c>
      <c r="C108">
        <v>310.20001200000002</v>
      </c>
      <c r="D108" s="8">
        <v>-1.1000000000000001</v>
      </c>
      <c r="F108" s="16">
        <f t="shared" si="7"/>
        <v>309.27598036266778</v>
      </c>
      <c r="G108" s="36">
        <f t="shared" si="8"/>
        <v>-0.27598036266778081</v>
      </c>
    </row>
    <row r="109" spans="1:7">
      <c r="A109" s="42">
        <v>480.20001200000002</v>
      </c>
      <c r="B109" s="7">
        <f t="shared" si="10"/>
        <v>-3.5999759999999696</v>
      </c>
      <c r="C109">
        <v>483.79998799999998</v>
      </c>
      <c r="D109" s="8">
        <v>-1.1000000000000001</v>
      </c>
      <c r="F109" s="16">
        <f t="shared" si="7"/>
        <v>480.97891033533227</v>
      </c>
      <c r="G109" s="36">
        <f t="shared" si="8"/>
        <v>-0.77889833533225783</v>
      </c>
    </row>
    <row r="110" spans="1:7">
      <c r="A110" s="42"/>
      <c r="B110" s="7"/>
      <c r="D110" s="8"/>
      <c r="F110" s="16"/>
      <c r="G110" s="36"/>
    </row>
    <row r="111" spans="1:7">
      <c r="A111" s="42"/>
      <c r="B111" s="7"/>
      <c r="D111" s="8"/>
      <c r="F111" s="16"/>
      <c r="G111" s="36"/>
    </row>
    <row r="112" spans="1:7">
      <c r="A112" s="42"/>
      <c r="B112" s="7"/>
      <c r="D112" s="8"/>
      <c r="F112" s="16"/>
      <c r="G112" s="36"/>
    </row>
    <row r="113" spans="1:7">
      <c r="A113" s="42"/>
      <c r="B113" s="7"/>
      <c r="D113" s="8"/>
      <c r="F113" s="16"/>
      <c r="G113" s="36"/>
    </row>
    <row r="114" spans="1:7">
      <c r="A114" s="40"/>
      <c r="B114" s="7"/>
      <c r="D114" s="8"/>
      <c r="F114" s="16"/>
      <c r="G114" s="36"/>
    </row>
    <row r="115" spans="1:7">
      <c r="A115" s="40"/>
      <c r="B115" s="7"/>
      <c r="D115" s="8"/>
      <c r="F115" s="16"/>
      <c r="G115" s="36"/>
    </row>
    <row r="116" spans="1:7">
      <c r="B116" s="7"/>
      <c r="C116" s="5"/>
      <c r="D116" s="9"/>
      <c r="F116" s="16"/>
      <c r="G116" s="36"/>
    </row>
    <row r="117" spans="1:7">
      <c r="A117" s="42">
        <v>-301.79998799999998</v>
      </c>
      <c r="B117" s="7">
        <f>A117-C117</f>
        <v>6.8000180000000228</v>
      </c>
      <c r="C117" s="5">
        <v>-308.60000600000001</v>
      </c>
      <c r="D117">
        <v>-1.3</v>
      </c>
      <c r="E117" t="s">
        <v>24</v>
      </c>
      <c r="F117" s="16">
        <f t="shared" si="7"/>
        <v>-301.38241355491715</v>
      </c>
      <c r="G117" s="36">
        <f t="shared" si="8"/>
        <v>-0.4175744450828347</v>
      </c>
    </row>
    <row r="118" spans="1:7">
      <c r="A118" s="42">
        <v>-252.60000600000001</v>
      </c>
      <c r="B118" s="7">
        <f t="shared" ref="B118:B120" si="11">A118-C118</f>
        <v>5.6000060000000076</v>
      </c>
      <c r="C118" s="5">
        <v>-258.20001200000002</v>
      </c>
      <c r="D118">
        <v>-1.3</v>
      </c>
      <c r="F118" s="16">
        <f t="shared" si="7"/>
        <v>-251.57783510483435</v>
      </c>
      <c r="G118" s="36">
        <f t="shared" si="8"/>
        <v>-1.0221708951656581</v>
      </c>
    </row>
    <row r="119" spans="1:7">
      <c r="A119" s="42">
        <v>-125.800003</v>
      </c>
      <c r="B119" s="7">
        <f t="shared" si="11"/>
        <v>4.8000030000000038</v>
      </c>
      <c r="C119" s="5">
        <v>-130.60000600000001</v>
      </c>
      <c r="D119">
        <v>-1.3</v>
      </c>
      <c r="F119" s="16">
        <f t="shared" si="7"/>
        <v>-125.4852703109172</v>
      </c>
      <c r="G119" s="36">
        <f t="shared" si="8"/>
        <v>-0.31473268908280261</v>
      </c>
    </row>
    <row r="120" spans="1:7">
      <c r="A120" s="42">
        <v>-10.6</v>
      </c>
      <c r="B120" s="7">
        <f t="shared" si="11"/>
        <v>3.5999999999999996</v>
      </c>
      <c r="C120" s="5">
        <v>-14.2</v>
      </c>
      <c r="D120">
        <v>-1.3</v>
      </c>
      <c r="F120" s="16">
        <f t="shared" si="7"/>
        <v>-10.460390934599999</v>
      </c>
      <c r="G120" s="36">
        <f t="shared" si="8"/>
        <v>-0.13960906540000018</v>
      </c>
    </row>
    <row r="121" spans="1:7">
      <c r="A121" s="42"/>
      <c r="B121" s="7"/>
      <c r="C121" s="5"/>
      <c r="F121" s="16"/>
      <c r="G121" s="36"/>
    </row>
    <row r="122" spans="1:7">
      <c r="A122" s="45"/>
      <c r="B122" s="7"/>
      <c r="C122" s="5"/>
      <c r="F122" s="16"/>
      <c r="G122" s="36"/>
    </row>
    <row r="123" spans="1:7">
      <c r="A123" s="42"/>
      <c r="B123" s="7"/>
      <c r="F123" s="16"/>
      <c r="G123" s="36"/>
    </row>
    <row r="124" spans="1:7">
      <c r="A124" s="42"/>
      <c r="B124" s="7"/>
      <c r="F124" s="16"/>
      <c r="G124" s="36"/>
    </row>
    <row r="125" spans="1:7">
      <c r="A125" s="42"/>
      <c r="B125" s="7"/>
      <c r="C125" s="5"/>
      <c r="F125" s="16"/>
      <c r="G125" s="36"/>
    </row>
    <row r="126" spans="1:7">
      <c r="A126" s="40"/>
      <c r="B126" s="7"/>
      <c r="C126" s="5"/>
      <c r="F126" s="16"/>
      <c r="G126" s="36"/>
    </row>
    <row r="127" spans="1:7">
      <c r="C127" s="5"/>
    </row>
    <row r="128" spans="1:7">
      <c r="C128" s="5"/>
    </row>
  </sheetData>
  <sortState ref="C87:C97">
    <sortCondition ref="C87"/>
  </sortState>
  <phoneticPr fontId="2" type="noConversion"/>
  <pageMargins left="0.75" right="0.75" top="1" bottom="1" header="0.51180555555555496" footer="0.51180555555555496"/>
  <pageSetup firstPageNumber="0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2"/>
  <sheetViews>
    <sheetView tabSelected="1" workbookViewId="0">
      <selection activeCell="L6" sqref="L6"/>
    </sheetView>
  </sheetViews>
  <sheetFormatPr baseColWidth="10" defaultColWidth="8.83203125" defaultRowHeight="15" x14ac:dyDescent="0"/>
  <sheetData>
    <row r="1" spans="1:13">
      <c r="B1" s="1" t="s">
        <v>40</v>
      </c>
      <c r="C1" s="20" t="s">
        <v>25</v>
      </c>
      <c r="D1" s="21">
        <v>57.2958</v>
      </c>
      <c r="G1">
        <f xml:space="preserve"> 40/1000*D1</f>
        <v>2.2918319999999999</v>
      </c>
    </row>
    <row r="2" spans="1:13">
      <c r="A2" s="22"/>
      <c r="B2" s="23" t="s">
        <v>26</v>
      </c>
      <c r="C2" s="24">
        <v>1.7094E-3</v>
      </c>
      <c r="D2" s="25" t="s">
        <v>27</v>
      </c>
      <c r="E2" s="24"/>
      <c r="F2" s="26">
        <v>9.7941443000000003E-2</v>
      </c>
      <c r="G2" s="27" t="s">
        <v>28</v>
      </c>
      <c r="L2" s="22" t="s">
        <v>34</v>
      </c>
    </row>
    <row r="3" spans="1:13">
      <c r="A3" s="28" t="s">
        <v>3</v>
      </c>
      <c r="B3" s="28" t="s">
        <v>29</v>
      </c>
      <c r="C3" s="28" t="s">
        <v>30</v>
      </c>
      <c r="D3" s="28" t="s">
        <v>31</v>
      </c>
      <c r="E3" s="28" t="s">
        <v>31</v>
      </c>
      <c r="G3" s="28" t="s">
        <v>32</v>
      </c>
      <c r="H3" s="28" t="s">
        <v>33</v>
      </c>
      <c r="K3" s="22"/>
    </row>
    <row r="4" spans="1:13">
      <c r="A4" s="29"/>
      <c r="B4" s="30"/>
      <c r="C4" s="5"/>
      <c r="G4" s="22"/>
      <c r="H4" s="31"/>
      <c r="I4" t="e">
        <f>C4+$N$4*D4+$N$5*D4*D4+$N$6*D4*D4*D4+#REF!*C4*D4+$N$7*C4*D4*D4+$N$8*C4*D4*D4*D4</f>
        <v>#REF!</v>
      </c>
      <c r="J4" s="32" t="e">
        <f>I4-A4</f>
        <v>#REF!</v>
      </c>
      <c r="K4" s="22" t="s">
        <v>6</v>
      </c>
      <c r="L4" s="33">
        <v>1.9282000000000001E-2</v>
      </c>
      <c r="M4" t="s">
        <v>35</v>
      </c>
    </row>
    <row r="5" spans="1:13">
      <c r="A5" s="29"/>
      <c r="B5" s="30"/>
      <c r="G5" s="22"/>
      <c r="H5" s="31"/>
      <c r="I5" t="e">
        <f>#REF!+$N$4*D5+$N$5*D5*D5+$N$6*D5*D5*D5+#REF!*#REF!*D5+$N$7*#REF!*D5*D5+$N$8*#REF!*D5*D5*D5</f>
        <v>#REF!</v>
      </c>
      <c r="J5" s="32" t="e">
        <f t="shared" ref="J5:J8" si="0">I5-A5</f>
        <v>#REF!</v>
      </c>
      <c r="K5" s="22" t="s">
        <v>8</v>
      </c>
      <c r="L5" s="33">
        <v>-0.48769200000000001</v>
      </c>
      <c r="M5" t="s">
        <v>36</v>
      </c>
    </row>
    <row r="6" spans="1:13">
      <c r="A6" s="42">
        <v>-427.79998799999998</v>
      </c>
      <c r="B6" s="30">
        <f t="shared" ref="B6:B66" si="1">A6-C6</f>
        <v>-3.5999759999999696</v>
      </c>
      <c r="C6">
        <v>-424.20001200000002</v>
      </c>
      <c r="D6">
        <v>3</v>
      </c>
      <c r="E6">
        <v>3</v>
      </c>
      <c r="G6" s="22">
        <f t="shared" ref="G6:G66" si="2">C6+$L$4*D6+$L$5*D6^2+$L$6*C6*D6</f>
        <v>-428.42449559697604</v>
      </c>
      <c r="H6" s="31">
        <f t="shared" ref="H6:H66" si="3">A6-G6</f>
        <v>0.62450759697605918</v>
      </c>
      <c r="I6" t="e">
        <f>#REF!+$N$4*D6+$N$5*D6*D6+$N$6*D6*D6*D6+#REF!*#REF!*D6+$N$7*#REF!*D6*D6+$N$8*#REF!*D6*D6*D6</f>
        <v>#REF!</v>
      </c>
      <c r="J6" s="32" t="e">
        <f t="shared" si="0"/>
        <v>#REF!</v>
      </c>
      <c r="K6" s="22" t="s">
        <v>16</v>
      </c>
      <c r="L6" s="33">
        <v>-8.3999999999999995E-5</v>
      </c>
      <c r="M6" t="s">
        <v>37</v>
      </c>
    </row>
    <row r="7" spans="1:13">
      <c r="A7" s="42">
        <v>-303.39999399999999</v>
      </c>
      <c r="B7" s="30">
        <f t="shared" si="1"/>
        <v>-4</v>
      </c>
      <c r="C7">
        <v>-299.39999399999999</v>
      </c>
      <c r="D7">
        <v>3</v>
      </c>
      <c r="E7">
        <v>3</v>
      </c>
      <c r="G7" s="22">
        <f t="shared" si="2"/>
        <v>-303.65592720151199</v>
      </c>
      <c r="H7" s="31">
        <f t="shared" si="3"/>
        <v>0.2559332015119935</v>
      </c>
      <c r="I7" t="e">
        <f>#REF!+$N$4*D7+$N$5*D7*D7+$N$6*D7*D7*D7+#REF!*#REF!*D7+$N$7*#REF!*D7*D7+$N$8*#REF!*D7*D7*D7</f>
        <v>#REF!</v>
      </c>
      <c r="J7" s="32" t="e">
        <f t="shared" si="0"/>
        <v>#REF!</v>
      </c>
      <c r="M7" t="s">
        <v>38</v>
      </c>
    </row>
    <row r="8" spans="1:13">
      <c r="A8" s="42">
        <v>-253.800003</v>
      </c>
      <c r="B8" s="30">
        <f t="shared" si="1"/>
        <v>-4</v>
      </c>
      <c r="C8">
        <v>-249.800003</v>
      </c>
      <c r="D8">
        <v>3</v>
      </c>
      <c r="E8">
        <v>3</v>
      </c>
      <c r="G8" s="22">
        <f t="shared" si="2"/>
        <v>-254.06843539924398</v>
      </c>
      <c r="H8" s="31">
        <f t="shared" si="3"/>
        <v>0.26843239924397722</v>
      </c>
      <c r="I8" t="e">
        <f>#REF!+$N$4*D8+$N$5*D8*D8+$N$6*D8*D8*D8+#REF!*#REF!*D8+$N$7*#REF!*D8*D8+$N$8*#REF!*D8*D8*D8</f>
        <v>#REF!</v>
      </c>
      <c r="J8" s="32" t="e">
        <f t="shared" si="0"/>
        <v>#REF!</v>
      </c>
      <c r="M8" t="s">
        <v>39</v>
      </c>
    </row>
    <row r="9" spans="1:13">
      <c r="A9" s="42">
        <v>-127</v>
      </c>
      <c r="B9" s="30">
        <f t="shared" si="1"/>
        <v>-4</v>
      </c>
      <c r="C9">
        <v>-123</v>
      </c>
      <c r="D9">
        <v>3</v>
      </c>
      <c r="E9">
        <v>3</v>
      </c>
      <c r="G9" s="22">
        <f t="shared" si="2"/>
        <v>-127.300386</v>
      </c>
      <c r="H9" s="31">
        <f t="shared" si="3"/>
        <v>0.30038600000000315</v>
      </c>
    </row>
    <row r="10" spans="1:13">
      <c r="A10" s="42">
        <v>-11.8</v>
      </c>
      <c r="B10" s="30">
        <f t="shared" si="1"/>
        <v>-4.0000000000000009</v>
      </c>
      <c r="C10">
        <v>-7.8</v>
      </c>
      <c r="D10">
        <v>3</v>
      </c>
      <c r="E10">
        <v>3</v>
      </c>
      <c r="G10" s="22">
        <f t="shared" si="2"/>
        <v>-12.1294164</v>
      </c>
      <c r="H10" s="31">
        <f t="shared" si="3"/>
        <v>0.3294163999999995</v>
      </c>
    </row>
    <row r="11" spans="1:13">
      <c r="A11" s="42">
        <v>51.799999</v>
      </c>
      <c r="B11" s="30">
        <f t="shared" si="1"/>
        <v>-3.600003000000001</v>
      </c>
      <c r="C11">
        <v>55.400002000000001</v>
      </c>
      <c r="D11">
        <v>3</v>
      </c>
      <c r="E11">
        <v>3</v>
      </c>
      <c r="G11" s="22">
        <f t="shared" si="2"/>
        <v>51.054659199495994</v>
      </c>
      <c r="H11" s="31">
        <f t="shared" si="3"/>
        <v>0.74533980050400572</v>
      </c>
    </row>
    <row r="12" spans="1:13">
      <c r="A12" s="42">
        <v>224.60000600000001</v>
      </c>
      <c r="B12" s="30">
        <f t="shared" si="1"/>
        <v>-4.7999879999999848</v>
      </c>
      <c r="C12">
        <v>229.39999399999999</v>
      </c>
      <c r="D12">
        <v>3</v>
      </c>
      <c r="G12" s="22">
        <f t="shared" si="2"/>
        <v>225.010803201512</v>
      </c>
      <c r="H12" s="31">
        <f t="shared" si="3"/>
        <v>-0.41079720151199695</v>
      </c>
    </row>
    <row r="13" spans="1:13">
      <c r="A13" s="42">
        <v>297.79998799999998</v>
      </c>
      <c r="B13" s="30">
        <f t="shared" si="1"/>
        <v>-4.4000240000000304</v>
      </c>
      <c r="C13">
        <v>302.20001200000002</v>
      </c>
      <c r="D13">
        <v>3</v>
      </c>
      <c r="G13" s="22">
        <f t="shared" si="2"/>
        <v>297.79247559697598</v>
      </c>
      <c r="H13" s="31">
        <f t="shared" si="3"/>
        <v>7.5124030240090178E-3</v>
      </c>
    </row>
    <row r="14" spans="1:13">
      <c r="A14" s="42">
        <v>307.79998799999998</v>
      </c>
      <c r="B14" s="30">
        <f t="shared" si="1"/>
        <v>-4</v>
      </c>
      <c r="C14">
        <v>311.79998799999998</v>
      </c>
      <c r="D14">
        <v>3</v>
      </c>
      <c r="G14" s="22">
        <f t="shared" si="2"/>
        <v>307.39003240302395</v>
      </c>
      <c r="H14" s="31">
        <f t="shared" si="3"/>
        <v>0.40995559697603312</v>
      </c>
    </row>
    <row r="15" spans="1:13">
      <c r="A15" s="42">
        <v>479</v>
      </c>
      <c r="B15" s="30">
        <f t="shared" si="1"/>
        <v>-4.3999939999999924</v>
      </c>
      <c r="C15">
        <v>483.39999399999999</v>
      </c>
      <c r="D15">
        <v>3</v>
      </c>
      <c r="G15" s="22">
        <f t="shared" si="2"/>
        <v>478.94679520151197</v>
      </c>
      <c r="H15" s="31">
        <f t="shared" si="3"/>
        <v>5.3204798488025062E-2</v>
      </c>
    </row>
    <row r="16" spans="1:13">
      <c r="A16" s="42"/>
      <c r="B16" s="30"/>
      <c r="G16" s="22"/>
      <c r="H16" s="31"/>
    </row>
    <row r="17" spans="1:8">
      <c r="A17" s="42"/>
      <c r="B17" s="30"/>
      <c r="G17" s="22"/>
      <c r="H17" s="31"/>
    </row>
    <row r="18" spans="1:8">
      <c r="A18" s="42"/>
      <c r="B18" s="30"/>
      <c r="G18" s="22"/>
      <c r="H18" s="31"/>
    </row>
    <row r="19" spans="1:8">
      <c r="B19" s="30"/>
      <c r="G19" s="22"/>
      <c r="H19" s="31"/>
    </row>
    <row r="20" spans="1:8">
      <c r="A20" s="42">
        <v>-427.79998799999998</v>
      </c>
      <c r="B20" s="30">
        <f t="shared" si="1"/>
        <v>-2.3999939999999924</v>
      </c>
      <c r="C20">
        <v>-425.39999399999999</v>
      </c>
      <c r="D20">
        <v>2</v>
      </c>
      <c r="E20">
        <v>2</v>
      </c>
      <c r="G20" s="22">
        <f t="shared" si="2"/>
        <v>-427.24073080100794</v>
      </c>
      <c r="H20" s="31">
        <f t="shared" si="3"/>
        <v>-0.55925719899204296</v>
      </c>
    </row>
    <row r="21" spans="1:8">
      <c r="A21" s="42">
        <v>-303.39999399999999</v>
      </c>
      <c r="B21" s="30">
        <f t="shared" si="1"/>
        <v>-2.3999939999999924</v>
      </c>
      <c r="C21">
        <v>-301</v>
      </c>
      <c r="D21">
        <v>2</v>
      </c>
      <c r="E21">
        <v>2</v>
      </c>
      <c r="G21" s="22">
        <f t="shared" si="2"/>
        <v>-302.86163599999998</v>
      </c>
      <c r="H21" s="31">
        <f t="shared" si="3"/>
        <v>-0.53835800000001655</v>
      </c>
    </row>
    <row r="22" spans="1:8">
      <c r="A22" s="42">
        <v>-253.800003</v>
      </c>
      <c r="B22" s="30">
        <f t="shared" si="1"/>
        <v>-2.4000090000000114</v>
      </c>
      <c r="C22">
        <v>-251.39999399999999</v>
      </c>
      <c r="D22">
        <v>2</v>
      </c>
      <c r="E22">
        <v>2</v>
      </c>
      <c r="G22" s="22">
        <f t="shared" si="2"/>
        <v>-253.26996280100801</v>
      </c>
      <c r="H22" s="31">
        <f t="shared" si="3"/>
        <v>-0.53004019899199761</v>
      </c>
    </row>
    <row r="23" spans="1:8">
      <c r="A23" s="42">
        <v>-127</v>
      </c>
      <c r="B23" s="30">
        <f t="shared" si="1"/>
        <v>-2.8000030000000038</v>
      </c>
      <c r="C23">
        <v>-124.199997</v>
      </c>
      <c r="D23">
        <v>2</v>
      </c>
      <c r="E23">
        <v>2</v>
      </c>
      <c r="G23" s="22">
        <f t="shared" si="2"/>
        <v>-126.09133540050399</v>
      </c>
      <c r="H23" s="31">
        <f t="shared" si="3"/>
        <v>-0.90866459949600653</v>
      </c>
    </row>
    <row r="24" spans="1:8">
      <c r="A24" s="42">
        <v>-11.8</v>
      </c>
      <c r="B24" s="30">
        <f t="shared" si="1"/>
        <v>-2.8000000000000007</v>
      </c>
      <c r="C24">
        <v>-9</v>
      </c>
      <c r="D24">
        <v>2</v>
      </c>
      <c r="E24">
        <v>2</v>
      </c>
      <c r="G24" s="22">
        <f t="shared" si="2"/>
        <v>-10.910692000000001</v>
      </c>
      <c r="H24" s="31">
        <f t="shared" si="3"/>
        <v>-0.88930799999999977</v>
      </c>
    </row>
    <row r="25" spans="1:8">
      <c r="A25" s="42">
        <v>51.799999</v>
      </c>
      <c r="B25" s="30">
        <f t="shared" si="1"/>
        <v>-2.4000020000000006</v>
      </c>
      <c r="C25">
        <v>54.200001</v>
      </c>
      <c r="D25">
        <v>2</v>
      </c>
      <c r="E25">
        <v>2</v>
      </c>
      <c r="G25" s="22">
        <f t="shared" si="2"/>
        <v>52.278691399831999</v>
      </c>
      <c r="H25" s="31">
        <f t="shared" si="3"/>
        <v>-0.47869239983199918</v>
      </c>
    </row>
    <row r="26" spans="1:8">
      <c r="A26" s="42">
        <v>224.60000600000001</v>
      </c>
      <c r="B26" s="30">
        <f t="shared" si="1"/>
        <v>-2.7999879999999848</v>
      </c>
      <c r="C26">
        <v>227.39999399999999</v>
      </c>
      <c r="D26">
        <v>2</v>
      </c>
      <c r="E26">
        <v>2</v>
      </c>
      <c r="G26" s="22">
        <f t="shared" si="2"/>
        <v>225.449586801008</v>
      </c>
      <c r="H26" s="31">
        <f t="shared" si="3"/>
        <v>-0.84958080100798838</v>
      </c>
    </row>
    <row r="27" spans="1:8">
      <c r="A27" s="42">
        <v>297.79998799999998</v>
      </c>
      <c r="B27" s="30">
        <f t="shared" si="1"/>
        <v>-2.4000240000000304</v>
      </c>
      <c r="C27">
        <v>300.20001200000002</v>
      </c>
      <c r="D27">
        <v>2</v>
      </c>
      <c r="E27">
        <v>2</v>
      </c>
      <c r="G27" s="22">
        <f t="shared" si="2"/>
        <v>298.23737439798401</v>
      </c>
      <c r="H27" s="31">
        <f t="shared" si="3"/>
        <v>-0.43738639798402801</v>
      </c>
    </row>
    <row r="28" spans="1:8">
      <c r="A28" s="42">
        <v>307.79998799999998</v>
      </c>
      <c r="B28" s="30">
        <f t="shared" si="1"/>
        <v>-2.4000240000000304</v>
      </c>
      <c r="C28">
        <v>310.20001200000002</v>
      </c>
      <c r="D28">
        <v>2</v>
      </c>
      <c r="E28">
        <v>2</v>
      </c>
      <c r="G28" s="22">
        <f t="shared" si="2"/>
        <v>308.23569439798405</v>
      </c>
      <c r="H28" s="31">
        <f t="shared" si="3"/>
        <v>-0.43570639798406319</v>
      </c>
    </row>
    <row r="29" spans="1:8">
      <c r="A29" s="42">
        <v>479</v>
      </c>
      <c r="B29" s="30">
        <f t="shared" si="1"/>
        <v>-2.3999939999999924</v>
      </c>
      <c r="C29">
        <v>481.39999399999999</v>
      </c>
      <c r="D29">
        <v>2</v>
      </c>
      <c r="G29" s="22">
        <f t="shared" si="2"/>
        <v>479.40691480100804</v>
      </c>
      <c r="H29" s="31">
        <f t="shared" si="3"/>
        <v>-0.40691480100804256</v>
      </c>
    </row>
    <row r="30" spans="1:8">
      <c r="A30" s="42"/>
      <c r="B30" s="30"/>
      <c r="G30" s="22"/>
      <c r="H30" s="31"/>
    </row>
    <row r="31" spans="1:8">
      <c r="A31" s="42"/>
      <c r="B31" s="30"/>
      <c r="G31" s="22"/>
      <c r="H31" s="31"/>
    </row>
    <row r="32" spans="1:8">
      <c r="A32" s="42"/>
      <c r="B32" s="30"/>
      <c r="G32" s="22"/>
      <c r="H32" s="31"/>
    </row>
    <row r="33" spans="1:8">
      <c r="A33" s="42"/>
      <c r="B33" s="30"/>
      <c r="G33" s="22"/>
      <c r="H33" s="31"/>
    </row>
    <row r="34" spans="1:8">
      <c r="A34" s="42"/>
      <c r="B34" s="30"/>
      <c r="G34" s="22"/>
      <c r="H34" s="31"/>
    </row>
    <row r="35" spans="1:8">
      <c r="B35" s="30"/>
      <c r="G35" s="22"/>
      <c r="H35" s="31"/>
    </row>
    <row r="36" spans="1:8">
      <c r="A36" s="42">
        <v>-427.79998799999998</v>
      </c>
      <c r="B36" s="30">
        <f t="shared" si="1"/>
        <v>-0.39999399999999241</v>
      </c>
      <c r="C36">
        <v>-427.39999399999999</v>
      </c>
      <c r="D36">
        <v>1</v>
      </c>
      <c r="E36">
        <v>1</v>
      </c>
      <c r="G36" s="22">
        <f t="shared" si="2"/>
        <v>-427.83250240050398</v>
      </c>
      <c r="H36" s="31">
        <f t="shared" si="3"/>
        <v>3.2514400503998786E-2</v>
      </c>
    </row>
    <row r="37" spans="1:8">
      <c r="A37" s="42">
        <v>-303.39999399999999</v>
      </c>
      <c r="B37" s="30">
        <f t="shared" si="1"/>
        <v>-0.79998799999998482</v>
      </c>
      <c r="C37">
        <v>-302.60000600000001</v>
      </c>
      <c r="D37">
        <v>1</v>
      </c>
      <c r="E37">
        <v>1</v>
      </c>
      <c r="G37" s="22">
        <f t="shared" si="2"/>
        <v>-303.042997599496</v>
      </c>
      <c r="H37" s="31">
        <f t="shared" si="3"/>
        <v>-0.35699640050398784</v>
      </c>
    </row>
    <row r="38" spans="1:8">
      <c r="A38" s="42">
        <v>-253.800003</v>
      </c>
      <c r="B38" s="30">
        <f t="shared" si="1"/>
        <v>-0.40000900000001138</v>
      </c>
      <c r="C38">
        <v>-253.39999399999999</v>
      </c>
      <c r="D38">
        <v>1</v>
      </c>
      <c r="E38">
        <v>1</v>
      </c>
      <c r="G38" s="22">
        <f t="shared" si="2"/>
        <v>-253.847118400504</v>
      </c>
      <c r="H38" s="31">
        <f t="shared" si="3"/>
        <v>4.7115400503997762E-2</v>
      </c>
    </row>
    <row r="39" spans="1:8">
      <c r="A39" s="42">
        <v>-127</v>
      </c>
      <c r="B39" s="30">
        <f t="shared" si="1"/>
        <v>-0.80000300000000379</v>
      </c>
      <c r="C39">
        <v>-126.199997</v>
      </c>
      <c r="D39">
        <v>1</v>
      </c>
      <c r="E39">
        <v>1</v>
      </c>
      <c r="G39" s="22">
        <f t="shared" si="2"/>
        <v>-126.65780620025198</v>
      </c>
      <c r="H39" s="31">
        <f t="shared" si="3"/>
        <v>-0.34219379974801711</v>
      </c>
    </row>
    <row r="40" spans="1:8">
      <c r="A40" s="42">
        <v>-11.8</v>
      </c>
      <c r="B40" s="30">
        <f t="shared" si="1"/>
        <v>-0.80000000000000071</v>
      </c>
      <c r="C40">
        <v>-11</v>
      </c>
      <c r="D40">
        <v>1</v>
      </c>
      <c r="E40">
        <v>1</v>
      </c>
      <c r="G40" s="22">
        <f t="shared" si="2"/>
        <v>-11.467485999999999</v>
      </c>
      <c r="H40" s="31">
        <f t="shared" si="3"/>
        <v>-0.33251400000000153</v>
      </c>
    </row>
    <row r="41" spans="1:8">
      <c r="A41" s="42">
        <v>51.799999</v>
      </c>
      <c r="B41" s="30">
        <f t="shared" si="1"/>
        <v>-0.40000200000000063</v>
      </c>
      <c r="C41">
        <v>52.200001</v>
      </c>
      <c r="D41">
        <v>1</v>
      </c>
      <c r="E41">
        <v>1</v>
      </c>
      <c r="G41" s="22">
        <f t="shared" si="2"/>
        <v>51.727206199915997</v>
      </c>
      <c r="H41" s="31">
        <f t="shared" si="3"/>
        <v>7.2792800084002351E-2</v>
      </c>
    </row>
    <row r="42" spans="1:8">
      <c r="A42" s="42">
        <v>224.60000600000001</v>
      </c>
      <c r="B42" s="30">
        <f t="shared" si="1"/>
        <v>-0.79998799999998482</v>
      </c>
      <c r="C42">
        <v>225.39999399999999</v>
      </c>
      <c r="D42">
        <v>1</v>
      </c>
      <c r="E42">
        <v>1</v>
      </c>
      <c r="G42" s="22">
        <f t="shared" si="2"/>
        <v>224.91265040050399</v>
      </c>
      <c r="H42" s="31">
        <f t="shared" si="3"/>
        <v>-0.31264440050398434</v>
      </c>
    </row>
    <row r="43" spans="1:8">
      <c r="A43" s="42">
        <v>297.79998799999998</v>
      </c>
      <c r="B43" s="30">
        <f t="shared" si="1"/>
        <v>-0.80001800000002277</v>
      </c>
      <c r="C43">
        <v>298.60000600000001</v>
      </c>
      <c r="D43">
        <v>1</v>
      </c>
      <c r="E43">
        <v>1</v>
      </c>
      <c r="G43" s="22">
        <f t="shared" si="2"/>
        <v>298.106513599496</v>
      </c>
      <c r="H43" s="31">
        <f t="shared" si="3"/>
        <v>-0.30652559949601255</v>
      </c>
    </row>
    <row r="44" spans="1:8">
      <c r="A44" s="42">
        <v>307.79998799999998</v>
      </c>
      <c r="B44" s="30">
        <f t="shared" si="1"/>
        <v>-0.40002400000003036</v>
      </c>
      <c r="C44">
        <v>308.20001200000002</v>
      </c>
      <c r="D44">
        <v>1</v>
      </c>
      <c r="G44" s="22">
        <f t="shared" si="2"/>
        <v>307.70571319899199</v>
      </c>
      <c r="H44" s="31">
        <f t="shared" si="3"/>
        <v>9.4274801007998121E-2</v>
      </c>
    </row>
    <row r="45" spans="1:8">
      <c r="A45" s="42">
        <v>479</v>
      </c>
      <c r="B45" s="30">
        <f t="shared" si="1"/>
        <v>-0.39999399999999241</v>
      </c>
      <c r="C45">
        <v>479.39999399999999</v>
      </c>
      <c r="D45">
        <v>1</v>
      </c>
      <c r="G45" s="22">
        <f t="shared" si="2"/>
        <v>478.89131440050397</v>
      </c>
      <c r="H45" s="31">
        <f t="shared" si="3"/>
        <v>0.10868559949602741</v>
      </c>
    </row>
    <row r="46" spans="1:8">
      <c r="A46" s="42"/>
      <c r="B46" s="30"/>
      <c r="G46" s="22"/>
      <c r="H46" s="31"/>
    </row>
    <row r="47" spans="1:8">
      <c r="A47" s="42"/>
      <c r="B47" s="30"/>
      <c r="G47" s="22"/>
      <c r="H47" s="31"/>
    </row>
    <row r="48" spans="1:8">
      <c r="A48" s="42"/>
      <c r="B48" s="30"/>
      <c r="G48" s="22"/>
      <c r="H48" s="31"/>
    </row>
    <row r="49" spans="1:8">
      <c r="A49" s="42"/>
      <c r="B49" s="30"/>
      <c r="G49" s="22"/>
      <c r="H49" s="31"/>
    </row>
    <row r="50" spans="1:8">
      <c r="A50" s="42"/>
      <c r="B50" s="30"/>
      <c r="G50" s="22"/>
      <c r="H50" s="31"/>
    </row>
    <row r="51" spans="1:8">
      <c r="B51" s="30"/>
      <c r="G51" s="22"/>
      <c r="H51" s="31"/>
    </row>
    <row r="52" spans="1:8">
      <c r="A52" s="41">
        <v>-427.79998799999998</v>
      </c>
      <c r="B52" s="30">
        <f t="shared" si="1"/>
        <v>0</v>
      </c>
      <c r="C52" s="41">
        <v>-427.79998799999998</v>
      </c>
      <c r="D52">
        <v>0</v>
      </c>
      <c r="E52">
        <v>0</v>
      </c>
      <c r="G52" s="22">
        <f t="shared" si="2"/>
        <v>-427.79998799999998</v>
      </c>
      <c r="H52" s="31">
        <f t="shared" si="3"/>
        <v>0</v>
      </c>
    </row>
    <row r="53" spans="1:8">
      <c r="A53" s="41">
        <v>-303.39999399999999</v>
      </c>
      <c r="B53" s="30">
        <f t="shared" si="1"/>
        <v>0</v>
      </c>
      <c r="C53" s="41">
        <v>-303.39999399999999</v>
      </c>
      <c r="D53">
        <v>0</v>
      </c>
      <c r="E53">
        <v>0</v>
      </c>
      <c r="G53" s="22">
        <f t="shared" si="2"/>
        <v>-303.39999399999999</v>
      </c>
      <c r="H53" s="31">
        <f t="shared" si="3"/>
        <v>0</v>
      </c>
    </row>
    <row r="54" spans="1:8">
      <c r="A54" s="41">
        <v>-253.800003</v>
      </c>
      <c r="B54" s="30">
        <f t="shared" si="1"/>
        <v>0</v>
      </c>
      <c r="C54" s="41">
        <v>-253.800003</v>
      </c>
      <c r="D54">
        <v>0</v>
      </c>
      <c r="E54">
        <v>0</v>
      </c>
      <c r="G54" s="22">
        <f t="shared" si="2"/>
        <v>-253.800003</v>
      </c>
      <c r="H54" s="31">
        <f t="shared" si="3"/>
        <v>0</v>
      </c>
    </row>
    <row r="55" spans="1:8">
      <c r="A55" s="41">
        <v>-127</v>
      </c>
      <c r="B55" s="30">
        <f t="shared" si="1"/>
        <v>0</v>
      </c>
      <c r="C55" s="41">
        <v>-127</v>
      </c>
      <c r="D55">
        <v>0</v>
      </c>
      <c r="E55">
        <v>0</v>
      </c>
      <c r="G55" s="22">
        <f t="shared" si="2"/>
        <v>-127</v>
      </c>
      <c r="H55" s="31">
        <f t="shared" si="3"/>
        <v>0</v>
      </c>
    </row>
    <row r="56" spans="1:8">
      <c r="A56" s="41">
        <v>-11.8</v>
      </c>
      <c r="B56" s="30">
        <f t="shared" si="1"/>
        <v>0</v>
      </c>
      <c r="C56" s="41">
        <v>-11.8</v>
      </c>
      <c r="D56">
        <v>0</v>
      </c>
      <c r="E56">
        <v>0</v>
      </c>
      <c r="G56" s="22">
        <f t="shared" si="2"/>
        <v>-11.8</v>
      </c>
      <c r="H56" s="31">
        <f t="shared" si="3"/>
        <v>0</v>
      </c>
    </row>
    <row r="57" spans="1:8">
      <c r="A57" s="41">
        <v>51.799999</v>
      </c>
      <c r="B57" s="30">
        <f t="shared" si="1"/>
        <v>0</v>
      </c>
      <c r="C57" s="41">
        <v>51.799999</v>
      </c>
      <c r="D57">
        <v>0</v>
      </c>
      <c r="E57">
        <v>0</v>
      </c>
      <c r="G57" s="22">
        <f t="shared" si="2"/>
        <v>51.799999</v>
      </c>
      <c r="H57" s="31">
        <f t="shared" si="3"/>
        <v>0</v>
      </c>
    </row>
    <row r="58" spans="1:8">
      <c r="A58" s="41">
        <v>224.60000600000001</v>
      </c>
      <c r="B58" s="30">
        <f t="shared" si="1"/>
        <v>0</v>
      </c>
      <c r="C58" s="41">
        <v>224.60000600000001</v>
      </c>
      <c r="D58">
        <v>0</v>
      </c>
      <c r="E58">
        <v>0</v>
      </c>
      <c r="G58" s="22">
        <f t="shared" si="2"/>
        <v>224.60000600000001</v>
      </c>
      <c r="H58" s="31">
        <f t="shared" si="3"/>
        <v>0</v>
      </c>
    </row>
    <row r="59" spans="1:8">
      <c r="A59" s="41">
        <v>297.79998799999998</v>
      </c>
      <c r="B59" s="30">
        <f t="shared" si="1"/>
        <v>0</v>
      </c>
      <c r="C59" s="41">
        <v>297.79998799999998</v>
      </c>
      <c r="D59">
        <v>0</v>
      </c>
      <c r="G59" s="22">
        <f t="shared" si="2"/>
        <v>297.79998799999998</v>
      </c>
      <c r="H59" s="31">
        <f t="shared" si="3"/>
        <v>0</v>
      </c>
    </row>
    <row r="60" spans="1:8">
      <c r="A60" s="41">
        <v>307.79998799999998</v>
      </c>
      <c r="B60" s="30">
        <f t="shared" si="1"/>
        <v>0</v>
      </c>
      <c r="C60" s="41">
        <v>307.79998799999998</v>
      </c>
      <c r="D60">
        <v>0</v>
      </c>
      <c r="G60" s="22">
        <f t="shared" si="2"/>
        <v>307.79998799999998</v>
      </c>
      <c r="H60" s="31">
        <f t="shared" si="3"/>
        <v>0</v>
      </c>
    </row>
    <row r="61" spans="1:8">
      <c r="A61" s="41">
        <v>479</v>
      </c>
      <c r="B61" s="30">
        <f t="shared" si="1"/>
        <v>0</v>
      </c>
      <c r="C61" s="41">
        <v>479</v>
      </c>
      <c r="D61">
        <v>0</v>
      </c>
      <c r="G61" s="22">
        <f t="shared" si="2"/>
        <v>479</v>
      </c>
      <c r="H61" s="31">
        <f t="shared" si="3"/>
        <v>0</v>
      </c>
    </row>
    <row r="62" spans="1:8">
      <c r="A62" s="42"/>
      <c r="B62" s="30"/>
      <c r="C62" s="41"/>
      <c r="G62" s="22"/>
      <c r="H62" s="31"/>
    </row>
    <row r="63" spans="1:8">
      <c r="A63" s="42"/>
      <c r="B63" s="30"/>
      <c r="C63" s="41"/>
      <c r="G63" s="22"/>
      <c r="H63" s="31"/>
    </row>
    <row r="64" spans="1:8">
      <c r="A64" s="42"/>
      <c r="B64" s="30"/>
      <c r="C64" s="41"/>
      <c r="G64" s="22"/>
      <c r="H64" s="31"/>
    </row>
    <row r="65" spans="1:8">
      <c r="A65" s="42"/>
      <c r="B65" s="30"/>
      <c r="C65" s="41"/>
      <c r="G65" s="22"/>
      <c r="H65" s="31"/>
    </row>
    <row r="66" spans="1:8">
      <c r="A66" s="42"/>
      <c r="B66" s="30"/>
      <c r="C66" s="41"/>
      <c r="G66" s="22"/>
      <c r="H66" s="31"/>
    </row>
    <row r="67" spans="1:8">
      <c r="B67" s="30"/>
      <c r="G67" s="22"/>
      <c r="H67" s="31"/>
    </row>
    <row r="68" spans="1:8">
      <c r="A68" s="42">
        <v>-427.79998799999998</v>
      </c>
      <c r="B68" s="30">
        <f t="shared" ref="B68:B113" si="4">A68-C68</f>
        <v>-0.79998799999998482</v>
      </c>
      <c r="C68">
        <v>-427</v>
      </c>
      <c r="D68">
        <v>-1</v>
      </c>
      <c r="G68" s="22">
        <f t="shared" ref="G68:G113" si="5">C68+$L$4*D68+$L$5*D68^2+$L$6*C68*D68</f>
        <v>-427.54284199999995</v>
      </c>
      <c r="H68" s="31">
        <f t="shared" ref="H68:H113" si="6">A68-G68</f>
        <v>-0.25714600000003429</v>
      </c>
    </row>
    <row r="69" spans="1:8">
      <c r="A69" s="42">
        <v>-303.39999399999999</v>
      </c>
      <c r="B69" s="30">
        <f t="shared" si="4"/>
        <v>-0.79998799999998482</v>
      </c>
      <c r="C69">
        <v>-302.60000600000001</v>
      </c>
      <c r="D69">
        <v>-1</v>
      </c>
      <c r="G69" s="22">
        <f t="shared" si="5"/>
        <v>-303.13239840050397</v>
      </c>
      <c r="H69" s="31">
        <f t="shared" si="6"/>
        <v>-0.26759559949601908</v>
      </c>
    </row>
    <row r="70" spans="1:8">
      <c r="A70" s="42">
        <v>-253.800003</v>
      </c>
      <c r="B70" s="30">
        <f t="shared" si="4"/>
        <v>-0.80000300000000379</v>
      </c>
      <c r="C70">
        <v>-253</v>
      </c>
      <c r="D70">
        <v>-1</v>
      </c>
      <c r="G70" s="22">
        <f t="shared" si="5"/>
        <v>-253.52822600000002</v>
      </c>
      <c r="H70" s="31">
        <f t="shared" si="6"/>
        <v>-0.27177699999998595</v>
      </c>
    </row>
    <row r="71" spans="1:8">
      <c r="A71" s="42">
        <v>-127</v>
      </c>
      <c r="B71" s="30">
        <f t="shared" si="4"/>
        <v>-0.80000300000000379</v>
      </c>
      <c r="C71">
        <v>-126.199997</v>
      </c>
      <c r="D71">
        <v>-1</v>
      </c>
      <c r="G71" s="22">
        <f t="shared" si="5"/>
        <v>-126.717571799748</v>
      </c>
      <c r="H71" s="31">
        <f t="shared" si="6"/>
        <v>-0.28242820025199933</v>
      </c>
    </row>
    <row r="72" spans="1:8">
      <c r="A72" s="42">
        <v>-11.8</v>
      </c>
      <c r="B72" s="30">
        <f t="shared" si="4"/>
        <v>-0.80000000000000071</v>
      </c>
      <c r="C72">
        <v>-11</v>
      </c>
      <c r="D72">
        <v>-1</v>
      </c>
      <c r="G72" s="22">
        <f t="shared" si="5"/>
        <v>-11.507897999999999</v>
      </c>
      <c r="H72" s="31">
        <f t="shared" si="6"/>
        <v>-0.29210200000000164</v>
      </c>
    </row>
    <row r="73" spans="1:8">
      <c r="A73" s="42">
        <v>51.799999</v>
      </c>
      <c r="B73" s="30">
        <f t="shared" si="4"/>
        <v>-0.40000200000000063</v>
      </c>
      <c r="C73">
        <v>52.200001</v>
      </c>
      <c r="D73">
        <v>-1</v>
      </c>
      <c r="G73" s="22">
        <f t="shared" si="5"/>
        <v>51.697411800083998</v>
      </c>
      <c r="H73" s="31">
        <f t="shared" si="6"/>
        <v>0.10258719991600174</v>
      </c>
    </row>
    <row r="74" spans="1:8">
      <c r="A74" s="42">
        <v>224.60000600000001</v>
      </c>
      <c r="B74" s="30">
        <f t="shared" si="4"/>
        <v>-0.79998799999998482</v>
      </c>
      <c r="C74">
        <v>225.39999399999999</v>
      </c>
      <c r="D74">
        <v>-1</v>
      </c>
      <c r="G74" s="22">
        <f t="shared" si="5"/>
        <v>224.91195359949597</v>
      </c>
      <c r="H74" s="31">
        <f t="shared" si="6"/>
        <v>-0.31194759949596573</v>
      </c>
    </row>
    <row r="75" spans="1:8">
      <c r="A75" s="42">
        <v>297.79998799999998</v>
      </c>
      <c r="B75" s="30">
        <f t="shared" si="4"/>
        <v>-0.80001800000002277</v>
      </c>
      <c r="C75">
        <v>298.60000600000001</v>
      </c>
      <c r="D75">
        <v>-1</v>
      </c>
      <c r="G75" s="22">
        <f t="shared" si="5"/>
        <v>298.11811440050406</v>
      </c>
      <c r="H75" s="31">
        <f t="shared" si="6"/>
        <v>-0.31812640050407026</v>
      </c>
    </row>
    <row r="76" spans="1:8">
      <c r="A76" s="42">
        <v>307.79998799999998</v>
      </c>
      <c r="B76" s="30">
        <f t="shared" si="4"/>
        <v>-0.40002400000003036</v>
      </c>
      <c r="C76">
        <v>308.20001200000002</v>
      </c>
      <c r="D76">
        <v>-1</v>
      </c>
      <c r="G76" s="22">
        <f t="shared" si="5"/>
        <v>307.71892680100808</v>
      </c>
      <c r="H76" s="31">
        <f t="shared" si="6"/>
        <v>8.1061198991903893E-2</v>
      </c>
    </row>
    <row r="77" spans="1:8">
      <c r="A77" s="42">
        <v>479</v>
      </c>
      <c r="B77" s="30">
        <f t="shared" si="4"/>
        <v>-0.79998799999998482</v>
      </c>
      <c r="C77">
        <v>479.79998799999998</v>
      </c>
      <c r="D77">
        <v>-1</v>
      </c>
      <c r="G77" s="22">
        <f t="shared" si="5"/>
        <v>479.33331719899201</v>
      </c>
      <c r="H77" s="31">
        <f t="shared" si="6"/>
        <v>-0.33331719899200607</v>
      </c>
    </row>
    <row r="78" spans="1:8">
      <c r="A78" s="41"/>
      <c r="B78" s="30"/>
      <c r="G78" s="22"/>
      <c r="H78" s="31"/>
    </row>
    <row r="79" spans="1:8">
      <c r="A79" s="41"/>
      <c r="B79" s="30"/>
      <c r="G79" s="22"/>
      <c r="H79" s="31"/>
    </row>
    <row r="80" spans="1:8">
      <c r="A80" s="41"/>
      <c r="B80" s="30"/>
      <c r="G80" s="22"/>
      <c r="H80" s="31"/>
    </row>
    <row r="81" spans="1:8">
      <c r="A81" s="41"/>
      <c r="B81" s="30"/>
      <c r="G81" s="22"/>
      <c r="H81" s="31"/>
    </row>
    <row r="82" spans="1:8">
      <c r="A82" s="41"/>
      <c r="B82" s="30"/>
      <c r="G82" s="22"/>
      <c r="H82" s="31"/>
    </row>
    <row r="83" spans="1:8">
      <c r="B83" s="30"/>
      <c r="G83" s="22"/>
      <c r="H83" s="31"/>
    </row>
    <row r="84" spans="1:8">
      <c r="A84" s="42">
        <v>-427.79998799999998</v>
      </c>
      <c r="B84" s="30">
        <f t="shared" si="4"/>
        <v>-2.7999879999999848</v>
      </c>
      <c r="C84">
        <v>-425</v>
      </c>
      <c r="D84">
        <v>-2</v>
      </c>
      <c r="G84" s="22">
        <f t="shared" si="5"/>
        <v>-427.06073199999997</v>
      </c>
      <c r="H84" s="31">
        <f t="shared" si="6"/>
        <v>-0.73925600000001168</v>
      </c>
    </row>
    <row r="85" spans="1:8">
      <c r="A85" s="42">
        <v>-303.39999399999999</v>
      </c>
      <c r="B85" s="30">
        <f t="shared" si="4"/>
        <v>-2.7999879999999848</v>
      </c>
      <c r="C85">
        <v>-300.60000600000001</v>
      </c>
      <c r="D85">
        <v>-2</v>
      </c>
      <c r="G85" s="22">
        <f t="shared" si="5"/>
        <v>-302.63983880100801</v>
      </c>
      <c r="H85" s="31">
        <f t="shared" si="6"/>
        <v>-0.76015519899198125</v>
      </c>
    </row>
    <row r="86" spans="1:8">
      <c r="A86" s="42">
        <v>-253.800003</v>
      </c>
      <c r="B86" s="30">
        <f t="shared" si="4"/>
        <v>-2.8000030000000038</v>
      </c>
      <c r="C86">
        <v>-251</v>
      </c>
      <c r="D86">
        <v>-2</v>
      </c>
      <c r="G86" s="22">
        <f t="shared" si="5"/>
        <v>-253.03150000000002</v>
      </c>
      <c r="H86" s="31">
        <f t="shared" si="6"/>
        <v>-0.76850299999998128</v>
      </c>
    </row>
    <row r="87" spans="1:8">
      <c r="A87" s="42">
        <v>-127</v>
      </c>
      <c r="B87" s="30">
        <f t="shared" si="4"/>
        <v>-2.8000030000000038</v>
      </c>
      <c r="C87">
        <v>-124.199997</v>
      </c>
      <c r="D87">
        <v>-2</v>
      </c>
      <c r="G87" s="22">
        <f t="shared" si="5"/>
        <v>-126.21019459949599</v>
      </c>
      <c r="H87" s="31">
        <f t="shared" si="6"/>
        <v>-0.78980540050400805</v>
      </c>
    </row>
    <row r="88" spans="1:8">
      <c r="A88" s="42">
        <v>-11.8</v>
      </c>
      <c r="B88" s="30">
        <f t="shared" si="4"/>
        <v>-2.8000000000000007</v>
      </c>
      <c r="C88">
        <v>-9</v>
      </c>
      <c r="D88">
        <v>-2</v>
      </c>
      <c r="G88" s="22">
        <f t="shared" si="5"/>
        <v>-10.990843999999999</v>
      </c>
      <c r="H88" s="31">
        <f t="shared" si="6"/>
        <v>-0.80915600000000154</v>
      </c>
    </row>
    <row r="89" spans="1:8">
      <c r="A89" s="42">
        <v>51.799999</v>
      </c>
      <c r="B89" s="30">
        <f t="shared" si="4"/>
        <v>-2.4000020000000006</v>
      </c>
      <c r="C89">
        <v>54.200001</v>
      </c>
      <c r="D89">
        <v>-2</v>
      </c>
      <c r="G89" s="22">
        <f t="shared" si="5"/>
        <v>52.219774600167995</v>
      </c>
      <c r="H89" s="31">
        <f t="shared" si="6"/>
        <v>-0.41977560016799487</v>
      </c>
    </row>
    <row r="90" spans="1:8">
      <c r="A90" s="42">
        <v>224.60000600000001</v>
      </c>
      <c r="B90" s="30">
        <f t="shared" si="4"/>
        <v>-2.7999879999999848</v>
      </c>
      <c r="C90">
        <v>227.39999399999999</v>
      </c>
      <c r="D90">
        <v>-2</v>
      </c>
      <c r="G90" s="22">
        <f t="shared" si="5"/>
        <v>225.44886519899197</v>
      </c>
      <c r="H90" s="31">
        <f t="shared" si="6"/>
        <v>-0.84885919899195983</v>
      </c>
    </row>
    <row r="91" spans="1:8">
      <c r="A91" s="42">
        <v>297.79998799999998</v>
      </c>
      <c r="B91" s="30">
        <f t="shared" si="4"/>
        <v>-2.8000180000000228</v>
      </c>
      <c r="C91">
        <v>300.60000600000001</v>
      </c>
      <c r="D91">
        <v>-2</v>
      </c>
      <c r="G91" s="22">
        <f t="shared" si="5"/>
        <v>298.66117480100803</v>
      </c>
      <c r="H91" s="31">
        <f t="shared" si="6"/>
        <v>-0.86118680100804568</v>
      </c>
    </row>
    <row r="92" spans="1:8">
      <c r="A92" s="42">
        <v>307.79998799999998</v>
      </c>
      <c r="B92" s="30">
        <f t="shared" si="4"/>
        <v>-2.4000240000000304</v>
      </c>
      <c r="C92">
        <v>310.20001200000002</v>
      </c>
      <c r="D92">
        <v>-2</v>
      </c>
      <c r="G92" s="22">
        <f t="shared" si="5"/>
        <v>308.26279360201602</v>
      </c>
      <c r="H92" s="31">
        <f t="shared" si="6"/>
        <v>-0.46280560201603294</v>
      </c>
    </row>
    <row r="93" spans="1:8">
      <c r="A93" s="42">
        <v>479</v>
      </c>
      <c r="B93" s="30">
        <f t="shared" si="4"/>
        <v>-2.7999879999999848</v>
      </c>
      <c r="C93">
        <v>481.79998799999998</v>
      </c>
      <c r="D93">
        <v>-2</v>
      </c>
      <c r="G93" s="22">
        <f t="shared" si="5"/>
        <v>479.89159839798401</v>
      </c>
      <c r="H93" s="31">
        <f t="shared" si="6"/>
        <v>-0.89159839798401208</v>
      </c>
    </row>
    <row r="94" spans="1:8">
      <c r="A94" s="42"/>
      <c r="B94" s="30"/>
      <c r="G94" s="22"/>
      <c r="H94" s="31"/>
    </row>
    <row r="95" spans="1:8">
      <c r="A95" s="42"/>
      <c r="B95" s="30"/>
      <c r="G95" s="22"/>
      <c r="H95" s="31"/>
    </row>
    <row r="96" spans="1:8">
      <c r="A96" s="42"/>
      <c r="B96" s="30"/>
      <c r="G96" s="22"/>
      <c r="H96" s="31"/>
    </row>
    <row r="97" spans="1:8">
      <c r="A97" s="42"/>
      <c r="B97" s="30"/>
      <c r="G97" s="22"/>
      <c r="H97" s="31"/>
    </row>
    <row r="98" spans="1:8">
      <c r="A98" s="42"/>
      <c r="B98" s="30"/>
      <c r="G98" s="22"/>
      <c r="H98" s="31"/>
    </row>
    <row r="99" spans="1:8">
      <c r="B99" s="30"/>
      <c r="G99" s="22"/>
      <c r="H99" s="31"/>
    </row>
    <row r="100" spans="1:8">
      <c r="A100" s="42">
        <v>-427.79998799999998</v>
      </c>
      <c r="B100" s="30">
        <f t="shared" si="4"/>
        <v>-4.7999879999999848</v>
      </c>
      <c r="C100">
        <v>-423</v>
      </c>
      <c r="D100">
        <v>-3</v>
      </c>
      <c r="G100" s="22">
        <f t="shared" si="5"/>
        <v>-427.55367000000001</v>
      </c>
      <c r="H100" s="31">
        <f t="shared" si="6"/>
        <v>-0.24631799999997384</v>
      </c>
    </row>
    <row r="101" spans="1:8">
      <c r="A101" s="42">
        <v>-303.39999399999999</v>
      </c>
      <c r="B101" s="30">
        <f t="shared" si="4"/>
        <v>-4.3999939999999924</v>
      </c>
      <c r="C101">
        <v>-299</v>
      </c>
      <c r="D101">
        <v>-3</v>
      </c>
      <c r="G101" s="22">
        <f t="shared" si="5"/>
        <v>-303.52242200000001</v>
      </c>
      <c r="H101" s="31">
        <f t="shared" si="6"/>
        <v>0.12242800000001353</v>
      </c>
    </row>
    <row r="102" spans="1:8">
      <c r="A102" s="42">
        <v>-253.800003</v>
      </c>
      <c r="B102" s="30">
        <f t="shared" si="4"/>
        <v>-3.6000060000000076</v>
      </c>
      <c r="C102">
        <v>-250.199997</v>
      </c>
      <c r="D102">
        <v>-3</v>
      </c>
      <c r="G102" s="22">
        <f t="shared" si="5"/>
        <v>-254.710121399244</v>
      </c>
      <c r="H102" s="31">
        <f t="shared" si="6"/>
        <v>0.91011839924399851</v>
      </c>
    </row>
    <row r="103" spans="1:8">
      <c r="A103" s="42">
        <v>-127</v>
      </c>
      <c r="B103" s="30">
        <f t="shared" si="4"/>
        <v>-3.5999979999999994</v>
      </c>
      <c r="C103">
        <v>-123.400002</v>
      </c>
      <c r="D103">
        <v>-3</v>
      </c>
      <c r="G103" s="22">
        <f t="shared" si="5"/>
        <v>-127.878172800504</v>
      </c>
      <c r="H103" s="31">
        <f t="shared" si="6"/>
        <v>0.8781728005040037</v>
      </c>
    </row>
    <row r="104" spans="1:8">
      <c r="A104" s="42">
        <v>-11.8</v>
      </c>
      <c r="B104" s="30">
        <f t="shared" si="4"/>
        <v>-3.6000000000000014</v>
      </c>
      <c r="C104">
        <v>-8.1999999999999993</v>
      </c>
      <c r="D104">
        <v>-3</v>
      </c>
      <c r="G104" s="22">
        <f t="shared" si="5"/>
        <v>-12.6491404</v>
      </c>
      <c r="H104" s="31">
        <f t="shared" si="6"/>
        <v>0.84914039999999957</v>
      </c>
    </row>
    <row r="105" spans="1:8">
      <c r="A105" s="42">
        <v>51.799999</v>
      </c>
      <c r="B105" s="30">
        <f t="shared" si="4"/>
        <v>-3.2000010000000003</v>
      </c>
      <c r="C105">
        <v>55</v>
      </c>
      <c r="D105">
        <v>-3</v>
      </c>
      <c r="G105" s="22">
        <f t="shared" si="5"/>
        <v>50.566786</v>
      </c>
      <c r="H105" s="31">
        <f t="shared" si="6"/>
        <v>1.2332129999999992</v>
      </c>
    </row>
    <row r="106" spans="1:8">
      <c r="A106" s="42"/>
      <c r="B106" s="30"/>
      <c r="G106" s="22"/>
      <c r="H106" s="31"/>
    </row>
    <row r="107" spans="1:8">
      <c r="A107" s="42"/>
      <c r="B107" s="30"/>
      <c r="G107" s="22"/>
      <c r="H107" s="31"/>
    </row>
    <row r="108" spans="1:8">
      <c r="A108" s="42"/>
      <c r="B108" s="30"/>
      <c r="G108" s="22"/>
      <c r="H108" s="31"/>
    </row>
    <row r="109" spans="1:8">
      <c r="A109" s="42"/>
      <c r="B109" s="30"/>
      <c r="G109" s="22"/>
      <c r="H109" s="31"/>
    </row>
    <row r="110" spans="1:8">
      <c r="A110" s="41"/>
      <c r="B110" s="30"/>
      <c r="G110" s="22"/>
      <c r="H110" s="31"/>
    </row>
    <row r="111" spans="1:8">
      <c r="A111" s="41"/>
      <c r="B111" s="30"/>
      <c r="G111" s="22"/>
      <c r="H111" s="31"/>
    </row>
    <row r="112" spans="1:8">
      <c r="A112" s="41"/>
      <c r="B112" s="30"/>
      <c r="G112" s="22"/>
      <c r="H112" s="31"/>
    </row>
    <row r="113" spans="1:8">
      <c r="A113" s="41"/>
      <c r="B113" s="30"/>
      <c r="G113" s="22"/>
      <c r="H113" s="31"/>
    </row>
    <row r="114" spans="1:8">
      <c r="A114" s="41"/>
      <c r="B114" s="30"/>
      <c r="G114" s="22"/>
      <c r="H114" s="31"/>
    </row>
    <row r="115" spans="1:8">
      <c r="A115" s="41"/>
      <c r="B115" s="30"/>
      <c r="G115" s="22"/>
      <c r="H115" s="31"/>
    </row>
    <row r="116" spans="1:8">
      <c r="B116" s="30"/>
      <c r="G116" s="22"/>
      <c r="H116" s="31"/>
    </row>
    <row r="117" spans="1:8">
      <c r="B117" s="30"/>
      <c r="G117" s="22"/>
      <c r="H117" s="31"/>
    </row>
    <row r="118" spans="1:8">
      <c r="B118" s="30"/>
      <c r="G118" s="22"/>
      <c r="H118" s="31"/>
    </row>
    <row r="119" spans="1:8">
      <c r="B119" s="30"/>
      <c r="G119" s="22"/>
      <c r="H119" s="31"/>
    </row>
    <row r="120" spans="1:8">
      <c r="B120" s="30"/>
      <c r="G120" s="22"/>
      <c r="H120" s="31"/>
    </row>
    <row r="121" spans="1:8">
      <c r="B121" s="30"/>
      <c r="G121" s="22"/>
      <c r="H121" s="31"/>
    </row>
    <row r="122" spans="1:8">
      <c r="B122" s="30"/>
      <c r="G122" s="22"/>
      <c r="H122" s="31"/>
    </row>
  </sheetData>
  <sortState ref="C84:C95">
    <sortCondition ref="C84"/>
  </sortState>
  <phoneticPr fontId="2" type="noConversion"/>
  <pageMargins left="0.75" right="0.75" top="1" bottom="1" header="0.51180555555555496" footer="0.51180555555555496"/>
  <pageSetup firstPageNumber="0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X1</vt:lpstr>
      <vt:lpstr>X11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cyy</dc:creator>
  <cp:lastModifiedBy>cyy</cp:lastModifiedBy>
  <cp:revision>0</cp:revision>
  <dcterms:created xsi:type="dcterms:W3CDTF">2015-10-21T09:02:33Z</dcterms:created>
  <dcterms:modified xsi:type="dcterms:W3CDTF">2015-12-30T00:27:43Z</dcterms:modified>
  <dc:language>en-US</dc:language>
</cp:coreProperties>
</file>