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8_{E9190CBA-5DF1-49A4-BE9B-298572E4FD32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Home" sheetId="1" r:id="rId1"/>
    <sheet name="NOT" sheetId="2" r:id="rId2"/>
    <sheet name="AND" sheetId="3" r:id="rId3"/>
    <sheet name="Project A" sheetId="4" r:id="rId4"/>
    <sheet name="Project B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2" i="5" l="1"/>
  <c r="AF15" i="5"/>
  <c r="AF13" i="5"/>
  <c r="AF12" i="5"/>
  <c r="AE13" i="5"/>
  <c r="AE12" i="5"/>
  <c r="T561" i="5"/>
  <c r="B561" i="5" a="1"/>
  <c r="T558" i="5"/>
  <c r="B558" i="5" a="1"/>
  <c r="T555" i="5"/>
  <c r="B555" i="5" a="1"/>
  <c r="T552" i="5"/>
  <c r="B552" i="5" a="1"/>
  <c r="T546" i="5"/>
  <c r="B546" i="5" a="1"/>
  <c r="T543" i="5"/>
  <c r="B543" i="5" a="1"/>
  <c r="T540" i="5"/>
  <c r="B540" i="5" a="1"/>
  <c r="T537" i="5"/>
  <c r="B537" i="5" a="1"/>
  <c r="T531" i="5"/>
  <c r="B531" i="5" a="1"/>
  <c r="T528" i="5"/>
  <c r="B528" i="5" a="1"/>
  <c r="T525" i="5"/>
  <c r="B525" i="5" a="1"/>
  <c r="T522" i="5"/>
  <c r="B522" i="5" a="1"/>
  <c r="T516" i="5"/>
  <c r="B516" i="5" a="1"/>
  <c r="T513" i="5"/>
  <c r="B513" i="5" a="1"/>
  <c r="T510" i="5"/>
  <c r="B510" i="5" a="1"/>
  <c r="T507" i="5"/>
  <c r="B507" i="5" a="1"/>
  <c r="T501" i="5"/>
  <c r="B501" i="5" a="1"/>
  <c r="T498" i="5"/>
  <c r="B498" i="5" a="1"/>
  <c r="T495" i="5"/>
  <c r="B495" i="5" a="1"/>
  <c r="T492" i="5"/>
  <c r="B492" i="5" a="1"/>
  <c r="T486" i="5"/>
  <c r="B486" i="5" a="1"/>
  <c r="T483" i="5"/>
  <c r="B483" i="5" a="1"/>
  <c r="T480" i="5"/>
  <c r="B480" i="5" a="1"/>
  <c r="T477" i="5"/>
  <c r="B477" i="5" a="1"/>
  <c r="T471" i="5"/>
  <c r="B471" i="5" a="1"/>
  <c r="T468" i="5"/>
  <c r="B468" i="5" a="1"/>
  <c r="T465" i="5"/>
  <c r="B465" i="5" a="1"/>
  <c r="T462" i="5"/>
  <c r="B462" i="5" a="1"/>
  <c r="T456" i="5"/>
  <c r="B456" i="5" a="1"/>
  <c r="T453" i="5"/>
  <c r="B453" i="5" a="1"/>
  <c r="T450" i="5"/>
  <c r="B450" i="5" a="1"/>
  <c r="T447" i="5"/>
  <c r="B447" i="5" a="1"/>
  <c r="T441" i="5"/>
  <c r="B441" i="5" a="1"/>
  <c r="T438" i="5"/>
  <c r="B438" i="5" a="1"/>
  <c r="T435" i="5"/>
  <c r="B435" i="5" a="1"/>
  <c r="T432" i="5"/>
  <c r="B432" i="5" a="1"/>
  <c r="T426" i="5"/>
  <c r="B426" i="5" a="1"/>
  <c r="T423" i="5"/>
  <c r="B423" i="5" a="1"/>
  <c r="T420" i="5"/>
  <c r="B420" i="5" a="1"/>
  <c r="T417" i="5"/>
  <c r="B417" i="5" a="1"/>
  <c r="T411" i="5"/>
  <c r="B411" i="5" a="1"/>
  <c r="T408" i="5"/>
  <c r="B408" i="5" a="1"/>
  <c r="T405" i="5"/>
  <c r="B405" i="5" a="1"/>
  <c r="T402" i="5"/>
  <c r="B402" i="5" a="1"/>
  <c r="T396" i="5"/>
  <c r="B396" i="5" a="1"/>
  <c r="T393" i="5"/>
  <c r="B393" i="5" a="1"/>
  <c r="T390" i="5"/>
  <c r="B390" i="5" a="1"/>
  <c r="T387" i="5"/>
  <c r="B387" i="5" a="1"/>
  <c r="T381" i="5"/>
  <c r="B381" i="5" a="1"/>
  <c r="T378" i="5"/>
  <c r="B378" i="5" a="1"/>
  <c r="T375" i="5"/>
  <c r="B375" i="5" a="1"/>
  <c r="T372" i="5"/>
  <c r="B372" i="5" a="1"/>
  <c r="T366" i="5"/>
  <c r="B366" i="5" a="1"/>
  <c r="T363" i="5"/>
  <c r="B363" i="5" a="1"/>
  <c r="T360" i="5"/>
  <c r="B360" i="5" a="1"/>
  <c r="T357" i="5"/>
  <c r="B357" i="5" a="1"/>
  <c r="T351" i="5"/>
  <c r="B351" i="5" a="1"/>
  <c r="T348" i="5"/>
  <c r="B348" i="5" a="1"/>
  <c r="T345" i="5"/>
  <c r="B345" i="5" a="1"/>
  <c r="T342" i="5"/>
  <c r="B342" i="5" a="1"/>
  <c r="T336" i="5"/>
  <c r="B336" i="5" a="1"/>
  <c r="T333" i="5"/>
  <c r="B333" i="5" a="1"/>
  <c r="T330" i="5"/>
  <c r="B330" i="5" a="1"/>
  <c r="T327" i="5"/>
  <c r="B327" i="5" a="1"/>
  <c r="T321" i="5"/>
  <c r="B321" i="5" a="1"/>
  <c r="T318" i="5"/>
  <c r="B318" i="5" a="1"/>
  <c r="T315" i="5"/>
  <c r="B315" i="5" a="1"/>
  <c r="T312" i="5"/>
  <c r="B312" i="5" a="1"/>
  <c r="T306" i="5"/>
  <c r="B306" i="5" a="1"/>
  <c r="T303" i="5"/>
  <c r="B303" i="5" a="1"/>
  <c r="T300" i="5"/>
  <c r="B300" i="5" a="1"/>
  <c r="T297" i="5"/>
  <c r="B297" i="5" a="1"/>
  <c r="T291" i="5"/>
  <c r="B291" i="5" a="1"/>
  <c r="T288" i="5"/>
  <c r="B288" i="5" a="1"/>
  <c r="T285" i="5"/>
  <c r="B285" i="5" a="1"/>
  <c r="T282" i="5"/>
  <c r="B282" i="5" a="1"/>
  <c r="T276" i="5"/>
  <c r="B276" i="5" a="1"/>
  <c r="T273" i="5"/>
  <c r="B273" i="5" a="1"/>
  <c r="T270" i="5"/>
  <c r="B270" i="5" a="1"/>
  <c r="T267" i="5"/>
  <c r="B267" i="5" a="1"/>
  <c r="T261" i="5"/>
  <c r="B261" i="5" a="1"/>
  <c r="T258" i="5"/>
  <c r="B258" i="5" a="1"/>
  <c r="T255" i="5"/>
  <c r="B255" i="5" a="1"/>
  <c r="T252" i="5"/>
  <c r="B252" i="5" a="1"/>
  <c r="T246" i="5"/>
  <c r="B246" i="5" a="1"/>
  <c r="T243" i="5"/>
  <c r="B243" i="5" a="1"/>
  <c r="T240" i="5"/>
  <c r="B240" i="5" a="1"/>
  <c r="T237" i="5"/>
  <c r="B237" i="5" a="1"/>
  <c r="T231" i="5"/>
  <c r="B231" i="5" a="1"/>
  <c r="T228" i="5"/>
  <c r="B228" i="5" a="1"/>
  <c r="T225" i="5"/>
  <c r="B225" i="5" a="1"/>
  <c r="T222" i="5"/>
  <c r="B222" i="5" a="1"/>
  <c r="T216" i="5"/>
  <c r="B216" i="5" a="1"/>
  <c r="T213" i="5"/>
  <c r="B213" i="5" a="1"/>
  <c r="T210" i="5"/>
  <c r="B210" i="5" a="1"/>
  <c r="T207" i="5"/>
  <c r="B207" i="5" a="1"/>
  <c r="T201" i="5"/>
  <c r="B201" i="5" a="1"/>
  <c r="T198" i="5"/>
  <c r="B198" i="5" a="1"/>
  <c r="T195" i="5"/>
  <c r="B195" i="5" a="1"/>
  <c r="T192" i="5"/>
  <c r="B192" i="5" a="1"/>
  <c r="T186" i="5"/>
  <c r="B186" i="5" a="1"/>
  <c r="T183" i="5"/>
  <c r="B183" i="5" a="1"/>
  <c r="T180" i="5"/>
  <c r="B180" i="5" a="1"/>
  <c r="T177" i="5"/>
  <c r="B177" i="5" a="1"/>
  <c r="T171" i="5"/>
  <c r="B171" i="5" a="1"/>
  <c r="T168" i="5"/>
  <c r="B168" i="5" a="1"/>
  <c r="T165" i="5"/>
  <c r="B165" i="5" a="1"/>
  <c r="T162" i="5"/>
  <c r="B162" i="5" a="1"/>
  <c r="T156" i="5"/>
  <c r="B156" i="5" a="1"/>
  <c r="T153" i="5"/>
  <c r="B153" i="5" a="1"/>
  <c r="T150" i="5"/>
  <c r="B150" i="5" a="1"/>
  <c r="T147" i="5"/>
  <c r="B147" i="5" a="1"/>
  <c r="T141" i="5"/>
  <c r="B141" i="5" a="1"/>
  <c r="T138" i="5"/>
  <c r="B138" i="5" a="1"/>
  <c r="T135" i="5"/>
  <c r="B135" i="5" a="1"/>
  <c r="T132" i="5"/>
  <c r="B132" i="5" a="1"/>
  <c r="T126" i="5"/>
  <c r="B126" i="5" a="1"/>
  <c r="T123" i="5"/>
  <c r="B123" i="5" a="1"/>
  <c r="T120" i="5"/>
  <c r="B120" i="5" a="1"/>
  <c r="T117" i="5"/>
  <c r="B117" i="5" a="1"/>
  <c r="T111" i="5"/>
  <c r="B111" i="5" a="1"/>
  <c r="T108" i="5"/>
  <c r="B108" i="5" a="1"/>
  <c r="T105" i="5"/>
  <c r="B105" i="5" a="1"/>
  <c r="T102" i="5"/>
  <c r="B102" i="5" a="1"/>
  <c r="T96" i="5"/>
  <c r="B96" i="5" a="1"/>
  <c r="T93" i="5"/>
  <c r="B93" i="5" a="1"/>
  <c r="T90" i="5"/>
  <c r="B90" i="5" a="1"/>
  <c r="T87" i="5"/>
  <c r="B87" i="5" a="1"/>
  <c r="T81" i="5"/>
  <c r="B81" i="5" a="1"/>
  <c r="T78" i="5"/>
  <c r="B78" i="5" a="1"/>
  <c r="T75" i="5"/>
  <c r="B75" i="5" a="1"/>
  <c r="T72" i="5"/>
  <c r="B72" i="5" a="1"/>
  <c r="T66" i="5"/>
  <c r="B66" i="5" a="1"/>
  <c r="T63" i="5"/>
  <c r="B63" i="5" a="1"/>
  <c r="T60" i="5"/>
  <c r="B60" i="5" a="1"/>
  <c r="T57" i="5"/>
  <c r="B57" i="5" a="1"/>
  <c r="T51" i="5"/>
  <c r="B51" i="5" a="1"/>
  <c r="T48" i="5"/>
  <c r="B48" i="5" a="1"/>
  <c r="T45" i="5"/>
  <c r="B45" i="5" a="1"/>
  <c r="T42" i="5"/>
  <c r="B42" i="5" a="1"/>
  <c r="Q12" i="4"/>
  <c r="I12" i="4"/>
  <c r="T36" i="5"/>
  <c r="B36" i="5" a="1"/>
  <c r="T33" i="5"/>
  <c r="B33" i="5" a="1"/>
  <c r="T30" i="5"/>
  <c r="B30" i="5" a="1"/>
  <c r="T27" i="5"/>
  <c r="B27" i="5" a="1"/>
  <c r="R12" i="4"/>
  <c r="Q15" i="4"/>
  <c r="O21" i="4"/>
  <c r="O15" i="4"/>
  <c r="T21" i="5"/>
  <c r="T18" i="5"/>
  <c r="T15" i="5"/>
  <c r="T12" i="5"/>
  <c r="B156" i="4" a="1"/>
  <c r="B153" i="4" a="1"/>
  <c r="D150" i="4"/>
  <c r="D153" i="4" s="1"/>
  <c r="D156" i="4" s="1"/>
  <c r="B150" i="4" a="1"/>
  <c r="B147" i="4" a="1"/>
  <c r="B141" i="4" a="1"/>
  <c r="B138" i="4" a="1"/>
  <c r="D135" i="4"/>
  <c r="D138" i="4" s="1"/>
  <c r="D141" i="4" s="1"/>
  <c r="B135" i="4" a="1"/>
  <c r="B132" i="4" a="1"/>
  <c r="B126" i="4" a="1"/>
  <c r="B123" i="4" a="1"/>
  <c r="D120" i="4"/>
  <c r="D123" i="4" s="1"/>
  <c r="D126" i="4" s="1"/>
  <c r="B120" i="4" a="1"/>
  <c r="B117" i="4" a="1"/>
  <c r="B111" i="4" a="1"/>
  <c r="B108" i="4" a="1"/>
  <c r="D105" i="4"/>
  <c r="D108" i="4" s="1"/>
  <c r="D111" i="4" s="1"/>
  <c r="B105" i="4" a="1"/>
  <c r="B102" i="4" a="1"/>
  <c r="B96" i="4" a="1"/>
  <c r="B93" i="4" a="1"/>
  <c r="D90" i="4"/>
  <c r="D93" i="4" s="1"/>
  <c r="D96" i="4" s="1"/>
  <c r="B90" i="4" a="1"/>
  <c r="B87" i="4" a="1"/>
  <c r="B81" i="4" a="1"/>
  <c r="B78" i="4" a="1"/>
  <c r="D75" i="4"/>
  <c r="D78" i="4" s="1"/>
  <c r="D81" i="4" s="1"/>
  <c r="B75" i="4" a="1"/>
  <c r="B72" i="4" a="1"/>
  <c r="B66" i="4" a="1"/>
  <c r="B63" i="4" a="1"/>
  <c r="D60" i="4"/>
  <c r="D63" i="4" s="1"/>
  <c r="D66" i="4" s="1"/>
  <c r="B60" i="4" a="1"/>
  <c r="B57" i="4" a="1"/>
  <c r="B51" i="4" a="1"/>
  <c r="B48" i="4" a="1"/>
  <c r="D45" i="4"/>
  <c r="D48" i="4" s="1"/>
  <c r="D51" i="4" s="1"/>
  <c r="B45" i="4" a="1"/>
  <c r="B42" i="4" a="1"/>
  <c r="B36" i="4" a="1"/>
  <c r="B33" i="4" a="1"/>
  <c r="D30" i="4"/>
  <c r="D33" i="4" s="1"/>
  <c r="D36" i="4" s="1"/>
  <c r="B30" i="4" a="1"/>
  <c r="B27" i="4" a="1"/>
  <c r="V21" i="4"/>
  <c r="U21" i="4"/>
  <c r="T21" i="4"/>
  <c r="V18" i="4"/>
  <c r="U18" i="4"/>
  <c r="T18" i="4"/>
  <c r="V15" i="4"/>
  <c r="U15" i="4"/>
  <c r="T15" i="4"/>
  <c r="R21" i="4"/>
  <c r="Q21" i="4"/>
  <c r="P21" i="4"/>
  <c r="R18" i="4"/>
  <c r="Q18" i="4"/>
  <c r="P18" i="4"/>
  <c r="O18" i="4"/>
  <c r="R15" i="4"/>
  <c r="P15" i="4"/>
  <c r="O15" i="3"/>
  <c r="O12" i="3"/>
  <c r="M21" i="4"/>
  <c r="M18" i="4"/>
  <c r="M15" i="4"/>
  <c r="M15" i="3"/>
  <c r="M12" i="3"/>
  <c r="J12" i="4"/>
  <c r="J21" i="4"/>
  <c r="J18" i="4"/>
  <c r="J15" i="4"/>
  <c r="L12" i="3"/>
  <c r="I21" i="4"/>
  <c r="I18" i="4"/>
  <c r="I15" i="4"/>
  <c r="B21" i="5" a="1"/>
  <c r="B22" i="5" s="1"/>
  <c r="B21" i="5"/>
  <c r="B18" i="5" a="1"/>
  <c r="B19" i="5" s="1"/>
  <c r="B18" i="5"/>
  <c r="B15" i="5" a="1"/>
  <c r="B16" i="5" s="1"/>
  <c r="B15" i="5"/>
  <c r="B12" i="5" a="1"/>
  <c r="B13" i="5" s="1"/>
  <c r="B12" i="5"/>
  <c r="AG12" i="5" s="1"/>
  <c r="B21" i="4" a="1"/>
  <c r="B22" i="4" s="1"/>
  <c r="B21" i="4"/>
  <c r="B18" i="4" a="1"/>
  <c r="B19" i="4" s="1"/>
  <c r="B18" i="4"/>
  <c r="G15" i="4"/>
  <c r="G18" i="4" s="1"/>
  <c r="G21" i="4" s="1"/>
  <c r="F15" i="4"/>
  <c r="F18" i="4" s="1"/>
  <c r="F21" i="4" s="1"/>
  <c r="E15" i="4"/>
  <c r="E18" i="4" s="1"/>
  <c r="E21" i="4" s="1"/>
  <c r="D15" i="4"/>
  <c r="D18" i="4" s="1"/>
  <c r="D21" i="4" s="1"/>
  <c r="B15" i="4" a="1"/>
  <c r="B16" i="4" s="1"/>
  <c r="B15" i="4"/>
  <c r="B12" i="4" a="1"/>
  <c r="B13" i="4" s="1"/>
  <c r="B12" i="4"/>
  <c r="L486" i="3"/>
  <c r="B486" i="3" a="1"/>
  <c r="B487" i="3" s="1"/>
  <c r="R486" i="3" s="1"/>
  <c r="B486" i="3"/>
  <c r="Q486" i="3" s="1"/>
  <c r="L483" i="3"/>
  <c r="B483" i="3" a="1"/>
  <c r="B484" i="3" s="1"/>
  <c r="R483" i="3" s="1"/>
  <c r="B483" i="3"/>
  <c r="Q483" i="3" s="1"/>
  <c r="L480" i="3"/>
  <c r="D480" i="3"/>
  <c r="D483" i="3" s="1"/>
  <c r="D486" i="3" s="1"/>
  <c r="B480" i="3" a="1"/>
  <c r="B481" i="3" s="1"/>
  <c r="R480" i="3" s="1"/>
  <c r="B480" i="3"/>
  <c r="Q480" i="3" s="1"/>
  <c r="L477" i="3"/>
  <c r="B477" i="3" a="1"/>
  <c r="B478" i="3" s="1"/>
  <c r="R477" i="3" s="1"/>
  <c r="B477" i="3"/>
  <c r="Q477" i="3" s="1"/>
  <c r="L471" i="3"/>
  <c r="B471" i="3" a="1"/>
  <c r="B472" i="3" s="1"/>
  <c r="R471" i="3" s="1"/>
  <c r="B471" i="3"/>
  <c r="Q471" i="3" s="1"/>
  <c r="L468" i="3"/>
  <c r="B468" i="3" a="1"/>
  <c r="B469" i="3" s="1"/>
  <c r="R468" i="3" s="1"/>
  <c r="B468" i="3"/>
  <c r="Q468" i="3" s="1"/>
  <c r="L465" i="3"/>
  <c r="D465" i="3"/>
  <c r="D468" i="3" s="1"/>
  <c r="D471" i="3" s="1"/>
  <c r="B465" i="3" a="1"/>
  <c r="B466" i="3" s="1"/>
  <c r="R465" i="3" s="1"/>
  <c r="B465" i="3"/>
  <c r="Q465" i="3" s="1"/>
  <c r="L462" i="3"/>
  <c r="B462" i="3" a="1"/>
  <c r="B463" i="3" s="1"/>
  <c r="R462" i="3" s="1"/>
  <c r="B462" i="3"/>
  <c r="Q462" i="3" s="1"/>
  <c r="L456" i="3"/>
  <c r="B456" i="3" a="1"/>
  <c r="B457" i="3" s="1"/>
  <c r="R456" i="3" s="1"/>
  <c r="B456" i="3"/>
  <c r="Q456" i="3" s="1"/>
  <c r="L453" i="3"/>
  <c r="B453" i="3" a="1"/>
  <c r="B454" i="3" s="1"/>
  <c r="R453" i="3" s="1"/>
  <c r="B453" i="3"/>
  <c r="Q453" i="3" s="1"/>
  <c r="L450" i="3"/>
  <c r="D450" i="3"/>
  <c r="D453" i="3" s="1"/>
  <c r="D456" i="3" s="1"/>
  <c r="B450" i="3" a="1"/>
  <c r="B451" i="3" s="1"/>
  <c r="R450" i="3" s="1"/>
  <c r="B450" i="3"/>
  <c r="Q450" i="3" s="1"/>
  <c r="L447" i="3"/>
  <c r="B447" i="3" a="1"/>
  <c r="B448" i="3" s="1"/>
  <c r="R447" i="3" s="1"/>
  <c r="B447" i="3"/>
  <c r="Q447" i="3" s="1"/>
  <c r="L441" i="3"/>
  <c r="B441" i="3" a="1"/>
  <c r="B442" i="3" s="1"/>
  <c r="R441" i="3" s="1"/>
  <c r="B441" i="3"/>
  <c r="Q441" i="3" s="1"/>
  <c r="L438" i="3"/>
  <c r="B438" i="3" a="1"/>
  <c r="B439" i="3" s="1"/>
  <c r="R438" i="3" s="1"/>
  <c r="B438" i="3"/>
  <c r="Q438" i="3" s="1"/>
  <c r="L435" i="3"/>
  <c r="D435" i="3"/>
  <c r="D438" i="3" s="1"/>
  <c r="D441" i="3" s="1"/>
  <c r="B435" i="3" a="1"/>
  <c r="B436" i="3" s="1"/>
  <c r="R435" i="3" s="1"/>
  <c r="B435" i="3"/>
  <c r="Q435" i="3" s="1"/>
  <c r="L432" i="3"/>
  <c r="B432" i="3" a="1"/>
  <c r="B433" i="3" s="1"/>
  <c r="R432" i="3" s="1"/>
  <c r="B432" i="3"/>
  <c r="Q432" i="3" s="1"/>
  <c r="L426" i="3"/>
  <c r="B426" i="3" a="1"/>
  <c r="B427" i="3" s="1"/>
  <c r="R426" i="3" s="1"/>
  <c r="B426" i="3"/>
  <c r="Q426" i="3" s="1"/>
  <c r="L423" i="3"/>
  <c r="B423" i="3" a="1"/>
  <c r="B424" i="3" s="1"/>
  <c r="R423" i="3" s="1"/>
  <c r="B423" i="3"/>
  <c r="Q423" i="3" s="1"/>
  <c r="L420" i="3"/>
  <c r="D420" i="3"/>
  <c r="D423" i="3" s="1"/>
  <c r="D426" i="3" s="1"/>
  <c r="B420" i="3" a="1"/>
  <c r="B421" i="3" s="1"/>
  <c r="R420" i="3" s="1"/>
  <c r="B420" i="3"/>
  <c r="Q420" i="3" s="1"/>
  <c r="L417" i="3"/>
  <c r="B417" i="3" a="1"/>
  <c r="B418" i="3" s="1"/>
  <c r="R417" i="3" s="1"/>
  <c r="B417" i="3"/>
  <c r="Q417" i="3" s="1"/>
  <c r="L411" i="3"/>
  <c r="B411" i="3" a="1"/>
  <c r="B412" i="3" s="1"/>
  <c r="R411" i="3" s="1"/>
  <c r="B411" i="3"/>
  <c r="Q411" i="3" s="1"/>
  <c r="L408" i="3"/>
  <c r="B408" i="3" a="1"/>
  <c r="B409" i="3" s="1"/>
  <c r="R408" i="3" s="1"/>
  <c r="B408" i="3"/>
  <c r="Q408" i="3" s="1"/>
  <c r="L405" i="3"/>
  <c r="D405" i="3"/>
  <c r="D408" i="3" s="1"/>
  <c r="D411" i="3" s="1"/>
  <c r="B405" i="3" a="1"/>
  <c r="B406" i="3" s="1"/>
  <c r="R405" i="3" s="1"/>
  <c r="B405" i="3"/>
  <c r="Q405" i="3" s="1"/>
  <c r="L402" i="3"/>
  <c r="B402" i="3" a="1"/>
  <c r="B403" i="3" s="1"/>
  <c r="R402" i="3" s="1"/>
  <c r="B402" i="3"/>
  <c r="Q402" i="3" s="1"/>
  <c r="L396" i="3"/>
  <c r="B396" i="3" a="1"/>
  <c r="B397" i="3" s="1"/>
  <c r="R396" i="3" s="1"/>
  <c r="B396" i="3"/>
  <c r="Q396" i="3" s="1"/>
  <c r="L393" i="3"/>
  <c r="B393" i="3" a="1"/>
  <c r="B394" i="3" s="1"/>
  <c r="R393" i="3" s="1"/>
  <c r="B393" i="3"/>
  <c r="Q393" i="3" s="1"/>
  <c r="L390" i="3"/>
  <c r="D390" i="3"/>
  <c r="D393" i="3" s="1"/>
  <c r="D396" i="3" s="1"/>
  <c r="B390" i="3" a="1"/>
  <c r="B391" i="3" s="1"/>
  <c r="R390" i="3" s="1"/>
  <c r="B390" i="3"/>
  <c r="Q390" i="3" s="1"/>
  <c r="L387" i="3"/>
  <c r="B387" i="3" a="1"/>
  <c r="B388" i="3" s="1"/>
  <c r="R387" i="3" s="1"/>
  <c r="B387" i="3"/>
  <c r="Q387" i="3" s="1"/>
  <c r="L381" i="3"/>
  <c r="B381" i="3" a="1"/>
  <c r="B382" i="3" s="1"/>
  <c r="R381" i="3" s="1"/>
  <c r="B381" i="3"/>
  <c r="Q381" i="3" s="1"/>
  <c r="L378" i="3"/>
  <c r="B378" i="3" a="1"/>
  <c r="B379" i="3" s="1"/>
  <c r="R378" i="3" s="1"/>
  <c r="B378" i="3"/>
  <c r="Q378" i="3" s="1"/>
  <c r="L375" i="3"/>
  <c r="D375" i="3"/>
  <c r="D378" i="3" s="1"/>
  <c r="D381" i="3" s="1"/>
  <c r="B375" i="3" a="1"/>
  <c r="B376" i="3" s="1"/>
  <c r="R375" i="3" s="1"/>
  <c r="B375" i="3"/>
  <c r="Q375" i="3" s="1"/>
  <c r="L372" i="3"/>
  <c r="B372" i="3" a="1"/>
  <c r="B373" i="3" s="1"/>
  <c r="R372" i="3" s="1"/>
  <c r="B372" i="3"/>
  <c r="Q372" i="3" s="1"/>
  <c r="L366" i="3"/>
  <c r="B366" i="3" a="1"/>
  <c r="B367" i="3" s="1"/>
  <c r="R366" i="3" s="1"/>
  <c r="B366" i="3"/>
  <c r="Q366" i="3" s="1"/>
  <c r="L363" i="3"/>
  <c r="B363" i="3" a="1"/>
  <c r="B364" i="3" s="1"/>
  <c r="R363" i="3" s="1"/>
  <c r="B363" i="3"/>
  <c r="Q363" i="3" s="1"/>
  <c r="L360" i="3"/>
  <c r="D360" i="3"/>
  <c r="D363" i="3" s="1"/>
  <c r="D366" i="3" s="1"/>
  <c r="B360" i="3" a="1"/>
  <c r="B361" i="3" s="1"/>
  <c r="R360" i="3" s="1"/>
  <c r="B360" i="3"/>
  <c r="Q360" i="3" s="1"/>
  <c r="L357" i="3"/>
  <c r="B357" i="3" a="1"/>
  <c r="B358" i="3" s="1"/>
  <c r="R357" i="3" s="1"/>
  <c r="B357" i="3"/>
  <c r="Q357" i="3" s="1"/>
  <c r="L351" i="3"/>
  <c r="B351" i="3" a="1"/>
  <c r="B352" i="3" s="1"/>
  <c r="R351" i="3" s="1"/>
  <c r="B351" i="3"/>
  <c r="Q351" i="3" s="1"/>
  <c r="L348" i="3"/>
  <c r="B348" i="3" a="1"/>
  <c r="B349" i="3" s="1"/>
  <c r="R348" i="3" s="1"/>
  <c r="B348" i="3"/>
  <c r="Q348" i="3" s="1"/>
  <c r="L345" i="3"/>
  <c r="D345" i="3"/>
  <c r="D348" i="3" s="1"/>
  <c r="D351" i="3" s="1"/>
  <c r="B345" i="3" a="1"/>
  <c r="B346" i="3" s="1"/>
  <c r="R345" i="3" s="1"/>
  <c r="B345" i="3"/>
  <c r="Q345" i="3" s="1"/>
  <c r="L342" i="3"/>
  <c r="B342" i="3" a="1"/>
  <c r="B343" i="3" s="1"/>
  <c r="R342" i="3" s="1"/>
  <c r="B342" i="3"/>
  <c r="Q342" i="3" s="1"/>
  <c r="L336" i="3"/>
  <c r="B336" i="3" a="1"/>
  <c r="B337" i="3" s="1"/>
  <c r="R336" i="3" s="1"/>
  <c r="B336" i="3"/>
  <c r="Q336" i="3" s="1"/>
  <c r="L333" i="3"/>
  <c r="B333" i="3" a="1"/>
  <c r="B334" i="3" s="1"/>
  <c r="R333" i="3" s="1"/>
  <c r="B333" i="3"/>
  <c r="Q333" i="3" s="1"/>
  <c r="L330" i="3"/>
  <c r="D330" i="3"/>
  <c r="D333" i="3" s="1"/>
  <c r="D336" i="3" s="1"/>
  <c r="B330" i="3" a="1"/>
  <c r="B331" i="3" s="1"/>
  <c r="R330" i="3" s="1"/>
  <c r="B330" i="3"/>
  <c r="Q330" i="3" s="1"/>
  <c r="L327" i="3"/>
  <c r="B327" i="3" a="1"/>
  <c r="B328" i="3" s="1"/>
  <c r="R327" i="3" s="1"/>
  <c r="B327" i="3"/>
  <c r="Q327" i="3" s="1"/>
  <c r="L321" i="3"/>
  <c r="B321" i="3" a="1"/>
  <c r="B322" i="3" s="1"/>
  <c r="R321" i="3" s="1"/>
  <c r="B321" i="3"/>
  <c r="Q321" i="3" s="1"/>
  <c r="L318" i="3"/>
  <c r="B318" i="3" a="1"/>
  <c r="B319" i="3" s="1"/>
  <c r="R318" i="3" s="1"/>
  <c r="B318" i="3"/>
  <c r="Q318" i="3" s="1"/>
  <c r="L315" i="3"/>
  <c r="D315" i="3"/>
  <c r="D318" i="3" s="1"/>
  <c r="D321" i="3" s="1"/>
  <c r="B315" i="3" a="1"/>
  <c r="B316" i="3" s="1"/>
  <c r="R315" i="3" s="1"/>
  <c r="B315" i="3"/>
  <c r="Q315" i="3" s="1"/>
  <c r="L312" i="3"/>
  <c r="B312" i="3" a="1"/>
  <c r="B313" i="3" s="1"/>
  <c r="R312" i="3" s="1"/>
  <c r="B312" i="3"/>
  <c r="Q312" i="3" s="1"/>
  <c r="L306" i="3"/>
  <c r="B306" i="3" a="1"/>
  <c r="B307" i="3" s="1"/>
  <c r="R306" i="3" s="1"/>
  <c r="B306" i="3"/>
  <c r="Q306" i="3" s="1"/>
  <c r="L303" i="3"/>
  <c r="B303" i="3" a="1"/>
  <c r="B304" i="3" s="1"/>
  <c r="R303" i="3" s="1"/>
  <c r="B303" i="3"/>
  <c r="Q303" i="3" s="1"/>
  <c r="L300" i="3"/>
  <c r="D300" i="3"/>
  <c r="D303" i="3" s="1"/>
  <c r="D306" i="3" s="1"/>
  <c r="B300" i="3" a="1"/>
  <c r="B301" i="3" s="1"/>
  <c r="R300" i="3" s="1"/>
  <c r="B300" i="3"/>
  <c r="Q300" i="3" s="1"/>
  <c r="L297" i="3"/>
  <c r="B297" i="3" a="1"/>
  <c r="B298" i="3" s="1"/>
  <c r="R297" i="3" s="1"/>
  <c r="B297" i="3"/>
  <c r="Q297" i="3" s="1"/>
  <c r="L291" i="3"/>
  <c r="B291" i="3" a="1"/>
  <c r="B292" i="3" s="1"/>
  <c r="R291" i="3" s="1"/>
  <c r="B291" i="3"/>
  <c r="Q291" i="3" s="1"/>
  <c r="L288" i="3"/>
  <c r="B288" i="3" a="1"/>
  <c r="B289" i="3" s="1"/>
  <c r="R288" i="3" s="1"/>
  <c r="B288" i="3"/>
  <c r="Q288" i="3" s="1"/>
  <c r="L285" i="3"/>
  <c r="D285" i="3"/>
  <c r="D288" i="3" s="1"/>
  <c r="D291" i="3" s="1"/>
  <c r="B285" i="3" a="1"/>
  <c r="B286" i="3" s="1"/>
  <c r="R285" i="3" s="1"/>
  <c r="B285" i="3"/>
  <c r="Q285" i="3" s="1"/>
  <c r="L282" i="3"/>
  <c r="B282" i="3" a="1"/>
  <c r="B283" i="3" s="1"/>
  <c r="R282" i="3" s="1"/>
  <c r="B282" i="3"/>
  <c r="Q282" i="3" s="1"/>
  <c r="L276" i="3"/>
  <c r="B276" i="3" a="1"/>
  <c r="B277" i="3" s="1"/>
  <c r="R276" i="3" s="1"/>
  <c r="B276" i="3"/>
  <c r="Q276" i="3" s="1"/>
  <c r="L273" i="3"/>
  <c r="B273" i="3" a="1"/>
  <c r="B274" i="3" s="1"/>
  <c r="R273" i="3" s="1"/>
  <c r="B273" i="3"/>
  <c r="Q273" i="3" s="1"/>
  <c r="L270" i="3"/>
  <c r="D270" i="3"/>
  <c r="D273" i="3" s="1"/>
  <c r="D276" i="3" s="1"/>
  <c r="B270" i="3" a="1"/>
  <c r="B271" i="3" s="1"/>
  <c r="R270" i="3" s="1"/>
  <c r="B270" i="3"/>
  <c r="Q270" i="3" s="1"/>
  <c r="L267" i="3"/>
  <c r="B267" i="3" a="1"/>
  <c r="B268" i="3" s="1"/>
  <c r="R267" i="3" s="1"/>
  <c r="B267" i="3"/>
  <c r="Q267" i="3" s="1"/>
  <c r="L261" i="3"/>
  <c r="B261" i="3" a="1"/>
  <c r="B262" i="3" s="1"/>
  <c r="R261" i="3" s="1"/>
  <c r="B261" i="3"/>
  <c r="Q261" i="3" s="1"/>
  <c r="L258" i="3"/>
  <c r="B258" i="3" a="1"/>
  <c r="B259" i="3" s="1"/>
  <c r="R258" i="3" s="1"/>
  <c r="B258" i="3"/>
  <c r="Q258" i="3" s="1"/>
  <c r="L255" i="3"/>
  <c r="D255" i="3"/>
  <c r="D258" i="3" s="1"/>
  <c r="D261" i="3" s="1"/>
  <c r="B255" i="3" a="1"/>
  <c r="B256" i="3" s="1"/>
  <c r="R255" i="3" s="1"/>
  <c r="B255" i="3"/>
  <c r="Q255" i="3" s="1"/>
  <c r="L252" i="3"/>
  <c r="B252" i="3" a="1"/>
  <c r="B253" i="3" s="1"/>
  <c r="R252" i="3" s="1"/>
  <c r="B252" i="3"/>
  <c r="Q252" i="3" s="1"/>
  <c r="L246" i="3"/>
  <c r="B246" i="3" a="1"/>
  <c r="B247" i="3" s="1"/>
  <c r="R246" i="3" s="1"/>
  <c r="B246" i="3"/>
  <c r="Q246" i="3" s="1"/>
  <c r="L243" i="3"/>
  <c r="B243" i="3" a="1"/>
  <c r="B244" i="3" s="1"/>
  <c r="R243" i="3" s="1"/>
  <c r="B243" i="3"/>
  <c r="Q243" i="3" s="1"/>
  <c r="L240" i="3"/>
  <c r="D240" i="3"/>
  <c r="D243" i="3" s="1"/>
  <c r="D246" i="3" s="1"/>
  <c r="B240" i="3" a="1"/>
  <c r="B241" i="3" s="1"/>
  <c r="R240" i="3" s="1"/>
  <c r="B240" i="3"/>
  <c r="Q240" i="3" s="1"/>
  <c r="L237" i="3"/>
  <c r="B237" i="3" a="1"/>
  <c r="B238" i="3" s="1"/>
  <c r="R237" i="3" s="1"/>
  <c r="B237" i="3"/>
  <c r="Q237" i="3" s="1"/>
  <c r="L231" i="3"/>
  <c r="B231" i="3" a="1"/>
  <c r="B232" i="3" s="1"/>
  <c r="R231" i="3" s="1"/>
  <c r="B231" i="3"/>
  <c r="Q231" i="3" s="1"/>
  <c r="L228" i="3"/>
  <c r="B228" i="3" a="1"/>
  <c r="B229" i="3" s="1"/>
  <c r="R228" i="3" s="1"/>
  <c r="B228" i="3"/>
  <c r="Q228" i="3" s="1"/>
  <c r="L225" i="3"/>
  <c r="D225" i="3"/>
  <c r="D228" i="3" s="1"/>
  <c r="D231" i="3" s="1"/>
  <c r="B225" i="3" a="1"/>
  <c r="B226" i="3" s="1"/>
  <c r="R225" i="3" s="1"/>
  <c r="B225" i="3"/>
  <c r="Q225" i="3" s="1"/>
  <c r="L222" i="3"/>
  <c r="B222" i="3" a="1"/>
  <c r="B223" i="3" s="1"/>
  <c r="R222" i="3" s="1"/>
  <c r="B222" i="3"/>
  <c r="Q222" i="3" s="1"/>
  <c r="L216" i="3"/>
  <c r="B216" i="3" a="1"/>
  <c r="B217" i="3" s="1"/>
  <c r="R216" i="3" s="1"/>
  <c r="B216" i="3"/>
  <c r="Q216" i="3" s="1"/>
  <c r="L213" i="3"/>
  <c r="B213" i="3" a="1"/>
  <c r="B214" i="3" s="1"/>
  <c r="R213" i="3" s="1"/>
  <c r="B213" i="3"/>
  <c r="Q213" i="3" s="1"/>
  <c r="L210" i="3"/>
  <c r="D210" i="3"/>
  <c r="D213" i="3" s="1"/>
  <c r="D216" i="3" s="1"/>
  <c r="B210" i="3" a="1"/>
  <c r="B211" i="3" s="1"/>
  <c r="R210" i="3" s="1"/>
  <c r="B210" i="3"/>
  <c r="Q210" i="3" s="1"/>
  <c r="L207" i="3"/>
  <c r="B207" i="3" a="1"/>
  <c r="B208" i="3" s="1"/>
  <c r="R207" i="3" s="1"/>
  <c r="B207" i="3"/>
  <c r="Q207" i="3" s="1"/>
  <c r="L201" i="3"/>
  <c r="B201" i="3" a="1"/>
  <c r="B202" i="3" s="1"/>
  <c r="R201" i="3" s="1"/>
  <c r="B201" i="3"/>
  <c r="Q201" i="3" s="1"/>
  <c r="L198" i="3"/>
  <c r="B198" i="3" a="1"/>
  <c r="B199" i="3" s="1"/>
  <c r="R198" i="3" s="1"/>
  <c r="B198" i="3"/>
  <c r="Q198" i="3" s="1"/>
  <c r="L195" i="3"/>
  <c r="D195" i="3"/>
  <c r="D198" i="3" s="1"/>
  <c r="D201" i="3" s="1"/>
  <c r="B195" i="3" a="1"/>
  <c r="B196" i="3" s="1"/>
  <c r="R195" i="3" s="1"/>
  <c r="B195" i="3"/>
  <c r="Q195" i="3" s="1"/>
  <c r="L192" i="3"/>
  <c r="B192" i="3" a="1"/>
  <c r="B193" i="3" s="1"/>
  <c r="R192" i="3" s="1"/>
  <c r="B192" i="3"/>
  <c r="Q192" i="3" s="1"/>
  <c r="L186" i="3"/>
  <c r="B186" i="3" a="1"/>
  <c r="B187" i="3" s="1"/>
  <c r="R186" i="3" s="1"/>
  <c r="B186" i="3"/>
  <c r="Q186" i="3" s="1"/>
  <c r="L183" i="3"/>
  <c r="B183" i="3" a="1"/>
  <c r="B184" i="3" s="1"/>
  <c r="R183" i="3" s="1"/>
  <c r="B183" i="3"/>
  <c r="Q183" i="3" s="1"/>
  <c r="L180" i="3"/>
  <c r="D180" i="3"/>
  <c r="D183" i="3" s="1"/>
  <c r="D186" i="3" s="1"/>
  <c r="B180" i="3" a="1"/>
  <c r="B181" i="3" s="1"/>
  <c r="R180" i="3" s="1"/>
  <c r="B180" i="3"/>
  <c r="Q180" i="3" s="1"/>
  <c r="L177" i="3"/>
  <c r="B177" i="3" a="1"/>
  <c r="B178" i="3" s="1"/>
  <c r="R177" i="3" s="1"/>
  <c r="B177" i="3"/>
  <c r="Q177" i="3" s="1"/>
  <c r="L171" i="3"/>
  <c r="B171" i="3" a="1"/>
  <c r="B172" i="3" s="1"/>
  <c r="R171" i="3" s="1"/>
  <c r="B171" i="3"/>
  <c r="Q171" i="3" s="1"/>
  <c r="L168" i="3"/>
  <c r="B168" i="3" a="1"/>
  <c r="B169" i="3" s="1"/>
  <c r="R168" i="3" s="1"/>
  <c r="B168" i="3"/>
  <c r="Q168" i="3" s="1"/>
  <c r="L165" i="3"/>
  <c r="D165" i="3"/>
  <c r="D168" i="3" s="1"/>
  <c r="D171" i="3" s="1"/>
  <c r="B165" i="3" a="1"/>
  <c r="B166" i="3" s="1"/>
  <c r="R165" i="3" s="1"/>
  <c r="B165" i="3"/>
  <c r="Q165" i="3" s="1"/>
  <c r="L162" i="3"/>
  <c r="B162" i="3" a="1"/>
  <c r="B163" i="3" s="1"/>
  <c r="R162" i="3" s="1"/>
  <c r="B162" i="3"/>
  <c r="Q162" i="3" s="1"/>
  <c r="L156" i="3"/>
  <c r="B156" i="3" a="1"/>
  <c r="B157" i="3" s="1"/>
  <c r="R156" i="3" s="1"/>
  <c r="B156" i="3"/>
  <c r="Q156" i="3" s="1"/>
  <c r="L153" i="3"/>
  <c r="B153" i="3" a="1"/>
  <c r="B154" i="3" s="1"/>
  <c r="R153" i="3" s="1"/>
  <c r="B153" i="3"/>
  <c r="Q153" i="3" s="1"/>
  <c r="L150" i="3"/>
  <c r="D150" i="3"/>
  <c r="D153" i="3" s="1"/>
  <c r="D156" i="3" s="1"/>
  <c r="B150" i="3" a="1"/>
  <c r="B151" i="3" s="1"/>
  <c r="R150" i="3" s="1"/>
  <c r="B150" i="3"/>
  <c r="Q150" i="3" s="1"/>
  <c r="L147" i="3"/>
  <c r="B147" i="3" a="1"/>
  <c r="B148" i="3" s="1"/>
  <c r="R147" i="3" s="1"/>
  <c r="B147" i="3"/>
  <c r="Q147" i="3" s="1"/>
  <c r="L141" i="3"/>
  <c r="B141" i="3" a="1"/>
  <c r="B142" i="3" s="1"/>
  <c r="R141" i="3" s="1"/>
  <c r="B141" i="3"/>
  <c r="Q141" i="3" s="1"/>
  <c r="L138" i="3"/>
  <c r="B138" i="3" a="1"/>
  <c r="B139" i="3" s="1"/>
  <c r="R138" i="3" s="1"/>
  <c r="B138" i="3"/>
  <c r="Q138" i="3" s="1"/>
  <c r="L135" i="3"/>
  <c r="D135" i="3"/>
  <c r="D138" i="3" s="1"/>
  <c r="D141" i="3" s="1"/>
  <c r="B135" i="3" a="1"/>
  <c r="B136" i="3" s="1"/>
  <c r="R135" i="3" s="1"/>
  <c r="B135" i="3"/>
  <c r="Q135" i="3" s="1"/>
  <c r="L132" i="3"/>
  <c r="B132" i="3" a="1"/>
  <c r="B133" i="3" s="1"/>
  <c r="R132" i="3" s="1"/>
  <c r="B132" i="3"/>
  <c r="Q132" i="3" s="1"/>
  <c r="L126" i="3"/>
  <c r="B126" i="3" a="1"/>
  <c r="B127" i="3" s="1"/>
  <c r="R126" i="3" s="1"/>
  <c r="B126" i="3"/>
  <c r="Q126" i="3" s="1"/>
  <c r="L123" i="3"/>
  <c r="B123" i="3" a="1"/>
  <c r="B124" i="3" s="1"/>
  <c r="R123" i="3" s="1"/>
  <c r="B123" i="3"/>
  <c r="Q123" i="3" s="1"/>
  <c r="L120" i="3"/>
  <c r="D120" i="3"/>
  <c r="D123" i="3" s="1"/>
  <c r="D126" i="3" s="1"/>
  <c r="B120" i="3" a="1"/>
  <c r="B121" i="3" s="1"/>
  <c r="R120" i="3" s="1"/>
  <c r="B120" i="3"/>
  <c r="Q120" i="3" s="1"/>
  <c r="L117" i="3"/>
  <c r="B117" i="3" a="1"/>
  <c r="B118" i="3" s="1"/>
  <c r="R117" i="3" s="1"/>
  <c r="B117" i="3"/>
  <c r="Q117" i="3" s="1"/>
  <c r="L111" i="3"/>
  <c r="B111" i="3" a="1"/>
  <c r="B112" i="3" s="1"/>
  <c r="R111" i="3" s="1"/>
  <c r="B111" i="3"/>
  <c r="Q111" i="3" s="1"/>
  <c r="L108" i="3"/>
  <c r="B108" i="3" a="1"/>
  <c r="B109" i="3" s="1"/>
  <c r="R108" i="3" s="1"/>
  <c r="B108" i="3"/>
  <c r="Q108" i="3" s="1"/>
  <c r="L105" i="3"/>
  <c r="D105" i="3"/>
  <c r="D108" i="3" s="1"/>
  <c r="D111" i="3" s="1"/>
  <c r="B105" i="3" a="1"/>
  <c r="B106" i="3" s="1"/>
  <c r="R105" i="3" s="1"/>
  <c r="B105" i="3"/>
  <c r="Q105" i="3" s="1"/>
  <c r="L102" i="3"/>
  <c r="B102" i="3" a="1"/>
  <c r="B103" i="3" s="1"/>
  <c r="R102" i="3" s="1"/>
  <c r="B102" i="3"/>
  <c r="Q102" i="3" s="1"/>
  <c r="L96" i="3"/>
  <c r="B96" i="3" a="1"/>
  <c r="B97" i="3" s="1"/>
  <c r="R96" i="3" s="1"/>
  <c r="B96" i="3"/>
  <c r="Q96" i="3" s="1"/>
  <c r="L93" i="3"/>
  <c r="B93" i="3" a="1"/>
  <c r="B94" i="3" s="1"/>
  <c r="R93" i="3" s="1"/>
  <c r="B93" i="3"/>
  <c r="Q93" i="3" s="1"/>
  <c r="L90" i="3"/>
  <c r="D90" i="3"/>
  <c r="D93" i="3" s="1"/>
  <c r="D96" i="3" s="1"/>
  <c r="B90" i="3" a="1"/>
  <c r="B91" i="3" s="1"/>
  <c r="R90" i="3" s="1"/>
  <c r="B90" i="3"/>
  <c r="Q90" i="3" s="1"/>
  <c r="L87" i="3"/>
  <c r="B87" i="3" a="1"/>
  <c r="B88" i="3" s="1"/>
  <c r="R87" i="3" s="1"/>
  <c r="B87" i="3"/>
  <c r="Q87" i="3" s="1"/>
  <c r="L81" i="3"/>
  <c r="B81" i="3" a="1"/>
  <c r="B82" i="3" s="1"/>
  <c r="R81" i="3" s="1"/>
  <c r="B81" i="3"/>
  <c r="Q81" i="3" s="1"/>
  <c r="L78" i="3"/>
  <c r="B78" i="3" a="1"/>
  <c r="B79" i="3" s="1"/>
  <c r="R78" i="3" s="1"/>
  <c r="B78" i="3"/>
  <c r="Q78" i="3" s="1"/>
  <c r="L75" i="3"/>
  <c r="D75" i="3"/>
  <c r="D78" i="3" s="1"/>
  <c r="D81" i="3" s="1"/>
  <c r="B75" i="3" a="1"/>
  <c r="B76" i="3" s="1"/>
  <c r="R75" i="3" s="1"/>
  <c r="B75" i="3"/>
  <c r="Q75" i="3" s="1"/>
  <c r="L72" i="3"/>
  <c r="B72" i="3" a="1"/>
  <c r="B73" i="3" s="1"/>
  <c r="R72" i="3" s="1"/>
  <c r="B72" i="3"/>
  <c r="Q72" i="3" s="1"/>
  <c r="L66" i="3"/>
  <c r="B66" i="3" a="1"/>
  <c r="B67" i="3" s="1"/>
  <c r="R66" i="3" s="1"/>
  <c r="B66" i="3"/>
  <c r="Q66" i="3" s="1"/>
  <c r="L63" i="3"/>
  <c r="B63" i="3" a="1"/>
  <c r="B64" i="3" s="1"/>
  <c r="R63" i="3" s="1"/>
  <c r="B63" i="3"/>
  <c r="Q63" i="3" s="1"/>
  <c r="L60" i="3"/>
  <c r="D60" i="3"/>
  <c r="D63" i="3" s="1"/>
  <c r="D66" i="3" s="1"/>
  <c r="B60" i="3" a="1"/>
  <c r="B61" i="3" s="1"/>
  <c r="R60" i="3" s="1"/>
  <c r="B60" i="3"/>
  <c r="Q60" i="3" s="1"/>
  <c r="L57" i="3"/>
  <c r="B57" i="3" a="1"/>
  <c r="B58" i="3" s="1"/>
  <c r="R57" i="3" s="1"/>
  <c r="B57" i="3"/>
  <c r="Q57" i="3" s="1"/>
  <c r="L51" i="3"/>
  <c r="B51" i="3" a="1"/>
  <c r="B52" i="3" s="1"/>
  <c r="R51" i="3" s="1"/>
  <c r="B51" i="3"/>
  <c r="Q51" i="3" s="1"/>
  <c r="L48" i="3"/>
  <c r="B48" i="3" a="1"/>
  <c r="B49" i="3" s="1"/>
  <c r="R48" i="3" s="1"/>
  <c r="B48" i="3"/>
  <c r="Q48" i="3" s="1"/>
  <c r="L45" i="3"/>
  <c r="D45" i="3"/>
  <c r="D48" i="3" s="1"/>
  <c r="D51" i="3" s="1"/>
  <c r="B45" i="3" a="1"/>
  <c r="B46" i="3" s="1"/>
  <c r="R45" i="3" s="1"/>
  <c r="B45" i="3"/>
  <c r="Q45" i="3" s="1"/>
  <c r="L42" i="3"/>
  <c r="B42" i="3" a="1"/>
  <c r="B43" i="3" s="1"/>
  <c r="R42" i="3" s="1"/>
  <c r="B42" i="3"/>
  <c r="Q42" i="3" s="1"/>
  <c r="L36" i="3"/>
  <c r="B36" i="3" a="1"/>
  <c r="B37" i="3" s="1"/>
  <c r="R36" i="3" s="1"/>
  <c r="B36" i="3"/>
  <c r="Q36" i="3" s="1"/>
  <c r="L33" i="3"/>
  <c r="B33" i="3" a="1"/>
  <c r="B34" i="3" s="1"/>
  <c r="R33" i="3" s="1"/>
  <c r="B33" i="3"/>
  <c r="Q33" i="3" s="1"/>
  <c r="L30" i="3"/>
  <c r="D30" i="3"/>
  <c r="D33" i="3" s="1"/>
  <c r="D36" i="3" s="1"/>
  <c r="B30" i="3" a="1"/>
  <c r="B31" i="3" s="1"/>
  <c r="R30" i="3" s="1"/>
  <c r="B30" i="3"/>
  <c r="Q30" i="3" s="1"/>
  <c r="L27" i="3"/>
  <c r="B27" i="3" a="1"/>
  <c r="B28" i="3" s="1"/>
  <c r="R27" i="3" s="1"/>
  <c r="B27" i="3"/>
  <c r="Q27" i="3" s="1"/>
  <c r="L21" i="3"/>
  <c r="B21" i="3" a="1"/>
  <c r="B22" i="3" s="1"/>
  <c r="R21" i="3" s="1"/>
  <c r="B21" i="3"/>
  <c r="Q21" i="3" s="1"/>
  <c r="L18" i="3"/>
  <c r="B18" i="3" a="1"/>
  <c r="B19" i="3" s="1"/>
  <c r="R18" i="3" s="1"/>
  <c r="B18" i="3"/>
  <c r="Q18" i="3" s="1"/>
  <c r="L15" i="3"/>
  <c r="G15" i="3"/>
  <c r="G18" i="3" s="1"/>
  <c r="G21" i="3" s="1"/>
  <c r="F15" i="3"/>
  <c r="F18" i="3" s="1"/>
  <c r="F21" i="3" s="1"/>
  <c r="E15" i="3"/>
  <c r="E18" i="3" s="1"/>
  <c r="E21" i="3" s="1"/>
  <c r="D15" i="3"/>
  <c r="D18" i="3" s="1"/>
  <c r="D21" i="3" s="1"/>
  <c r="B15" i="3" a="1"/>
  <c r="B16" i="3" s="1"/>
  <c r="R15" i="3" s="1"/>
  <c r="B15" i="3"/>
  <c r="Q15" i="3" s="1"/>
  <c r="B12" i="3" a="1"/>
  <c r="B13" i="3" s="1"/>
  <c r="R12" i="3" s="1"/>
  <c r="B12" i="3"/>
  <c r="Q12" i="3" s="1"/>
  <c r="K196" i="2"/>
  <c r="D196" i="2"/>
  <c r="B196" i="2" a="1"/>
  <c r="B196" i="2"/>
  <c r="P196" i="2" s="1"/>
  <c r="K194" i="2"/>
  <c r="B194" i="2" a="1"/>
  <c r="B194" i="2"/>
  <c r="P194" i="2" s="1"/>
  <c r="K188" i="2"/>
  <c r="D188" i="2"/>
  <c r="B188" i="2" a="1"/>
  <c r="B188" i="2"/>
  <c r="P188" i="2" s="1"/>
  <c r="K186" i="2"/>
  <c r="B186" i="2" a="1"/>
  <c r="B186" i="2"/>
  <c r="P186" i="2" s="1"/>
  <c r="K180" i="2"/>
  <c r="D180" i="2"/>
  <c r="B180" i="2" a="1"/>
  <c r="B180" i="2"/>
  <c r="P180" i="2" s="1"/>
  <c r="K178" i="2"/>
  <c r="B178" i="2" a="1"/>
  <c r="B178" i="2"/>
  <c r="P178" i="2" s="1"/>
  <c r="K172" i="2"/>
  <c r="D172" i="2"/>
  <c r="B172" i="2" a="1"/>
  <c r="B172" i="2"/>
  <c r="P172" i="2" s="1"/>
  <c r="K170" i="2"/>
  <c r="B170" i="2" a="1"/>
  <c r="B170" i="2"/>
  <c r="P170" i="2" s="1"/>
  <c r="K164" i="2"/>
  <c r="D164" i="2"/>
  <c r="B164" i="2" a="1"/>
  <c r="B164" i="2"/>
  <c r="P164" i="2" s="1"/>
  <c r="K162" i="2"/>
  <c r="B162" i="2" a="1"/>
  <c r="B162" i="2"/>
  <c r="P162" i="2" s="1"/>
  <c r="K156" i="2"/>
  <c r="D156" i="2"/>
  <c r="B156" i="2" a="1"/>
  <c r="B156" i="2"/>
  <c r="P156" i="2" s="1"/>
  <c r="K154" i="2"/>
  <c r="B154" i="2" a="1"/>
  <c r="B154" i="2"/>
  <c r="P154" i="2" s="1"/>
  <c r="K148" i="2"/>
  <c r="D148" i="2"/>
  <c r="B148" i="2" a="1"/>
  <c r="B148" i="2"/>
  <c r="P148" i="2" s="1"/>
  <c r="K146" i="2"/>
  <c r="B146" i="2" a="1"/>
  <c r="B146" i="2"/>
  <c r="P146" i="2" s="1"/>
  <c r="K140" i="2"/>
  <c r="D140" i="2"/>
  <c r="B140" i="2" a="1"/>
  <c r="B140" i="2"/>
  <c r="P140" i="2" s="1"/>
  <c r="K138" i="2"/>
  <c r="B138" i="2" a="1"/>
  <c r="B138" i="2"/>
  <c r="P138" i="2" s="1"/>
  <c r="K132" i="2"/>
  <c r="D132" i="2"/>
  <c r="B132" i="2" a="1"/>
  <c r="B132" i="2"/>
  <c r="P132" i="2" s="1"/>
  <c r="K130" i="2"/>
  <c r="B130" i="2" a="1"/>
  <c r="B130" i="2"/>
  <c r="P130" i="2" s="1"/>
  <c r="K124" i="2"/>
  <c r="D124" i="2"/>
  <c r="B124" i="2" a="1"/>
  <c r="B124" i="2"/>
  <c r="P124" i="2" s="1"/>
  <c r="K122" i="2"/>
  <c r="B122" i="2" a="1"/>
  <c r="B122" i="2"/>
  <c r="P122" i="2" s="1"/>
  <c r="K116" i="2"/>
  <c r="D116" i="2"/>
  <c r="B116" i="2" a="1"/>
  <c r="B116" i="2"/>
  <c r="P116" i="2" s="1"/>
  <c r="K114" i="2"/>
  <c r="B114" i="2" a="1"/>
  <c r="B114" i="2"/>
  <c r="P114" i="2" s="1"/>
  <c r="K108" i="2"/>
  <c r="D108" i="2"/>
  <c r="B108" i="2" a="1"/>
  <c r="B108" i="2"/>
  <c r="P108" i="2" s="1"/>
  <c r="K106" i="2"/>
  <c r="B106" i="2" a="1"/>
  <c r="B106" i="2"/>
  <c r="P106" i="2" s="1"/>
  <c r="K100" i="2"/>
  <c r="D100" i="2"/>
  <c r="B100" i="2" a="1"/>
  <c r="B100" i="2"/>
  <c r="P100" i="2" s="1"/>
  <c r="K98" i="2"/>
  <c r="B98" i="2" a="1"/>
  <c r="B98" i="2"/>
  <c r="P98" i="2" s="1"/>
  <c r="K92" i="2"/>
  <c r="D92" i="2"/>
  <c r="B92" i="2" a="1"/>
  <c r="B92" i="2"/>
  <c r="P92" i="2" s="1"/>
  <c r="K90" i="2"/>
  <c r="B90" i="2" a="1"/>
  <c r="B90" i="2"/>
  <c r="P90" i="2" s="1"/>
  <c r="K84" i="2"/>
  <c r="D84" i="2"/>
  <c r="B84" i="2" a="1"/>
  <c r="B84" i="2"/>
  <c r="P84" i="2" s="1"/>
  <c r="K82" i="2"/>
  <c r="B82" i="2" a="1"/>
  <c r="B82" i="2"/>
  <c r="P82" i="2" s="1"/>
  <c r="K76" i="2"/>
  <c r="D76" i="2"/>
  <c r="B76" i="2" a="1"/>
  <c r="B76" i="2"/>
  <c r="P76" i="2" s="1"/>
  <c r="K74" i="2"/>
  <c r="B74" i="2" a="1"/>
  <c r="B74" i="2"/>
  <c r="P74" i="2" s="1"/>
  <c r="K68" i="2"/>
  <c r="D68" i="2"/>
  <c r="B68" i="2" a="1"/>
  <c r="B68" i="2"/>
  <c r="P68" i="2" s="1"/>
  <c r="K66" i="2"/>
  <c r="B66" i="2" a="1"/>
  <c r="B66" i="2"/>
  <c r="P66" i="2" s="1"/>
  <c r="K60" i="2"/>
  <c r="D60" i="2"/>
  <c r="B60" i="2" a="1"/>
  <c r="B60" i="2"/>
  <c r="P60" i="2" s="1"/>
  <c r="K58" i="2"/>
  <c r="B58" i="2" a="1"/>
  <c r="B58" i="2"/>
  <c r="P58" i="2" s="1"/>
  <c r="K52" i="2"/>
  <c r="D52" i="2"/>
  <c r="B52" i="2" a="1"/>
  <c r="B52" i="2"/>
  <c r="P52" i="2" s="1"/>
  <c r="K50" i="2"/>
  <c r="B50" i="2" a="1"/>
  <c r="B50" i="2"/>
  <c r="P50" i="2" s="1"/>
  <c r="K44" i="2"/>
  <c r="D44" i="2"/>
  <c r="B44" i="2" a="1"/>
  <c r="B44" i="2"/>
  <c r="P44" i="2" s="1"/>
  <c r="K42" i="2"/>
  <c r="B42" i="2" a="1"/>
  <c r="B42" i="2"/>
  <c r="P42" i="2" s="1"/>
  <c r="K36" i="2"/>
  <c r="D36" i="2"/>
  <c r="B36" i="2" a="1"/>
  <c r="B36" i="2"/>
  <c r="P36" i="2" s="1"/>
  <c r="K34" i="2"/>
  <c r="B34" i="2" a="1"/>
  <c r="B34" i="2"/>
  <c r="P34" i="2" s="1"/>
  <c r="K28" i="2"/>
  <c r="D28" i="2"/>
  <c r="B28" i="2" a="1"/>
  <c r="B28" i="2"/>
  <c r="P28" i="2" s="1"/>
  <c r="K26" i="2"/>
  <c r="B26" i="2" a="1"/>
  <c r="B26" i="2"/>
  <c r="P26" i="2" s="1"/>
  <c r="K20" i="2"/>
  <c r="D20" i="2"/>
  <c r="B20" i="2" a="1"/>
  <c r="B20" i="2"/>
  <c r="P20" i="2" s="1"/>
  <c r="K18" i="2"/>
  <c r="B18" i="2" a="1"/>
  <c r="B18" i="2"/>
  <c r="P18" i="2" s="1"/>
  <c r="K12" i="2"/>
  <c r="F12" i="2"/>
  <c r="E12" i="2"/>
  <c r="D12" i="2"/>
  <c r="B12" i="2" a="1"/>
  <c r="B12" i="2"/>
  <c r="P12" i="2" s="1"/>
  <c r="K10" i="2"/>
  <c r="B10" i="2" a="1"/>
  <c r="B10" i="2"/>
  <c r="B388" i="5" l="1"/>
  <c r="AH387" i="5" s="1"/>
  <c r="B387" i="5"/>
  <c r="AG387" i="5" s="1"/>
  <c r="B391" i="5"/>
  <c r="AH390" i="5" s="1"/>
  <c r="B390" i="5"/>
  <c r="AG390" i="5" s="1"/>
  <c r="B394" i="5"/>
  <c r="AH393" i="5" s="1"/>
  <c r="B393" i="5"/>
  <c r="AG393" i="5" s="1"/>
  <c r="B397" i="5"/>
  <c r="AH396" i="5" s="1"/>
  <c r="B396" i="5"/>
  <c r="AG396" i="5" s="1"/>
  <c r="B403" i="5"/>
  <c r="AH402" i="5" s="1"/>
  <c r="B402" i="5"/>
  <c r="AG402" i="5" s="1"/>
  <c r="B406" i="5"/>
  <c r="AH405" i="5" s="1"/>
  <c r="B405" i="5"/>
  <c r="AG405" i="5" s="1"/>
  <c r="B409" i="5"/>
  <c r="AH408" i="5" s="1"/>
  <c r="B408" i="5"/>
  <c r="AG408" i="5" s="1"/>
  <c r="B412" i="5"/>
  <c r="AH411" i="5" s="1"/>
  <c r="B411" i="5"/>
  <c r="AG411" i="5" s="1"/>
  <c r="B418" i="5"/>
  <c r="AH417" i="5" s="1"/>
  <c r="B417" i="5"/>
  <c r="AG417" i="5" s="1"/>
  <c r="B421" i="5"/>
  <c r="AH420" i="5" s="1"/>
  <c r="B420" i="5"/>
  <c r="AG420" i="5" s="1"/>
  <c r="B424" i="5"/>
  <c r="AH423" i="5" s="1"/>
  <c r="B423" i="5"/>
  <c r="AG423" i="5" s="1"/>
  <c r="B427" i="5"/>
  <c r="AH426" i="5" s="1"/>
  <c r="B426" i="5"/>
  <c r="AG426" i="5" s="1"/>
  <c r="B433" i="5"/>
  <c r="AH432" i="5" s="1"/>
  <c r="B432" i="5"/>
  <c r="AG432" i="5" s="1"/>
  <c r="B436" i="5"/>
  <c r="AH435" i="5" s="1"/>
  <c r="B435" i="5"/>
  <c r="AG435" i="5" s="1"/>
  <c r="B439" i="5"/>
  <c r="AH438" i="5" s="1"/>
  <c r="B438" i="5"/>
  <c r="AG438" i="5" s="1"/>
  <c r="B442" i="5"/>
  <c r="AH441" i="5" s="1"/>
  <c r="B441" i="5"/>
  <c r="AG441" i="5" s="1"/>
  <c r="B448" i="5"/>
  <c r="AH447" i="5" s="1"/>
  <c r="B447" i="5"/>
  <c r="AG447" i="5" s="1"/>
  <c r="B451" i="5"/>
  <c r="AH450" i="5" s="1"/>
  <c r="B450" i="5"/>
  <c r="AG450" i="5" s="1"/>
  <c r="B454" i="5"/>
  <c r="AH453" i="5" s="1"/>
  <c r="B453" i="5"/>
  <c r="AG453" i="5" s="1"/>
  <c r="B457" i="5"/>
  <c r="AH456" i="5" s="1"/>
  <c r="B456" i="5"/>
  <c r="AG456" i="5" s="1"/>
  <c r="B463" i="5"/>
  <c r="AH462" i="5" s="1"/>
  <c r="B462" i="5"/>
  <c r="AG462" i="5" s="1"/>
  <c r="B466" i="5"/>
  <c r="AH465" i="5" s="1"/>
  <c r="B465" i="5"/>
  <c r="AG465" i="5" s="1"/>
  <c r="B469" i="5"/>
  <c r="AH468" i="5" s="1"/>
  <c r="B468" i="5"/>
  <c r="AG468" i="5" s="1"/>
  <c r="B472" i="5"/>
  <c r="AH471" i="5" s="1"/>
  <c r="B471" i="5"/>
  <c r="AG471" i="5" s="1"/>
  <c r="B478" i="5"/>
  <c r="AH477" i="5" s="1"/>
  <c r="B477" i="5"/>
  <c r="AG477" i="5" s="1"/>
  <c r="B481" i="5"/>
  <c r="AH480" i="5" s="1"/>
  <c r="B480" i="5"/>
  <c r="AG480" i="5" s="1"/>
  <c r="B484" i="5"/>
  <c r="AH483" i="5" s="1"/>
  <c r="B483" i="5"/>
  <c r="AG483" i="5" s="1"/>
  <c r="B487" i="5"/>
  <c r="AH486" i="5" s="1"/>
  <c r="B486" i="5"/>
  <c r="AG486" i="5" s="1"/>
  <c r="B493" i="5"/>
  <c r="AH492" i="5" s="1"/>
  <c r="B492" i="5"/>
  <c r="AG492" i="5" s="1"/>
  <c r="B496" i="5"/>
  <c r="AH495" i="5" s="1"/>
  <c r="B495" i="5"/>
  <c r="AG495" i="5" s="1"/>
  <c r="B499" i="5"/>
  <c r="AH498" i="5" s="1"/>
  <c r="B498" i="5"/>
  <c r="AG498" i="5" s="1"/>
  <c r="B502" i="5"/>
  <c r="AH501" i="5" s="1"/>
  <c r="B501" i="5"/>
  <c r="AG501" i="5" s="1"/>
  <c r="B508" i="5"/>
  <c r="AH507" i="5" s="1"/>
  <c r="B507" i="5"/>
  <c r="AG507" i="5" s="1"/>
  <c r="B511" i="5"/>
  <c r="AH510" i="5" s="1"/>
  <c r="B510" i="5"/>
  <c r="AG510" i="5" s="1"/>
  <c r="B514" i="5"/>
  <c r="AH513" i="5" s="1"/>
  <c r="B513" i="5"/>
  <c r="AG513" i="5" s="1"/>
  <c r="B517" i="5"/>
  <c r="AH516" i="5" s="1"/>
  <c r="B516" i="5"/>
  <c r="AG516" i="5" s="1"/>
  <c r="B523" i="5"/>
  <c r="AH522" i="5" s="1"/>
  <c r="B522" i="5"/>
  <c r="AG522" i="5" s="1"/>
  <c r="B526" i="5"/>
  <c r="AH525" i="5" s="1"/>
  <c r="B525" i="5"/>
  <c r="AG525" i="5" s="1"/>
  <c r="B529" i="5"/>
  <c r="AH528" i="5" s="1"/>
  <c r="B528" i="5"/>
  <c r="AG528" i="5" s="1"/>
  <c r="B532" i="5"/>
  <c r="AH531" i="5" s="1"/>
  <c r="B531" i="5"/>
  <c r="AG531" i="5" s="1"/>
  <c r="B538" i="5"/>
  <c r="AH537" i="5" s="1"/>
  <c r="B537" i="5"/>
  <c r="AG537" i="5" s="1"/>
  <c r="B541" i="5"/>
  <c r="AH540" i="5" s="1"/>
  <c r="B540" i="5"/>
  <c r="AG540" i="5" s="1"/>
  <c r="B544" i="5"/>
  <c r="AH543" i="5" s="1"/>
  <c r="B543" i="5"/>
  <c r="AG543" i="5" s="1"/>
  <c r="B547" i="5"/>
  <c r="AH546" i="5" s="1"/>
  <c r="B546" i="5"/>
  <c r="AG546" i="5" s="1"/>
  <c r="B553" i="5"/>
  <c r="AH552" i="5" s="1"/>
  <c r="B552" i="5"/>
  <c r="AG552" i="5" s="1"/>
  <c r="B556" i="5"/>
  <c r="AH555" i="5" s="1"/>
  <c r="B555" i="5"/>
  <c r="AG555" i="5" s="1"/>
  <c r="B559" i="5"/>
  <c r="AH558" i="5" s="1"/>
  <c r="B558" i="5"/>
  <c r="AG558" i="5" s="1"/>
  <c r="B562" i="5"/>
  <c r="AH561" i="5" s="1"/>
  <c r="B561" i="5"/>
  <c r="AG561" i="5" s="1"/>
  <c r="B208" i="5"/>
  <c r="AH207" i="5" s="1"/>
  <c r="B207" i="5"/>
  <c r="AG207" i="5" s="1"/>
  <c r="B211" i="5"/>
  <c r="AH210" i="5" s="1"/>
  <c r="B210" i="5"/>
  <c r="AG210" i="5" s="1"/>
  <c r="B214" i="5"/>
  <c r="AH213" i="5" s="1"/>
  <c r="B213" i="5"/>
  <c r="AG213" i="5" s="1"/>
  <c r="B217" i="5"/>
  <c r="AH216" i="5" s="1"/>
  <c r="B216" i="5"/>
  <c r="AG216" i="5" s="1"/>
  <c r="B223" i="5"/>
  <c r="AH222" i="5" s="1"/>
  <c r="B222" i="5"/>
  <c r="AG222" i="5" s="1"/>
  <c r="B226" i="5"/>
  <c r="AH225" i="5" s="1"/>
  <c r="B225" i="5"/>
  <c r="AG225" i="5" s="1"/>
  <c r="B229" i="5"/>
  <c r="AH228" i="5" s="1"/>
  <c r="B228" i="5"/>
  <c r="AG228" i="5" s="1"/>
  <c r="B232" i="5"/>
  <c r="AH231" i="5" s="1"/>
  <c r="B231" i="5"/>
  <c r="AG231" i="5" s="1"/>
  <c r="B238" i="5"/>
  <c r="AH237" i="5" s="1"/>
  <c r="B237" i="5"/>
  <c r="AG237" i="5" s="1"/>
  <c r="B241" i="5"/>
  <c r="AH240" i="5" s="1"/>
  <c r="B240" i="5"/>
  <c r="AG240" i="5" s="1"/>
  <c r="B244" i="5"/>
  <c r="AH243" i="5" s="1"/>
  <c r="B243" i="5"/>
  <c r="AG243" i="5" s="1"/>
  <c r="B247" i="5"/>
  <c r="AH246" i="5" s="1"/>
  <c r="B246" i="5"/>
  <c r="AG246" i="5" s="1"/>
  <c r="B253" i="5"/>
  <c r="AH252" i="5" s="1"/>
  <c r="B252" i="5"/>
  <c r="AG252" i="5" s="1"/>
  <c r="B256" i="5"/>
  <c r="AH255" i="5" s="1"/>
  <c r="B255" i="5"/>
  <c r="AG255" i="5" s="1"/>
  <c r="B259" i="5"/>
  <c r="AH258" i="5" s="1"/>
  <c r="B258" i="5"/>
  <c r="AG258" i="5" s="1"/>
  <c r="B262" i="5"/>
  <c r="AH261" i="5" s="1"/>
  <c r="B261" i="5"/>
  <c r="AG261" i="5" s="1"/>
  <c r="B268" i="5"/>
  <c r="AH267" i="5" s="1"/>
  <c r="B267" i="5"/>
  <c r="AG267" i="5" s="1"/>
  <c r="B271" i="5"/>
  <c r="AH270" i="5" s="1"/>
  <c r="B270" i="5"/>
  <c r="AG270" i="5" s="1"/>
  <c r="B274" i="5"/>
  <c r="AH273" i="5" s="1"/>
  <c r="B273" i="5"/>
  <c r="AG273" i="5" s="1"/>
  <c r="B277" i="5"/>
  <c r="AH276" i="5" s="1"/>
  <c r="B276" i="5"/>
  <c r="AG276" i="5" s="1"/>
  <c r="B283" i="5"/>
  <c r="AH282" i="5" s="1"/>
  <c r="B282" i="5"/>
  <c r="AG282" i="5" s="1"/>
  <c r="B286" i="5"/>
  <c r="AH285" i="5" s="1"/>
  <c r="B285" i="5"/>
  <c r="AG285" i="5" s="1"/>
  <c r="B289" i="5"/>
  <c r="AH288" i="5" s="1"/>
  <c r="B288" i="5"/>
  <c r="AG288" i="5" s="1"/>
  <c r="B292" i="5"/>
  <c r="AH291" i="5" s="1"/>
  <c r="B291" i="5"/>
  <c r="AG291" i="5" s="1"/>
  <c r="B298" i="5"/>
  <c r="AH297" i="5" s="1"/>
  <c r="B297" i="5"/>
  <c r="AG297" i="5" s="1"/>
  <c r="B301" i="5"/>
  <c r="AH300" i="5" s="1"/>
  <c r="B300" i="5"/>
  <c r="AG300" i="5" s="1"/>
  <c r="B304" i="5"/>
  <c r="AH303" i="5" s="1"/>
  <c r="B303" i="5"/>
  <c r="AG303" i="5" s="1"/>
  <c r="B307" i="5"/>
  <c r="AH306" i="5" s="1"/>
  <c r="B306" i="5"/>
  <c r="AG306" i="5" s="1"/>
  <c r="B313" i="5"/>
  <c r="AH312" i="5" s="1"/>
  <c r="B312" i="5"/>
  <c r="AG312" i="5" s="1"/>
  <c r="B316" i="5"/>
  <c r="AH315" i="5" s="1"/>
  <c r="B315" i="5"/>
  <c r="AG315" i="5" s="1"/>
  <c r="B319" i="5"/>
  <c r="AH318" i="5" s="1"/>
  <c r="B318" i="5"/>
  <c r="AG318" i="5" s="1"/>
  <c r="B322" i="5"/>
  <c r="AH321" i="5" s="1"/>
  <c r="B321" i="5"/>
  <c r="AG321" i="5" s="1"/>
  <c r="B328" i="5"/>
  <c r="AH327" i="5" s="1"/>
  <c r="B327" i="5"/>
  <c r="AG327" i="5" s="1"/>
  <c r="B331" i="5"/>
  <c r="AH330" i="5" s="1"/>
  <c r="B330" i="5"/>
  <c r="AG330" i="5" s="1"/>
  <c r="B334" i="5"/>
  <c r="AH333" i="5" s="1"/>
  <c r="B333" i="5"/>
  <c r="AG333" i="5" s="1"/>
  <c r="B337" i="5"/>
  <c r="AH336" i="5" s="1"/>
  <c r="B336" i="5"/>
  <c r="AG336" i="5" s="1"/>
  <c r="B343" i="5"/>
  <c r="AH342" i="5" s="1"/>
  <c r="B342" i="5"/>
  <c r="AG342" i="5" s="1"/>
  <c r="B346" i="5"/>
  <c r="AH345" i="5" s="1"/>
  <c r="B345" i="5"/>
  <c r="AG345" i="5" s="1"/>
  <c r="B349" i="5"/>
  <c r="AH348" i="5" s="1"/>
  <c r="B348" i="5"/>
  <c r="AG348" i="5" s="1"/>
  <c r="B352" i="5"/>
  <c r="AH351" i="5" s="1"/>
  <c r="B351" i="5"/>
  <c r="AG351" i="5" s="1"/>
  <c r="B358" i="5"/>
  <c r="AH357" i="5" s="1"/>
  <c r="B357" i="5"/>
  <c r="AG357" i="5" s="1"/>
  <c r="B361" i="5"/>
  <c r="AH360" i="5" s="1"/>
  <c r="B360" i="5"/>
  <c r="AG360" i="5" s="1"/>
  <c r="B364" i="5"/>
  <c r="AH363" i="5" s="1"/>
  <c r="B363" i="5"/>
  <c r="AG363" i="5" s="1"/>
  <c r="B367" i="5"/>
  <c r="AH366" i="5" s="1"/>
  <c r="B366" i="5"/>
  <c r="AG366" i="5" s="1"/>
  <c r="B373" i="5"/>
  <c r="AH372" i="5" s="1"/>
  <c r="B372" i="5"/>
  <c r="AG372" i="5" s="1"/>
  <c r="B376" i="5"/>
  <c r="AH375" i="5" s="1"/>
  <c r="B375" i="5"/>
  <c r="AG375" i="5" s="1"/>
  <c r="B379" i="5"/>
  <c r="AH378" i="5" s="1"/>
  <c r="B378" i="5"/>
  <c r="AG378" i="5" s="1"/>
  <c r="B382" i="5"/>
  <c r="AH381" i="5" s="1"/>
  <c r="B381" i="5"/>
  <c r="AG381" i="5" s="1"/>
  <c r="B193" i="5"/>
  <c r="AH192" i="5" s="1"/>
  <c r="B192" i="5"/>
  <c r="AG192" i="5" s="1"/>
  <c r="B196" i="5"/>
  <c r="AH195" i="5" s="1"/>
  <c r="B195" i="5"/>
  <c r="AG195" i="5" s="1"/>
  <c r="B199" i="5"/>
  <c r="AH198" i="5" s="1"/>
  <c r="B198" i="5"/>
  <c r="AG198" i="5" s="1"/>
  <c r="B202" i="5"/>
  <c r="AH201" i="5" s="1"/>
  <c r="B201" i="5"/>
  <c r="AG201" i="5" s="1"/>
  <c r="B178" i="5"/>
  <c r="AH177" i="5" s="1"/>
  <c r="B177" i="5"/>
  <c r="AG177" i="5" s="1"/>
  <c r="B181" i="5"/>
  <c r="AH180" i="5" s="1"/>
  <c r="B180" i="5"/>
  <c r="AG180" i="5" s="1"/>
  <c r="B184" i="5"/>
  <c r="AH183" i="5" s="1"/>
  <c r="B183" i="5"/>
  <c r="AG183" i="5" s="1"/>
  <c r="B187" i="5"/>
  <c r="AH186" i="5" s="1"/>
  <c r="B186" i="5"/>
  <c r="AG186" i="5" s="1"/>
  <c r="B163" i="5"/>
  <c r="AH162" i="5" s="1"/>
  <c r="B162" i="5"/>
  <c r="AG162" i="5" s="1"/>
  <c r="B166" i="5"/>
  <c r="AH165" i="5" s="1"/>
  <c r="B165" i="5"/>
  <c r="AG165" i="5" s="1"/>
  <c r="B169" i="5"/>
  <c r="AH168" i="5" s="1"/>
  <c r="B168" i="5"/>
  <c r="AG168" i="5" s="1"/>
  <c r="B172" i="5"/>
  <c r="AH171" i="5" s="1"/>
  <c r="B171" i="5"/>
  <c r="AG171" i="5" s="1"/>
  <c r="B148" i="5"/>
  <c r="AH147" i="5" s="1"/>
  <c r="B147" i="5"/>
  <c r="AG147" i="5" s="1"/>
  <c r="B151" i="5"/>
  <c r="AH150" i="5" s="1"/>
  <c r="B150" i="5"/>
  <c r="AG150" i="5" s="1"/>
  <c r="B154" i="5"/>
  <c r="AH153" i="5" s="1"/>
  <c r="B153" i="5"/>
  <c r="AG153" i="5" s="1"/>
  <c r="B157" i="5"/>
  <c r="AH156" i="5" s="1"/>
  <c r="B156" i="5"/>
  <c r="AG156" i="5" s="1"/>
  <c r="B133" i="5"/>
  <c r="AH132" i="5" s="1"/>
  <c r="B132" i="5"/>
  <c r="AG132" i="5" s="1"/>
  <c r="B136" i="5"/>
  <c r="AH135" i="5" s="1"/>
  <c r="B135" i="5"/>
  <c r="AG135" i="5" s="1"/>
  <c r="B139" i="5"/>
  <c r="AH138" i="5" s="1"/>
  <c r="B138" i="5"/>
  <c r="AG138" i="5" s="1"/>
  <c r="B142" i="5"/>
  <c r="AH141" i="5" s="1"/>
  <c r="B141" i="5"/>
  <c r="AG141" i="5" s="1"/>
  <c r="B118" i="5"/>
  <c r="AH117" i="5" s="1"/>
  <c r="B117" i="5"/>
  <c r="AG117" i="5" s="1"/>
  <c r="B121" i="5"/>
  <c r="AH120" i="5" s="1"/>
  <c r="B120" i="5"/>
  <c r="AG120" i="5" s="1"/>
  <c r="B124" i="5"/>
  <c r="AH123" i="5" s="1"/>
  <c r="B123" i="5"/>
  <c r="AG123" i="5" s="1"/>
  <c r="B127" i="5"/>
  <c r="AH126" i="5" s="1"/>
  <c r="B126" i="5"/>
  <c r="AG126" i="5" s="1"/>
  <c r="B103" i="5"/>
  <c r="AH102" i="5" s="1"/>
  <c r="B102" i="5"/>
  <c r="AG102" i="5" s="1"/>
  <c r="B106" i="5"/>
  <c r="AH105" i="5" s="1"/>
  <c r="B105" i="5"/>
  <c r="AG105" i="5" s="1"/>
  <c r="B109" i="5"/>
  <c r="AH108" i="5" s="1"/>
  <c r="B108" i="5"/>
  <c r="AG108" i="5" s="1"/>
  <c r="B112" i="5"/>
  <c r="AH111" i="5" s="1"/>
  <c r="B111" i="5"/>
  <c r="AG111" i="5" s="1"/>
  <c r="B88" i="5"/>
  <c r="AH87" i="5" s="1"/>
  <c r="B87" i="5"/>
  <c r="AG87" i="5" s="1"/>
  <c r="B91" i="5"/>
  <c r="AH90" i="5" s="1"/>
  <c r="B90" i="5"/>
  <c r="AG90" i="5" s="1"/>
  <c r="B94" i="5"/>
  <c r="AH93" i="5" s="1"/>
  <c r="B93" i="5"/>
  <c r="AG93" i="5" s="1"/>
  <c r="B97" i="5"/>
  <c r="AH96" i="5" s="1"/>
  <c r="B96" i="5"/>
  <c r="AG96" i="5" s="1"/>
  <c r="B73" i="5"/>
  <c r="AH72" i="5" s="1"/>
  <c r="B72" i="5"/>
  <c r="AG72" i="5" s="1"/>
  <c r="B76" i="5"/>
  <c r="AH75" i="5" s="1"/>
  <c r="B75" i="5"/>
  <c r="AG75" i="5" s="1"/>
  <c r="B79" i="5"/>
  <c r="AH78" i="5" s="1"/>
  <c r="B78" i="5"/>
  <c r="AG78" i="5" s="1"/>
  <c r="B82" i="5"/>
  <c r="AH81" i="5" s="1"/>
  <c r="B81" i="5"/>
  <c r="AG81" i="5" s="1"/>
  <c r="B58" i="5"/>
  <c r="AH57" i="5" s="1"/>
  <c r="B57" i="5"/>
  <c r="AG57" i="5" s="1"/>
  <c r="B61" i="5"/>
  <c r="AH60" i="5" s="1"/>
  <c r="B60" i="5"/>
  <c r="AG60" i="5" s="1"/>
  <c r="B64" i="5"/>
  <c r="AH63" i="5" s="1"/>
  <c r="B63" i="5"/>
  <c r="AG63" i="5" s="1"/>
  <c r="B67" i="5"/>
  <c r="AH66" i="5" s="1"/>
  <c r="B66" i="5"/>
  <c r="AG66" i="5" s="1"/>
  <c r="B43" i="5"/>
  <c r="AH42" i="5" s="1"/>
  <c r="B42" i="5"/>
  <c r="AG42" i="5" s="1"/>
  <c r="B46" i="5"/>
  <c r="AH45" i="5" s="1"/>
  <c r="B45" i="5"/>
  <c r="AG45" i="5" s="1"/>
  <c r="B49" i="5"/>
  <c r="AH48" i="5" s="1"/>
  <c r="B48" i="5"/>
  <c r="AG48" i="5" s="1"/>
  <c r="B52" i="5"/>
  <c r="AH51" i="5" s="1"/>
  <c r="B51" i="5"/>
  <c r="AG51" i="5" s="1"/>
  <c r="I13" i="5"/>
  <c r="J13" i="5" s="1"/>
  <c r="AH12" i="5"/>
  <c r="I15" i="5"/>
  <c r="J15" i="5" s="1"/>
  <c r="AG15" i="5"/>
  <c r="I16" i="5"/>
  <c r="J16" i="5" s="1"/>
  <c r="AH15" i="5"/>
  <c r="I18" i="5"/>
  <c r="J18" i="5" s="1"/>
  <c r="AG18" i="5"/>
  <c r="I19" i="5"/>
  <c r="J19" i="5" s="1"/>
  <c r="AH18" i="5"/>
  <c r="I21" i="5"/>
  <c r="J21" i="5" s="1"/>
  <c r="AG21" i="5"/>
  <c r="I22" i="5"/>
  <c r="J22" i="5" s="1"/>
  <c r="AH21" i="5"/>
  <c r="I12" i="5"/>
  <c r="J12" i="5" s="1"/>
  <c r="Z12" i="5"/>
  <c r="Q15" i="5"/>
  <c r="R15" i="5" s="1"/>
  <c r="AE15" i="5"/>
  <c r="Y15" i="5"/>
  <c r="AF16" i="5"/>
  <c r="AE16" i="5"/>
  <c r="Z15" i="5"/>
  <c r="Q18" i="5"/>
  <c r="R18" i="5" s="1"/>
  <c r="AF18" i="5"/>
  <c r="AE18" i="5"/>
  <c r="Y18" i="5"/>
  <c r="Z18" i="5"/>
  <c r="Q21" i="5"/>
  <c r="R21" i="5" s="1"/>
  <c r="AF21" i="5"/>
  <c r="AE21" i="5"/>
  <c r="Y21" i="5"/>
  <c r="Z21" i="5"/>
  <c r="U15" i="5"/>
  <c r="U18" i="5"/>
  <c r="U21" i="5"/>
  <c r="M12" i="4"/>
  <c r="U12" i="4" s="1"/>
  <c r="U23" i="4" s="1"/>
  <c r="F27" i="4" s="1"/>
  <c r="P12" i="4"/>
  <c r="O12" i="4"/>
  <c r="Q12" i="5"/>
  <c r="R12" i="5" s="1"/>
  <c r="B28" i="5"/>
  <c r="B27" i="5"/>
  <c r="B31" i="5"/>
  <c r="B30" i="5"/>
  <c r="B34" i="5"/>
  <c r="B33" i="5"/>
  <c r="B37" i="5"/>
  <c r="B36" i="5"/>
  <c r="M23" i="4"/>
  <c r="B148" i="4"/>
  <c r="R147" i="4" s="1"/>
  <c r="B147" i="4"/>
  <c r="Q147" i="4" s="1"/>
  <c r="B151" i="4"/>
  <c r="R150" i="4" s="1"/>
  <c r="B150" i="4"/>
  <c r="Q150" i="4" s="1"/>
  <c r="B154" i="4"/>
  <c r="R153" i="4" s="1"/>
  <c r="B153" i="4"/>
  <c r="Q153" i="4" s="1"/>
  <c r="B157" i="4"/>
  <c r="R156" i="4" s="1"/>
  <c r="B156" i="4"/>
  <c r="Q156" i="4" s="1"/>
  <c r="B133" i="4"/>
  <c r="R132" i="4" s="1"/>
  <c r="B132" i="4"/>
  <c r="Q132" i="4" s="1"/>
  <c r="B136" i="4"/>
  <c r="R135" i="4" s="1"/>
  <c r="B135" i="4"/>
  <c r="Q135" i="4" s="1"/>
  <c r="B139" i="4"/>
  <c r="R138" i="4" s="1"/>
  <c r="B138" i="4"/>
  <c r="Q138" i="4" s="1"/>
  <c r="B142" i="4"/>
  <c r="R141" i="4" s="1"/>
  <c r="B141" i="4"/>
  <c r="Q141" i="4" s="1"/>
  <c r="B118" i="4"/>
  <c r="R117" i="4" s="1"/>
  <c r="B117" i="4"/>
  <c r="Q117" i="4" s="1"/>
  <c r="B121" i="4"/>
  <c r="R120" i="4" s="1"/>
  <c r="B120" i="4"/>
  <c r="Q120" i="4" s="1"/>
  <c r="B124" i="4"/>
  <c r="R123" i="4" s="1"/>
  <c r="B123" i="4"/>
  <c r="Q123" i="4" s="1"/>
  <c r="B127" i="4"/>
  <c r="R126" i="4" s="1"/>
  <c r="B126" i="4"/>
  <c r="Q126" i="4" s="1"/>
  <c r="B103" i="4"/>
  <c r="R102" i="4" s="1"/>
  <c r="B102" i="4"/>
  <c r="Q102" i="4" s="1"/>
  <c r="B106" i="4"/>
  <c r="R105" i="4" s="1"/>
  <c r="B105" i="4"/>
  <c r="Q105" i="4" s="1"/>
  <c r="B109" i="4"/>
  <c r="R108" i="4" s="1"/>
  <c r="B108" i="4"/>
  <c r="Q108" i="4" s="1"/>
  <c r="B112" i="4"/>
  <c r="R111" i="4" s="1"/>
  <c r="B111" i="4"/>
  <c r="Q111" i="4" s="1"/>
  <c r="B88" i="4"/>
  <c r="R87" i="4" s="1"/>
  <c r="B87" i="4"/>
  <c r="Q87" i="4" s="1"/>
  <c r="B91" i="4"/>
  <c r="R90" i="4" s="1"/>
  <c r="B90" i="4"/>
  <c r="Q90" i="4" s="1"/>
  <c r="B94" i="4"/>
  <c r="R93" i="4" s="1"/>
  <c r="B93" i="4"/>
  <c r="Q93" i="4" s="1"/>
  <c r="B97" i="4"/>
  <c r="R96" i="4" s="1"/>
  <c r="B96" i="4"/>
  <c r="Q96" i="4" s="1"/>
  <c r="B73" i="4"/>
  <c r="R72" i="4" s="1"/>
  <c r="B72" i="4"/>
  <c r="Q72" i="4" s="1"/>
  <c r="B76" i="4"/>
  <c r="R75" i="4" s="1"/>
  <c r="B75" i="4"/>
  <c r="Q75" i="4" s="1"/>
  <c r="B79" i="4"/>
  <c r="R78" i="4" s="1"/>
  <c r="B78" i="4"/>
  <c r="Q78" i="4" s="1"/>
  <c r="B82" i="4"/>
  <c r="R81" i="4" s="1"/>
  <c r="B81" i="4"/>
  <c r="Q81" i="4" s="1"/>
  <c r="B58" i="4"/>
  <c r="R57" i="4" s="1"/>
  <c r="B57" i="4"/>
  <c r="Q57" i="4" s="1"/>
  <c r="B61" i="4"/>
  <c r="R60" i="4" s="1"/>
  <c r="B60" i="4"/>
  <c r="Q60" i="4" s="1"/>
  <c r="B64" i="4"/>
  <c r="R63" i="4" s="1"/>
  <c r="B63" i="4"/>
  <c r="Q63" i="4" s="1"/>
  <c r="B67" i="4"/>
  <c r="R66" i="4" s="1"/>
  <c r="B66" i="4"/>
  <c r="Q66" i="4" s="1"/>
  <c r="B43" i="4"/>
  <c r="R42" i="4" s="1"/>
  <c r="B42" i="4"/>
  <c r="Q42" i="4" s="1"/>
  <c r="B46" i="4"/>
  <c r="R45" i="4" s="1"/>
  <c r="B45" i="4"/>
  <c r="Q45" i="4" s="1"/>
  <c r="B49" i="4"/>
  <c r="R48" i="4" s="1"/>
  <c r="B48" i="4"/>
  <c r="Q48" i="4" s="1"/>
  <c r="B52" i="4"/>
  <c r="R51" i="4" s="1"/>
  <c r="B51" i="4"/>
  <c r="Q51" i="4" s="1"/>
  <c r="B28" i="4"/>
  <c r="R27" i="4" s="1"/>
  <c r="B27" i="4"/>
  <c r="B31" i="4"/>
  <c r="R30" i="4" s="1"/>
  <c r="B30" i="4"/>
  <c r="Q30" i="4" s="1"/>
  <c r="B34" i="4"/>
  <c r="R33" i="4" s="1"/>
  <c r="B33" i="4"/>
  <c r="Q33" i="4" s="1"/>
  <c r="B37" i="4"/>
  <c r="R36" i="4" s="1"/>
  <c r="B36" i="4"/>
  <c r="Q36" i="4" s="1"/>
  <c r="P10" i="2"/>
  <c r="H10" i="2" a="1"/>
  <c r="H10" i="2" s="1"/>
  <c r="I10" i="2" s="1"/>
  <c r="L10" i="2"/>
  <c r="H12" i="2" a="1"/>
  <c r="H12" i="2" s="1"/>
  <c r="I12" i="2" s="1"/>
  <c r="L12" i="2"/>
  <c r="AG36" i="5" l="1"/>
  <c r="AH36" i="5"/>
  <c r="AG33" i="5"/>
  <c r="AH33" i="5"/>
  <c r="AG30" i="5"/>
  <c r="AH30" i="5"/>
  <c r="AG27" i="5"/>
  <c r="AH27" i="5"/>
  <c r="AL21" i="5"/>
  <c r="AK21" i="5"/>
  <c r="AJ21" i="5"/>
  <c r="AL18" i="5"/>
  <c r="AK18" i="5"/>
  <c r="AJ18" i="5"/>
  <c r="AL16" i="5"/>
  <c r="AK16" i="5"/>
  <c r="AJ16" i="5"/>
  <c r="AL15" i="5"/>
  <c r="AK15" i="5"/>
  <c r="AJ15" i="5"/>
  <c r="AL13" i="5"/>
  <c r="AK13" i="5"/>
  <c r="AJ13" i="5"/>
  <c r="AE22" i="5"/>
  <c r="AF22" i="5"/>
  <c r="AE19" i="5"/>
  <c r="AF19" i="5"/>
  <c r="X12" i="5"/>
  <c r="W12" i="5"/>
  <c r="X21" i="5"/>
  <c r="W21" i="5"/>
  <c r="X18" i="5"/>
  <c r="W18" i="5"/>
  <c r="X15" i="5"/>
  <c r="W15" i="5"/>
  <c r="Y12" i="5"/>
  <c r="AG23" i="5"/>
  <c r="E27" i="5" s="1"/>
  <c r="V12" i="4"/>
  <c r="V23" i="4" s="1"/>
  <c r="T12" i="4"/>
  <c r="T23" i="4" s="1"/>
  <c r="E27" i="4" s="1"/>
  <c r="U12" i="5"/>
  <c r="AD12" i="5"/>
  <c r="AC12" i="5"/>
  <c r="G27" i="4"/>
  <c r="Q27" i="4"/>
  <c r="I27" i="4"/>
  <c r="J27" i="4" s="1"/>
  <c r="O12" i="2"/>
  <c r="N12" i="2"/>
  <c r="L14" i="2"/>
  <c r="O10" i="2"/>
  <c r="N10" i="2"/>
  <c r="E30" i="5" l="1"/>
  <c r="E33" i="5" s="1"/>
  <c r="E36" i="5" s="1"/>
  <c r="AL12" i="5"/>
  <c r="AK23" i="5" s="1"/>
  <c r="F28" i="5" s="1"/>
  <c r="AK12" i="5"/>
  <c r="AI23" i="5" s="1"/>
  <c r="G27" i="5" s="1"/>
  <c r="AB12" i="5"/>
  <c r="AL19" i="5"/>
  <c r="AK19" i="5"/>
  <c r="AJ19" i="5"/>
  <c r="AL22" i="5"/>
  <c r="AK22" i="5"/>
  <c r="AJ22" i="5"/>
  <c r="AD15" i="5"/>
  <c r="AC15" i="5"/>
  <c r="AB15" i="5"/>
  <c r="AD18" i="5"/>
  <c r="AC18" i="5"/>
  <c r="AB18" i="5"/>
  <c r="AD21" i="5"/>
  <c r="AC21" i="5"/>
  <c r="AB21" i="5"/>
  <c r="AB23" i="5"/>
  <c r="M27" i="5" s="1"/>
  <c r="E30" i="4"/>
  <c r="E33" i="4" s="1"/>
  <c r="E36" i="4" s="1"/>
  <c r="F30" i="4"/>
  <c r="F33" i="4" s="1"/>
  <c r="F36" i="4" s="1"/>
  <c r="G30" i="4"/>
  <c r="P27" i="4"/>
  <c r="O27" i="4"/>
  <c r="M27" i="4"/>
  <c r="S10" i="2"/>
  <c r="R10" i="2"/>
  <c r="S12" i="2"/>
  <c r="R12" i="2"/>
  <c r="F31" i="5" l="1"/>
  <c r="F34" i="5" s="1"/>
  <c r="F37" i="5" s="1"/>
  <c r="AH23" i="5"/>
  <c r="F27" i="5" s="1"/>
  <c r="AJ23" i="5"/>
  <c r="E28" i="5" s="1"/>
  <c r="AL23" i="5"/>
  <c r="G28" i="5" s="1"/>
  <c r="G30" i="5"/>
  <c r="I27" i="5"/>
  <c r="J27" i="5" s="1"/>
  <c r="AC23" i="5"/>
  <c r="N27" i="5" s="1"/>
  <c r="N30" i="5" s="1"/>
  <c r="N33" i="5" s="1"/>
  <c r="N36" i="5" s="1"/>
  <c r="AD23" i="5"/>
  <c r="O27" i="5" s="1"/>
  <c r="M30" i="5"/>
  <c r="G33" i="4"/>
  <c r="I30" i="4"/>
  <c r="J30" i="4" s="1"/>
  <c r="V27" i="4"/>
  <c r="U27" i="4"/>
  <c r="T27" i="4"/>
  <c r="R14" i="2"/>
  <c r="E18" i="2" s="1"/>
  <c r="S14" i="2"/>
  <c r="F18" i="2" s="1"/>
  <c r="AF27" i="5" l="1"/>
  <c r="AE27" i="5"/>
  <c r="Y27" i="5"/>
  <c r="G33" i="5"/>
  <c r="G31" i="5"/>
  <c r="I28" i="5"/>
  <c r="J28" i="5" s="1"/>
  <c r="E31" i="5"/>
  <c r="E34" i="5" s="1"/>
  <c r="E37" i="5" s="1"/>
  <c r="F30" i="5"/>
  <c r="O30" i="5"/>
  <c r="O33" i="5" s="1"/>
  <c r="Q27" i="5"/>
  <c r="R27" i="5" s="1"/>
  <c r="M33" i="5"/>
  <c r="M36" i="5" s="1"/>
  <c r="O36" i="5"/>
  <c r="P30" i="4"/>
  <c r="O30" i="4"/>
  <c r="M30" i="4"/>
  <c r="G36" i="4"/>
  <c r="I36" i="4" s="1"/>
  <c r="J36" i="4" s="1"/>
  <c r="I33" i="4"/>
  <c r="J33" i="4" s="1"/>
  <c r="F20" i="2"/>
  <c r="E20" i="2"/>
  <c r="H20" i="2" s="1" a="1"/>
  <c r="H20" i="2" s="1"/>
  <c r="I20" i="2" s="1"/>
  <c r="H18" i="2" a="1"/>
  <c r="H18" i="2" s="1"/>
  <c r="I18" i="2" s="1"/>
  <c r="F33" i="5" l="1"/>
  <c r="F36" i="5" s="1"/>
  <c r="I30" i="5"/>
  <c r="J30" i="5" s="1"/>
  <c r="Z27" i="5"/>
  <c r="AF28" i="5"/>
  <c r="AE28" i="5"/>
  <c r="G34" i="5"/>
  <c r="I31" i="5"/>
  <c r="J31" i="5" s="1"/>
  <c r="G36" i="5"/>
  <c r="I36" i="5" s="1"/>
  <c r="J36" i="5" s="1"/>
  <c r="I33" i="5"/>
  <c r="J33" i="5" s="1"/>
  <c r="AL27" i="5"/>
  <c r="AK27" i="5"/>
  <c r="AJ27" i="5"/>
  <c r="X27" i="5"/>
  <c r="W27" i="5"/>
  <c r="U27" i="5"/>
  <c r="P33" i="4"/>
  <c r="O33" i="4"/>
  <c r="M33" i="4"/>
  <c r="P36" i="4"/>
  <c r="O36" i="4"/>
  <c r="M36" i="4"/>
  <c r="M38" i="4"/>
  <c r="V30" i="4"/>
  <c r="U30" i="4"/>
  <c r="T30" i="4"/>
  <c r="O18" i="2"/>
  <c r="N18" i="2"/>
  <c r="L18" i="2"/>
  <c r="O20" i="2"/>
  <c r="N20" i="2"/>
  <c r="L20" i="2"/>
  <c r="AF33" i="5" l="1"/>
  <c r="AE33" i="5"/>
  <c r="Y33" i="5"/>
  <c r="AF36" i="5"/>
  <c r="AE36" i="5"/>
  <c r="Y36" i="5"/>
  <c r="Z30" i="5"/>
  <c r="AF31" i="5"/>
  <c r="AE31" i="5"/>
  <c r="G37" i="5"/>
  <c r="I37" i="5" s="1"/>
  <c r="J37" i="5" s="1"/>
  <c r="I34" i="5"/>
  <c r="J34" i="5" s="1"/>
  <c r="AL28" i="5"/>
  <c r="AK28" i="5"/>
  <c r="AJ28" i="5"/>
  <c r="AF30" i="5"/>
  <c r="AE30" i="5"/>
  <c r="Y30" i="5"/>
  <c r="Q30" i="5"/>
  <c r="R30" i="5" s="1"/>
  <c r="AD27" i="5"/>
  <c r="AC27" i="5"/>
  <c r="AB27" i="5"/>
  <c r="V36" i="4"/>
  <c r="U36" i="4"/>
  <c r="T36" i="4"/>
  <c r="V33" i="4"/>
  <c r="V38" i="4" s="1"/>
  <c r="G42" i="4" s="1"/>
  <c r="U33" i="4"/>
  <c r="U38" i="4" s="1"/>
  <c r="F42" i="4" s="1"/>
  <c r="T33" i="4"/>
  <c r="T38" i="4" s="1"/>
  <c r="E42" i="4" s="1"/>
  <c r="S20" i="2"/>
  <c r="R20" i="2"/>
  <c r="L22" i="2"/>
  <c r="S18" i="2"/>
  <c r="S22" i="2" s="1"/>
  <c r="F26" i="2" s="1"/>
  <c r="R18" i="2"/>
  <c r="R22" i="2" s="1"/>
  <c r="E26" i="2" s="1"/>
  <c r="X30" i="5" l="1"/>
  <c r="W30" i="5"/>
  <c r="U30" i="5"/>
  <c r="AL30" i="5"/>
  <c r="AK30" i="5"/>
  <c r="AJ30" i="5"/>
  <c r="Z33" i="5"/>
  <c r="AF34" i="5"/>
  <c r="AE34" i="5"/>
  <c r="Q33" i="5"/>
  <c r="R33" i="5" s="1"/>
  <c r="Z36" i="5"/>
  <c r="AF37" i="5"/>
  <c r="AE37" i="5"/>
  <c r="Q36" i="5"/>
  <c r="R36" i="5" s="1"/>
  <c r="AL31" i="5"/>
  <c r="AK31" i="5"/>
  <c r="AJ31" i="5"/>
  <c r="AL36" i="5"/>
  <c r="AK36" i="5"/>
  <c r="AJ36" i="5"/>
  <c r="AL33" i="5"/>
  <c r="AK33" i="5"/>
  <c r="AJ33" i="5"/>
  <c r="E45" i="4"/>
  <c r="E48" i="4" s="1"/>
  <c r="E51" i="4" s="1"/>
  <c r="F45" i="4"/>
  <c r="F48" i="4" s="1"/>
  <c r="F51" i="4" s="1"/>
  <c r="G45" i="4"/>
  <c r="I42" i="4"/>
  <c r="J42" i="4" s="1"/>
  <c r="E28" i="2"/>
  <c r="H26" i="2" a="1"/>
  <c r="H26" i="2" s="1"/>
  <c r="I26" i="2" s="1"/>
  <c r="F28" i="2"/>
  <c r="AG38" i="5" l="1"/>
  <c r="E42" i="5" s="1"/>
  <c r="AI38" i="5"/>
  <c r="G42" i="5" s="1"/>
  <c r="AK38" i="5"/>
  <c r="F43" i="5" s="1"/>
  <c r="X36" i="5"/>
  <c r="W36" i="5"/>
  <c r="U36" i="5"/>
  <c r="AL37" i="5"/>
  <c r="AK37" i="5"/>
  <c r="AJ37" i="5"/>
  <c r="X33" i="5"/>
  <c r="W33" i="5"/>
  <c r="U33" i="5"/>
  <c r="AL34" i="5"/>
  <c r="AL38" i="5" s="1"/>
  <c r="G43" i="5" s="1"/>
  <c r="AK34" i="5"/>
  <c r="AJ38" i="5" s="1"/>
  <c r="E43" i="5" s="1"/>
  <c r="AJ34" i="5"/>
  <c r="AH38" i="5" s="1"/>
  <c r="F42" i="5" s="1"/>
  <c r="U38" i="5"/>
  <c r="AD30" i="5"/>
  <c r="AC30" i="5"/>
  <c r="AB30" i="5"/>
  <c r="P42" i="4"/>
  <c r="O42" i="4"/>
  <c r="M42" i="4"/>
  <c r="G48" i="4"/>
  <c r="I45" i="4"/>
  <c r="J45" i="4" s="1"/>
  <c r="O26" i="2"/>
  <c r="N26" i="2"/>
  <c r="L26" i="2"/>
  <c r="H28" i="2" a="1"/>
  <c r="H28" i="2" s="1"/>
  <c r="I28" i="2" s="1"/>
  <c r="F45" i="5" l="1"/>
  <c r="F48" i="5" s="1"/>
  <c r="F51" i="5" s="1"/>
  <c r="E46" i="5"/>
  <c r="E49" i="5" s="1"/>
  <c r="E52" i="5" s="1"/>
  <c r="G46" i="5"/>
  <c r="I43" i="5"/>
  <c r="J43" i="5" s="1"/>
  <c r="F46" i="5"/>
  <c r="F49" i="5" s="1"/>
  <c r="F52" i="5" s="1"/>
  <c r="G45" i="5"/>
  <c r="I42" i="5"/>
  <c r="J42" i="5" s="1"/>
  <c r="E45" i="5"/>
  <c r="E48" i="5" s="1"/>
  <c r="E51" i="5" s="1"/>
  <c r="AD33" i="5"/>
  <c r="AC33" i="5"/>
  <c r="AB33" i="5"/>
  <c r="AD36" i="5"/>
  <c r="AC36" i="5"/>
  <c r="AB36" i="5"/>
  <c r="P45" i="4"/>
  <c r="O45" i="4"/>
  <c r="M45" i="4"/>
  <c r="G51" i="4"/>
  <c r="I51" i="4" s="1"/>
  <c r="J51" i="4" s="1"/>
  <c r="I48" i="4"/>
  <c r="J48" i="4" s="1"/>
  <c r="V42" i="4"/>
  <c r="U42" i="4"/>
  <c r="T42" i="4"/>
  <c r="O28" i="2"/>
  <c r="N28" i="2"/>
  <c r="L28" i="2"/>
  <c r="L30" i="2"/>
  <c r="S26" i="2"/>
  <c r="R26" i="2"/>
  <c r="AF42" i="5" l="1"/>
  <c r="AE42" i="5"/>
  <c r="Y42" i="5"/>
  <c r="G48" i="5"/>
  <c r="I45" i="5"/>
  <c r="J45" i="5" s="1"/>
  <c r="AF43" i="5"/>
  <c r="AE43" i="5"/>
  <c r="Z42" i="5"/>
  <c r="G49" i="5"/>
  <c r="I46" i="5"/>
  <c r="J46" i="5" s="1"/>
  <c r="AB38" i="5"/>
  <c r="M42" i="5" s="1"/>
  <c r="AC38" i="5"/>
  <c r="N42" i="5" s="1"/>
  <c r="AD38" i="5"/>
  <c r="O42" i="5" s="1"/>
  <c r="P48" i="4"/>
  <c r="O48" i="4"/>
  <c r="M48" i="4"/>
  <c r="P51" i="4"/>
  <c r="O51" i="4"/>
  <c r="M51" i="4"/>
  <c r="V45" i="4"/>
  <c r="U45" i="4"/>
  <c r="T45" i="4"/>
  <c r="S28" i="2"/>
  <c r="S30" i="2" s="1"/>
  <c r="F34" i="2" s="1"/>
  <c r="R28" i="2"/>
  <c r="R30" i="2" s="1"/>
  <c r="E34" i="2" s="1"/>
  <c r="O45" i="5" l="1"/>
  <c r="Q42" i="5"/>
  <c r="R42" i="5" s="1"/>
  <c r="N45" i="5"/>
  <c r="N48" i="5" s="1"/>
  <c r="N51" i="5" s="1"/>
  <c r="M45" i="5"/>
  <c r="M48" i="5" s="1"/>
  <c r="M51" i="5" s="1"/>
  <c r="AF46" i="5"/>
  <c r="AE46" i="5"/>
  <c r="Z45" i="5"/>
  <c r="G52" i="5"/>
  <c r="I52" i="5" s="1"/>
  <c r="J52" i="5" s="1"/>
  <c r="I49" i="5"/>
  <c r="J49" i="5" s="1"/>
  <c r="AL43" i="5"/>
  <c r="AK43" i="5"/>
  <c r="AJ43" i="5"/>
  <c r="AF45" i="5"/>
  <c r="AE45" i="5"/>
  <c r="Y45" i="5"/>
  <c r="G51" i="5"/>
  <c r="I51" i="5" s="1"/>
  <c r="J51" i="5" s="1"/>
  <c r="I48" i="5"/>
  <c r="J48" i="5" s="1"/>
  <c r="AL42" i="5"/>
  <c r="AK42" i="5"/>
  <c r="AJ42" i="5"/>
  <c r="V51" i="4"/>
  <c r="U51" i="4"/>
  <c r="T51" i="4"/>
  <c r="M53" i="4"/>
  <c r="V48" i="4"/>
  <c r="V53" i="4" s="1"/>
  <c r="G57" i="4" s="1"/>
  <c r="U48" i="4"/>
  <c r="U53" i="4" s="1"/>
  <c r="F57" i="4" s="1"/>
  <c r="T48" i="4"/>
  <c r="T53" i="4" s="1"/>
  <c r="E57" i="4" s="1"/>
  <c r="E36" i="2"/>
  <c r="H34" i="2" a="1"/>
  <c r="H34" i="2" s="1"/>
  <c r="I34" i="2" s="1"/>
  <c r="F36" i="2"/>
  <c r="AF48" i="5" l="1"/>
  <c r="AE48" i="5"/>
  <c r="Y48" i="5"/>
  <c r="AF51" i="5"/>
  <c r="AE51" i="5"/>
  <c r="Y51" i="5"/>
  <c r="AL45" i="5"/>
  <c r="AK45" i="5"/>
  <c r="AJ45" i="5"/>
  <c r="AF49" i="5"/>
  <c r="AE49" i="5"/>
  <c r="Z48" i="5"/>
  <c r="AF52" i="5"/>
  <c r="AE52" i="5"/>
  <c r="Z51" i="5"/>
  <c r="AL46" i="5"/>
  <c r="AK46" i="5"/>
  <c r="AJ46" i="5"/>
  <c r="X42" i="5"/>
  <c r="W42" i="5"/>
  <c r="U42" i="5"/>
  <c r="O48" i="5"/>
  <c r="Q45" i="5"/>
  <c r="R45" i="5" s="1"/>
  <c r="E60" i="4"/>
  <c r="E63" i="4" s="1"/>
  <c r="E66" i="4" s="1"/>
  <c r="F60" i="4"/>
  <c r="F63" i="4" s="1"/>
  <c r="F66" i="4" s="1"/>
  <c r="G60" i="4"/>
  <c r="I57" i="4"/>
  <c r="J57" i="4" s="1"/>
  <c r="O34" i="2"/>
  <c r="N34" i="2"/>
  <c r="L34" i="2"/>
  <c r="H36" i="2" a="1"/>
  <c r="H36" i="2" s="1"/>
  <c r="I36" i="2" s="1"/>
  <c r="X45" i="5" l="1"/>
  <c r="W45" i="5"/>
  <c r="U45" i="5"/>
  <c r="O51" i="5"/>
  <c r="Q51" i="5" s="1"/>
  <c r="R51" i="5" s="1"/>
  <c r="Q48" i="5"/>
  <c r="R48" i="5" s="1"/>
  <c r="AD42" i="5"/>
  <c r="AC42" i="5"/>
  <c r="AB42" i="5"/>
  <c r="AL52" i="5"/>
  <c r="AK52" i="5"/>
  <c r="AJ52" i="5"/>
  <c r="AL49" i="5"/>
  <c r="AL53" i="5" s="1"/>
  <c r="G58" i="5" s="1"/>
  <c r="AK49" i="5"/>
  <c r="AJ53" i="5" s="1"/>
  <c r="E58" i="5" s="1"/>
  <c r="AJ49" i="5"/>
  <c r="AH53" i="5" s="1"/>
  <c r="F57" i="5" s="1"/>
  <c r="AL51" i="5"/>
  <c r="AK51" i="5"/>
  <c r="AJ51" i="5"/>
  <c r="AL48" i="5"/>
  <c r="AK53" i="5" s="1"/>
  <c r="F58" i="5" s="1"/>
  <c r="AK48" i="5"/>
  <c r="AI53" i="5" s="1"/>
  <c r="G57" i="5" s="1"/>
  <c r="AJ48" i="5"/>
  <c r="AG53" i="5" s="1"/>
  <c r="E57" i="5" s="1"/>
  <c r="P57" i="4"/>
  <c r="O57" i="4"/>
  <c r="M57" i="4"/>
  <c r="G63" i="4"/>
  <c r="I60" i="4"/>
  <c r="J60" i="4" s="1"/>
  <c r="O36" i="2"/>
  <c r="N36" i="2"/>
  <c r="L36" i="2"/>
  <c r="L38" i="2"/>
  <c r="S34" i="2"/>
  <c r="R34" i="2"/>
  <c r="E60" i="5" l="1"/>
  <c r="E63" i="5" s="1"/>
  <c r="E66" i="5" s="1"/>
  <c r="G60" i="5"/>
  <c r="I57" i="5"/>
  <c r="J57" i="5" s="1"/>
  <c r="F61" i="5"/>
  <c r="F64" i="5" s="1"/>
  <c r="F67" i="5" s="1"/>
  <c r="F60" i="5"/>
  <c r="F63" i="5" s="1"/>
  <c r="F66" i="5" s="1"/>
  <c r="E61" i="5"/>
  <c r="E64" i="5" s="1"/>
  <c r="E67" i="5" s="1"/>
  <c r="G61" i="5"/>
  <c r="I58" i="5"/>
  <c r="J58" i="5" s="1"/>
  <c r="X48" i="5"/>
  <c r="W48" i="5"/>
  <c r="U48" i="5"/>
  <c r="X51" i="5"/>
  <c r="W51" i="5"/>
  <c r="U51" i="5"/>
  <c r="AD45" i="5"/>
  <c r="AC45" i="5"/>
  <c r="AB45" i="5"/>
  <c r="P60" i="4"/>
  <c r="O60" i="4"/>
  <c r="M60" i="4"/>
  <c r="G66" i="4"/>
  <c r="I66" i="4" s="1"/>
  <c r="J66" i="4" s="1"/>
  <c r="I63" i="4"/>
  <c r="J63" i="4" s="1"/>
  <c r="V57" i="4"/>
  <c r="U57" i="4"/>
  <c r="T57" i="4"/>
  <c r="S36" i="2"/>
  <c r="S38" i="2" s="1"/>
  <c r="F42" i="2" s="1"/>
  <c r="R36" i="2"/>
  <c r="R38" i="2" s="1"/>
  <c r="E42" i="2" s="1"/>
  <c r="AD51" i="5" l="1"/>
  <c r="AC51" i="5"/>
  <c r="AB51" i="5"/>
  <c r="U53" i="5"/>
  <c r="AD48" i="5"/>
  <c r="AD53" i="5" s="1"/>
  <c r="O57" i="5" s="1"/>
  <c r="AC48" i="5"/>
  <c r="AC53" i="5" s="1"/>
  <c r="N57" i="5" s="1"/>
  <c r="AB48" i="5"/>
  <c r="AB53" i="5" s="1"/>
  <c r="M57" i="5" s="1"/>
  <c r="AF58" i="5"/>
  <c r="AE58" i="5"/>
  <c r="Z57" i="5"/>
  <c r="G64" i="5"/>
  <c r="I61" i="5"/>
  <c r="J61" i="5" s="1"/>
  <c r="AF57" i="5"/>
  <c r="AE57" i="5"/>
  <c r="Y57" i="5"/>
  <c r="G63" i="5"/>
  <c r="I60" i="5"/>
  <c r="J60" i="5" s="1"/>
  <c r="P63" i="4"/>
  <c r="O63" i="4"/>
  <c r="M63" i="4"/>
  <c r="P66" i="4"/>
  <c r="O66" i="4"/>
  <c r="M66" i="4"/>
  <c r="V60" i="4"/>
  <c r="U60" i="4"/>
  <c r="T60" i="4"/>
  <c r="E44" i="2"/>
  <c r="H42" i="2" a="1"/>
  <c r="H42" i="2" s="1"/>
  <c r="I42" i="2" s="1"/>
  <c r="F44" i="2"/>
  <c r="AF60" i="5" l="1"/>
  <c r="AE60" i="5"/>
  <c r="Y60" i="5"/>
  <c r="G66" i="5"/>
  <c r="I66" i="5" s="1"/>
  <c r="J66" i="5" s="1"/>
  <c r="I63" i="5"/>
  <c r="J63" i="5" s="1"/>
  <c r="AL57" i="5"/>
  <c r="AK57" i="5"/>
  <c r="AJ57" i="5"/>
  <c r="AF61" i="5"/>
  <c r="AE61" i="5"/>
  <c r="Z60" i="5"/>
  <c r="G67" i="5"/>
  <c r="I67" i="5" s="1"/>
  <c r="J67" i="5" s="1"/>
  <c r="I64" i="5"/>
  <c r="J64" i="5" s="1"/>
  <c r="AL58" i="5"/>
  <c r="AK58" i="5"/>
  <c r="AJ58" i="5"/>
  <c r="M60" i="5"/>
  <c r="M63" i="5" s="1"/>
  <c r="M66" i="5" s="1"/>
  <c r="N60" i="5"/>
  <c r="N63" i="5" s="1"/>
  <c r="N66" i="5" s="1"/>
  <c r="O60" i="5"/>
  <c r="Q57" i="5"/>
  <c r="R57" i="5" s="1"/>
  <c r="V66" i="4"/>
  <c r="U66" i="4"/>
  <c r="T66" i="4"/>
  <c r="M68" i="4"/>
  <c r="V63" i="4"/>
  <c r="V68" i="4" s="1"/>
  <c r="G72" i="4" s="1"/>
  <c r="U63" i="4"/>
  <c r="U68" i="4" s="1"/>
  <c r="F72" i="4" s="1"/>
  <c r="T63" i="4"/>
  <c r="T68" i="4" s="1"/>
  <c r="E72" i="4" s="1"/>
  <c r="O42" i="2"/>
  <c r="N42" i="2"/>
  <c r="L42" i="2"/>
  <c r="H44" i="2" a="1"/>
  <c r="H44" i="2" s="1"/>
  <c r="I44" i="2" s="1"/>
  <c r="X57" i="5" l="1"/>
  <c r="W57" i="5"/>
  <c r="U57" i="5"/>
  <c r="O63" i="5"/>
  <c r="Q60" i="5"/>
  <c r="R60" i="5" s="1"/>
  <c r="AF64" i="5"/>
  <c r="AE64" i="5"/>
  <c r="Z63" i="5"/>
  <c r="AF67" i="5"/>
  <c r="AE67" i="5"/>
  <c r="Z66" i="5"/>
  <c r="AL61" i="5"/>
  <c r="AK61" i="5"/>
  <c r="AJ61" i="5"/>
  <c r="AF63" i="5"/>
  <c r="AE63" i="5"/>
  <c r="Y63" i="5"/>
  <c r="AF66" i="5"/>
  <c r="AE66" i="5"/>
  <c r="Y66" i="5"/>
  <c r="AL60" i="5"/>
  <c r="AK60" i="5"/>
  <c r="AJ60" i="5"/>
  <c r="E75" i="4"/>
  <c r="E78" i="4" s="1"/>
  <c r="E81" i="4" s="1"/>
  <c r="F75" i="4"/>
  <c r="F78" i="4" s="1"/>
  <c r="F81" i="4" s="1"/>
  <c r="G75" i="4"/>
  <c r="I72" i="4"/>
  <c r="J72" i="4" s="1"/>
  <c r="O44" i="2"/>
  <c r="N44" i="2"/>
  <c r="L44" i="2"/>
  <c r="L46" i="2"/>
  <c r="S42" i="2"/>
  <c r="R42" i="2"/>
  <c r="AL66" i="5" l="1"/>
  <c r="AK66" i="5"/>
  <c r="AJ66" i="5"/>
  <c r="AL63" i="5"/>
  <c r="AK68" i="5" s="1"/>
  <c r="F73" i="5" s="1"/>
  <c r="AK63" i="5"/>
  <c r="AI68" i="5" s="1"/>
  <c r="G72" i="5" s="1"/>
  <c r="AJ63" i="5"/>
  <c r="AG68" i="5" s="1"/>
  <c r="E72" i="5" s="1"/>
  <c r="AL67" i="5"/>
  <c r="AK67" i="5"/>
  <c r="AJ67" i="5"/>
  <c r="AL64" i="5"/>
  <c r="AL68" i="5" s="1"/>
  <c r="G73" i="5" s="1"/>
  <c r="AK64" i="5"/>
  <c r="AJ68" i="5" s="1"/>
  <c r="E73" i="5" s="1"/>
  <c r="AJ64" i="5"/>
  <c r="AH68" i="5" s="1"/>
  <c r="F72" i="5" s="1"/>
  <c r="X60" i="5"/>
  <c r="W60" i="5"/>
  <c r="U60" i="5"/>
  <c r="O66" i="5"/>
  <c r="Q66" i="5" s="1"/>
  <c r="R66" i="5" s="1"/>
  <c r="Q63" i="5"/>
  <c r="R63" i="5" s="1"/>
  <c r="AD57" i="5"/>
  <c r="AC57" i="5"/>
  <c r="AB57" i="5"/>
  <c r="P72" i="4"/>
  <c r="O72" i="4"/>
  <c r="M72" i="4"/>
  <c r="G78" i="4"/>
  <c r="I75" i="4"/>
  <c r="J75" i="4" s="1"/>
  <c r="S44" i="2"/>
  <c r="S46" i="2" s="1"/>
  <c r="F50" i="2" s="1"/>
  <c r="R44" i="2"/>
  <c r="R46" i="2" s="1"/>
  <c r="E50" i="2" s="1"/>
  <c r="X63" i="5" l="1"/>
  <c r="W63" i="5"/>
  <c r="U63" i="5"/>
  <c r="X66" i="5"/>
  <c r="W66" i="5"/>
  <c r="U66" i="5"/>
  <c r="AD60" i="5"/>
  <c r="AC60" i="5"/>
  <c r="AB60" i="5"/>
  <c r="F75" i="5"/>
  <c r="F78" i="5" s="1"/>
  <c r="F81" i="5" s="1"/>
  <c r="E76" i="5"/>
  <c r="E79" i="5" s="1"/>
  <c r="E82" i="5" s="1"/>
  <c r="G76" i="5"/>
  <c r="I73" i="5"/>
  <c r="J73" i="5" s="1"/>
  <c r="E75" i="5"/>
  <c r="E78" i="5" s="1"/>
  <c r="E81" i="5" s="1"/>
  <c r="G75" i="5"/>
  <c r="I72" i="5"/>
  <c r="J72" i="5" s="1"/>
  <c r="F76" i="5"/>
  <c r="F79" i="5" s="1"/>
  <c r="F82" i="5" s="1"/>
  <c r="P75" i="4"/>
  <c r="O75" i="4"/>
  <c r="M75" i="4"/>
  <c r="G81" i="4"/>
  <c r="I81" i="4" s="1"/>
  <c r="J81" i="4" s="1"/>
  <c r="I78" i="4"/>
  <c r="J78" i="4" s="1"/>
  <c r="V72" i="4"/>
  <c r="U72" i="4"/>
  <c r="T72" i="4"/>
  <c r="E52" i="2"/>
  <c r="H50" i="2" a="1"/>
  <c r="H50" i="2" s="1"/>
  <c r="I50" i="2" s="1"/>
  <c r="F52" i="2"/>
  <c r="AF72" i="5" l="1"/>
  <c r="AE72" i="5"/>
  <c r="Y72" i="5"/>
  <c r="G78" i="5"/>
  <c r="I75" i="5"/>
  <c r="J75" i="5" s="1"/>
  <c r="AF73" i="5"/>
  <c r="AE73" i="5"/>
  <c r="Z72" i="5"/>
  <c r="G79" i="5"/>
  <c r="I76" i="5"/>
  <c r="J76" i="5" s="1"/>
  <c r="AD66" i="5"/>
  <c r="AC66" i="5"/>
  <c r="AB66" i="5"/>
  <c r="U68" i="5"/>
  <c r="AD63" i="5"/>
  <c r="AD68" i="5" s="1"/>
  <c r="O72" i="5" s="1"/>
  <c r="AC63" i="5"/>
  <c r="AC68" i="5" s="1"/>
  <c r="N72" i="5" s="1"/>
  <c r="AB63" i="5"/>
  <c r="AB68" i="5" s="1"/>
  <c r="M72" i="5" s="1"/>
  <c r="P78" i="4"/>
  <c r="O78" i="4"/>
  <c r="M78" i="4"/>
  <c r="P81" i="4"/>
  <c r="O81" i="4"/>
  <c r="M81" i="4"/>
  <c r="V75" i="4"/>
  <c r="U75" i="4"/>
  <c r="T75" i="4"/>
  <c r="O50" i="2"/>
  <c r="N50" i="2"/>
  <c r="L50" i="2"/>
  <c r="H52" i="2" a="1"/>
  <c r="H52" i="2" s="1"/>
  <c r="I52" i="2" s="1"/>
  <c r="M75" i="5" l="1"/>
  <c r="M78" i="5" s="1"/>
  <c r="M81" i="5" s="1"/>
  <c r="N75" i="5"/>
  <c r="N78" i="5" s="1"/>
  <c r="N81" i="5" s="1"/>
  <c r="O75" i="5"/>
  <c r="Q72" i="5"/>
  <c r="R72" i="5" s="1"/>
  <c r="AF76" i="5"/>
  <c r="AE76" i="5"/>
  <c r="Z75" i="5"/>
  <c r="G82" i="5"/>
  <c r="I82" i="5" s="1"/>
  <c r="J82" i="5" s="1"/>
  <c r="I79" i="5"/>
  <c r="J79" i="5" s="1"/>
  <c r="AL73" i="5"/>
  <c r="AK73" i="5"/>
  <c r="AJ73" i="5"/>
  <c r="AF75" i="5"/>
  <c r="AE75" i="5"/>
  <c r="Y75" i="5"/>
  <c r="G81" i="5"/>
  <c r="I81" i="5" s="1"/>
  <c r="J81" i="5" s="1"/>
  <c r="I78" i="5"/>
  <c r="J78" i="5" s="1"/>
  <c r="AL72" i="5"/>
  <c r="AK72" i="5"/>
  <c r="AJ72" i="5"/>
  <c r="V81" i="4"/>
  <c r="U81" i="4"/>
  <c r="T81" i="4"/>
  <c r="M83" i="4"/>
  <c r="V78" i="4"/>
  <c r="V83" i="4" s="1"/>
  <c r="G87" i="4" s="1"/>
  <c r="U78" i="4"/>
  <c r="U83" i="4" s="1"/>
  <c r="F87" i="4" s="1"/>
  <c r="T78" i="4"/>
  <c r="T83" i="4" s="1"/>
  <c r="E87" i="4" s="1"/>
  <c r="O52" i="2"/>
  <c r="N52" i="2"/>
  <c r="L52" i="2"/>
  <c r="L54" i="2"/>
  <c r="S50" i="2"/>
  <c r="R50" i="2"/>
  <c r="AF78" i="5" l="1"/>
  <c r="AE78" i="5"/>
  <c r="Y78" i="5"/>
  <c r="AF81" i="5"/>
  <c r="AE81" i="5"/>
  <c r="Y81" i="5"/>
  <c r="AL75" i="5"/>
  <c r="AK75" i="5"/>
  <c r="AJ75" i="5"/>
  <c r="AF79" i="5"/>
  <c r="AE79" i="5"/>
  <c r="Z78" i="5"/>
  <c r="AF82" i="5"/>
  <c r="AE82" i="5"/>
  <c r="Z81" i="5"/>
  <c r="AL76" i="5"/>
  <c r="AK76" i="5"/>
  <c r="AJ76" i="5"/>
  <c r="X72" i="5"/>
  <c r="W72" i="5"/>
  <c r="U72" i="5"/>
  <c r="O78" i="5"/>
  <c r="Q75" i="5"/>
  <c r="R75" i="5" s="1"/>
  <c r="E90" i="4"/>
  <c r="E93" i="4" s="1"/>
  <c r="E96" i="4" s="1"/>
  <c r="F90" i="4"/>
  <c r="F93" i="4" s="1"/>
  <c r="F96" i="4" s="1"/>
  <c r="G90" i="4"/>
  <c r="I87" i="4"/>
  <c r="J87" i="4" s="1"/>
  <c r="S52" i="2"/>
  <c r="S54" i="2" s="1"/>
  <c r="F58" i="2" s="1"/>
  <c r="R52" i="2"/>
  <c r="R54" i="2" s="1"/>
  <c r="E58" i="2" s="1"/>
  <c r="X75" i="5" l="1"/>
  <c r="W75" i="5"/>
  <c r="U75" i="5"/>
  <c r="O81" i="5"/>
  <c r="Q81" i="5" s="1"/>
  <c r="R81" i="5" s="1"/>
  <c r="Q78" i="5"/>
  <c r="R78" i="5" s="1"/>
  <c r="AD72" i="5"/>
  <c r="AC72" i="5"/>
  <c r="AB72" i="5"/>
  <c r="AL82" i="5"/>
  <c r="AK82" i="5"/>
  <c r="AJ82" i="5"/>
  <c r="AL79" i="5"/>
  <c r="AL83" i="5" s="1"/>
  <c r="G88" i="5" s="1"/>
  <c r="AK79" i="5"/>
  <c r="AJ83" i="5" s="1"/>
  <c r="E88" i="5" s="1"/>
  <c r="AJ79" i="5"/>
  <c r="AH83" i="5" s="1"/>
  <c r="F87" i="5" s="1"/>
  <c r="AL81" i="5"/>
  <c r="AK81" i="5"/>
  <c r="AJ81" i="5"/>
  <c r="AL78" i="5"/>
  <c r="AK83" i="5" s="1"/>
  <c r="F88" i="5" s="1"/>
  <c r="AK78" i="5"/>
  <c r="AI83" i="5" s="1"/>
  <c r="G87" i="5" s="1"/>
  <c r="AJ78" i="5"/>
  <c r="AG83" i="5" s="1"/>
  <c r="E87" i="5" s="1"/>
  <c r="P87" i="4"/>
  <c r="O87" i="4"/>
  <c r="M87" i="4"/>
  <c r="G93" i="4"/>
  <c r="I90" i="4"/>
  <c r="J90" i="4" s="1"/>
  <c r="E60" i="2"/>
  <c r="H58" i="2" a="1"/>
  <c r="H58" i="2" s="1"/>
  <c r="I58" i="2" s="1"/>
  <c r="F60" i="2"/>
  <c r="E90" i="5" l="1"/>
  <c r="E93" i="5" s="1"/>
  <c r="E96" i="5" s="1"/>
  <c r="G90" i="5"/>
  <c r="I87" i="5"/>
  <c r="J87" i="5" s="1"/>
  <c r="F91" i="5"/>
  <c r="F94" i="5" s="1"/>
  <c r="F97" i="5" s="1"/>
  <c r="F90" i="5"/>
  <c r="F93" i="5" s="1"/>
  <c r="F96" i="5" s="1"/>
  <c r="E91" i="5"/>
  <c r="E94" i="5" s="1"/>
  <c r="E97" i="5" s="1"/>
  <c r="G91" i="5"/>
  <c r="I88" i="5"/>
  <c r="J88" i="5" s="1"/>
  <c r="X78" i="5"/>
  <c r="W78" i="5"/>
  <c r="U78" i="5"/>
  <c r="X81" i="5"/>
  <c r="W81" i="5"/>
  <c r="U81" i="5"/>
  <c r="AD75" i="5"/>
  <c r="AC75" i="5"/>
  <c r="AB75" i="5"/>
  <c r="P90" i="4"/>
  <c r="O90" i="4"/>
  <c r="M90" i="4"/>
  <c r="G96" i="4"/>
  <c r="I96" i="4" s="1"/>
  <c r="J96" i="4" s="1"/>
  <c r="I93" i="4"/>
  <c r="J93" i="4" s="1"/>
  <c r="V87" i="4"/>
  <c r="U87" i="4"/>
  <c r="T87" i="4"/>
  <c r="O58" i="2"/>
  <c r="N58" i="2"/>
  <c r="L58" i="2"/>
  <c r="H60" i="2" a="1"/>
  <c r="H60" i="2" s="1"/>
  <c r="I60" i="2" s="1"/>
  <c r="AD81" i="5" l="1"/>
  <c r="AC81" i="5"/>
  <c r="AB81" i="5"/>
  <c r="U83" i="5"/>
  <c r="AD78" i="5"/>
  <c r="AD83" i="5" s="1"/>
  <c r="O87" i="5" s="1"/>
  <c r="AC78" i="5"/>
  <c r="AC83" i="5" s="1"/>
  <c r="N87" i="5" s="1"/>
  <c r="AB78" i="5"/>
  <c r="AB83" i="5" s="1"/>
  <c r="M87" i="5" s="1"/>
  <c r="AF88" i="5"/>
  <c r="AE88" i="5"/>
  <c r="Z87" i="5"/>
  <c r="G94" i="5"/>
  <c r="I91" i="5"/>
  <c r="J91" i="5" s="1"/>
  <c r="AF87" i="5"/>
  <c r="AE87" i="5"/>
  <c r="Y87" i="5"/>
  <c r="G93" i="5"/>
  <c r="I90" i="5"/>
  <c r="J90" i="5" s="1"/>
  <c r="P93" i="4"/>
  <c r="O93" i="4"/>
  <c r="M93" i="4"/>
  <c r="P96" i="4"/>
  <c r="O96" i="4"/>
  <c r="M96" i="4"/>
  <c r="V90" i="4"/>
  <c r="U90" i="4"/>
  <c r="T90" i="4"/>
  <c r="O60" i="2"/>
  <c r="N60" i="2"/>
  <c r="L60" i="2"/>
  <c r="L62" i="2"/>
  <c r="S58" i="2"/>
  <c r="R58" i="2"/>
  <c r="AF90" i="5" l="1"/>
  <c r="AE90" i="5"/>
  <c r="Y90" i="5"/>
  <c r="G96" i="5"/>
  <c r="I96" i="5" s="1"/>
  <c r="J96" i="5" s="1"/>
  <c r="I93" i="5"/>
  <c r="J93" i="5" s="1"/>
  <c r="AL87" i="5"/>
  <c r="AK87" i="5"/>
  <c r="AJ87" i="5"/>
  <c r="AF91" i="5"/>
  <c r="AE91" i="5"/>
  <c r="Z90" i="5"/>
  <c r="G97" i="5"/>
  <c r="I97" i="5" s="1"/>
  <c r="J97" i="5" s="1"/>
  <c r="I94" i="5"/>
  <c r="J94" i="5" s="1"/>
  <c r="AL88" i="5"/>
  <c r="AK88" i="5"/>
  <c r="AJ88" i="5"/>
  <c r="M90" i="5"/>
  <c r="M93" i="5" s="1"/>
  <c r="M96" i="5" s="1"/>
  <c r="N90" i="5"/>
  <c r="N93" i="5" s="1"/>
  <c r="N96" i="5" s="1"/>
  <c r="O90" i="5"/>
  <c r="Q87" i="5"/>
  <c r="R87" i="5" s="1"/>
  <c r="V96" i="4"/>
  <c r="U96" i="4"/>
  <c r="T96" i="4"/>
  <c r="M98" i="4"/>
  <c r="V93" i="4"/>
  <c r="V98" i="4" s="1"/>
  <c r="G102" i="4" s="1"/>
  <c r="U93" i="4"/>
  <c r="U98" i="4" s="1"/>
  <c r="F102" i="4" s="1"/>
  <c r="T93" i="4"/>
  <c r="T98" i="4" s="1"/>
  <c r="E102" i="4" s="1"/>
  <c r="S60" i="2"/>
  <c r="S62" i="2" s="1"/>
  <c r="F66" i="2" s="1"/>
  <c r="R60" i="2"/>
  <c r="R62" i="2" s="1"/>
  <c r="E66" i="2" s="1"/>
  <c r="X87" i="5" l="1"/>
  <c r="W87" i="5"/>
  <c r="U87" i="5"/>
  <c r="O93" i="5"/>
  <c r="Q90" i="5"/>
  <c r="R90" i="5" s="1"/>
  <c r="AF94" i="5"/>
  <c r="AE94" i="5"/>
  <c r="Z93" i="5"/>
  <c r="AF97" i="5"/>
  <c r="AE97" i="5"/>
  <c r="Z96" i="5"/>
  <c r="AL91" i="5"/>
  <c r="AK91" i="5"/>
  <c r="AJ91" i="5"/>
  <c r="AF93" i="5"/>
  <c r="AE93" i="5"/>
  <c r="Y93" i="5"/>
  <c r="AF96" i="5"/>
  <c r="AE96" i="5"/>
  <c r="Y96" i="5"/>
  <c r="AL90" i="5"/>
  <c r="AK90" i="5"/>
  <c r="AJ90" i="5"/>
  <c r="E105" i="4"/>
  <c r="E108" i="4" s="1"/>
  <c r="E111" i="4" s="1"/>
  <c r="F105" i="4"/>
  <c r="F108" i="4" s="1"/>
  <c r="F111" i="4" s="1"/>
  <c r="G105" i="4"/>
  <c r="I102" i="4"/>
  <c r="J102" i="4" s="1"/>
  <c r="E68" i="2"/>
  <c r="H66" i="2" a="1"/>
  <c r="H66" i="2" s="1"/>
  <c r="I66" i="2" s="1"/>
  <c r="F68" i="2"/>
  <c r="AL96" i="5" l="1"/>
  <c r="AK96" i="5"/>
  <c r="AJ96" i="5"/>
  <c r="AL93" i="5"/>
  <c r="AK98" i="5" s="1"/>
  <c r="F103" i="5" s="1"/>
  <c r="AK93" i="5"/>
  <c r="AI98" i="5" s="1"/>
  <c r="G102" i="5" s="1"/>
  <c r="AJ93" i="5"/>
  <c r="AG98" i="5" s="1"/>
  <c r="E102" i="5" s="1"/>
  <c r="AL97" i="5"/>
  <c r="AK97" i="5"/>
  <c r="AJ97" i="5"/>
  <c r="AL94" i="5"/>
  <c r="AL98" i="5" s="1"/>
  <c r="G103" i="5" s="1"/>
  <c r="AK94" i="5"/>
  <c r="AJ98" i="5" s="1"/>
  <c r="E103" i="5" s="1"/>
  <c r="AJ94" i="5"/>
  <c r="AH98" i="5" s="1"/>
  <c r="F102" i="5" s="1"/>
  <c r="X90" i="5"/>
  <c r="W90" i="5"/>
  <c r="U90" i="5"/>
  <c r="O96" i="5"/>
  <c r="Q96" i="5" s="1"/>
  <c r="R96" i="5" s="1"/>
  <c r="Q93" i="5"/>
  <c r="R93" i="5" s="1"/>
  <c r="AD87" i="5"/>
  <c r="AC87" i="5"/>
  <c r="AB87" i="5"/>
  <c r="P102" i="4"/>
  <c r="O102" i="4"/>
  <c r="M102" i="4"/>
  <c r="G108" i="4"/>
  <c r="I105" i="4"/>
  <c r="J105" i="4" s="1"/>
  <c r="O66" i="2"/>
  <c r="N66" i="2"/>
  <c r="L66" i="2"/>
  <c r="H68" i="2" a="1"/>
  <c r="H68" i="2" s="1"/>
  <c r="I68" i="2" s="1"/>
  <c r="X93" i="5" l="1"/>
  <c r="W93" i="5"/>
  <c r="U93" i="5"/>
  <c r="X96" i="5"/>
  <c r="W96" i="5"/>
  <c r="U96" i="5"/>
  <c r="AD90" i="5"/>
  <c r="AC90" i="5"/>
  <c r="AB90" i="5"/>
  <c r="F105" i="5"/>
  <c r="F108" i="5" s="1"/>
  <c r="F111" i="5" s="1"/>
  <c r="E106" i="5"/>
  <c r="E109" i="5" s="1"/>
  <c r="E112" i="5" s="1"/>
  <c r="G106" i="5"/>
  <c r="I103" i="5"/>
  <c r="J103" i="5" s="1"/>
  <c r="E105" i="5"/>
  <c r="E108" i="5" s="1"/>
  <c r="E111" i="5" s="1"/>
  <c r="G105" i="5"/>
  <c r="I102" i="5"/>
  <c r="J102" i="5" s="1"/>
  <c r="F106" i="5"/>
  <c r="F109" i="5" s="1"/>
  <c r="F112" i="5" s="1"/>
  <c r="P105" i="4"/>
  <c r="O105" i="4"/>
  <c r="M105" i="4"/>
  <c r="G111" i="4"/>
  <c r="I111" i="4" s="1"/>
  <c r="J111" i="4" s="1"/>
  <c r="I108" i="4"/>
  <c r="J108" i="4" s="1"/>
  <c r="V102" i="4"/>
  <c r="U102" i="4"/>
  <c r="T102" i="4"/>
  <c r="O68" i="2"/>
  <c r="N68" i="2"/>
  <c r="L68" i="2"/>
  <c r="L70" i="2"/>
  <c r="S66" i="2"/>
  <c r="R66" i="2"/>
  <c r="AF102" i="5" l="1"/>
  <c r="AE102" i="5"/>
  <c r="Y102" i="5"/>
  <c r="G108" i="5"/>
  <c r="I105" i="5"/>
  <c r="J105" i="5" s="1"/>
  <c r="AF103" i="5"/>
  <c r="AE103" i="5"/>
  <c r="Z102" i="5"/>
  <c r="G109" i="5"/>
  <c r="I106" i="5"/>
  <c r="J106" i="5" s="1"/>
  <c r="AD96" i="5"/>
  <c r="AC96" i="5"/>
  <c r="AB96" i="5"/>
  <c r="U98" i="5"/>
  <c r="AD93" i="5"/>
  <c r="AD98" i="5" s="1"/>
  <c r="O102" i="5" s="1"/>
  <c r="AC93" i="5"/>
  <c r="AC98" i="5" s="1"/>
  <c r="N102" i="5" s="1"/>
  <c r="AB93" i="5"/>
  <c r="AB98" i="5" s="1"/>
  <c r="M102" i="5" s="1"/>
  <c r="P108" i="4"/>
  <c r="O108" i="4"/>
  <c r="M108" i="4"/>
  <c r="P111" i="4"/>
  <c r="O111" i="4"/>
  <c r="M111" i="4"/>
  <c r="V105" i="4"/>
  <c r="U105" i="4"/>
  <c r="T105" i="4"/>
  <c r="S68" i="2"/>
  <c r="S70" i="2" s="1"/>
  <c r="F74" i="2" s="1"/>
  <c r="R68" i="2"/>
  <c r="R70" i="2" s="1"/>
  <c r="E74" i="2" s="1"/>
  <c r="M105" i="5" l="1"/>
  <c r="M108" i="5" s="1"/>
  <c r="M111" i="5" s="1"/>
  <c r="N105" i="5"/>
  <c r="N108" i="5" s="1"/>
  <c r="N111" i="5" s="1"/>
  <c r="O105" i="5"/>
  <c r="Q102" i="5"/>
  <c r="R102" i="5" s="1"/>
  <c r="AF106" i="5"/>
  <c r="AE106" i="5"/>
  <c r="Z105" i="5"/>
  <c r="G112" i="5"/>
  <c r="I112" i="5" s="1"/>
  <c r="J112" i="5" s="1"/>
  <c r="I109" i="5"/>
  <c r="J109" i="5" s="1"/>
  <c r="AL103" i="5"/>
  <c r="AK103" i="5"/>
  <c r="AJ103" i="5"/>
  <c r="AF105" i="5"/>
  <c r="AE105" i="5"/>
  <c r="Y105" i="5"/>
  <c r="G111" i="5"/>
  <c r="I111" i="5" s="1"/>
  <c r="J111" i="5" s="1"/>
  <c r="I108" i="5"/>
  <c r="J108" i="5" s="1"/>
  <c r="AL102" i="5"/>
  <c r="AK102" i="5"/>
  <c r="AJ102" i="5"/>
  <c r="V111" i="4"/>
  <c r="U111" i="4"/>
  <c r="T111" i="4"/>
  <c r="M113" i="4"/>
  <c r="V108" i="4"/>
  <c r="V113" i="4" s="1"/>
  <c r="G117" i="4" s="1"/>
  <c r="U108" i="4"/>
  <c r="U113" i="4" s="1"/>
  <c r="F117" i="4" s="1"/>
  <c r="T108" i="4"/>
  <c r="T113" i="4" s="1"/>
  <c r="E117" i="4" s="1"/>
  <c r="E76" i="2"/>
  <c r="H74" i="2" a="1"/>
  <c r="H74" i="2" s="1"/>
  <c r="I74" i="2" s="1"/>
  <c r="F76" i="2"/>
  <c r="AF108" i="5" l="1"/>
  <c r="AE108" i="5"/>
  <c r="Y108" i="5"/>
  <c r="AF111" i="5"/>
  <c r="AE111" i="5"/>
  <c r="Y111" i="5"/>
  <c r="AL105" i="5"/>
  <c r="AK105" i="5"/>
  <c r="AJ105" i="5"/>
  <c r="AF109" i="5"/>
  <c r="AE109" i="5"/>
  <c r="Z108" i="5"/>
  <c r="AF112" i="5"/>
  <c r="AE112" i="5"/>
  <c r="Z111" i="5"/>
  <c r="AL106" i="5"/>
  <c r="AK106" i="5"/>
  <c r="AJ106" i="5"/>
  <c r="X102" i="5"/>
  <c r="W102" i="5"/>
  <c r="U102" i="5"/>
  <c r="O108" i="5"/>
  <c r="Q105" i="5"/>
  <c r="R105" i="5" s="1"/>
  <c r="E120" i="4"/>
  <c r="E123" i="4" s="1"/>
  <c r="E126" i="4" s="1"/>
  <c r="F120" i="4"/>
  <c r="F123" i="4" s="1"/>
  <c r="F126" i="4" s="1"/>
  <c r="G120" i="4"/>
  <c r="I117" i="4"/>
  <c r="J117" i="4" s="1"/>
  <c r="O74" i="2"/>
  <c r="N74" i="2"/>
  <c r="L74" i="2"/>
  <c r="H76" i="2" a="1"/>
  <c r="H76" i="2" s="1"/>
  <c r="I76" i="2" s="1"/>
  <c r="X105" i="5" l="1"/>
  <c r="W105" i="5"/>
  <c r="U105" i="5"/>
  <c r="O111" i="5"/>
  <c r="Q111" i="5" s="1"/>
  <c r="R111" i="5" s="1"/>
  <c r="Q108" i="5"/>
  <c r="R108" i="5" s="1"/>
  <c r="AD102" i="5"/>
  <c r="AC102" i="5"/>
  <c r="AB102" i="5"/>
  <c r="AL112" i="5"/>
  <c r="AK112" i="5"/>
  <c r="AJ112" i="5"/>
  <c r="AL109" i="5"/>
  <c r="AL113" i="5" s="1"/>
  <c r="G118" i="5" s="1"/>
  <c r="AK109" i="5"/>
  <c r="AJ113" i="5" s="1"/>
  <c r="E118" i="5" s="1"/>
  <c r="AJ109" i="5"/>
  <c r="AH113" i="5" s="1"/>
  <c r="F117" i="5" s="1"/>
  <c r="AL111" i="5"/>
  <c r="AK111" i="5"/>
  <c r="AJ111" i="5"/>
  <c r="AL108" i="5"/>
  <c r="AK113" i="5" s="1"/>
  <c r="F118" i="5" s="1"/>
  <c r="AK108" i="5"/>
  <c r="AI113" i="5" s="1"/>
  <c r="G117" i="5" s="1"/>
  <c r="AJ108" i="5"/>
  <c r="AG113" i="5" s="1"/>
  <c r="E117" i="5" s="1"/>
  <c r="P117" i="4"/>
  <c r="O117" i="4"/>
  <c r="M117" i="4"/>
  <c r="G123" i="4"/>
  <c r="I120" i="4"/>
  <c r="J120" i="4" s="1"/>
  <c r="O76" i="2"/>
  <c r="N76" i="2"/>
  <c r="L76" i="2"/>
  <c r="L78" i="2"/>
  <c r="S74" i="2"/>
  <c r="R74" i="2"/>
  <c r="E120" i="5" l="1"/>
  <c r="E123" i="5" s="1"/>
  <c r="E126" i="5" s="1"/>
  <c r="G120" i="5"/>
  <c r="I117" i="5"/>
  <c r="J117" i="5" s="1"/>
  <c r="F121" i="5"/>
  <c r="F124" i="5" s="1"/>
  <c r="F127" i="5" s="1"/>
  <c r="F120" i="5"/>
  <c r="F123" i="5" s="1"/>
  <c r="F126" i="5" s="1"/>
  <c r="E121" i="5"/>
  <c r="E124" i="5" s="1"/>
  <c r="E127" i="5" s="1"/>
  <c r="G121" i="5"/>
  <c r="I118" i="5"/>
  <c r="J118" i="5" s="1"/>
  <c r="X108" i="5"/>
  <c r="W108" i="5"/>
  <c r="U108" i="5"/>
  <c r="X111" i="5"/>
  <c r="W111" i="5"/>
  <c r="U111" i="5"/>
  <c r="AD105" i="5"/>
  <c r="AC105" i="5"/>
  <c r="AB105" i="5"/>
  <c r="P120" i="4"/>
  <c r="O120" i="4"/>
  <c r="M120" i="4"/>
  <c r="G126" i="4"/>
  <c r="I126" i="4" s="1"/>
  <c r="J126" i="4" s="1"/>
  <c r="I123" i="4"/>
  <c r="J123" i="4" s="1"/>
  <c r="V117" i="4"/>
  <c r="U117" i="4"/>
  <c r="T117" i="4"/>
  <c r="S76" i="2"/>
  <c r="S78" i="2" s="1"/>
  <c r="F82" i="2" s="1"/>
  <c r="R76" i="2"/>
  <c r="R78" i="2" s="1"/>
  <c r="E82" i="2" s="1"/>
  <c r="AD111" i="5" l="1"/>
  <c r="AC111" i="5"/>
  <c r="AB111" i="5"/>
  <c r="U113" i="5"/>
  <c r="AD108" i="5"/>
  <c r="AD113" i="5" s="1"/>
  <c r="O117" i="5" s="1"/>
  <c r="AC108" i="5"/>
  <c r="AC113" i="5" s="1"/>
  <c r="N117" i="5" s="1"/>
  <c r="AB108" i="5"/>
  <c r="AB113" i="5" s="1"/>
  <c r="M117" i="5" s="1"/>
  <c r="AF118" i="5"/>
  <c r="AE118" i="5"/>
  <c r="Z117" i="5"/>
  <c r="G124" i="5"/>
  <c r="I121" i="5"/>
  <c r="J121" i="5" s="1"/>
  <c r="AF117" i="5"/>
  <c r="AE117" i="5"/>
  <c r="Y117" i="5"/>
  <c r="G123" i="5"/>
  <c r="I120" i="5"/>
  <c r="J120" i="5" s="1"/>
  <c r="P123" i="4"/>
  <c r="O123" i="4"/>
  <c r="M123" i="4"/>
  <c r="P126" i="4"/>
  <c r="O126" i="4"/>
  <c r="M126" i="4"/>
  <c r="V120" i="4"/>
  <c r="U120" i="4"/>
  <c r="T120" i="4"/>
  <c r="E84" i="2"/>
  <c r="H82" i="2" a="1"/>
  <c r="H82" i="2" s="1"/>
  <c r="I82" i="2" s="1"/>
  <c r="F84" i="2"/>
  <c r="AF120" i="5" l="1"/>
  <c r="AE120" i="5"/>
  <c r="Y120" i="5"/>
  <c r="G126" i="5"/>
  <c r="I126" i="5" s="1"/>
  <c r="J126" i="5" s="1"/>
  <c r="I123" i="5"/>
  <c r="J123" i="5" s="1"/>
  <c r="AL117" i="5"/>
  <c r="AK117" i="5"/>
  <c r="AJ117" i="5"/>
  <c r="AF121" i="5"/>
  <c r="AE121" i="5"/>
  <c r="Z120" i="5"/>
  <c r="G127" i="5"/>
  <c r="I127" i="5" s="1"/>
  <c r="J127" i="5" s="1"/>
  <c r="I124" i="5"/>
  <c r="J124" i="5" s="1"/>
  <c r="AL118" i="5"/>
  <c r="AK118" i="5"/>
  <c r="AJ118" i="5"/>
  <c r="M120" i="5"/>
  <c r="M123" i="5" s="1"/>
  <c r="M126" i="5" s="1"/>
  <c r="N120" i="5"/>
  <c r="N123" i="5" s="1"/>
  <c r="N126" i="5" s="1"/>
  <c r="O120" i="5"/>
  <c r="Q117" i="5"/>
  <c r="R117" i="5" s="1"/>
  <c r="V126" i="4"/>
  <c r="U126" i="4"/>
  <c r="T126" i="4"/>
  <c r="M128" i="4"/>
  <c r="V123" i="4"/>
  <c r="V128" i="4" s="1"/>
  <c r="G132" i="4" s="1"/>
  <c r="U123" i="4"/>
  <c r="U128" i="4" s="1"/>
  <c r="F132" i="4" s="1"/>
  <c r="T123" i="4"/>
  <c r="T128" i="4" s="1"/>
  <c r="E132" i="4" s="1"/>
  <c r="O82" i="2"/>
  <c r="N82" i="2"/>
  <c r="L82" i="2"/>
  <c r="H84" i="2" a="1"/>
  <c r="H84" i="2" s="1"/>
  <c r="I84" i="2" s="1"/>
  <c r="X117" i="5" l="1"/>
  <c r="W117" i="5"/>
  <c r="U117" i="5"/>
  <c r="O123" i="5"/>
  <c r="Q120" i="5"/>
  <c r="R120" i="5" s="1"/>
  <c r="AF124" i="5"/>
  <c r="AE124" i="5"/>
  <c r="Z123" i="5"/>
  <c r="AF127" i="5"/>
  <c r="AE127" i="5"/>
  <c r="Z126" i="5"/>
  <c r="AL121" i="5"/>
  <c r="AK121" i="5"/>
  <c r="AJ121" i="5"/>
  <c r="AF123" i="5"/>
  <c r="AE123" i="5"/>
  <c r="Y123" i="5"/>
  <c r="AF126" i="5"/>
  <c r="AE126" i="5"/>
  <c r="Y126" i="5"/>
  <c r="AL120" i="5"/>
  <c r="AK120" i="5"/>
  <c r="AJ120" i="5"/>
  <c r="E135" i="4"/>
  <c r="E138" i="4" s="1"/>
  <c r="E141" i="4" s="1"/>
  <c r="F135" i="4"/>
  <c r="F138" i="4" s="1"/>
  <c r="F141" i="4" s="1"/>
  <c r="G135" i="4"/>
  <c r="I132" i="4"/>
  <c r="J132" i="4" s="1"/>
  <c r="O84" i="2"/>
  <c r="N84" i="2"/>
  <c r="L84" i="2"/>
  <c r="L86" i="2"/>
  <c r="S82" i="2"/>
  <c r="R82" i="2"/>
  <c r="AL126" i="5" l="1"/>
  <c r="AK126" i="5"/>
  <c r="AJ126" i="5"/>
  <c r="AL123" i="5"/>
  <c r="AK128" i="5" s="1"/>
  <c r="F133" i="5" s="1"/>
  <c r="AK123" i="5"/>
  <c r="AI128" i="5" s="1"/>
  <c r="G132" i="5" s="1"/>
  <c r="AJ123" i="5"/>
  <c r="AG128" i="5" s="1"/>
  <c r="E132" i="5" s="1"/>
  <c r="AL127" i="5"/>
  <c r="AK127" i="5"/>
  <c r="AJ127" i="5"/>
  <c r="AL124" i="5"/>
  <c r="AL128" i="5" s="1"/>
  <c r="G133" i="5" s="1"/>
  <c r="AK124" i="5"/>
  <c r="AJ128" i="5" s="1"/>
  <c r="E133" i="5" s="1"/>
  <c r="AJ124" i="5"/>
  <c r="AH128" i="5" s="1"/>
  <c r="F132" i="5" s="1"/>
  <c r="X120" i="5"/>
  <c r="W120" i="5"/>
  <c r="U120" i="5"/>
  <c r="O126" i="5"/>
  <c r="Q126" i="5" s="1"/>
  <c r="R126" i="5" s="1"/>
  <c r="Q123" i="5"/>
  <c r="R123" i="5" s="1"/>
  <c r="AD117" i="5"/>
  <c r="AC117" i="5"/>
  <c r="AB117" i="5"/>
  <c r="P132" i="4"/>
  <c r="O132" i="4"/>
  <c r="M132" i="4"/>
  <c r="G138" i="4"/>
  <c r="I135" i="4"/>
  <c r="J135" i="4" s="1"/>
  <c r="S84" i="2"/>
  <c r="S86" i="2" s="1"/>
  <c r="F90" i="2" s="1"/>
  <c r="R84" i="2"/>
  <c r="R86" i="2" s="1"/>
  <c r="E90" i="2" s="1"/>
  <c r="X123" i="5" l="1"/>
  <c r="W123" i="5"/>
  <c r="U123" i="5"/>
  <c r="X126" i="5"/>
  <c r="W126" i="5"/>
  <c r="U126" i="5"/>
  <c r="AD120" i="5"/>
  <c r="AC120" i="5"/>
  <c r="AB120" i="5"/>
  <c r="F135" i="5"/>
  <c r="F138" i="5" s="1"/>
  <c r="F141" i="5" s="1"/>
  <c r="E136" i="5"/>
  <c r="E139" i="5" s="1"/>
  <c r="E142" i="5" s="1"/>
  <c r="G136" i="5"/>
  <c r="I133" i="5"/>
  <c r="J133" i="5" s="1"/>
  <c r="E135" i="5"/>
  <c r="E138" i="5" s="1"/>
  <c r="E141" i="5" s="1"/>
  <c r="G135" i="5"/>
  <c r="I132" i="5"/>
  <c r="J132" i="5" s="1"/>
  <c r="F136" i="5"/>
  <c r="F139" i="5" s="1"/>
  <c r="F142" i="5" s="1"/>
  <c r="P135" i="4"/>
  <c r="O135" i="4"/>
  <c r="M135" i="4"/>
  <c r="G141" i="4"/>
  <c r="I141" i="4" s="1"/>
  <c r="J141" i="4" s="1"/>
  <c r="I138" i="4"/>
  <c r="J138" i="4" s="1"/>
  <c r="V132" i="4"/>
  <c r="U132" i="4"/>
  <c r="T132" i="4"/>
  <c r="E92" i="2"/>
  <c r="H90" i="2" a="1"/>
  <c r="H90" i="2" s="1"/>
  <c r="I90" i="2" s="1"/>
  <c r="F92" i="2"/>
  <c r="AF132" i="5" l="1"/>
  <c r="AE132" i="5"/>
  <c r="Y132" i="5"/>
  <c r="G138" i="5"/>
  <c r="I135" i="5"/>
  <c r="J135" i="5" s="1"/>
  <c r="AF133" i="5"/>
  <c r="AE133" i="5"/>
  <c r="Z132" i="5"/>
  <c r="G139" i="5"/>
  <c r="I136" i="5"/>
  <c r="J136" i="5" s="1"/>
  <c r="AD126" i="5"/>
  <c r="AC126" i="5"/>
  <c r="AB126" i="5"/>
  <c r="U128" i="5"/>
  <c r="AD123" i="5"/>
  <c r="AD128" i="5" s="1"/>
  <c r="O132" i="5" s="1"/>
  <c r="AC123" i="5"/>
  <c r="AC128" i="5" s="1"/>
  <c r="N132" i="5" s="1"/>
  <c r="AB123" i="5"/>
  <c r="AB128" i="5" s="1"/>
  <c r="M132" i="5" s="1"/>
  <c r="P138" i="4"/>
  <c r="O138" i="4"/>
  <c r="M138" i="4"/>
  <c r="P141" i="4"/>
  <c r="O141" i="4"/>
  <c r="M141" i="4"/>
  <c r="V135" i="4"/>
  <c r="U135" i="4"/>
  <c r="T135" i="4"/>
  <c r="O90" i="2"/>
  <c r="N90" i="2"/>
  <c r="L90" i="2"/>
  <c r="H92" i="2" a="1"/>
  <c r="H92" i="2" s="1"/>
  <c r="I92" i="2" s="1"/>
  <c r="M135" i="5" l="1"/>
  <c r="M138" i="5" s="1"/>
  <c r="M141" i="5" s="1"/>
  <c r="N135" i="5"/>
  <c r="N138" i="5" s="1"/>
  <c r="N141" i="5" s="1"/>
  <c r="O135" i="5"/>
  <c r="Q132" i="5"/>
  <c r="R132" i="5" s="1"/>
  <c r="AF136" i="5"/>
  <c r="AE136" i="5"/>
  <c r="Z135" i="5"/>
  <c r="G142" i="5"/>
  <c r="I142" i="5" s="1"/>
  <c r="J142" i="5" s="1"/>
  <c r="I139" i="5"/>
  <c r="J139" i="5" s="1"/>
  <c r="AL133" i="5"/>
  <c r="AK133" i="5"/>
  <c r="AJ133" i="5"/>
  <c r="AF135" i="5"/>
  <c r="AE135" i="5"/>
  <c r="Y135" i="5"/>
  <c r="G141" i="5"/>
  <c r="I141" i="5" s="1"/>
  <c r="J141" i="5" s="1"/>
  <c r="I138" i="5"/>
  <c r="J138" i="5" s="1"/>
  <c r="AL132" i="5"/>
  <c r="AK132" i="5"/>
  <c r="AJ132" i="5"/>
  <c r="V141" i="4"/>
  <c r="U141" i="4"/>
  <c r="T141" i="4"/>
  <c r="M143" i="4"/>
  <c r="V138" i="4"/>
  <c r="V143" i="4" s="1"/>
  <c r="G147" i="4" s="1"/>
  <c r="U138" i="4"/>
  <c r="U143" i="4" s="1"/>
  <c r="F147" i="4" s="1"/>
  <c r="F150" i="4" s="1"/>
  <c r="F153" i="4" s="1"/>
  <c r="F156" i="4" s="1"/>
  <c r="T138" i="4"/>
  <c r="T143" i="4" s="1"/>
  <c r="E147" i="4" s="1"/>
  <c r="E150" i="4" s="1"/>
  <c r="E153" i="4" s="1"/>
  <c r="E156" i="4" s="1"/>
  <c r="O92" i="2"/>
  <c r="N92" i="2"/>
  <c r="L92" i="2"/>
  <c r="L94" i="2"/>
  <c r="S90" i="2"/>
  <c r="R90" i="2"/>
  <c r="AF138" i="5" l="1"/>
  <c r="AE138" i="5"/>
  <c r="Y138" i="5"/>
  <c r="AF141" i="5"/>
  <c r="AE141" i="5"/>
  <c r="Y141" i="5"/>
  <c r="AL135" i="5"/>
  <c r="AK135" i="5"/>
  <c r="AJ135" i="5"/>
  <c r="AF139" i="5"/>
  <c r="AE139" i="5"/>
  <c r="Z138" i="5"/>
  <c r="AF142" i="5"/>
  <c r="AE142" i="5"/>
  <c r="Z141" i="5"/>
  <c r="AL136" i="5"/>
  <c r="AK136" i="5"/>
  <c r="AJ136" i="5"/>
  <c r="X132" i="5"/>
  <c r="W132" i="5"/>
  <c r="U132" i="5"/>
  <c r="O138" i="5"/>
  <c r="Q135" i="5"/>
  <c r="R135" i="5" s="1"/>
  <c r="G150" i="4"/>
  <c r="I147" i="4"/>
  <c r="J147" i="4" s="1"/>
  <c r="S92" i="2"/>
  <c r="S94" i="2" s="1"/>
  <c r="F98" i="2" s="1"/>
  <c r="R92" i="2"/>
  <c r="R94" i="2" s="1"/>
  <c r="E98" i="2" s="1"/>
  <c r="X135" i="5" l="1"/>
  <c r="W135" i="5"/>
  <c r="U135" i="5"/>
  <c r="O141" i="5"/>
  <c r="Q141" i="5" s="1"/>
  <c r="R141" i="5" s="1"/>
  <c r="Q138" i="5"/>
  <c r="R138" i="5" s="1"/>
  <c r="AD132" i="5"/>
  <c r="AC132" i="5"/>
  <c r="AB132" i="5"/>
  <c r="AL142" i="5"/>
  <c r="AK142" i="5"/>
  <c r="AJ142" i="5"/>
  <c r="AL139" i="5"/>
  <c r="AL143" i="5" s="1"/>
  <c r="G148" i="5" s="1"/>
  <c r="AK139" i="5"/>
  <c r="AJ143" i="5" s="1"/>
  <c r="E148" i="5" s="1"/>
  <c r="AJ139" i="5"/>
  <c r="AH143" i="5" s="1"/>
  <c r="F147" i="5" s="1"/>
  <c r="AL141" i="5"/>
  <c r="AK141" i="5"/>
  <c r="AJ141" i="5"/>
  <c r="AL138" i="5"/>
  <c r="AK143" i="5" s="1"/>
  <c r="F148" i="5" s="1"/>
  <c r="AK138" i="5"/>
  <c r="AI143" i="5" s="1"/>
  <c r="G147" i="5" s="1"/>
  <c r="AJ138" i="5"/>
  <c r="AG143" i="5" s="1"/>
  <c r="E147" i="5" s="1"/>
  <c r="P147" i="4"/>
  <c r="O147" i="4"/>
  <c r="M147" i="4"/>
  <c r="G153" i="4"/>
  <c r="I150" i="4"/>
  <c r="J150" i="4" s="1"/>
  <c r="E100" i="2"/>
  <c r="H98" i="2" a="1"/>
  <c r="H98" i="2" s="1"/>
  <c r="I98" i="2" s="1"/>
  <c r="F100" i="2"/>
  <c r="E150" i="5" l="1"/>
  <c r="E153" i="5" s="1"/>
  <c r="E156" i="5" s="1"/>
  <c r="G150" i="5"/>
  <c r="I147" i="5"/>
  <c r="J147" i="5" s="1"/>
  <c r="F151" i="5"/>
  <c r="F154" i="5" s="1"/>
  <c r="F157" i="5" s="1"/>
  <c r="F150" i="5"/>
  <c r="F153" i="5" s="1"/>
  <c r="F156" i="5" s="1"/>
  <c r="E151" i="5"/>
  <c r="E154" i="5" s="1"/>
  <c r="E157" i="5" s="1"/>
  <c r="G151" i="5"/>
  <c r="I148" i="5"/>
  <c r="J148" i="5" s="1"/>
  <c r="X138" i="5"/>
  <c r="W138" i="5"/>
  <c r="U138" i="5"/>
  <c r="X141" i="5"/>
  <c r="W141" i="5"/>
  <c r="U141" i="5"/>
  <c r="AD135" i="5"/>
  <c r="AC135" i="5"/>
  <c r="AB135" i="5"/>
  <c r="P150" i="4"/>
  <c r="O150" i="4"/>
  <c r="M150" i="4"/>
  <c r="G156" i="4"/>
  <c r="I156" i="4" s="1"/>
  <c r="J156" i="4" s="1"/>
  <c r="I153" i="4"/>
  <c r="J153" i="4" s="1"/>
  <c r="V147" i="4"/>
  <c r="U147" i="4"/>
  <c r="T147" i="4"/>
  <c r="O98" i="2"/>
  <c r="N98" i="2"/>
  <c r="L98" i="2"/>
  <c r="H100" i="2" a="1"/>
  <c r="H100" i="2" s="1"/>
  <c r="I100" i="2" s="1"/>
  <c r="AD141" i="5" l="1"/>
  <c r="AC141" i="5"/>
  <c r="AB141" i="5"/>
  <c r="U143" i="5"/>
  <c r="AD138" i="5"/>
  <c r="AD143" i="5" s="1"/>
  <c r="O147" i="5" s="1"/>
  <c r="AC138" i="5"/>
  <c r="AC143" i="5" s="1"/>
  <c r="N147" i="5" s="1"/>
  <c r="AB138" i="5"/>
  <c r="AB143" i="5" s="1"/>
  <c r="M147" i="5" s="1"/>
  <c r="AF148" i="5"/>
  <c r="AE148" i="5"/>
  <c r="Z147" i="5"/>
  <c r="G154" i="5"/>
  <c r="I151" i="5"/>
  <c r="J151" i="5" s="1"/>
  <c r="AF147" i="5"/>
  <c r="AE147" i="5"/>
  <c r="Y147" i="5"/>
  <c r="G153" i="5"/>
  <c r="I150" i="5"/>
  <c r="J150" i="5" s="1"/>
  <c r="P153" i="4"/>
  <c r="O153" i="4"/>
  <c r="M153" i="4"/>
  <c r="P156" i="4"/>
  <c r="O156" i="4"/>
  <c r="M156" i="4"/>
  <c r="V150" i="4"/>
  <c r="U150" i="4"/>
  <c r="T150" i="4"/>
  <c r="O100" i="2"/>
  <c r="N100" i="2"/>
  <c r="L100" i="2"/>
  <c r="L102" i="2"/>
  <c r="S98" i="2"/>
  <c r="R98" i="2"/>
  <c r="AF150" i="5" l="1"/>
  <c r="AE150" i="5"/>
  <c r="Y150" i="5"/>
  <c r="G156" i="5"/>
  <c r="I156" i="5" s="1"/>
  <c r="J156" i="5" s="1"/>
  <c r="I153" i="5"/>
  <c r="J153" i="5" s="1"/>
  <c r="AL147" i="5"/>
  <c r="AK147" i="5"/>
  <c r="AJ147" i="5"/>
  <c r="AF151" i="5"/>
  <c r="AE151" i="5"/>
  <c r="Z150" i="5"/>
  <c r="G157" i="5"/>
  <c r="I157" i="5" s="1"/>
  <c r="J157" i="5" s="1"/>
  <c r="I154" i="5"/>
  <c r="J154" i="5" s="1"/>
  <c r="AL148" i="5"/>
  <c r="AK148" i="5"/>
  <c r="AJ148" i="5"/>
  <c r="M150" i="5"/>
  <c r="M153" i="5" s="1"/>
  <c r="M156" i="5" s="1"/>
  <c r="N150" i="5"/>
  <c r="N153" i="5" s="1"/>
  <c r="N156" i="5" s="1"/>
  <c r="O150" i="5"/>
  <c r="Q147" i="5"/>
  <c r="R147" i="5" s="1"/>
  <c r="V156" i="4"/>
  <c r="U156" i="4"/>
  <c r="T156" i="4"/>
  <c r="M158" i="4"/>
  <c r="V153" i="4"/>
  <c r="V158" i="4" s="1"/>
  <c r="U153" i="4"/>
  <c r="U158" i="4" s="1"/>
  <c r="T153" i="4"/>
  <c r="T158" i="4" s="1"/>
  <c r="S100" i="2"/>
  <c r="S102" i="2" s="1"/>
  <c r="F106" i="2" s="1"/>
  <c r="R100" i="2"/>
  <c r="R102" i="2" s="1"/>
  <c r="E106" i="2" s="1"/>
  <c r="X147" i="5" l="1"/>
  <c r="W147" i="5"/>
  <c r="U147" i="5"/>
  <c r="O153" i="5"/>
  <c r="Q150" i="5"/>
  <c r="R150" i="5" s="1"/>
  <c r="AF154" i="5"/>
  <c r="AE154" i="5"/>
  <c r="Z153" i="5"/>
  <c r="AF157" i="5"/>
  <c r="AE157" i="5"/>
  <c r="Z156" i="5"/>
  <c r="AL151" i="5"/>
  <c r="AK151" i="5"/>
  <c r="AJ151" i="5"/>
  <c r="AF153" i="5"/>
  <c r="AE153" i="5"/>
  <c r="Y153" i="5"/>
  <c r="AF156" i="5"/>
  <c r="AE156" i="5"/>
  <c r="Y156" i="5"/>
  <c r="AL150" i="5"/>
  <c r="AK150" i="5"/>
  <c r="AJ150" i="5"/>
  <c r="E108" i="2"/>
  <c r="H106" i="2" a="1"/>
  <c r="H106" i="2" s="1"/>
  <c r="I106" i="2" s="1"/>
  <c r="F108" i="2"/>
  <c r="AL156" i="5" l="1"/>
  <c r="AK156" i="5"/>
  <c r="AJ156" i="5"/>
  <c r="AL153" i="5"/>
  <c r="AK158" i="5" s="1"/>
  <c r="F163" i="5" s="1"/>
  <c r="AK153" i="5"/>
  <c r="AI158" i="5" s="1"/>
  <c r="G162" i="5" s="1"/>
  <c r="AJ153" i="5"/>
  <c r="AG158" i="5" s="1"/>
  <c r="E162" i="5" s="1"/>
  <c r="AL157" i="5"/>
  <c r="AK157" i="5"/>
  <c r="AJ157" i="5"/>
  <c r="AL154" i="5"/>
  <c r="AL158" i="5" s="1"/>
  <c r="G163" i="5" s="1"/>
  <c r="AK154" i="5"/>
  <c r="AJ158" i="5" s="1"/>
  <c r="E163" i="5" s="1"/>
  <c r="AJ154" i="5"/>
  <c r="AH158" i="5" s="1"/>
  <c r="F162" i="5" s="1"/>
  <c r="X150" i="5"/>
  <c r="W150" i="5"/>
  <c r="U150" i="5"/>
  <c r="O156" i="5"/>
  <c r="Q156" i="5" s="1"/>
  <c r="R156" i="5" s="1"/>
  <c r="Q153" i="5"/>
  <c r="R153" i="5" s="1"/>
  <c r="AD147" i="5"/>
  <c r="AC147" i="5"/>
  <c r="AB147" i="5"/>
  <c r="O106" i="2"/>
  <c r="N106" i="2"/>
  <c r="L106" i="2"/>
  <c r="H108" i="2" a="1"/>
  <c r="H108" i="2" s="1"/>
  <c r="I108" i="2" s="1"/>
  <c r="X153" i="5" l="1"/>
  <c r="W153" i="5"/>
  <c r="U153" i="5"/>
  <c r="X156" i="5"/>
  <c r="W156" i="5"/>
  <c r="U156" i="5"/>
  <c r="AD150" i="5"/>
  <c r="AC150" i="5"/>
  <c r="AB150" i="5"/>
  <c r="F165" i="5"/>
  <c r="F168" i="5" s="1"/>
  <c r="F171" i="5" s="1"/>
  <c r="E166" i="5"/>
  <c r="E169" i="5" s="1"/>
  <c r="E172" i="5" s="1"/>
  <c r="G166" i="5"/>
  <c r="I163" i="5"/>
  <c r="J163" i="5" s="1"/>
  <c r="E165" i="5"/>
  <c r="E168" i="5" s="1"/>
  <c r="E171" i="5" s="1"/>
  <c r="G165" i="5"/>
  <c r="I162" i="5"/>
  <c r="J162" i="5" s="1"/>
  <c r="F166" i="5"/>
  <c r="F169" i="5" s="1"/>
  <c r="F172" i="5" s="1"/>
  <c r="O108" i="2"/>
  <c r="N108" i="2"/>
  <c r="L108" i="2"/>
  <c r="L110" i="2"/>
  <c r="S106" i="2"/>
  <c r="R106" i="2"/>
  <c r="AF162" i="5" l="1"/>
  <c r="AE162" i="5"/>
  <c r="Y162" i="5"/>
  <c r="G168" i="5"/>
  <c r="I165" i="5"/>
  <c r="J165" i="5" s="1"/>
  <c r="AF163" i="5"/>
  <c r="AE163" i="5"/>
  <c r="Z162" i="5"/>
  <c r="G169" i="5"/>
  <c r="I166" i="5"/>
  <c r="J166" i="5" s="1"/>
  <c r="AD156" i="5"/>
  <c r="AC156" i="5"/>
  <c r="AB156" i="5"/>
  <c r="U158" i="5"/>
  <c r="AD153" i="5"/>
  <c r="AD158" i="5" s="1"/>
  <c r="O162" i="5" s="1"/>
  <c r="AC153" i="5"/>
  <c r="AC158" i="5" s="1"/>
  <c r="N162" i="5" s="1"/>
  <c r="AB153" i="5"/>
  <c r="AB158" i="5" s="1"/>
  <c r="M162" i="5" s="1"/>
  <c r="S108" i="2"/>
  <c r="S110" i="2" s="1"/>
  <c r="F114" i="2" s="1"/>
  <c r="R108" i="2"/>
  <c r="R110" i="2" s="1"/>
  <c r="E114" i="2" s="1"/>
  <c r="M165" i="5" l="1"/>
  <c r="M168" i="5" s="1"/>
  <c r="M171" i="5" s="1"/>
  <c r="N165" i="5"/>
  <c r="N168" i="5" s="1"/>
  <c r="N171" i="5" s="1"/>
  <c r="O165" i="5"/>
  <c r="Q162" i="5"/>
  <c r="R162" i="5" s="1"/>
  <c r="AF166" i="5"/>
  <c r="AE166" i="5"/>
  <c r="Z165" i="5"/>
  <c r="G172" i="5"/>
  <c r="I172" i="5" s="1"/>
  <c r="J172" i="5" s="1"/>
  <c r="I169" i="5"/>
  <c r="J169" i="5" s="1"/>
  <c r="AL163" i="5"/>
  <c r="AK163" i="5"/>
  <c r="AJ163" i="5"/>
  <c r="AF165" i="5"/>
  <c r="AE165" i="5"/>
  <c r="Y165" i="5"/>
  <c r="G171" i="5"/>
  <c r="I171" i="5" s="1"/>
  <c r="J171" i="5" s="1"/>
  <c r="I168" i="5"/>
  <c r="J168" i="5" s="1"/>
  <c r="AL162" i="5"/>
  <c r="AK162" i="5"/>
  <c r="AJ162" i="5"/>
  <c r="E116" i="2"/>
  <c r="H114" i="2" a="1"/>
  <c r="H114" i="2" s="1"/>
  <c r="I114" i="2" s="1"/>
  <c r="F116" i="2"/>
  <c r="AF168" i="5" l="1"/>
  <c r="AE168" i="5"/>
  <c r="Y168" i="5"/>
  <c r="AF171" i="5"/>
  <c r="AE171" i="5"/>
  <c r="Y171" i="5"/>
  <c r="AL165" i="5"/>
  <c r="AK165" i="5"/>
  <c r="AJ165" i="5"/>
  <c r="AF169" i="5"/>
  <c r="AE169" i="5"/>
  <c r="Z168" i="5"/>
  <c r="AF172" i="5"/>
  <c r="AE172" i="5"/>
  <c r="Z171" i="5"/>
  <c r="AL166" i="5"/>
  <c r="AK166" i="5"/>
  <c r="AJ166" i="5"/>
  <c r="X162" i="5"/>
  <c r="W162" i="5"/>
  <c r="U162" i="5"/>
  <c r="O168" i="5"/>
  <c r="Q165" i="5"/>
  <c r="R165" i="5" s="1"/>
  <c r="O114" i="2"/>
  <c r="N114" i="2"/>
  <c r="L114" i="2"/>
  <c r="H116" i="2" a="1"/>
  <c r="H116" i="2" s="1"/>
  <c r="I116" i="2" s="1"/>
  <c r="X165" i="5" l="1"/>
  <c r="W165" i="5"/>
  <c r="U165" i="5"/>
  <c r="O171" i="5"/>
  <c r="Q171" i="5" s="1"/>
  <c r="R171" i="5" s="1"/>
  <c r="Q168" i="5"/>
  <c r="R168" i="5" s="1"/>
  <c r="AD162" i="5"/>
  <c r="AC162" i="5"/>
  <c r="AB162" i="5"/>
  <c r="AL172" i="5"/>
  <c r="AK172" i="5"/>
  <c r="AJ172" i="5"/>
  <c r="AL169" i="5"/>
  <c r="AL173" i="5" s="1"/>
  <c r="G178" i="5" s="1"/>
  <c r="AK169" i="5"/>
  <c r="AJ173" i="5" s="1"/>
  <c r="E178" i="5" s="1"/>
  <c r="AJ169" i="5"/>
  <c r="AH173" i="5" s="1"/>
  <c r="F177" i="5" s="1"/>
  <c r="AL171" i="5"/>
  <c r="AK171" i="5"/>
  <c r="AJ171" i="5"/>
  <c r="AL168" i="5"/>
  <c r="AK173" i="5" s="1"/>
  <c r="F178" i="5" s="1"/>
  <c r="AK168" i="5"/>
  <c r="AI173" i="5" s="1"/>
  <c r="G177" i="5" s="1"/>
  <c r="AJ168" i="5"/>
  <c r="AG173" i="5" s="1"/>
  <c r="E177" i="5" s="1"/>
  <c r="O116" i="2"/>
  <c r="N116" i="2"/>
  <c r="L116" i="2"/>
  <c r="L118" i="2"/>
  <c r="S114" i="2"/>
  <c r="R114" i="2"/>
  <c r="E180" i="5" l="1"/>
  <c r="E183" i="5" s="1"/>
  <c r="E186" i="5" s="1"/>
  <c r="G180" i="5"/>
  <c r="I177" i="5"/>
  <c r="J177" i="5" s="1"/>
  <c r="F181" i="5"/>
  <c r="F184" i="5" s="1"/>
  <c r="F187" i="5" s="1"/>
  <c r="F180" i="5"/>
  <c r="F183" i="5" s="1"/>
  <c r="F186" i="5" s="1"/>
  <c r="E181" i="5"/>
  <c r="E184" i="5" s="1"/>
  <c r="E187" i="5" s="1"/>
  <c r="G181" i="5"/>
  <c r="I178" i="5"/>
  <c r="J178" i="5" s="1"/>
  <c r="X168" i="5"/>
  <c r="W168" i="5"/>
  <c r="U168" i="5"/>
  <c r="X171" i="5"/>
  <c r="W171" i="5"/>
  <c r="U171" i="5"/>
  <c r="AD165" i="5"/>
  <c r="AC165" i="5"/>
  <c r="AB165" i="5"/>
  <c r="S116" i="2"/>
  <c r="S118" i="2" s="1"/>
  <c r="F122" i="2" s="1"/>
  <c r="R116" i="2"/>
  <c r="R118" i="2" s="1"/>
  <c r="E122" i="2" s="1"/>
  <c r="AD171" i="5" l="1"/>
  <c r="AC171" i="5"/>
  <c r="AB171" i="5"/>
  <c r="U173" i="5"/>
  <c r="AD168" i="5"/>
  <c r="AD173" i="5" s="1"/>
  <c r="O177" i="5" s="1"/>
  <c r="AC168" i="5"/>
  <c r="AC173" i="5" s="1"/>
  <c r="N177" i="5" s="1"/>
  <c r="AB168" i="5"/>
  <c r="AB173" i="5" s="1"/>
  <c r="M177" i="5" s="1"/>
  <c r="AF178" i="5"/>
  <c r="AE178" i="5"/>
  <c r="Z177" i="5"/>
  <c r="G184" i="5"/>
  <c r="I181" i="5"/>
  <c r="J181" i="5" s="1"/>
  <c r="AF177" i="5"/>
  <c r="AE177" i="5"/>
  <c r="Y177" i="5"/>
  <c r="G183" i="5"/>
  <c r="I180" i="5"/>
  <c r="J180" i="5" s="1"/>
  <c r="E124" i="2"/>
  <c r="H122" i="2" a="1"/>
  <c r="H122" i="2" s="1"/>
  <c r="I122" i="2" s="1"/>
  <c r="F124" i="2"/>
  <c r="AF180" i="5" l="1"/>
  <c r="AE180" i="5"/>
  <c r="Y180" i="5"/>
  <c r="G186" i="5"/>
  <c r="I186" i="5" s="1"/>
  <c r="J186" i="5" s="1"/>
  <c r="I183" i="5"/>
  <c r="J183" i="5" s="1"/>
  <c r="AL177" i="5"/>
  <c r="AK177" i="5"/>
  <c r="AJ177" i="5"/>
  <c r="AF181" i="5"/>
  <c r="AE181" i="5"/>
  <c r="Z180" i="5"/>
  <c r="G187" i="5"/>
  <c r="I187" i="5" s="1"/>
  <c r="J187" i="5" s="1"/>
  <c r="I184" i="5"/>
  <c r="J184" i="5" s="1"/>
  <c r="AL178" i="5"/>
  <c r="AK178" i="5"/>
  <c r="AJ178" i="5"/>
  <c r="M180" i="5"/>
  <c r="M183" i="5" s="1"/>
  <c r="M186" i="5" s="1"/>
  <c r="N180" i="5"/>
  <c r="N183" i="5" s="1"/>
  <c r="N186" i="5" s="1"/>
  <c r="O180" i="5"/>
  <c r="Q177" i="5"/>
  <c r="R177" i="5" s="1"/>
  <c r="O122" i="2"/>
  <c r="N122" i="2"/>
  <c r="L122" i="2"/>
  <c r="H124" i="2" a="1"/>
  <c r="H124" i="2" s="1"/>
  <c r="I124" i="2" s="1"/>
  <c r="X177" i="5" l="1"/>
  <c r="W177" i="5"/>
  <c r="U177" i="5"/>
  <c r="O183" i="5"/>
  <c r="Q180" i="5"/>
  <c r="R180" i="5" s="1"/>
  <c r="AF184" i="5"/>
  <c r="AE184" i="5"/>
  <c r="Z183" i="5"/>
  <c r="AF187" i="5"/>
  <c r="AE187" i="5"/>
  <c r="Z186" i="5"/>
  <c r="AL181" i="5"/>
  <c r="AK181" i="5"/>
  <c r="AJ181" i="5"/>
  <c r="AF183" i="5"/>
  <c r="AE183" i="5"/>
  <c r="Y183" i="5"/>
  <c r="AF186" i="5"/>
  <c r="AE186" i="5"/>
  <c r="Y186" i="5"/>
  <c r="AL180" i="5"/>
  <c r="AK180" i="5"/>
  <c r="AJ180" i="5"/>
  <c r="O124" i="2"/>
  <c r="N124" i="2"/>
  <c r="L124" i="2"/>
  <c r="L126" i="2"/>
  <c r="S122" i="2"/>
  <c r="R122" i="2"/>
  <c r="AL186" i="5" l="1"/>
  <c r="AK186" i="5"/>
  <c r="AJ186" i="5"/>
  <c r="AL183" i="5"/>
  <c r="AK188" i="5" s="1"/>
  <c r="F193" i="5" s="1"/>
  <c r="AK183" i="5"/>
  <c r="AI188" i="5" s="1"/>
  <c r="G192" i="5" s="1"/>
  <c r="AJ183" i="5"/>
  <c r="AG188" i="5" s="1"/>
  <c r="E192" i="5" s="1"/>
  <c r="AL187" i="5"/>
  <c r="AK187" i="5"/>
  <c r="AJ187" i="5"/>
  <c r="AL184" i="5"/>
  <c r="AL188" i="5" s="1"/>
  <c r="G193" i="5" s="1"/>
  <c r="AK184" i="5"/>
  <c r="AJ188" i="5" s="1"/>
  <c r="E193" i="5" s="1"/>
  <c r="AJ184" i="5"/>
  <c r="AH188" i="5" s="1"/>
  <c r="F192" i="5" s="1"/>
  <c r="X180" i="5"/>
  <c r="W180" i="5"/>
  <c r="U180" i="5"/>
  <c r="O186" i="5"/>
  <c r="Q186" i="5" s="1"/>
  <c r="R186" i="5" s="1"/>
  <c r="Q183" i="5"/>
  <c r="R183" i="5" s="1"/>
  <c r="AD177" i="5"/>
  <c r="AC177" i="5"/>
  <c r="AB177" i="5"/>
  <c r="S124" i="2"/>
  <c r="S126" i="2" s="1"/>
  <c r="F130" i="2" s="1"/>
  <c r="R124" i="2"/>
  <c r="R126" i="2" s="1"/>
  <c r="E130" i="2" s="1"/>
  <c r="X183" i="5" l="1"/>
  <c r="W183" i="5"/>
  <c r="U183" i="5"/>
  <c r="X186" i="5"/>
  <c r="W186" i="5"/>
  <c r="U186" i="5"/>
  <c r="AD180" i="5"/>
  <c r="AC180" i="5"/>
  <c r="AB180" i="5"/>
  <c r="F195" i="5"/>
  <c r="F198" i="5" s="1"/>
  <c r="F201" i="5" s="1"/>
  <c r="E196" i="5"/>
  <c r="E199" i="5" s="1"/>
  <c r="E202" i="5" s="1"/>
  <c r="G196" i="5"/>
  <c r="I193" i="5"/>
  <c r="J193" i="5" s="1"/>
  <c r="E195" i="5"/>
  <c r="E198" i="5" s="1"/>
  <c r="E201" i="5" s="1"/>
  <c r="G195" i="5"/>
  <c r="I192" i="5"/>
  <c r="J192" i="5" s="1"/>
  <c r="F196" i="5"/>
  <c r="F199" i="5" s="1"/>
  <c r="F202" i="5" s="1"/>
  <c r="E132" i="2"/>
  <c r="H130" i="2" a="1"/>
  <c r="H130" i="2" s="1"/>
  <c r="I130" i="2" s="1"/>
  <c r="F132" i="2"/>
  <c r="AF192" i="5" l="1"/>
  <c r="AE192" i="5"/>
  <c r="Y192" i="5"/>
  <c r="G198" i="5"/>
  <c r="I195" i="5"/>
  <c r="J195" i="5" s="1"/>
  <c r="AF193" i="5"/>
  <c r="AE193" i="5"/>
  <c r="Z192" i="5"/>
  <c r="G199" i="5"/>
  <c r="I196" i="5"/>
  <c r="J196" i="5" s="1"/>
  <c r="AD186" i="5"/>
  <c r="AC186" i="5"/>
  <c r="AB186" i="5"/>
  <c r="U188" i="5"/>
  <c r="AD183" i="5"/>
  <c r="AD188" i="5" s="1"/>
  <c r="O192" i="5" s="1"/>
  <c r="AC183" i="5"/>
  <c r="AC188" i="5" s="1"/>
  <c r="N192" i="5" s="1"/>
  <c r="AB183" i="5"/>
  <c r="AB188" i="5" s="1"/>
  <c r="M192" i="5" s="1"/>
  <c r="O130" i="2"/>
  <c r="N130" i="2"/>
  <c r="L130" i="2"/>
  <c r="H132" i="2" a="1"/>
  <c r="H132" i="2" s="1"/>
  <c r="I132" i="2" s="1"/>
  <c r="M195" i="5" l="1"/>
  <c r="M198" i="5" s="1"/>
  <c r="M201" i="5" s="1"/>
  <c r="N195" i="5"/>
  <c r="N198" i="5" s="1"/>
  <c r="N201" i="5" s="1"/>
  <c r="O195" i="5"/>
  <c r="Q192" i="5"/>
  <c r="R192" i="5" s="1"/>
  <c r="AF196" i="5"/>
  <c r="AE196" i="5"/>
  <c r="Z195" i="5"/>
  <c r="G202" i="5"/>
  <c r="I202" i="5" s="1"/>
  <c r="J202" i="5" s="1"/>
  <c r="I199" i="5"/>
  <c r="J199" i="5" s="1"/>
  <c r="AL193" i="5"/>
  <c r="AK193" i="5"/>
  <c r="AJ193" i="5"/>
  <c r="AF195" i="5"/>
  <c r="AE195" i="5"/>
  <c r="Y195" i="5"/>
  <c r="G201" i="5"/>
  <c r="I201" i="5" s="1"/>
  <c r="J201" i="5" s="1"/>
  <c r="I198" i="5"/>
  <c r="J198" i="5" s="1"/>
  <c r="AL192" i="5"/>
  <c r="AK192" i="5"/>
  <c r="AJ192" i="5"/>
  <c r="O132" i="2"/>
  <c r="N132" i="2"/>
  <c r="L132" i="2"/>
  <c r="L134" i="2"/>
  <c r="S130" i="2"/>
  <c r="R130" i="2"/>
  <c r="AF198" i="5" l="1"/>
  <c r="AE198" i="5"/>
  <c r="Y198" i="5"/>
  <c r="AF201" i="5"/>
  <c r="AE201" i="5"/>
  <c r="Y201" i="5"/>
  <c r="AL195" i="5"/>
  <c r="AK195" i="5"/>
  <c r="AJ195" i="5"/>
  <c r="AF199" i="5"/>
  <c r="AE199" i="5"/>
  <c r="Z198" i="5"/>
  <c r="AF202" i="5"/>
  <c r="AE202" i="5"/>
  <c r="Z201" i="5"/>
  <c r="AL196" i="5"/>
  <c r="AK196" i="5"/>
  <c r="AJ196" i="5"/>
  <c r="X192" i="5"/>
  <c r="W192" i="5"/>
  <c r="U192" i="5"/>
  <c r="O198" i="5"/>
  <c r="Q195" i="5"/>
  <c r="R195" i="5" s="1"/>
  <c r="S132" i="2"/>
  <c r="S134" i="2" s="1"/>
  <c r="F138" i="2" s="1"/>
  <c r="R132" i="2"/>
  <c r="R134" i="2" s="1"/>
  <c r="E138" i="2" s="1"/>
  <c r="X195" i="5" l="1"/>
  <c r="W195" i="5"/>
  <c r="U195" i="5"/>
  <c r="O201" i="5"/>
  <c r="Q201" i="5" s="1"/>
  <c r="R201" i="5" s="1"/>
  <c r="Q198" i="5"/>
  <c r="R198" i="5" s="1"/>
  <c r="AD192" i="5"/>
  <c r="AC192" i="5"/>
  <c r="AB192" i="5"/>
  <c r="AL202" i="5"/>
  <c r="AK202" i="5"/>
  <c r="AJ202" i="5"/>
  <c r="AL199" i="5"/>
  <c r="AL203" i="5" s="1"/>
  <c r="G208" i="5" s="1"/>
  <c r="AK199" i="5"/>
  <c r="AJ203" i="5" s="1"/>
  <c r="E208" i="5" s="1"/>
  <c r="E211" i="5" s="1"/>
  <c r="E214" i="5" s="1"/>
  <c r="E217" i="5" s="1"/>
  <c r="AJ199" i="5"/>
  <c r="AH203" i="5" s="1"/>
  <c r="F207" i="5" s="1"/>
  <c r="F210" i="5" s="1"/>
  <c r="F213" i="5" s="1"/>
  <c r="F216" i="5" s="1"/>
  <c r="AL201" i="5"/>
  <c r="AK201" i="5"/>
  <c r="AJ201" i="5"/>
  <c r="AL198" i="5"/>
  <c r="AK203" i="5" s="1"/>
  <c r="F208" i="5" s="1"/>
  <c r="F211" i="5" s="1"/>
  <c r="F214" i="5" s="1"/>
  <c r="F217" i="5" s="1"/>
  <c r="AK198" i="5"/>
  <c r="AI203" i="5" s="1"/>
  <c r="G207" i="5" s="1"/>
  <c r="AJ198" i="5"/>
  <c r="AG203" i="5" s="1"/>
  <c r="E207" i="5" s="1"/>
  <c r="E210" i="5" s="1"/>
  <c r="E213" i="5" s="1"/>
  <c r="E216" i="5" s="1"/>
  <c r="E140" i="2"/>
  <c r="H138" i="2" a="1"/>
  <c r="H138" i="2" s="1"/>
  <c r="I138" i="2" s="1"/>
  <c r="F140" i="2"/>
  <c r="G210" i="5" l="1"/>
  <c r="I207" i="5"/>
  <c r="J207" i="5" s="1"/>
  <c r="G211" i="5"/>
  <c r="I208" i="5"/>
  <c r="J208" i="5" s="1"/>
  <c r="X198" i="5"/>
  <c r="W198" i="5"/>
  <c r="U198" i="5"/>
  <c r="X201" i="5"/>
  <c r="W201" i="5"/>
  <c r="U201" i="5"/>
  <c r="AD195" i="5"/>
  <c r="AC195" i="5"/>
  <c r="AB195" i="5"/>
  <c r="O138" i="2"/>
  <c r="N138" i="2"/>
  <c r="L138" i="2"/>
  <c r="H140" i="2" a="1"/>
  <c r="H140" i="2" s="1"/>
  <c r="I140" i="2" s="1"/>
  <c r="AD201" i="5" l="1"/>
  <c r="AC201" i="5"/>
  <c r="AB201" i="5"/>
  <c r="U203" i="5"/>
  <c r="AD198" i="5"/>
  <c r="AD203" i="5" s="1"/>
  <c r="O207" i="5" s="1"/>
  <c r="AC198" i="5"/>
  <c r="AC203" i="5" s="1"/>
  <c r="N207" i="5" s="1"/>
  <c r="N210" i="5" s="1"/>
  <c r="N213" i="5" s="1"/>
  <c r="N216" i="5" s="1"/>
  <c r="AB198" i="5"/>
  <c r="AB203" i="5" s="1"/>
  <c r="M207" i="5" s="1"/>
  <c r="M210" i="5" s="1"/>
  <c r="M213" i="5" s="1"/>
  <c r="M216" i="5" s="1"/>
  <c r="AF208" i="5"/>
  <c r="AE208" i="5"/>
  <c r="Z207" i="5"/>
  <c r="G214" i="5"/>
  <c r="I211" i="5"/>
  <c r="J211" i="5" s="1"/>
  <c r="AF207" i="5"/>
  <c r="AE207" i="5"/>
  <c r="Y207" i="5"/>
  <c r="G213" i="5"/>
  <c r="I210" i="5"/>
  <c r="J210" i="5" s="1"/>
  <c r="O140" i="2"/>
  <c r="N140" i="2"/>
  <c r="L140" i="2"/>
  <c r="L142" i="2"/>
  <c r="S138" i="2"/>
  <c r="R138" i="2"/>
  <c r="AF210" i="5" l="1"/>
  <c r="AE210" i="5"/>
  <c r="Y210" i="5"/>
  <c r="G216" i="5"/>
  <c r="I216" i="5" s="1"/>
  <c r="J216" i="5" s="1"/>
  <c r="I213" i="5"/>
  <c r="J213" i="5" s="1"/>
  <c r="AL207" i="5"/>
  <c r="AK207" i="5"/>
  <c r="AJ207" i="5"/>
  <c r="AF211" i="5"/>
  <c r="AE211" i="5"/>
  <c r="Z210" i="5"/>
  <c r="G217" i="5"/>
  <c r="I217" i="5" s="1"/>
  <c r="J217" i="5" s="1"/>
  <c r="I214" i="5"/>
  <c r="J214" i="5" s="1"/>
  <c r="AL208" i="5"/>
  <c r="AK208" i="5"/>
  <c r="AJ208" i="5"/>
  <c r="O210" i="5"/>
  <c r="Q207" i="5"/>
  <c r="R207" i="5" s="1"/>
  <c r="S140" i="2"/>
  <c r="S142" i="2" s="1"/>
  <c r="F146" i="2" s="1"/>
  <c r="R140" i="2"/>
  <c r="R142" i="2" s="1"/>
  <c r="E146" i="2" s="1"/>
  <c r="X207" i="5" l="1"/>
  <c r="W207" i="5"/>
  <c r="U207" i="5"/>
  <c r="O213" i="5"/>
  <c r="Q210" i="5"/>
  <c r="R210" i="5" s="1"/>
  <c r="AF214" i="5"/>
  <c r="AE214" i="5"/>
  <c r="Z213" i="5"/>
  <c r="AF217" i="5"/>
  <c r="AE217" i="5"/>
  <c r="Z216" i="5"/>
  <c r="AL211" i="5"/>
  <c r="AK211" i="5"/>
  <c r="AJ211" i="5"/>
  <c r="AF213" i="5"/>
  <c r="AE213" i="5"/>
  <c r="Y213" i="5"/>
  <c r="AF216" i="5"/>
  <c r="AE216" i="5"/>
  <c r="Y216" i="5"/>
  <c r="AL210" i="5"/>
  <c r="AK210" i="5"/>
  <c r="AJ210" i="5"/>
  <c r="E148" i="2"/>
  <c r="H146" i="2" a="1"/>
  <c r="H146" i="2" s="1"/>
  <c r="I146" i="2" s="1"/>
  <c r="F148" i="2"/>
  <c r="AL216" i="5" l="1"/>
  <c r="AK216" i="5"/>
  <c r="AJ216" i="5"/>
  <c r="AL213" i="5"/>
  <c r="AK218" i="5" s="1"/>
  <c r="F223" i="5" s="1"/>
  <c r="F226" i="5" s="1"/>
  <c r="F229" i="5" s="1"/>
  <c r="F232" i="5" s="1"/>
  <c r="AK213" i="5"/>
  <c r="AI218" i="5" s="1"/>
  <c r="G222" i="5" s="1"/>
  <c r="AJ213" i="5"/>
  <c r="AG218" i="5" s="1"/>
  <c r="E222" i="5" s="1"/>
  <c r="E225" i="5" s="1"/>
  <c r="E228" i="5" s="1"/>
  <c r="E231" i="5" s="1"/>
  <c r="AL217" i="5"/>
  <c r="AK217" i="5"/>
  <c r="AJ217" i="5"/>
  <c r="AL214" i="5"/>
  <c r="AL218" i="5" s="1"/>
  <c r="G223" i="5" s="1"/>
  <c r="AK214" i="5"/>
  <c r="AJ218" i="5" s="1"/>
  <c r="E223" i="5" s="1"/>
  <c r="E226" i="5" s="1"/>
  <c r="E229" i="5" s="1"/>
  <c r="E232" i="5" s="1"/>
  <c r="AJ214" i="5"/>
  <c r="AH218" i="5" s="1"/>
  <c r="F222" i="5" s="1"/>
  <c r="F225" i="5" s="1"/>
  <c r="F228" i="5" s="1"/>
  <c r="F231" i="5" s="1"/>
  <c r="X210" i="5"/>
  <c r="W210" i="5"/>
  <c r="U210" i="5"/>
  <c r="O216" i="5"/>
  <c r="Q216" i="5" s="1"/>
  <c r="R216" i="5" s="1"/>
  <c r="Q213" i="5"/>
  <c r="R213" i="5" s="1"/>
  <c r="AD207" i="5"/>
  <c r="AC207" i="5"/>
  <c r="AB207" i="5"/>
  <c r="O146" i="2"/>
  <c r="N146" i="2"/>
  <c r="L146" i="2"/>
  <c r="H148" i="2" a="1"/>
  <c r="H148" i="2" s="1"/>
  <c r="I148" i="2" s="1"/>
  <c r="X213" i="5" l="1"/>
  <c r="W213" i="5"/>
  <c r="U213" i="5"/>
  <c r="X216" i="5"/>
  <c r="W216" i="5"/>
  <c r="U216" i="5"/>
  <c r="AD210" i="5"/>
  <c r="AC210" i="5"/>
  <c r="AB210" i="5"/>
  <c r="G226" i="5"/>
  <c r="I223" i="5"/>
  <c r="J223" i="5" s="1"/>
  <c r="G225" i="5"/>
  <c r="I222" i="5"/>
  <c r="J222" i="5" s="1"/>
  <c r="O148" i="2"/>
  <c r="N148" i="2"/>
  <c r="L148" i="2"/>
  <c r="L150" i="2"/>
  <c r="S146" i="2"/>
  <c r="R146" i="2"/>
  <c r="AF222" i="5" l="1"/>
  <c r="AE222" i="5"/>
  <c r="Y222" i="5"/>
  <c r="G228" i="5"/>
  <c r="I225" i="5"/>
  <c r="J225" i="5" s="1"/>
  <c r="AF223" i="5"/>
  <c r="AE223" i="5"/>
  <c r="Z222" i="5"/>
  <c r="G229" i="5"/>
  <c r="I226" i="5"/>
  <c r="J226" i="5" s="1"/>
  <c r="AD216" i="5"/>
  <c r="AC216" i="5"/>
  <c r="AB216" i="5"/>
  <c r="U218" i="5"/>
  <c r="AD213" i="5"/>
  <c r="AD218" i="5" s="1"/>
  <c r="O222" i="5" s="1"/>
  <c r="AC213" i="5"/>
  <c r="AC218" i="5" s="1"/>
  <c r="N222" i="5" s="1"/>
  <c r="N225" i="5" s="1"/>
  <c r="N228" i="5" s="1"/>
  <c r="N231" i="5" s="1"/>
  <c r="AB213" i="5"/>
  <c r="AB218" i="5" s="1"/>
  <c r="M222" i="5" s="1"/>
  <c r="M225" i="5" s="1"/>
  <c r="M228" i="5" s="1"/>
  <c r="M231" i="5" s="1"/>
  <c r="S148" i="2"/>
  <c r="S150" i="2" s="1"/>
  <c r="F154" i="2" s="1"/>
  <c r="R148" i="2"/>
  <c r="R150" i="2" s="1"/>
  <c r="E154" i="2" s="1"/>
  <c r="O225" i="5" l="1"/>
  <c r="Q222" i="5"/>
  <c r="R222" i="5" s="1"/>
  <c r="AF226" i="5"/>
  <c r="AE226" i="5"/>
  <c r="Z225" i="5"/>
  <c r="G232" i="5"/>
  <c r="I232" i="5" s="1"/>
  <c r="J232" i="5" s="1"/>
  <c r="I229" i="5"/>
  <c r="J229" i="5" s="1"/>
  <c r="AL223" i="5"/>
  <c r="AK223" i="5"/>
  <c r="AJ223" i="5"/>
  <c r="AF225" i="5"/>
  <c r="AE225" i="5"/>
  <c r="Y225" i="5"/>
  <c r="G231" i="5"/>
  <c r="I231" i="5" s="1"/>
  <c r="J231" i="5" s="1"/>
  <c r="I228" i="5"/>
  <c r="J228" i="5" s="1"/>
  <c r="AL222" i="5"/>
  <c r="AK222" i="5"/>
  <c r="AJ222" i="5"/>
  <c r="E156" i="2"/>
  <c r="H154" i="2" a="1"/>
  <c r="H154" i="2" s="1"/>
  <c r="I154" i="2" s="1"/>
  <c r="F156" i="2"/>
  <c r="AF228" i="5" l="1"/>
  <c r="AE228" i="5"/>
  <c r="Y228" i="5"/>
  <c r="AF231" i="5"/>
  <c r="AE231" i="5"/>
  <c r="Y231" i="5"/>
  <c r="AL225" i="5"/>
  <c r="AK225" i="5"/>
  <c r="AJ225" i="5"/>
  <c r="AF229" i="5"/>
  <c r="AE229" i="5"/>
  <c r="Z228" i="5"/>
  <c r="AF232" i="5"/>
  <c r="AE232" i="5"/>
  <c r="Z231" i="5"/>
  <c r="AL226" i="5"/>
  <c r="AK226" i="5"/>
  <c r="AJ226" i="5"/>
  <c r="X222" i="5"/>
  <c r="W222" i="5"/>
  <c r="U222" i="5"/>
  <c r="O228" i="5"/>
  <c r="Q225" i="5"/>
  <c r="R225" i="5" s="1"/>
  <c r="O154" i="2"/>
  <c r="N154" i="2"/>
  <c r="L154" i="2"/>
  <c r="H156" i="2" a="1"/>
  <c r="H156" i="2" s="1"/>
  <c r="I156" i="2" s="1"/>
  <c r="X225" i="5" l="1"/>
  <c r="W225" i="5"/>
  <c r="U225" i="5"/>
  <c r="O231" i="5"/>
  <c r="Q231" i="5" s="1"/>
  <c r="R231" i="5" s="1"/>
  <c r="Q228" i="5"/>
  <c r="R228" i="5" s="1"/>
  <c r="AD222" i="5"/>
  <c r="AC222" i="5"/>
  <c r="AB222" i="5"/>
  <c r="AL232" i="5"/>
  <c r="AK232" i="5"/>
  <c r="AJ232" i="5"/>
  <c r="AL229" i="5"/>
  <c r="AL233" i="5" s="1"/>
  <c r="G238" i="5" s="1"/>
  <c r="AK229" i="5"/>
  <c r="AJ233" i="5" s="1"/>
  <c r="E238" i="5" s="1"/>
  <c r="E241" i="5" s="1"/>
  <c r="E244" i="5" s="1"/>
  <c r="E247" i="5" s="1"/>
  <c r="AJ229" i="5"/>
  <c r="AH233" i="5" s="1"/>
  <c r="F237" i="5" s="1"/>
  <c r="F240" i="5" s="1"/>
  <c r="F243" i="5" s="1"/>
  <c r="F246" i="5" s="1"/>
  <c r="AL231" i="5"/>
  <c r="AK231" i="5"/>
  <c r="AJ231" i="5"/>
  <c r="AL228" i="5"/>
  <c r="AK233" i="5" s="1"/>
  <c r="F238" i="5" s="1"/>
  <c r="F241" i="5" s="1"/>
  <c r="F244" i="5" s="1"/>
  <c r="F247" i="5" s="1"/>
  <c r="AK228" i="5"/>
  <c r="AI233" i="5" s="1"/>
  <c r="G237" i="5" s="1"/>
  <c r="AJ228" i="5"/>
  <c r="AG233" i="5" s="1"/>
  <c r="E237" i="5" s="1"/>
  <c r="E240" i="5" s="1"/>
  <c r="E243" i="5" s="1"/>
  <c r="E246" i="5" s="1"/>
  <c r="O156" i="2"/>
  <c r="N156" i="2"/>
  <c r="L156" i="2"/>
  <c r="L158" i="2"/>
  <c r="S154" i="2"/>
  <c r="R154" i="2"/>
  <c r="G240" i="5" l="1"/>
  <c r="I237" i="5"/>
  <c r="J237" i="5" s="1"/>
  <c r="G241" i="5"/>
  <c r="I238" i="5"/>
  <c r="J238" i="5" s="1"/>
  <c r="X228" i="5"/>
  <c r="W228" i="5"/>
  <c r="U228" i="5"/>
  <c r="X231" i="5"/>
  <c r="W231" i="5"/>
  <c r="U231" i="5"/>
  <c r="AD225" i="5"/>
  <c r="AC225" i="5"/>
  <c r="AB225" i="5"/>
  <c r="S156" i="2"/>
  <c r="S158" i="2" s="1"/>
  <c r="F162" i="2" s="1"/>
  <c r="R156" i="2"/>
  <c r="R158" i="2" s="1"/>
  <c r="E162" i="2" s="1"/>
  <c r="AD231" i="5" l="1"/>
  <c r="AC231" i="5"/>
  <c r="AB231" i="5"/>
  <c r="U233" i="5"/>
  <c r="AD228" i="5"/>
  <c r="AD233" i="5" s="1"/>
  <c r="O237" i="5" s="1"/>
  <c r="AC228" i="5"/>
  <c r="AC233" i="5" s="1"/>
  <c r="N237" i="5" s="1"/>
  <c r="N240" i="5" s="1"/>
  <c r="N243" i="5" s="1"/>
  <c r="N246" i="5" s="1"/>
  <c r="AB228" i="5"/>
  <c r="AB233" i="5" s="1"/>
  <c r="M237" i="5" s="1"/>
  <c r="M240" i="5" s="1"/>
  <c r="M243" i="5" s="1"/>
  <c r="M246" i="5" s="1"/>
  <c r="AF238" i="5"/>
  <c r="AE238" i="5"/>
  <c r="Z237" i="5"/>
  <c r="G244" i="5"/>
  <c r="I241" i="5"/>
  <c r="J241" i="5" s="1"/>
  <c r="AF237" i="5"/>
  <c r="AE237" i="5"/>
  <c r="Y237" i="5"/>
  <c r="G243" i="5"/>
  <c r="I240" i="5"/>
  <c r="J240" i="5" s="1"/>
  <c r="E164" i="2"/>
  <c r="H162" i="2" a="1"/>
  <c r="H162" i="2" s="1"/>
  <c r="I162" i="2" s="1"/>
  <c r="F164" i="2"/>
  <c r="AF240" i="5" l="1"/>
  <c r="AE240" i="5"/>
  <c r="Y240" i="5"/>
  <c r="G246" i="5"/>
  <c r="I246" i="5" s="1"/>
  <c r="J246" i="5" s="1"/>
  <c r="I243" i="5"/>
  <c r="J243" i="5" s="1"/>
  <c r="AL237" i="5"/>
  <c r="AK237" i="5"/>
  <c r="AJ237" i="5"/>
  <c r="AF241" i="5"/>
  <c r="AE241" i="5"/>
  <c r="Z240" i="5"/>
  <c r="G247" i="5"/>
  <c r="I247" i="5" s="1"/>
  <c r="J247" i="5" s="1"/>
  <c r="I244" i="5"/>
  <c r="J244" i="5" s="1"/>
  <c r="AL238" i="5"/>
  <c r="AK238" i="5"/>
  <c r="AJ238" i="5"/>
  <c r="O240" i="5"/>
  <c r="Q237" i="5"/>
  <c r="R237" i="5" s="1"/>
  <c r="O162" i="2"/>
  <c r="N162" i="2"/>
  <c r="L162" i="2"/>
  <c r="H164" i="2" a="1"/>
  <c r="H164" i="2" s="1"/>
  <c r="I164" i="2" s="1"/>
  <c r="X237" i="5" l="1"/>
  <c r="W237" i="5"/>
  <c r="U237" i="5"/>
  <c r="O243" i="5"/>
  <c r="Q240" i="5"/>
  <c r="R240" i="5" s="1"/>
  <c r="AF244" i="5"/>
  <c r="AE244" i="5"/>
  <c r="Z243" i="5"/>
  <c r="AF247" i="5"/>
  <c r="AE247" i="5"/>
  <c r="Z246" i="5"/>
  <c r="AL241" i="5"/>
  <c r="AK241" i="5"/>
  <c r="AJ241" i="5"/>
  <c r="AF243" i="5"/>
  <c r="AE243" i="5"/>
  <c r="Y243" i="5"/>
  <c r="AF246" i="5"/>
  <c r="AE246" i="5"/>
  <c r="Y246" i="5"/>
  <c r="AL240" i="5"/>
  <c r="AK240" i="5"/>
  <c r="AJ240" i="5"/>
  <c r="O164" i="2"/>
  <c r="N164" i="2"/>
  <c r="L164" i="2"/>
  <c r="L166" i="2"/>
  <c r="S162" i="2"/>
  <c r="R162" i="2"/>
  <c r="AL246" i="5" l="1"/>
  <c r="AK246" i="5"/>
  <c r="AJ246" i="5"/>
  <c r="AL243" i="5"/>
  <c r="AK248" i="5" s="1"/>
  <c r="F253" i="5" s="1"/>
  <c r="F256" i="5" s="1"/>
  <c r="F259" i="5" s="1"/>
  <c r="F262" i="5" s="1"/>
  <c r="AK243" i="5"/>
  <c r="AI248" i="5" s="1"/>
  <c r="G252" i="5" s="1"/>
  <c r="AJ243" i="5"/>
  <c r="AG248" i="5" s="1"/>
  <c r="E252" i="5" s="1"/>
  <c r="E255" i="5" s="1"/>
  <c r="E258" i="5" s="1"/>
  <c r="E261" i="5" s="1"/>
  <c r="AL247" i="5"/>
  <c r="AK247" i="5"/>
  <c r="AJ247" i="5"/>
  <c r="AL244" i="5"/>
  <c r="AL248" i="5" s="1"/>
  <c r="G253" i="5" s="1"/>
  <c r="AK244" i="5"/>
  <c r="AJ248" i="5" s="1"/>
  <c r="E253" i="5" s="1"/>
  <c r="E256" i="5" s="1"/>
  <c r="E259" i="5" s="1"/>
  <c r="E262" i="5" s="1"/>
  <c r="AJ244" i="5"/>
  <c r="AH248" i="5" s="1"/>
  <c r="F252" i="5" s="1"/>
  <c r="F255" i="5" s="1"/>
  <c r="F258" i="5" s="1"/>
  <c r="F261" i="5" s="1"/>
  <c r="X240" i="5"/>
  <c r="W240" i="5"/>
  <c r="U240" i="5"/>
  <c r="O246" i="5"/>
  <c r="Q246" i="5" s="1"/>
  <c r="R246" i="5" s="1"/>
  <c r="Q243" i="5"/>
  <c r="R243" i="5" s="1"/>
  <c r="AD237" i="5"/>
  <c r="AC237" i="5"/>
  <c r="AB237" i="5"/>
  <c r="S164" i="2"/>
  <c r="S166" i="2" s="1"/>
  <c r="F170" i="2" s="1"/>
  <c r="R164" i="2"/>
  <c r="R166" i="2" s="1"/>
  <c r="E170" i="2" s="1"/>
  <c r="X243" i="5" l="1"/>
  <c r="W243" i="5"/>
  <c r="U243" i="5"/>
  <c r="X246" i="5"/>
  <c r="W246" i="5"/>
  <c r="U246" i="5"/>
  <c r="AD240" i="5"/>
  <c r="AC240" i="5"/>
  <c r="AB240" i="5"/>
  <c r="G256" i="5"/>
  <c r="I253" i="5"/>
  <c r="J253" i="5" s="1"/>
  <c r="G255" i="5"/>
  <c r="I252" i="5"/>
  <c r="J252" i="5" s="1"/>
  <c r="E172" i="2"/>
  <c r="H170" i="2" a="1"/>
  <c r="H170" i="2" s="1"/>
  <c r="I170" i="2" s="1"/>
  <c r="F172" i="2"/>
  <c r="AF252" i="5" l="1"/>
  <c r="AE252" i="5"/>
  <c r="Y252" i="5"/>
  <c r="G258" i="5"/>
  <c r="I255" i="5"/>
  <c r="J255" i="5" s="1"/>
  <c r="AF253" i="5"/>
  <c r="AE253" i="5"/>
  <c r="Z252" i="5"/>
  <c r="G259" i="5"/>
  <c r="I256" i="5"/>
  <c r="J256" i="5" s="1"/>
  <c r="AD246" i="5"/>
  <c r="AC246" i="5"/>
  <c r="AB246" i="5"/>
  <c r="U248" i="5"/>
  <c r="AD243" i="5"/>
  <c r="AD248" i="5" s="1"/>
  <c r="O252" i="5" s="1"/>
  <c r="AC243" i="5"/>
  <c r="AC248" i="5" s="1"/>
  <c r="N252" i="5" s="1"/>
  <c r="N255" i="5" s="1"/>
  <c r="N258" i="5" s="1"/>
  <c r="N261" i="5" s="1"/>
  <c r="AB243" i="5"/>
  <c r="AB248" i="5" s="1"/>
  <c r="M252" i="5" s="1"/>
  <c r="M255" i="5" s="1"/>
  <c r="M258" i="5" s="1"/>
  <c r="M261" i="5" s="1"/>
  <c r="O170" i="2"/>
  <c r="N170" i="2"/>
  <c r="L170" i="2"/>
  <c r="H172" i="2" a="1"/>
  <c r="H172" i="2" s="1"/>
  <c r="I172" i="2" s="1"/>
  <c r="O255" i="5" l="1"/>
  <c r="Q252" i="5"/>
  <c r="R252" i="5" s="1"/>
  <c r="AF256" i="5"/>
  <c r="AE256" i="5"/>
  <c r="Z255" i="5"/>
  <c r="G262" i="5"/>
  <c r="I262" i="5" s="1"/>
  <c r="J262" i="5" s="1"/>
  <c r="I259" i="5"/>
  <c r="J259" i="5" s="1"/>
  <c r="AL253" i="5"/>
  <c r="AK253" i="5"/>
  <c r="AJ253" i="5"/>
  <c r="AF255" i="5"/>
  <c r="AE255" i="5"/>
  <c r="Y255" i="5"/>
  <c r="G261" i="5"/>
  <c r="I261" i="5" s="1"/>
  <c r="J261" i="5" s="1"/>
  <c r="I258" i="5"/>
  <c r="J258" i="5" s="1"/>
  <c r="AL252" i="5"/>
  <c r="AK252" i="5"/>
  <c r="AJ252" i="5"/>
  <c r="O172" i="2"/>
  <c r="N172" i="2"/>
  <c r="L172" i="2"/>
  <c r="L174" i="2"/>
  <c r="S170" i="2"/>
  <c r="R170" i="2"/>
  <c r="AF258" i="5" l="1"/>
  <c r="AE258" i="5"/>
  <c r="Y258" i="5"/>
  <c r="AF261" i="5"/>
  <c r="AE261" i="5"/>
  <c r="Y261" i="5"/>
  <c r="AL255" i="5"/>
  <c r="AK255" i="5"/>
  <c r="AJ255" i="5"/>
  <c r="AF259" i="5"/>
  <c r="AE259" i="5"/>
  <c r="Z258" i="5"/>
  <c r="AF262" i="5"/>
  <c r="AE262" i="5"/>
  <c r="Z261" i="5"/>
  <c r="AL256" i="5"/>
  <c r="AK256" i="5"/>
  <c r="AJ256" i="5"/>
  <c r="X252" i="5"/>
  <c r="W252" i="5"/>
  <c r="U252" i="5"/>
  <c r="O258" i="5"/>
  <c r="Q255" i="5"/>
  <c r="R255" i="5" s="1"/>
  <c r="S172" i="2"/>
  <c r="S174" i="2" s="1"/>
  <c r="F178" i="2" s="1"/>
  <c r="R172" i="2"/>
  <c r="R174" i="2" s="1"/>
  <c r="E178" i="2" s="1"/>
  <c r="X255" i="5" l="1"/>
  <c r="W255" i="5"/>
  <c r="U255" i="5"/>
  <c r="O261" i="5"/>
  <c r="Q261" i="5" s="1"/>
  <c r="R261" i="5" s="1"/>
  <c r="Q258" i="5"/>
  <c r="R258" i="5" s="1"/>
  <c r="AD252" i="5"/>
  <c r="AC252" i="5"/>
  <c r="AB252" i="5"/>
  <c r="AL262" i="5"/>
  <c r="AK262" i="5"/>
  <c r="AJ262" i="5"/>
  <c r="AL259" i="5"/>
  <c r="AL263" i="5" s="1"/>
  <c r="G268" i="5" s="1"/>
  <c r="AK259" i="5"/>
  <c r="AJ263" i="5" s="1"/>
  <c r="E268" i="5" s="1"/>
  <c r="E271" i="5" s="1"/>
  <c r="E274" i="5" s="1"/>
  <c r="E277" i="5" s="1"/>
  <c r="AJ259" i="5"/>
  <c r="AH263" i="5" s="1"/>
  <c r="F267" i="5" s="1"/>
  <c r="F270" i="5" s="1"/>
  <c r="F273" i="5" s="1"/>
  <c r="F276" i="5" s="1"/>
  <c r="AL261" i="5"/>
  <c r="AK261" i="5"/>
  <c r="AJ261" i="5"/>
  <c r="AL258" i="5"/>
  <c r="AK263" i="5" s="1"/>
  <c r="F268" i="5" s="1"/>
  <c r="F271" i="5" s="1"/>
  <c r="F274" i="5" s="1"/>
  <c r="F277" i="5" s="1"/>
  <c r="AK258" i="5"/>
  <c r="AI263" i="5" s="1"/>
  <c r="G267" i="5" s="1"/>
  <c r="AJ258" i="5"/>
  <c r="AG263" i="5" s="1"/>
  <c r="E267" i="5" s="1"/>
  <c r="E270" i="5" s="1"/>
  <c r="E273" i="5" s="1"/>
  <c r="E276" i="5" s="1"/>
  <c r="E180" i="2"/>
  <c r="H178" i="2" a="1"/>
  <c r="H178" i="2" s="1"/>
  <c r="I178" i="2" s="1"/>
  <c r="F180" i="2"/>
  <c r="G270" i="5" l="1"/>
  <c r="I267" i="5"/>
  <c r="J267" i="5" s="1"/>
  <c r="G271" i="5"/>
  <c r="I268" i="5"/>
  <c r="J268" i="5" s="1"/>
  <c r="X258" i="5"/>
  <c r="W258" i="5"/>
  <c r="U258" i="5"/>
  <c r="X261" i="5"/>
  <c r="W261" i="5"/>
  <c r="U261" i="5"/>
  <c r="AD255" i="5"/>
  <c r="AC255" i="5"/>
  <c r="AB255" i="5"/>
  <c r="O178" i="2"/>
  <c r="N178" i="2"/>
  <c r="L178" i="2"/>
  <c r="H180" i="2" a="1"/>
  <c r="H180" i="2" s="1"/>
  <c r="I180" i="2" s="1"/>
  <c r="AD261" i="5" l="1"/>
  <c r="AC261" i="5"/>
  <c r="AB261" i="5"/>
  <c r="U263" i="5"/>
  <c r="AD258" i="5"/>
  <c r="AD263" i="5" s="1"/>
  <c r="O267" i="5" s="1"/>
  <c r="AC258" i="5"/>
  <c r="AC263" i="5" s="1"/>
  <c r="N267" i="5" s="1"/>
  <c r="N270" i="5" s="1"/>
  <c r="N273" i="5" s="1"/>
  <c r="N276" i="5" s="1"/>
  <c r="AB258" i="5"/>
  <c r="AB263" i="5" s="1"/>
  <c r="M267" i="5" s="1"/>
  <c r="M270" i="5" s="1"/>
  <c r="M273" i="5" s="1"/>
  <c r="M276" i="5" s="1"/>
  <c r="AF268" i="5"/>
  <c r="AE268" i="5"/>
  <c r="Z267" i="5"/>
  <c r="G274" i="5"/>
  <c r="I271" i="5"/>
  <c r="J271" i="5" s="1"/>
  <c r="AF267" i="5"/>
  <c r="AE267" i="5"/>
  <c r="Y267" i="5"/>
  <c r="G273" i="5"/>
  <c r="I270" i="5"/>
  <c r="J270" i="5" s="1"/>
  <c r="O180" i="2"/>
  <c r="N180" i="2"/>
  <c r="L180" i="2"/>
  <c r="L182" i="2"/>
  <c r="S178" i="2"/>
  <c r="R178" i="2"/>
  <c r="AF270" i="5" l="1"/>
  <c r="AE270" i="5"/>
  <c r="Y270" i="5"/>
  <c r="G276" i="5"/>
  <c r="I276" i="5" s="1"/>
  <c r="J276" i="5" s="1"/>
  <c r="I273" i="5"/>
  <c r="J273" i="5" s="1"/>
  <c r="AL267" i="5"/>
  <c r="AK267" i="5"/>
  <c r="AJ267" i="5"/>
  <c r="AF271" i="5"/>
  <c r="AE271" i="5"/>
  <c r="Z270" i="5"/>
  <c r="G277" i="5"/>
  <c r="I277" i="5" s="1"/>
  <c r="J277" i="5" s="1"/>
  <c r="I274" i="5"/>
  <c r="J274" i="5" s="1"/>
  <c r="AL268" i="5"/>
  <c r="AK268" i="5"/>
  <c r="AJ268" i="5"/>
  <c r="O270" i="5"/>
  <c r="Q267" i="5"/>
  <c r="R267" i="5" s="1"/>
  <c r="S180" i="2"/>
  <c r="S182" i="2" s="1"/>
  <c r="F186" i="2" s="1"/>
  <c r="R180" i="2"/>
  <c r="R182" i="2" s="1"/>
  <c r="E186" i="2" s="1"/>
  <c r="X267" i="5" l="1"/>
  <c r="W267" i="5"/>
  <c r="U267" i="5"/>
  <c r="O273" i="5"/>
  <c r="Q270" i="5"/>
  <c r="R270" i="5" s="1"/>
  <c r="AF274" i="5"/>
  <c r="AE274" i="5"/>
  <c r="Z273" i="5"/>
  <c r="AF277" i="5"/>
  <c r="AE277" i="5"/>
  <c r="Z276" i="5"/>
  <c r="AL271" i="5"/>
  <c r="AK271" i="5"/>
  <c r="AJ271" i="5"/>
  <c r="AF273" i="5"/>
  <c r="AE273" i="5"/>
  <c r="Y273" i="5"/>
  <c r="AF276" i="5"/>
  <c r="AE276" i="5"/>
  <c r="Y276" i="5"/>
  <c r="AL270" i="5"/>
  <c r="AK270" i="5"/>
  <c r="AJ270" i="5"/>
  <c r="E188" i="2"/>
  <c r="H186" i="2" a="1"/>
  <c r="H186" i="2" s="1"/>
  <c r="I186" i="2" s="1"/>
  <c r="F188" i="2"/>
  <c r="AL276" i="5" l="1"/>
  <c r="AK276" i="5"/>
  <c r="AJ276" i="5"/>
  <c r="AL273" i="5"/>
  <c r="AK278" i="5" s="1"/>
  <c r="F283" i="5" s="1"/>
  <c r="F286" i="5" s="1"/>
  <c r="F289" i="5" s="1"/>
  <c r="F292" i="5" s="1"/>
  <c r="AK273" i="5"/>
  <c r="AI278" i="5" s="1"/>
  <c r="G282" i="5" s="1"/>
  <c r="AJ273" i="5"/>
  <c r="AG278" i="5" s="1"/>
  <c r="E282" i="5" s="1"/>
  <c r="E285" i="5" s="1"/>
  <c r="E288" i="5" s="1"/>
  <c r="E291" i="5" s="1"/>
  <c r="AL277" i="5"/>
  <c r="AK277" i="5"/>
  <c r="AJ277" i="5"/>
  <c r="AL274" i="5"/>
  <c r="AL278" i="5" s="1"/>
  <c r="G283" i="5" s="1"/>
  <c r="AK274" i="5"/>
  <c r="AJ278" i="5" s="1"/>
  <c r="E283" i="5" s="1"/>
  <c r="E286" i="5" s="1"/>
  <c r="E289" i="5" s="1"/>
  <c r="E292" i="5" s="1"/>
  <c r="AJ274" i="5"/>
  <c r="AH278" i="5" s="1"/>
  <c r="F282" i="5" s="1"/>
  <c r="F285" i="5" s="1"/>
  <c r="F288" i="5" s="1"/>
  <c r="F291" i="5" s="1"/>
  <c r="X270" i="5"/>
  <c r="W270" i="5"/>
  <c r="U270" i="5"/>
  <c r="O276" i="5"/>
  <c r="Q276" i="5" s="1"/>
  <c r="R276" i="5" s="1"/>
  <c r="Q273" i="5"/>
  <c r="R273" i="5" s="1"/>
  <c r="AD267" i="5"/>
  <c r="AC267" i="5"/>
  <c r="AB267" i="5"/>
  <c r="O186" i="2"/>
  <c r="N186" i="2"/>
  <c r="L186" i="2"/>
  <c r="H188" i="2" a="1"/>
  <c r="H188" i="2" s="1"/>
  <c r="I188" i="2" s="1"/>
  <c r="X273" i="5" l="1"/>
  <c r="W273" i="5"/>
  <c r="U273" i="5"/>
  <c r="X276" i="5"/>
  <c r="W276" i="5"/>
  <c r="U276" i="5"/>
  <c r="AD270" i="5"/>
  <c r="AC270" i="5"/>
  <c r="AB270" i="5"/>
  <c r="G286" i="5"/>
  <c r="I283" i="5"/>
  <c r="J283" i="5" s="1"/>
  <c r="G285" i="5"/>
  <c r="I282" i="5"/>
  <c r="J282" i="5" s="1"/>
  <c r="O188" i="2"/>
  <c r="N188" i="2"/>
  <c r="L188" i="2"/>
  <c r="L190" i="2"/>
  <c r="S186" i="2"/>
  <c r="R186" i="2"/>
  <c r="AF282" i="5" l="1"/>
  <c r="AE282" i="5"/>
  <c r="Y282" i="5"/>
  <c r="G288" i="5"/>
  <c r="I285" i="5"/>
  <c r="J285" i="5" s="1"/>
  <c r="AF283" i="5"/>
  <c r="AE283" i="5"/>
  <c r="Z282" i="5"/>
  <c r="G289" i="5"/>
  <c r="I286" i="5"/>
  <c r="J286" i="5" s="1"/>
  <c r="AD276" i="5"/>
  <c r="AC276" i="5"/>
  <c r="AB276" i="5"/>
  <c r="U278" i="5"/>
  <c r="AD273" i="5"/>
  <c r="AD278" i="5" s="1"/>
  <c r="O282" i="5" s="1"/>
  <c r="AC273" i="5"/>
  <c r="AC278" i="5" s="1"/>
  <c r="N282" i="5" s="1"/>
  <c r="N285" i="5" s="1"/>
  <c r="N288" i="5" s="1"/>
  <c r="N291" i="5" s="1"/>
  <c r="AB273" i="5"/>
  <c r="AB278" i="5" s="1"/>
  <c r="M282" i="5" s="1"/>
  <c r="M285" i="5" s="1"/>
  <c r="M288" i="5" s="1"/>
  <c r="M291" i="5" s="1"/>
  <c r="S188" i="2"/>
  <c r="S190" i="2" s="1"/>
  <c r="F194" i="2" s="1"/>
  <c r="F196" i="2" s="1"/>
  <c r="R188" i="2"/>
  <c r="R190" i="2" s="1"/>
  <c r="E194" i="2" s="1"/>
  <c r="O285" i="5" l="1"/>
  <c r="Q282" i="5"/>
  <c r="R282" i="5" s="1"/>
  <c r="AF286" i="5"/>
  <c r="AE286" i="5"/>
  <c r="Z285" i="5"/>
  <c r="G292" i="5"/>
  <c r="I292" i="5" s="1"/>
  <c r="J292" i="5" s="1"/>
  <c r="I289" i="5"/>
  <c r="J289" i="5" s="1"/>
  <c r="AL283" i="5"/>
  <c r="AK283" i="5"/>
  <c r="AJ283" i="5"/>
  <c r="AF285" i="5"/>
  <c r="AE285" i="5"/>
  <c r="Y285" i="5"/>
  <c r="G291" i="5"/>
  <c r="I291" i="5" s="1"/>
  <c r="J291" i="5" s="1"/>
  <c r="I288" i="5"/>
  <c r="J288" i="5" s="1"/>
  <c r="AL282" i="5"/>
  <c r="AK282" i="5"/>
  <c r="AJ282" i="5"/>
  <c r="E196" i="2"/>
  <c r="H196" i="2" s="1" a="1"/>
  <c r="H196" i="2" s="1"/>
  <c r="I196" i="2" s="1"/>
  <c r="H194" i="2" a="1"/>
  <c r="H194" i="2" s="1"/>
  <c r="I194" i="2" s="1"/>
  <c r="AF288" i="5" l="1"/>
  <c r="AE288" i="5"/>
  <c r="Y288" i="5"/>
  <c r="AF291" i="5"/>
  <c r="AE291" i="5"/>
  <c r="Y291" i="5"/>
  <c r="AL285" i="5"/>
  <c r="AK285" i="5"/>
  <c r="AJ285" i="5"/>
  <c r="AF289" i="5"/>
  <c r="AE289" i="5"/>
  <c r="Z288" i="5"/>
  <c r="AF292" i="5"/>
  <c r="AE292" i="5"/>
  <c r="Z291" i="5"/>
  <c r="AL286" i="5"/>
  <c r="AK286" i="5"/>
  <c r="AJ286" i="5"/>
  <c r="X282" i="5"/>
  <c r="W282" i="5"/>
  <c r="U282" i="5"/>
  <c r="O288" i="5"/>
  <c r="Q285" i="5"/>
  <c r="R285" i="5" s="1"/>
  <c r="O194" i="2"/>
  <c r="N194" i="2"/>
  <c r="L194" i="2"/>
  <c r="O196" i="2"/>
  <c r="N196" i="2"/>
  <c r="L196" i="2"/>
  <c r="X285" i="5" l="1"/>
  <c r="W285" i="5"/>
  <c r="U285" i="5"/>
  <c r="O291" i="5"/>
  <c r="Q291" i="5" s="1"/>
  <c r="R291" i="5" s="1"/>
  <c r="Q288" i="5"/>
  <c r="R288" i="5" s="1"/>
  <c r="AD282" i="5"/>
  <c r="AC282" i="5"/>
  <c r="AB282" i="5"/>
  <c r="AL292" i="5"/>
  <c r="AK292" i="5"/>
  <c r="AJ292" i="5"/>
  <c r="AL289" i="5"/>
  <c r="AL293" i="5" s="1"/>
  <c r="G298" i="5" s="1"/>
  <c r="AK289" i="5"/>
  <c r="AJ293" i="5" s="1"/>
  <c r="E298" i="5" s="1"/>
  <c r="E301" i="5" s="1"/>
  <c r="E304" i="5" s="1"/>
  <c r="E307" i="5" s="1"/>
  <c r="AJ289" i="5"/>
  <c r="AH293" i="5" s="1"/>
  <c r="F297" i="5" s="1"/>
  <c r="F300" i="5" s="1"/>
  <c r="F303" i="5" s="1"/>
  <c r="F306" i="5" s="1"/>
  <c r="AL291" i="5"/>
  <c r="AK291" i="5"/>
  <c r="AJ291" i="5"/>
  <c r="AL288" i="5"/>
  <c r="AK293" i="5" s="1"/>
  <c r="F298" i="5" s="1"/>
  <c r="F301" i="5" s="1"/>
  <c r="F304" i="5" s="1"/>
  <c r="F307" i="5" s="1"/>
  <c r="AK288" i="5"/>
  <c r="AI293" i="5" s="1"/>
  <c r="G297" i="5" s="1"/>
  <c r="AJ288" i="5"/>
  <c r="AG293" i="5" s="1"/>
  <c r="E297" i="5" s="1"/>
  <c r="E300" i="5" s="1"/>
  <c r="E303" i="5" s="1"/>
  <c r="E306" i="5" s="1"/>
  <c r="S196" i="2"/>
  <c r="R196" i="2"/>
  <c r="L198" i="2"/>
  <c r="S194" i="2"/>
  <c r="S198" i="2" s="1"/>
  <c r="R194" i="2"/>
  <c r="R198" i="2" s="1"/>
  <c r="I21" i="3" a="1"/>
  <c r="I21" i="3"/>
  <c r="J21" i="3"/>
  <c r="O21" i="3"/>
  <c r="P21" i="3"/>
  <c r="T21" i="3"/>
  <c r="U21" i="3"/>
  <c r="V21" i="3"/>
  <c r="I18" i="3" a="1"/>
  <c r="I18" i="3"/>
  <c r="J18" i="3"/>
  <c r="O18" i="3"/>
  <c r="P18" i="3"/>
  <c r="T18" i="3"/>
  <c r="U18" i="3"/>
  <c r="V18" i="3"/>
  <c r="I15" i="3" a="1"/>
  <c r="I15" i="3"/>
  <c r="J15" i="3"/>
  <c r="P15" i="3"/>
  <c r="T15" i="3"/>
  <c r="U15" i="3"/>
  <c r="V15" i="3"/>
  <c r="I12" i="3" a="1"/>
  <c r="I12" i="3"/>
  <c r="J12" i="3"/>
  <c r="P12" i="3"/>
  <c r="T12" i="3"/>
  <c r="T23" i="3"/>
  <c r="E27" i="3"/>
  <c r="E30" i="3"/>
  <c r="E33" i="3"/>
  <c r="E36" i="3"/>
  <c r="U12" i="3"/>
  <c r="U23" i="3"/>
  <c r="F27" i="3"/>
  <c r="F30" i="3"/>
  <c r="F33" i="3"/>
  <c r="F36" i="3"/>
  <c r="V12" i="3"/>
  <c r="V23" i="3"/>
  <c r="G27" i="3"/>
  <c r="G30" i="3"/>
  <c r="G33" i="3"/>
  <c r="G36" i="3"/>
  <c r="M18" i="3"/>
  <c r="M21" i="3"/>
  <c r="M23" i="3"/>
  <c r="I36" i="3" a="1"/>
  <c r="I36" i="3"/>
  <c r="J36" i="3"/>
  <c r="M36" i="3"/>
  <c r="I33" i="3" a="1"/>
  <c r="I33" i="3"/>
  <c r="J33" i="3"/>
  <c r="M33" i="3"/>
  <c r="I30" i="3" a="1"/>
  <c r="I30" i="3"/>
  <c r="J30" i="3"/>
  <c r="M30" i="3"/>
  <c r="I27" i="3" a="1"/>
  <c r="I27" i="3"/>
  <c r="J27" i="3"/>
  <c r="M27" i="3"/>
  <c r="M38" i="3"/>
  <c r="O27" i="3"/>
  <c r="P27" i="3"/>
  <c r="V27" i="3"/>
  <c r="O30" i="3"/>
  <c r="P30" i="3"/>
  <c r="V30" i="3"/>
  <c r="O33" i="3"/>
  <c r="P33" i="3"/>
  <c r="V33" i="3"/>
  <c r="O36" i="3"/>
  <c r="P36" i="3"/>
  <c r="V36" i="3"/>
  <c r="V38" i="3"/>
  <c r="G42" i="3"/>
  <c r="G45" i="3"/>
  <c r="G48" i="3"/>
  <c r="G51" i="3"/>
  <c r="U27" i="3"/>
  <c r="U30" i="3"/>
  <c r="U33" i="3"/>
  <c r="U36" i="3"/>
  <c r="U38" i="3"/>
  <c r="F42" i="3"/>
  <c r="F45" i="3"/>
  <c r="F48" i="3"/>
  <c r="F51" i="3"/>
  <c r="T27" i="3"/>
  <c r="T30" i="3"/>
  <c r="T33" i="3"/>
  <c r="T36" i="3"/>
  <c r="T38" i="3"/>
  <c r="E42" i="3"/>
  <c r="E45" i="3"/>
  <c r="E48" i="3"/>
  <c r="E51" i="3"/>
  <c r="I51" i="3" a="1"/>
  <c r="I51" i="3"/>
  <c r="J51" i="3"/>
  <c r="O51" i="3"/>
  <c r="P51" i="3"/>
  <c r="T51" i="3"/>
  <c r="U51" i="3"/>
  <c r="V51" i="3"/>
  <c r="I48" i="3" a="1"/>
  <c r="I48" i="3"/>
  <c r="J48" i="3"/>
  <c r="O48" i="3"/>
  <c r="P48" i="3"/>
  <c r="T48" i="3"/>
  <c r="U48" i="3"/>
  <c r="V48" i="3"/>
  <c r="I45" i="3" a="1"/>
  <c r="I45" i="3"/>
  <c r="J45" i="3"/>
  <c r="O45" i="3"/>
  <c r="P45" i="3"/>
  <c r="T45" i="3"/>
  <c r="U45" i="3"/>
  <c r="V45" i="3"/>
  <c r="I42" i="3" a="1"/>
  <c r="I42" i="3"/>
  <c r="J42" i="3"/>
  <c r="P42" i="3"/>
  <c r="O42" i="3"/>
  <c r="T42" i="3"/>
  <c r="T53" i="3"/>
  <c r="E57" i="3"/>
  <c r="E60" i="3"/>
  <c r="E63" i="3"/>
  <c r="E66" i="3"/>
  <c r="U42" i="3"/>
  <c r="U53" i="3"/>
  <c r="F57" i="3"/>
  <c r="F60" i="3"/>
  <c r="F63" i="3"/>
  <c r="F66" i="3"/>
  <c r="V42" i="3"/>
  <c r="V53" i="3"/>
  <c r="G57" i="3"/>
  <c r="G60" i="3"/>
  <c r="G63" i="3"/>
  <c r="G66" i="3"/>
  <c r="M42" i="3"/>
  <c r="M45" i="3"/>
  <c r="M48" i="3"/>
  <c r="M51" i="3"/>
  <c r="M53" i="3"/>
  <c r="I66" i="3" a="1"/>
  <c r="I66" i="3"/>
  <c r="J66" i="3"/>
  <c r="M66" i="3"/>
  <c r="I63" i="3" a="1"/>
  <c r="I63" i="3"/>
  <c r="J63" i="3"/>
  <c r="M63" i="3"/>
  <c r="I60" i="3" a="1"/>
  <c r="I60" i="3"/>
  <c r="J60" i="3"/>
  <c r="M60" i="3"/>
  <c r="I57" i="3" a="1"/>
  <c r="I57" i="3"/>
  <c r="J57" i="3"/>
  <c r="M57" i="3"/>
  <c r="M68" i="3"/>
  <c r="O57" i="3"/>
  <c r="P57" i="3"/>
  <c r="V57" i="3"/>
  <c r="O60" i="3"/>
  <c r="P60" i="3"/>
  <c r="V60" i="3"/>
  <c r="O63" i="3"/>
  <c r="P63" i="3"/>
  <c r="V63" i="3"/>
  <c r="O66" i="3"/>
  <c r="P66" i="3"/>
  <c r="V66" i="3"/>
  <c r="V68" i="3"/>
  <c r="G72" i="3"/>
  <c r="G75" i="3"/>
  <c r="G78" i="3"/>
  <c r="G81" i="3"/>
  <c r="U57" i="3"/>
  <c r="U60" i="3"/>
  <c r="U63" i="3"/>
  <c r="U66" i="3"/>
  <c r="U68" i="3"/>
  <c r="F72" i="3"/>
  <c r="F75" i="3"/>
  <c r="F78" i="3"/>
  <c r="F81" i="3"/>
  <c r="T57" i="3"/>
  <c r="T60" i="3"/>
  <c r="T63" i="3"/>
  <c r="T66" i="3"/>
  <c r="T68" i="3"/>
  <c r="E72" i="3"/>
  <c r="E75" i="3"/>
  <c r="E78" i="3"/>
  <c r="E81" i="3"/>
  <c r="I81" i="3" a="1"/>
  <c r="I81" i="3"/>
  <c r="J81" i="3"/>
  <c r="O81" i="3"/>
  <c r="P81" i="3"/>
  <c r="T81" i="3"/>
  <c r="U81" i="3"/>
  <c r="V81" i="3"/>
  <c r="I78" i="3" a="1"/>
  <c r="I78" i="3"/>
  <c r="J78" i="3"/>
  <c r="O78" i="3"/>
  <c r="P78" i="3"/>
  <c r="T78" i="3"/>
  <c r="U78" i="3"/>
  <c r="V78" i="3"/>
  <c r="I75" i="3" a="1"/>
  <c r="I75" i="3"/>
  <c r="J75" i="3"/>
  <c r="O75" i="3"/>
  <c r="P75" i="3"/>
  <c r="T75" i="3"/>
  <c r="U75" i="3"/>
  <c r="V75" i="3"/>
  <c r="I72" i="3" a="1"/>
  <c r="I72" i="3"/>
  <c r="J72" i="3"/>
  <c r="P72" i="3"/>
  <c r="O72" i="3"/>
  <c r="T72" i="3"/>
  <c r="T83" i="3"/>
  <c r="E87" i="3"/>
  <c r="E90" i="3"/>
  <c r="E93" i="3"/>
  <c r="E96" i="3"/>
  <c r="U72" i="3"/>
  <c r="U83" i="3"/>
  <c r="F87" i="3"/>
  <c r="F90" i="3"/>
  <c r="F93" i="3"/>
  <c r="F96" i="3"/>
  <c r="V72" i="3"/>
  <c r="V83" i="3"/>
  <c r="G87" i="3"/>
  <c r="G90" i="3"/>
  <c r="G93" i="3"/>
  <c r="G96" i="3"/>
  <c r="M72" i="3"/>
  <c r="M75" i="3"/>
  <c r="M78" i="3"/>
  <c r="M81" i="3"/>
  <c r="M83" i="3"/>
  <c r="I96" i="3" a="1"/>
  <c r="I96" i="3"/>
  <c r="J96" i="3"/>
  <c r="M96" i="3"/>
  <c r="I93" i="3" a="1"/>
  <c r="I93" i="3"/>
  <c r="J93" i="3"/>
  <c r="M93" i="3"/>
  <c r="I90" i="3" a="1"/>
  <c r="I90" i="3"/>
  <c r="J90" i="3"/>
  <c r="M90" i="3"/>
  <c r="I87" i="3" a="1"/>
  <c r="I87" i="3"/>
  <c r="J87" i="3"/>
  <c r="M87" i="3"/>
  <c r="M98" i="3"/>
  <c r="O87" i="3"/>
  <c r="P87" i="3"/>
  <c r="V87" i="3"/>
  <c r="O90" i="3"/>
  <c r="P90" i="3"/>
  <c r="V90" i="3"/>
  <c r="O93" i="3"/>
  <c r="P93" i="3"/>
  <c r="V93" i="3"/>
  <c r="O96" i="3"/>
  <c r="P96" i="3"/>
  <c r="V96" i="3"/>
  <c r="V98" i="3"/>
  <c r="G102" i="3"/>
  <c r="G105" i="3"/>
  <c r="G108" i="3"/>
  <c r="G111" i="3"/>
  <c r="U87" i="3"/>
  <c r="U90" i="3"/>
  <c r="U93" i="3"/>
  <c r="U96" i="3"/>
  <c r="U98" i="3"/>
  <c r="F102" i="3"/>
  <c r="F105" i="3"/>
  <c r="F108" i="3"/>
  <c r="F111" i="3"/>
  <c r="T87" i="3"/>
  <c r="T90" i="3"/>
  <c r="T93" i="3"/>
  <c r="T96" i="3"/>
  <c r="T98" i="3"/>
  <c r="E102" i="3"/>
  <c r="E105" i="3"/>
  <c r="E108" i="3"/>
  <c r="E111" i="3"/>
  <c r="I111" i="3" a="1"/>
  <c r="I111" i="3"/>
  <c r="J111" i="3"/>
  <c r="O111" i="3"/>
  <c r="P111" i="3"/>
  <c r="T111" i="3"/>
  <c r="U111" i="3"/>
  <c r="V111" i="3"/>
  <c r="I108" i="3" a="1"/>
  <c r="I108" i="3"/>
  <c r="J108" i="3"/>
  <c r="O108" i="3"/>
  <c r="P108" i="3"/>
  <c r="T108" i="3"/>
  <c r="U108" i="3"/>
  <c r="V108" i="3"/>
  <c r="I105" i="3" a="1"/>
  <c r="I105" i="3"/>
  <c r="J105" i="3"/>
  <c r="O105" i="3"/>
  <c r="P105" i="3"/>
  <c r="T105" i="3"/>
  <c r="U105" i="3"/>
  <c r="V105" i="3"/>
  <c r="I102" i="3" a="1"/>
  <c r="I102" i="3"/>
  <c r="J102" i="3"/>
  <c r="P102" i="3"/>
  <c r="O102" i="3"/>
  <c r="T102" i="3"/>
  <c r="T113" i="3"/>
  <c r="E117" i="3"/>
  <c r="E120" i="3"/>
  <c r="E123" i="3"/>
  <c r="E126" i="3"/>
  <c r="U102" i="3"/>
  <c r="U113" i="3"/>
  <c r="F117" i="3"/>
  <c r="F120" i="3"/>
  <c r="F123" i="3"/>
  <c r="F126" i="3"/>
  <c r="V102" i="3"/>
  <c r="V113" i="3"/>
  <c r="G117" i="3"/>
  <c r="G120" i="3"/>
  <c r="G123" i="3"/>
  <c r="G126" i="3"/>
  <c r="M102" i="3"/>
  <c r="M105" i="3"/>
  <c r="M108" i="3"/>
  <c r="M111" i="3"/>
  <c r="M113" i="3"/>
  <c r="I126" i="3" a="1"/>
  <c r="I126" i="3"/>
  <c r="J126" i="3"/>
  <c r="M126" i="3"/>
  <c r="I123" i="3" a="1"/>
  <c r="I123" i="3"/>
  <c r="J123" i="3"/>
  <c r="M123" i="3"/>
  <c r="I120" i="3" a="1"/>
  <c r="I120" i="3"/>
  <c r="J120" i="3"/>
  <c r="M120" i="3"/>
  <c r="I117" i="3" a="1"/>
  <c r="I117" i="3"/>
  <c r="J117" i="3"/>
  <c r="M117" i="3"/>
  <c r="M128" i="3"/>
  <c r="O117" i="3"/>
  <c r="P117" i="3"/>
  <c r="V117" i="3"/>
  <c r="O120" i="3"/>
  <c r="P120" i="3"/>
  <c r="V120" i="3"/>
  <c r="O123" i="3"/>
  <c r="P123" i="3"/>
  <c r="V123" i="3"/>
  <c r="O126" i="3"/>
  <c r="P126" i="3"/>
  <c r="V126" i="3"/>
  <c r="V128" i="3"/>
  <c r="G132" i="3"/>
  <c r="G135" i="3"/>
  <c r="G138" i="3"/>
  <c r="G141" i="3"/>
  <c r="U117" i="3"/>
  <c r="U120" i="3"/>
  <c r="U123" i="3"/>
  <c r="U126" i="3"/>
  <c r="U128" i="3"/>
  <c r="F132" i="3"/>
  <c r="F135" i="3"/>
  <c r="F138" i="3"/>
  <c r="F141" i="3"/>
  <c r="T117" i="3"/>
  <c r="T120" i="3"/>
  <c r="T123" i="3"/>
  <c r="T126" i="3"/>
  <c r="T128" i="3"/>
  <c r="E132" i="3"/>
  <c r="E135" i="3"/>
  <c r="E138" i="3"/>
  <c r="E141" i="3"/>
  <c r="I141" i="3" a="1"/>
  <c r="I141" i="3"/>
  <c r="J141" i="3"/>
  <c r="O141" i="3"/>
  <c r="P141" i="3"/>
  <c r="T141" i="3"/>
  <c r="U141" i="3"/>
  <c r="V141" i="3"/>
  <c r="I138" i="3" a="1"/>
  <c r="I138" i="3"/>
  <c r="J138" i="3"/>
  <c r="O138" i="3"/>
  <c r="P138" i="3"/>
  <c r="T138" i="3"/>
  <c r="U138" i="3"/>
  <c r="V138" i="3"/>
  <c r="I135" i="3" a="1"/>
  <c r="I135" i="3"/>
  <c r="J135" i="3"/>
  <c r="O135" i="3"/>
  <c r="P135" i="3"/>
  <c r="T135" i="3"/>
  <c r="U135" i="3"/>
  <c r="V135" i="3"/>
  <c r="I132" i="3" a="1"/>
  <c r="I132" i="3"/>
  <c r="J132" i="3"/>
  <c r="P132" i="3"/>
  <c r="O132" i="3"/>
  <c r="T132" i="3"/>
  <c r="T143" i="3"/>
  <c r="E147" i="3"/>
  <c r="E150" i="3"/>
  <c r="E153" i="3"/>
  <c r="E156" i="3"/>
  <c r="U132" i="3"/>
  <c r="U143" i="3"/>
  <c r="F147" i="3"/>
  <c r="F150" i="3"/>
  <c r="F153" i="3"/>
  <c r="F156" i="3"/>
  <c r="V132" i="3"/>
  <c r="V143" i="3"/>
  <c r="G147" i="3"/>
  <c r="G150" i="3"/>
  <c r="G153" i="3"/>
  <c r="G156" i="3"/>
  <c r="M132" i="3"/>
  <c r="M135" i="3"/>
  <c r="M138" i="3"/>
  <c r="M141" i="3"/>
  <c r="M143" i="3"/>
  <c r="I156" i="3" a="1"/>
  <c r="I156" i="3"/>
  <c r="J156" i="3"/>
  <c r="M156" i="3"/>
  <c r="I153" i="3" a="1"/>
  <c r="I153" i="3"/>
  <c r="J153" i="3"/>
  <c r="M153" i="3"/>
  <c r="I150" i="3" a="1"/>
  <c r="I150" i="3"/>
  <c r="J150" i="3"/>
  <c r="M150" i="3"/>
  <c r="I147" i="3" a="1"/>
  <c r="I147" i="3"/>
  <c r="J147" i="3"/>
  <c r="M147" i="3"/>
  <c r="M158" i="3"/>
  <c r="O147" i="3"/>
  <c r="P147" i="3"/>
  <c r="V147" i="3"/>
  <c r="O150" i="3"/>
  <c r="P150" i="3"/>
  <c r="V150" i="3"/>
  <c r="O153" i="3"/>
  <c r="P153" i="3"/>
  <c r="V153" i="3"/>
  <c r="O156" i="3"/>
  <c r="P156" i="3"/>
  <c r="V156" i="3"/>
  <c r="V158" i="3"/>
  <c r="G162" i="3"/>
  <c r="G165" i="3"/>
  <c r="G168" i="3"/>
  <c r="G171" i="3"/>
  <c r="U147" i="3"/>
  <c r="U150" i="3"/>
  <c r="U153" i="3"/>
  <c r="U156" i="3"/>
  <c r="U158" i="3"/>
  <c r="F162" i="3"/>
  <c r="F165" i="3"/>
  <c r="F168" i="3"/>
  <c r="F171" i="3"/>
  <c r="T147" i="3"/>
  <c r="T150" i="3"/>
  <c r="T153" i="3"/>
  <c r="T156" i="3"/>
  <c r="T158" i="3"/>
  <c r="E162" i="3"/>
  <c r="E165" i="3"/>
  <c r="E168" i="3"/>
  <c r="E171" i="3"/>
  <c r="I171" i="3" a="1"/>
  <c r="I171" i="3"/>
  <c r="J171" i="3"/>
  <c r="O171" i="3"/>
  <c r="P171" i="3"/>
  <c r="T171" i="3"/>
  <c r="U171" i="3"/>
  <c r="V171" i="3"/>
  <c r="I168" i="3" a="1"/>
  <c r="I168" i="3"/>
  <c r="J168" i="3"/>
  <c r="O168" i="3"/>
  <c r="P168" i="3"/>
  <c r="T168" i="3"/>
  <c r="U168" i="3"/>
  <c r="V168" i="3"/>
  <c r="I165" i="3" a="1"/>
  <c r="I165" i="3"/>
  <c r="J165" i="3"/>
  <c r="O165" i="3"/>
  <c r="P165" i="3"/>
  <c r="T165" i="3"/>
  <c r="U165" i="3"/>
  <c r="V165" i="3"/>
  <c r="I162" i="3" a="1"/>
  <c r="I162" i="3"/>
  <c r="J162" i="3"/>
  <c r="P162" i="3"/>
  <c r="O162" i="3"/>
  <c r="T162" i="3"/>
  <c r="T173" i="3"/>
  <c r="E177" i="3"/>
  <c r="E180" i="3"/>
  <c r="E183" i="3"/>
  <c r="E186" i="3"/>
  <c r="U162" i="3"/>
  <c r="U173" i="3"/>
  <c r="F177" i="3"/>
  <c r="F180" i="3"/>
  <c r="F183" i="3"/>
  <c r="F186" i="3"/>
  <c r="V162" i="3"/>
  <c r="V173" i="3"/>
  <c r="G177" i="3"/>
  <c r="G180" i="3"/>
  <c r="G183" i="3"/>
  <c r="G186" i="3"/>
  <c r="M162" i="3"/>
  <c r="M165" i="3"/>
  <c r="M168" i="3"/>
  <c r="M171" i="3"/>
  <c r="M173" i="3"/>
  <c r="I186" i="3" a="1"/>
  <c r="I186" i="3"/>
  <c r="J186" i="3"/>
  <c r="M186" i="3"/>
  <c r="I183" i="3" a="1"/>
  <c r="I183" i="3"/>
  <c r="J183" i="3"/>
  <c r="M183" i="3"/>
  <c r="I180" i="3" a="1"/>
  <c r="I180" i="3"/>
  <c r="J180" i="3"/>
  <c r="M180" i="3"/>
  <c r="I177" i="3" a="1"/>
  <c r="I177" i="3"/>
  <c r="J177" i="3"/>
  <c r="M177" i="3"/>
  <c r="M188" i="3"/>
  <c r="O177" i="3"/>
  <c r="P177" i="3"/>
  <c r="V177" i="3"/>
  <c r="O180" i="3"/>
  <c r="P180" i="3"/>
  <c r="V180" i="3"/>
  <c r="O183" i="3"/>
  <c r="P183" i="3"/>
  <c r="V183" i="3"/>
  <c r="O186" i="3"/>
  <c r="P186" i="3"/>
  <c r="V186" i="3"/>
  <c r="V188" i="3"/>
  <c r="G192" i="3"/>
  <c r="G195" i="3"/>
  <c r="G198" i="3"/>
  <c r="G201" i="3"/>
  <c r="U177" i="3"/>
  <c r="U180" i="3"/>
  <c r="U183" i="3"/>
  <c r="U186" i="3"/>
  <c r="U188" i="3"/>
  <c r="F192" i="3"/>
  <c r="F195" i="3"/>
  <c r="F198" i="3"/>
  <c r="F201" i="3"/>
  <c r="T177" i="3"/>
  <c r="T180" i="3"/>
  <c r="T183" i="3"/>
  <c r="T186" i="3"/>
  <c r="T188" i="3"/>
  <c r="E192" i="3"/>
  <c r="E195" i="3"/>
  <c r="E198" i="3"/>
  <c r="E201" i="3"/>
  <c r="I201" i="3" a="1"/>
  <c r="I201" i="3"/>
  <c r="J201" i="3"/>
  <c r="O201" i="3"/>
  <c r="P201" i="3"/>
  <c r="T201" i="3"/>
  <c r="U201" i="3"/>
  <c r="V201" i="3"/>
  <c r="I198" i="3" a="1"/>
  <c r="I198" i="3"/>
  <c r="J198" i="3"/>
  <c r="O198" i="3"/>
  <c r="P198" i="3"/>
  <c r="T198" i="3"/>
  <c r="U198" i="3"/>
  <c r="V198" i="3"/>
  <c r="I195" i="3" a="1"/>
  <c r="I195" i="3"/>
  <c r="J195" i="3"/>
  <c r="O195" i="3"/>
  <c r="P195" i="3"/>
  <c r="T195" i="3"/>
  <c r="U195" i="3"/>
  <c r="V195" i="3"/>
  <c r="I192" i="3" a="1"/>
  <c r="I192" i="3"/>
  <c r="J192" i="3"/>
  <c r="P192" i="3"/>
  <c r="O192" i="3"/>
  <c r="T192" i="3"/>
  <c r="T203" i="3"/>
  <c r="E207" i="3"/>
  <c r="E210" i="3"/>
  <c r="E213" i="3"/>
  <c r="E216" i="3"/>
  <c r="U192" i="3"/>
  <c r="U203" i="3"/>
  <c r="F207" i="3"/>
  <c r="F210" i="3"/>
  <c r="F213" i="3"/>
  <c r="F216" i="3"/>
  <c r="V192" i="3"/>
  <c r="V203" i="3"/>
  <c r="G207" i="3"/>
  <c r="G210" i="3"/>
  <c r="G213" i="3"/>
  <c r="G216" i="3"/>
  <c r="M192" i="3"/>
  <c r="M195" i="3"/>
  <c r="M198" i="3"/>
  <c r="M201" i="3"/>
  <c r="M203" i="3"/>
  <c r="I216" i="3" a="1"/>
  <c r="I216" i="3"/>
  <c r="J216" i="3"/>
  <c r="M216" i="3"/>
  <c r="I213" i="3" a="1"/>
  <c r="I213" i="3"/>
  <c r="J213" i="3"/>
  <c r="M213" i="3"/>
  <c r="I210" i="3" a="1"/>
  <c r="I210" i="3"/>
  <c r="J210" i="3"/>
  <c r="M210" i="3"/>
  <c r="I207" i="3" a="1"/>
  <c r="I207" i="3"/>
  <c r="J207" i="3"/>
  <c r="M207" i="3"/>
  <c r="M218" i="3"/>
  <c r="O207" i="3"/>
  <c r="P207" i="3"/>
  <c r="V207" i="3"/>
  <c r="O210" i="3"/>
  <c r="P210" i="3"/>
  <c r="V210" i="3"/>
  <c r="O213" i="3"/>
  <c r="P213" i="3"/>
  <c r="V213" i="3"/>
  <c r="O216" i="3"/>
  <c r="P216" i="3"/>
  <c r="V216" i="3"/>
  <c r="V218" i="3"/>
  <c r="G222" i="3"/>
  <c r="G225" i="3"/>
  <c r="G228" i="3"/>
  <c r="G231" i="3"/>
  <c r="U207" i="3"/>
  <c r="U210" i="3"/>
  <c r="U213" i="3"/>
  <c r="U216" i="3"/>
  <c r="U218" i="3"/>
  <c r="F222" i="3"/>
  <c r="F225" i="3"/>
  <c r="F228" i="3"/>
  <c r="F231" i="3"/>
  <c r="T207" i="3"/>
  <c r="T210" i="3"/>
  <c r="T213" i="3"/>
  <c r="T216" i="3"/>
  <c r="T218" i="3"/>
  <c r="E222" i="3"/>
  <c r="E225" i="3"/>
  <c r="E228" i="3"/>
  <c r="E231" i="3"/>
  <c r="I231" i="3" a="1"/>
  <c r="I231" i="3"/>
  <c r="J231" i="3"/>
  <c r="O231" i="3"/>
  <c r="P231" i="3"/>
  <c r="T231" i="3"/>
  <c r="U231" i="3"/>
  <c r="V231" i="3"/>
  <c r="I228" i="3" a="1"/>
  <c r="I228" i="3"/>
  <c r="J228" i="3"/>
  <c r="O228" i="3"/>
  <c r="P228" i="3"/>
  <c r="T228" i="3"/>
  <c r="U228" i="3"/>
  <c r="V228" i="3"/>
  <c r="I225" i="3" a="1"/>
  <c r="I225" i="3"/>
  <c r="J225" i="3"/>
  <c r="O225" i="3"/>
  <c r="P225" i="3"/>
  <c r="T225" i="3"/>
  <c r="U225" i="3"/>
  <c r="V225" i="3"/>
  <c r="I222" i="3" a="1"/>
  <c r="I222" i="3"/>
  <c r="J222" i="3"/>
  <c r="P222" i="3"/>
  <c r="O222" i="3"/>
  <c r="T222" i="3"/>
  <c r="T233" i="3"/>
  <c r="E237" i="3"/>
  <c r="E240" i="3"/>
  <c r="E243" i="3"/>
  <c r="E246" i="3"/>
  <c r="U222" i="3"/>
  <c r="U233" i="3"/>
  <c r="F237" i="3"/>
  <c r="F240" i="3"/>
  <c r="F243" i="3"/>
  <c r="F246" i="3"/>
  <c r="V222" i="3"/>
  <c r="V233" i="3"/>
  <c r="G237" i="3"/>
  <c r="G240" i="3"/>
  <c r="G243" i="3"/>
  <c r="G246" i="3"/>
  <c r="M222" i="3"/>
  <c r="M225" i="3"/>
  <c r="M228" i="3"/>
  <c r="M231" i="3"/>
  <c r="M233" i="3"/>
  <c r="I246" i="3" a="1"/>
  <c r="I246" i="3"/>
  <c r="J246" i="3"/>
  <c r="M246" i="3"/>
  <c r="I243" i="3" a="1"/>
  <c r="I243" i="3"/>
  <c r="J243" i="3"/>
  <c r="M243" i="3"/>
  <c r="I240" i="3" a="1"/>
  <c r="I240" i="3"/>
  <c r="J240" i="3"/>
  <c r="M240" i="3"/>
  <c r="I237" i="3" a="1"/>
  <c r="I237" i="3"/>
  <c r="J237" i="3"/>
  <c r="M237" i="3"/>
  <c r="M248" i="3"/>
  <c r="O237" i="3"/>
  <c r="P237" i="3"/>
  <c r="V237" i="3"/>
  <c r="O240" i="3"/>
  <c r="P240" i="3"/>
  <c r="V240" i="3"/>
  <c r="O243" i="3"/>
  <c r="P243" i="3"/>
  <c r="V243" i="3"/>
  <c r="O246" i="3"/>
  <c r="P246" i="3"/>
  <c r="V246" i="3"/>
  <c r="V248" i="3"/>
  <c r="G252" i="3"/>
  <c r="G255" i="3"/>
  <c r="G258" i="3"/>
  <c r="G261" i="3"/>
  <c r="U237" i="3"/>
  <c r="U240" i="3"/>
  <c r="U243" i="3"/>
  <c r="U246" i="3"/>
  <c r="U248" i="3"/>
  <c r="F252" i="3"/>
  <c r="F255" i="3"/>
  <c r="F258" i="3"/>
  <c r="F261" i="3"/>
  <c r="T237" i="3"/>
  <c r="T240" i="3"/>
  <c r="T243" i="3"/>
  <c r="T246" i="3"/>
  <c r="T248" i="3"/>
  <c r="E252" i="3"/>
  <c r="E255" i="3"/>
  <c r="E258" i="3"/>
  <c r="E261" i="3"/>
  <c r="I261" i="3" a="1"/>
  <c r="I261" i="3"/>
  <c r="J261" i="3"/>
  <c r="O261" i="3"/>
  <c r="P261" i="3"/>
  <c r="T261" i="3"/>
  <c r="U261" i="3"/>
  <c r="V261" i="3"/>
  <c r="I258" i="3" a="1"/>
  <c r="I258" i="3"/>
  <c r="J258" i="3"/>
  <c r="O258" i="3"/>
  <c r="P258" i="3"/>
  <c r="T258" i="3"/>
  <c r="U258" i="3"/>
  <c r="V258" i="3"/>
  <c r="I255" i="3" a="1"/>
  <c r="I255" i="3"/>
  <c r="J255" i="3"/>
  <c r="O255" i="3"/>
  <c r="P255" i="3"/>
  <c r="T255" i="3"/>
  <c r="U255" i="3"/>
  <c r="V255" i="3"/>
  <c r="I252" i="3" a="1"/>
  <c r="I252" i="3"/>
  <c r="J252" i="3"/>
  <c r="P252" i="3"/>
  <c r="O252" i="3"/>
  <c r="T252" i="3"/>
  <c r="T263" i="3"/>
  <c r="E267" i="3"/>
  <c r="E270" i="3"/>
  <c r="E273" i="3"/>
  <c r="E276" i="3"/>
  <c r="U252" i="3"/>
  <c r="U263" i="3"/>
  <c r="F267" i="3"/>
  <c r="F270" i="3"/>
  <c r="F273" i="3"/>
  <c r="F276" i="3"/>
  <c r="V252" i="3"/>
  <c r="V263" i="3"/>
  <c r="G267" i="3"/>
  <c r="G270" i="3"/>
  <c r="G273" i="3"/>
  <c r="G276" i="3"/>
  <c r="M252" i="3"/>
  <c r="M255" i="3"/>
  <c r="M258" i="3"/>
  <c r="M261" i="3"/>
  <c r="M263" i="3"/>
  <c r="I276" i="3" a="1"/>
  <c r="I276" i="3"/>
  <c r="J276" i="3"/>
  <c r="M276" i="3"/>
  <c r="I273" i="3" a="1"/>
  <c r="I273" i="3"/>
  <c r="J273" i="3"/>
  <c r="M273" i="3"/>
  <c r="I270" i="3" a="1"/>
  <c r="I270" i="3"/>
  <c r="J270" i="3"/>
  <c r="M270" i="3"/>
  <c r="I267" i="3" a="1"/>
  <c r="I267" i="3"/>
  <c r="J267" i="3"/>
  <c r="M267" i="3"/>
  <c r="M278" i="3"/>
  <c r="O267" i="3"/>
  <c r="P267" i="3"/>
  <c r="V267" i="3"/>
  <c r="O270" i="3"/>
  <c r="P270" i="3"/>
  <c r="V270" i="3"/>
  <c r="O273" i="3"/>
  <c r="P273" i="3"/>
  <c r="V273" i="3"/>
  <c r="O276" i="3"/>
  <c r="P276" i="3"/>
  <c r="V276" i="3"/>
  <c r="V278" i="3"/>
  <c r="G282" i="3"/>
  <c r="G285" i="3"/>
  <c r="G288" i="3"/>
  <c r="G291" i="3"/>
  <c r="U267" i="3"/>
  <c r="U270" i="3"/>
  <c r="U273" i="3"/>
  <c r="U276" i="3"/>
  <c r="U278" i="3"/>
  <c r="F282" i="3"/>
  <c r="F285" i="3"/>
  <c r="F288" i="3"/>
  <c r="F291" i="3"/>
  <c r="T267" i="3"/>
  <c r="T270" i="3"/>
  <c r="T273" i="3"/>
  <c r="T276" i="3"/>
  <c r="T278" i="3"/>
  <c r="E282" i="3"/>
  <c r="E285" i="3"/>
  <c r="E288" i="3"/>
  <c r="E291" i="3"/>
  <c r="I291" i="3" a="1"/>
  <c r="I291" i="3"/>
  <c r="J291" i="3"/>
  <c r="O291" i="3"/>
  <c r="P291" i="3"/>
  <c r="T291" i="3"/>
  <c r="U291" i="3"/>
  <c r="V291" i="3"/>
  <c r="I288" i="3" a="1"/>
  <c r="I288" i="3"/>
  <c r="J288" i="3"/>
  <c r="O288" i="3"/>
  <c r="P288" i="3"/>
  <c r="T288" i="3"/>
  <c r="U288" i="3"/>
  <c r="V288" i="3"/>
  <c r="I285" i="3" a="1"/>
  <c r="I285" i="3"/>
  <c r="J285" i="3"/>
  <c r="O285" i="3"/>
  <c r="P285" i="3"/>
  <c r="T285" i="3"/>
  <c r="U285" i="3"/>
  <c r="V285" i="3"/>
  <c r="I282" i="3" a="1"/>
  <c r="I282" i="3"/>
  <c r="J282" i="3"/>
  <c r="P282" i="3"/>
  <c r="O282" i="3"/>
  <c r="T282" i="3"/>
  <c r="T293" i="3"/>
  <c r="E297" i="3"/>
  <c r="E300" i="3"/>
  <c r="E303" i="3"/>
  <c r="E306" i="3"/>
  <c r="U282" i="3"/>
  <c r="U293" i="3"/>
  <c r="F297" i="3"/>
  <c r="F300" i="3"/>
  <c r="F303" i="3"/>
  <c r="F306" i="3"/>
  <c r="V282" i="3"/>
  <c r="V293" i="3"/>
  <c r="G297" i="3"/>
  <c r="G300" i="3"/>
  <c r="G303" i="3"/>
  <c r="G306" i="3"/>
  <c r="M282" i="3"/>
  <c r="M285" i="3"/>
  <c r="M288" i="3"/>
  <c r="M291" i="3"/>
  <c r="M293" i="3"/>
  <c r="I306" i="3" a="1"/>
  <c r="I306" i="3"/>
  <c r="J306" i="3"/>
  <c r="M306" i="3"/>
  <c r="I303" i="3" a="1"/>
  <c r="I303" i="3"/>
  <c r="J303" i="3"/>
  <c r="M303" i="3"/>
  <c r="I300" i="3" a="1"/>
  <c r="I300" i="3"/>
  <c r="J300" i="3"/>
  <c r="M300" i="3"/>
  <c r="I297" i="3" a="1"/>
  <c r="I297" i="3"/>
  <c r="J297" i="3"/>
  <c r="M297" i="3"/>
  <c r="M308" i="3"/>
  <c r="O297" i="3"/>
  <c r="P297" i="3"/>
  <c r="V297" i="3"/>
  <c r="O300" i="3"/>
  <c r="P300" i="3"/>
  <c r="V300" i="3"/>
  <c r="O303" i="3"/>
  <c r="P303" i="3"/>
  <c r="V303" i="3"/>
  <c r="O306" i="3"/>
  <c r="P306" i="3"/>
  <c r="V306" i="3"/>
  <c r="V308" i="3"/>
  <c r="G312" i="3"/>
  <c r="G315" i="3"/>
  <c r="G318" i="3"/>
  <c r="G321" i="3"/>
  <c r="U297" i="3"/>
  <c r="U300" i="3"/>
  <c r="U303" i="3"/>
  <c r="U306" i="3"/>
  <c r="U308" i="3"/>
  <c r="F312" i="3"/>
  <c r="F315" i="3"/>
  <c r="F318" i="3"/>
  <c r="F321" i="3"/>
  <c r="T297" i="3"/>
  <c r="T300" i="3"/>
  <c r="T303" i="3"/>
  <c r="T306" i="3"/>
  <c r="T308" i="3"/>
  <c r="E312" i="3"/>
  <c r="E315" i="3"/>
  <c r="E318" i="3"/>
  <c r="E321" i="3"/>
  <c r="I321" i="3" a="1"/>
  <c r="I321" i="3"/>
  <c r="J321" i="3"/>
  <c r="O321" i="3"/>
  <c r="P321" i="3"/>
  <c r="T321" i="3"/>
  <c r="U321" i="3"/>
  <c r="V321" i="3"/>
  <c r="I318" i="3" a="1"/>
  <c r="I318" i="3"/>
  <c r="J318" i="3"/>
  <c r="O318" i="3"/>
  <c r="P318" i="3"/>
  <c r="T318" i="3"/>
  <c r="U318" i="3"/>
  <c r="V318" i="3"/>
  <c r="I315" i="3" a="1"/>
  <c r="I315" i="3"/>
  <c r="J315" i="3"/>
  <c r="O315" i="3"/>
  <c r="P315" i="3"/>
  <c r="T315" i="3"/>
  <c r="U315" i="3"/>
  <c r="V315" i="3"/>
  <c r="I312" i="3" a="1"/>
  <c r="I312" i="3"/>
  <c r="J312" i="3"/>
  <c r="P312" i="3"/>
  <c r="O312" i="3"/>
  <c r="T312" i="3"/>
  <c r="T323" i="3"/>
  <c r="E327" i="3"/>
  <c r="E330" i="3"/>
  <c r="E333" i="3"/>
  <c r="E336" i="3"/>
  <c r="U312" i="3"/>
  <c r="U323" i="3"/>
  <c r="F327" i="3"/>
  <c r="F330" i="3"/>
  <c r="F333" i="3"/>
  <c r="F336" i="3"/>
  <c r="V312" i="3"/>
  <c r="V323" i="3"/>
  <c r="G327" i="3"/>
  <c r="G330" i="3"/>
  <c r="G333" i="3"/>
  <c r="G336" i="3"/>
  <c r="M312" i="3"/>
  <c r="M315" i="3"/>
  <c r="M318" i="3"/>
  <c r="M321" i="3"/>
  <c r="M323" i="3"/>
  <c r="I336" i="3" a="1"/>
  <c r="I336" i="3"/>
  <c r="J336" i="3"/>
  <c r="M336" i="3"/>
  <c r="I333" i="3" a="1"/>
  <c r="I333" i="3"/>
  <c r="J333" i="3"/>
  <c r="M333" i="3"/>
  <c r="I330" i="3" a="1"/>
  <c r="I330" i="3"/>
  <c r="J330" i="3"/>
  <c r="M330" i="3"/>
  <c r="I327" i="3" a="1"/>
  <c r="I327" i="3"/>
  <c r="J327" i="3"/>
  <c r="M327" i="3"/>
  <c r="M338" i="3"/>
  <c r="O327" i="3"/>
  <c r="P327" i="3"/>
  <c r="V327" i="3"/>
  <c r="O330" i="3"/>
  <c r="P330" i="3"/>
  <c r="V330" i="3"/>
  <c r="O333" i="3"/>
  <c r="P333" i="3"/>
  <c r="V333" i="3"/>
  <c r="O336" i="3"/>
  <c r="P336" i="3"/>
  <c r="V336" i="3"/>
  <c r="V338" i="3"/>
  <c r="G342" i="3"/>
  <c r="G345" i="3"/>
  <c r="G348" i="3"/>
  <c r="G351" i="3"/>
  <c r="U327" i="3"/>
  <c r="U330" i="3"/>
  <c r="U333" i="3"/>
  <c r="U336" i="3"/>
  <c r="U338" i="3"/>
  <c r="F342" i="3"/>
  <c r="F345" i="3"/>
  <c r="F348" i="3"/>
  <c r="F351" i="3"/>
  <c r="T327" i="3"/>
  <c r="T330" i="3"/>
  <c r="T333" i="3"/>
  <c r="T336" i="3"/>
  <c r="T338" i="3"/>
  <c r="E342" i="3"/>
  <c r="E345" i="3"/>
  <c r="E348" i="3"/>
  <c r="E351" i="3"/>
  <c r="I351" i="3" a="1"/>
  <c r="I351" i="3"/>
  <c r="J351" i="3"/>
  <c r="O351" i="3"/>
  <c r="P351" i="3"/>
  <c r="T351" i="3"/>
  <c r="U351" i="3"/>
  <c r="V351" i="3"/>
  <c r="I348" i="3" a="1"/>
  <c r="I348" i="3"/>
  <c r="J348" i="3"/>
  <c r="O348" i="3"/>
  <c r="P348" i="3"/>
  <c r="T348" i="3"/>
  <c r="U348" i="3"/>
  <c r="V348" i="3"/>
  <c r="I345" i="3" a="1"/>
  <c r="I345" i="3"/>
  <c r="J345" i="3"/>
  <c r="O345" i="3"/>
  <c r="P345" i="3"/>
  <c r="T345" i="3"/>
  <c r="U345" i="3"/>
  <c r="V345" i="3"/>
  <c r="I342" i="3" a="1"/>
  <c r="I342" i="3"/>
  <c r="J342" i="3"/>
  <c r="P342" i="3"/>
  <c r="O342" i="3"/>
  <c r="T342" i="3"/>
  <c r="T353" i="3"/>
  <c r="E357" i="3"/>
  <c r="E360" i="3"/>
  <c r="E363" i="3"/>
  <c r="E366" i="3"/>
  <c r="U342" i="3"/>
  <c r="U353" i="3"/>
  <c r="F357" i="3"/>
  <c r="F360" i="3"/>
  <c r="F363" i="3"/>
  <c r="F366" i="3"/>
  <c r="V342" i="3"/>
  <c r="V353" i="3"/>
  <c r="G357" i="3"/>
  <c r="G360" i="3"/>
  <c r="G363" i="3"/>
  <c r="G366" i="3"/>
  <c r="M342" i="3"/>
  <c r="M345" i="3"/>
  <c r="M348" i="3"/>
  <c r="M351" i="3"/>
  <c r="M353" i="3"/>
  <c r="I366" i="3" a="1"/>
  <c r="I366" i="3"/>
  <c r="J366" i="3"/>
  <c r="M366" i="3"/>
  <c r="I363" i="3" a="1"/>
  <c r="I363" i="3"/>
  <c r="J363" i="3"/>
  <c r="M363" i="3"/>
  <c r="I360" i="3" a="1"/>
  <c r="I360" i="3"/>
  <c r="J360" i="3"/>
  <c r="M360" i="3"/>
  <c r="I357" i="3" a="1"/>
  <c r="I357" i="3"/>
  <c r="J357" i="3"/>
  <c r="M357" i="3"/>
  <c r="M368" i="3"/>
  <c r="O357" i="3"/>
  <c r="P357" i="3"/>
  <c r="V357" i="3"/>
  <c r="O360" i="3"/>
  <c r="P360" i="3"/>
  <c r="V360" i="3"/>
  <c r="O363" i="3"/>
  <c r="P363" i="3"/>
  <c r="V363" i="3"/>
  <c r="O366" i="3"/>
  <c r="P366" i="3"/>
  <c r="V366" i="3"/>
  <c r="V368" i="3"/>
  <c r="G372" i="3"/>
  <c r="G375" i="3"/>
  <c r="G378" i="3"/>
  <c r="G381" i="3"/>
  <c r="U357" i="3"/>
  <c r="U360" i="3"/>
  <c r="U363" i="3"/>
  <c r="U366" i="3"/>
  <c r="U368" i="3"/>
  <c r="F372" i="3"/>
  <c r="F375" i="3"/>
  <c r="F378" i="3"/>
  <c r="F381" i="3"/>
  <c r="T357" i="3"/>
  <c r="T360" i="3"/>
  <c r="T363" i="3"/>
  <c r="T366" i="3"/>
  <c r="T368" i="3"/>
  <c r="E372" i="3"/>
  <c r="E375" i="3"/>
  <c r="E378" i="3"/>
  <c r="E381" i="3"/>
  <c r="I381" i="3" a="1"/>
  <c r="I381" i="3"/>
  <c r="J381" i="3"/>
  <c r="O381" i="3"/>
  <c r="P381" i="3"/>
  <c r="T381" i="3"/>
  <c r="U381" i="3"/>
  <c r="V381" i="3"/>
  <c r="I378" i="3" a="1"/>
  <c r="I378" i="3"/>
  <c r="J378" i="3"/>
  <c r="O378" i="3"/>
  <c r="P378" i="3"/>
  <c r="T378" i="3"/>
  <c r="U378" i="3"/>
  <c r="V378" i="3"/>
  <c r="I375" i="3" a="1"/>
  <c r="I375" i="3"/>
  <c r="J375" i="3"/>
  <c r="O375" i="3"/>
  <c r="P375" i="3"/>
  <c r="T375" i="3"/>
  <c r="U375" i="3"/>
  <c r="V375" i="3"/>
  <c r="I372" i="3" a="1"/>
  <c r="I372" i="3"/>
  <c r="J372" i="3"/>
  <c r="P372" i="3"/>
  <c r="O372" i="3"/>
  <c r="T372" i="3"/>
  <c r="T383" i="3"/>
  <c r="E387" i="3"/>
  <c r="E390" i="3"/>
  <c r="E393" i="3"/>
  <c r="E396" i="3"/>
  <c r="U372" i="3"/>
  <c r="U383" i="3"/>
  <c r="F387" i="3"/>
  <c r="F390" i="3"/>
  <c r="F393" i="3"/>
  <c r="F396" i="3"/>
  <c r="V372" i="3"/>
  <c r="V383" i="3"/>
  <c r="G387" i="3"/>
  <c r="G390" i="3"/>
  <c r="G393" i="3"/>
  <c r="G396" i="3"/>
  <c r="M372" i="3"/>
  <c r="M375" i="3"/>
  <c r="M378" i="3"/>
  <c r="M381" i="3"/>
  <c r="M383" i="3"/>
  <c r="I396" i="3" a="1"/>
  <c r="I396" i="3"/>
  <c r="J396" i="3"/>
  <c r="M396" i="3"/>
  <c r="I393" i="3" a="1"/>
  <c r="I393" i="3"/>
  <c r="J393" i="3"/>
  <c r="M393" i="3"/>
  <c r="I390" i="3" a="1"/>
  <c r="I390" i="3"/>
  <c r="J390" i="3"/>
  <c r="M390" i="3"/>
  <c r="I387" i="3" a="1"/>
  <c r="I387" i="3"/>
  <c r="J387" i="3"/>
  <c r="M387" i="3"/>
  <c r="M398" i="3"/>
  <c r="O387" i="3"/>
  <c r="P387" i="3"/>
  <c r="V387" i="3"/>
  <c r="O390" i="3"/>
  <c r="P390" i="3"/>
  <c r="V390" i="3"/>
  <c r="O393" i="3"/>
  <c r="P393" i="3"/>
  <c r="V393" i="3"/>
  <c r="O396" i="3"/>
  <c r="P396" i="3"/>
  <c r="V396" i="3"/>
  <c r="V398" i="3"/>
  <c r="G402" i="3"/>
  <c r="G405" i="3"/>
  <c r="G408" i="3"/>
  <c r="G411" i="3"/>
  <c r="U387" i="3"/>
  <c r="U390" i="3"/>
  <c r="U393" i="3"/>
  <c r="U396" i="3"/>
  <c r="U398" i="3"/>
  <c r="F402" i="3"/>
  <c r="F405" i="3"/>
  <c r="F408" i="3"/>
  <c r="F411" i="3"/>
  <c r="T387" i="3"/>
  <c r="T390" i="3"/>
  <c r="T393" i="3"/>
  <c r="T396" i="3"/>
  <c r="T398" i="3"/>
  <c r="E402" i="3"/>
  <c r="E405" i="3"/>
  <c r="E408" i="3"/>
  <c r="E411" i="3"/>
  <c r="I411" i="3" a="1"/>
  <c r="I411" i="3"/>
  <c r="J411" i="3"/>
  <c r="O411" i="3"/>
  <c r="P411" i="3"/>
  <c r="T411" i="3"/>
  <c r="U411" i="3"/>
  <c r="V411" i="3"/>
  <c r="I408" i="3" a="1"/>
  <c r="I408" i="3"/>
  <c r="J408" i="3"/>
  <c r="O408" i="3"/>
  <c r="P408" i="3"/>
  <c r="T408" i="3"/>
  <c r="U408" i="3"/>
  <c r="V408" i="3"/>
  <c r="I405" i="3" a="1"/>
  <c r="I405" i="3"/>
  <c r="J405" i="3"/>
  <c r="O405" i="3"/>
  <c r="P405" i="3"/>
  <c r="T405" i="3"/>
  <c r="U405" i="3"/>
  <c r="V405" i="3"/>
  <c r="I402" i="3" a="1"/>
  <c r="I402" i="3"/>
  <c r="J402" i="3"/>
  <c r="P402" i="3"/>
  <c r="O402" i="3"/>
  <c r="T402" i="3"/>
  <c r="T413" i="3"/>
  <c r="E417" i="3"/>
  <c r="E420" i="3"/>
  <c r="E423" i="3"/>
  <c r="E426" i="3"/>
  <c r="U402" i="3"/>
  <c r="U413" i="3"/>
  <c r="F417" i="3"/>
  <c r="F420" i="3"/>
  <c r="F423" i="3"/>
  <c r="F426" i="3"/>
  <c r="V402" i="3"/>
  <c r="V413" i="3"/>
  <c r="G417" i="3"/>
  <c r="G420" i="3"/>
  <c r="G423" i="3"/>
  <c r="G426" i="3"/>
  <c r="M402" i="3"/>
  <c r="M405" i="3"/>
  <c r="M408" i="3"/>
  <c r="M411" i="3"/>
  <c r="M413" i="3"/>
  <c r="I426" i="3" a="1"/>
  <c r="I426" i="3"/>
  <c r="J426" i="3"/>
  <c r="M426" i="3"/>
  <c r="I423" i="3" a="1"/>
  <c r="I423" i="3"/>
  <c r="J423" i="3"/>
  <c r="M423" i="3"/>
  <c r="I420" i="3" a="1"/>
  <c r="I420" i="3"/>
  <c r="J420" i="3"/>
  <c r="M420" i="3"/>
  <c r="I417" i="3" a="1"/>
  <c r="I417" i="3"/>
  <c r="J417" i="3"/>
  <c r="M417" i="3"/>
  <c r="M428" i="3"/>
  <c r="O417" i="3"/>
  <c r="P417" i="3"/>
  <c r="V417" i="3"/>
  <c r="O420" i="3"/>
  <c r="P420" i="3"/>
  <c r="V420" i="3"/>
  <c r="O423" i="3"/>
  <c r="P423" i="3"/>
  <c r="V423" i="3"/>
  <c r="O426" i="3"/>
  <c r="P426" i="3"/>
  <c r="V426" i="3"/>
  <c r="V428" i="3"/>
  <c r="G432" i="3"/>
  <c r="G435" i="3"/>
  <c r="G438" i="3"/>
  <c r="G441" i="3"/>
  <c r="U417" i="3"/>
  <c r="U420" i="3"/>
  <c r="U423" i="3"/>
  <c r="U426" i="3"/>
  <c r="U428" i="3"/>
  <c r="F432" i="3"/>
  <c r="F435" i="3"/>
  <c r="F438" i="3"/>
  <c r="F441" i="3"/>
  <c r="T417" i="3"/>
  <c r="T420" i="3"/>
  <c r="T423" i="3"/>
  <c r="T426" i="3"/>
  <c r="T428" i="3"/>
  <c r="E432" i="3"/>
  <c r="E435" i="3"/>
  <c r="E438" i="3"/>
  <c r="E441" i="3"/>
  <c r="I441" i="3" a="1"/>
  <c r="I441" i="3"/>
  <c r="J441" i="3"/>
  <c r="O441" i="3"/>
  <c r="P441" i="3"/>
  <c r="T441" i="3"/>
  <c r="U441" i="3"/>
  <c r="V441" i="3"/>
  <c r="I438" i="3" a="1"/>
  <c r="I438" i="3"/>
  <c r="J438" i="3"/>
  <c r="O438" i="3"/>
  <c r="P438" i="3"/>
  <c r="T438" i="3"/>
  <c r="U438" i="3"/>
  <c r="V438" i="3"/>
  <c r="I435" i="3" a="1"/>
  <c r="I435" i="3"/>
  <c r="J435" i="3"/>
  <c r="O435" i="3"/>
  <c r="P435" i="3"/>
  <c r="T435" i="3"/>
  <c r="U435" i="3"/>
  <c r="V435" i="3"/>
  <c r="I432" i="3" a="1"/>
  <c r="I432" i="3"/>
  <c r="J432" i="3"/>
  <c r="P432" i="3"/>
  <c r="O432" i="3"/>
  <c r="T432" i="3"/>
  <c r="T443" i="3"/>
  <c r="E447" i="3"/>
  <c r="E450" i="3"/>
  <c r="E453" i="3"/>
  <c r="E456" i="3"/>
  <c r="U432" i="3"/>
  <c r="U443" i="3"/>
  <c r="F447" i="3"/>
  <c r="F450" i="3"/>
  <c r="F453" i="3"/>
  <c r="F456" i="3"/>
  <c r="V432" i="3"/>
  <c r="V443" i="3"/>
  <c r="G447" i="3"/>
  <c r="G450" i="3"/>
  <c r="G453" i="3"/>
  <c r="G456" i="3"/>
  <c r="M432" i="3"/>
  <c r="M435" i="3"/>
  <c r="M438" i="3"/>
  <c r="M441" i="3"/>
  <c r="M443" i="3"/>
  <c r="I456" i="3" a="1"/>
  <c r="I456" i="3"/>
  <c r="J456" i="3"/>
  <c r="M456" i="3"/>
  <c r="I453" i="3" a="1"/>
  <c r="I453" i="3"/>
  <c r="J453" i="3"/>
  <c r="M453" i="3"/>
  <c r="I450" i="3" a="1"/>
  <c r="I450" i="3"/>
  <c r="J450" i="3"/>
  <c r="M450" i="3"/>
  <c r="I447" i="3" a="1"/>
  <c r="I447" i="3"/>
  <c r="J447" i="3"/>
  <c r="M447" i="3"/>
  <c r="M458" i="3"/>
  <c r="O447" i="3"/>
  <c r="P447" i="3"/>
  <c r="V447" i="3"/>
  <c r="O450" i="3"/>
  <c r="P450" i="3"/>
  <c r="V450" i="3"/>
  <c r="O453" i="3"/>
  <c r="P453" i="3"/>
  <c r="V453" i="3"/>
  <c r="O456" i="3"/>
  <c r="P456" i="3"/>
  <c r="V456" i="3"/>
  <c r="V458" i="3"/>
  <c r="G462" i="3"/>
  <c r="G465" i="3"/>
  <c r="G468" i="3"/>
  <c r="G471" i="3"/>
  <c r="U447" i="3"/>
  <c r="U450" i="3"/>
  <c r="U453" i="3"/>
  <c r="U456" i="3"/>
  <c r="U458" i="3"/>
  <c r="F462" i="3"/>
  <c r="F465" i="3"/>
  <c r="F468" i="3"/>
  <c r="F471" i="3"/>
  <c r="T447" i="3"/>
  <c r="T450" i="3"/>
  <c r="T453" i="3"/>
  <c r="T456" i="3"/>
  <c r="T458" i="3"/>
  <c r="E462" i="3"/>
  <c r="E465" i="3"/>
  <c r="E468" i="3"/>
  <c r="E471" i="3"/>
  <c r="I471" i="3" a="1"/>
  <c r="I471" i="3"/>
  <c r="J471" i="3"/>
  <c r="O471" i="3"/>
  <c r="P471" i="3"/>
  <c r="T471" i="3"/>
  <c r="U471" i="3"/>
  <c r="V471" i="3"/>
  <c r="I468" i="3" a="1"/>
  <c r="I468" i="3"/>
  <c r="J468" i="3"/>
  <c r="O468" i="3"/>
  <c r="P468" i="3"/>
  <c r="T468" i="3"/>
  <c r="U468" i="3"/>
  <c r="V468" i="3"/>
  <c r="I465" i="3" a="1"/>
  <c r="I465" i="3"/>
  <c r="J465" i="3"/>
  <c r="O465" i="3"/>
  <c r="P465" i="3"/>
  <c r="T465" i="3"/>
  <c r="U465" i="3"/>
  <c r="V465" i="3"/>
  <c r="I462" i="3" a="1"/>
  <c r="I462" i="3"/>
  <c r="J462" i="3"/>
  <c r="P462" i="3"/>
  <c r="O462" i="3"/>
  <c r="T462" i="3"/>
  <c r="T473" i="3"/>
  <c r="E477" i="3"/>
  <c r="E480" i="3"/>
  <c r="E483" i="3"/>
  <c r="E486" i="3"/>
  <c r="U462" i="3"/>
  <c r="U473" i="3"/>
  <c r="F477" i="3"/>
  <c r="F480" i="3"/>
  <c r="F483" i="3"/>
  <c r="F486" i="3"/>
  <c r="V462" i="3"/>
  <c r="V473" i="3"/>
  <c r="G477" i="3"/>
  <c r="G480" i="3"/>
  <c r="G483" i="3"/>
  <c r="G486" i="3"/>
  <c r="M462" i="3"/>
  <c r="M465" i="3"/>
  <c r="M468" i="3"/>
  <c r="M471" i="3"/>
  <c r="M473" i="3"/>
  <c r="I486" i="3" a="1"/>
  <c r="I486" i="3"/>
  <c r="J486" i="3"/>
  <c r="M486" i="3"/>
  <c r="I483" i="3" a="1"/>
  <c r="I483" i="3"/>
  <c r="J483" i="3"/>
  <c r="M483" i="3"/>
  <c r="I480" i="3" a="1"/>
  <c r="I480" i="3"/>
  <c r="J480" i="3"/>
  <c r="M480" i="3"/>
  <c r="I477" i="3" a="1"/>
  <c r="I477" i="3"/>
  <c r="J477" i="3"/>
  <c r="M477" i="3"/>
  <c r="M488" i="3"/>
  <c r="P477" i="3"/>
  <c r="O477" i="3"/>
  <c r="V477" i="3"/>
  <c r="O480" i="3"/>
  <c r="P480" i="3"/>
  <c r="V480" i="3"/>
  <c r="O483" i="3"/>
  <c r="P483" i="3"/>
  <c r="V483" i="3"/>
  <c r="O486" i="3"/>
  <c r="P486" i="3"/>
  <c r="V486" i="3"/>
  <c r="V488" i="3"/>
  <c r="U477" i="3"/>
  <c r="U480" i="3"/>
  <c r="U483" i="3"/>
  <c r="U486" i="3"/>
  <c r="U488" i="3"/>
  <c r="T477" i="3"/>
  <c r="T480" i="3"/>
  <c r="T483" i="3"/>
  <c r="T486" i="3"/>
  <c r="T488" i="3"/>
  <c r="U23" i="5"/>
  <c r="G300" i="5" l="1"/>
  <c r="I297" i="5"/>
  <c r="J297" i="5" s="1"/>
  <c r="G301" i="5"/>
  <c r="I298" i="5"/>
  <c r="J298" i="5" s="1"/>
  <c r="X288" i="5"/>
  <c r="W288" i="5"/>
  <c r="U288" i="5"/>
  <c r="X291" i="5"/>
  <c r="W291" i="5"/>
  <c r="U291" i="5"/>
  <c r="AD285" i="5"/>
  <c r="AC285" i="5"/>
  <c r="AB285" i="5"/>
  <c r="AD291" i="5" l="1"/>
  <c r="AC291" i="5"/>
  <c r="AB291" i="5"/>
  <c r="U293" i="5"/>
  <c r="AD288" i="5"/>
  <c r="AD293" i="5" s="1"/>
  <c r="O297" i="5" s="1"/>
  <c r="AC288" i="5"/>
  <c r="AC293" i="5" s="1"/>
  <c r="N297" i="5" s="1"/>
  <c r="N300" i="5" s="1"/>
  <c r="N303" i="5" s="1"/>
  <c r="N306" i="5" s="1"/>
  <c r="AB288" i="5"/>
  <c r="AB293" i="5" s="1"/>
  <c r="M297" i="5" s="1"/>
  <c r="M300" i="5" s="1"/>
  <c r="M303" i="5" s="1"/>
  <c r="M306" i="5" s="1"/>
  <c r="AF298" i="5"/>
  <c r="AE298" i="5"/>
  <c r="Z297" i="5"/>
  <c r="G304" i="5"/>
  <c r="I301" i="5"/>
  <c r="J301" i="5" s="1"/>
  <c r="AF297" i="5"/>
  <c r="AE297" i="5"/>
  <c r="Y297" i="5"/>
  <c r="G303" i="5"/>
  <c r="I300" i="5"/>
  <c r="J300" i="5" s="1"/>
  <c r="AF300" i="5" l="1"/>
  <c r="AE300" i="5"/>
  <c r="Y300" i="5"/>
  <c r="G306" i="5"/>
  <c r="I306" i="5" s="1"/>
  <c r="J306" i="5" s="1"/>
  <c r="I303" i="5"/>
  <c r="J303" i="5" s="1"/>
  <c r="AL297" i="5"/>
  <c r="AK297" i="5"/>
  <c r="AJ297" i="5"/>
  <c r="AF301" i="5"/>
  <c r="AE301" i="5"/>
  <c r="Z300" i="5"/>
  <c r="G307" i="5"/>
  <c r="I307" i="5" s="1"/>
  <c r="J307" i="5" s="1"/>
  <c r="I304" i="5"/>
  <c r="J304" i="5" s="1"/>
  <c r="AL298" i="5"/>
  <c r="AK298" i="5"/>
  <c r="AJ298" i="5"/>
  <c r="O300" i="5"/>
  <c r="Q297" i="5"/>
  <c r="R297" i="5" s="1"/>
  <c r="X297" i="5" l="1"/>
  <c r="W297" i="5"/>
  <c r="U297" i="5"/>
  <c r="O303" i="5"/>
  <c r="Q300" i="5"/>
  <c r="R300" i="5" s="1"/>
  <c r="AF304" i="5"/>
  <c r="AE304" i="5"/>
  <c r="Z303" i="5"/>
  <c r="AF307" i="5"/>
  <c r="AE307" i="5"/>
  <c r="Z306" i="5"/>
  <c r="AL301" i="5"/>
  <c r="AK301" i="5"/>
  <c r="AJ301" i="5"/>
  <c r="AF303" i="5"/>
  <c r="AE303" i="5"/>
  <c r="Y303" i="5"/>
  <c r="AF306" i="5"/>
  <c r="AE306" i="5"/>
  <c r="Y306" i="5"/>
  <c r="AL300" i="5"/>
  <c r="AK300" i="5"/>
  <c r="AJ300" i="5"/>
  <c r="AL306" i="5" l="1"/>
  <c r="AK306" i="5"/>
  <c r="AJ306" i="5"/>
  <c r="AL303" i="5"/>
  <c r="AK308" i="5" s="1"/>
  <c r="F313" i="5" s="1"/>
  <c r="F316" i="5" s="1"/>
  <c r="F319" i="5" s="1"/>
  <c r="F322" i="5" s="1"/>
  <c r="AK303" i="5"/>
  <c r="AI308" i="5" s="1"/>
  <c r="G312" i="5" s="1"/>
  <c r="AJ303" i="5"/>
  <c r="AG308" i="5" s="1"/>
  <c r="E312" i="5" s="1"/>
  <c r="E315" i="5" s="1"/>
  <c r="E318" i="5" s="1"/>
  <c r="E321" i="5" s="1"/>
  <c r="AL307" i="5"/>
  <c r="AK307" i="5"/>
  <c r="AJ307" i="5"/>
  <c r="AL304" i="5"/>
  <c r="AL308" i="5" s="1"/>
  <c r="G313" i="5" s="1"/>
  <c r="AK304" i="5"/>
  <c r="AJ308" i="5" s="1"/>
  <c r="E313" i="5" s="1"/>
  <c r="E316" i="5" s="1"/>
  <c r="E319" i="5" s="1"/>
  <c r="E322" i="5" s="1"/>
  <c r="AJ304" i="5"/>
  <c r="AH308" i="5" s="1"/>
  <c r="F312" i="5" s="1"/>
  <c r="F315" i="5" s="1"/>
  <c r="F318" i="5" s="1"/>
  <c r="F321" i="5" s="1"/>
  <c r="X300" i="5"/>
  <c r="W300" i="5"/>
  <c r="U300" i="5"/>
  <c r="O306" i="5"/>
  <c r="Q306" i="5" s="1"/>
  <c r="R306" i="5" s="1"/>
  <c r="Q303" i="5"/>
  <c r="R303" i="5" s="1"/>
  <c r="AD297" i="5"/>
  <c r="AC297" i="5"/>
  <c r="AB297" i="5"/>
  <c r="X303" i="5" l="1"/>
  <c r="W303" i="5"/>
  <c r="U303" i="5"/>
  <c r="X306" i="5"/>
  <c r="W306" i="5"/>
  <c r="U306" i="5"/>
  <c r="AD300" i="5"/>
  <c r="AC300" i="5"/>
  <c r="AB300" i="5"/>
  <c r="G316" i="5"/>
  <c r="I313" i="5"/>
  <c r="J313" i="5" s="1"/>
  <c r="G315" i="5"/>
  <c r="I312" i="5"/>
  <c r="J312" i="5" s="1"/>
  <c r="AF312" i="5" l="1"/>
  <c r="AE312" i="5"/>
  <c r="Y312" i="5"/>
  <c r="G318" i="5"/>
  <c r="I315" i="5"/>
  <c r="J315" i="5" s="1"/>
  <c r="AF313" i="5"/>
  <c r="AE313" i="5"/>
  <c r="Z312" i="5"/>
  <c r="G319" i="5"/>
  <c r="I316" i="5"/>
  <c r="J316" i="5" s="1"/>
  <c r="AD306" i="5"/>
  <c r="AC306" i="5"/>
  <c r="AB306" i="5"/>
  <c r="U308" i="5"/>
  <c r="AD303" i="5"/>
  <c r="AD308" i="5" s="1"/>
  <c r="O312" i="5" s="1"/>
  <c r="AC303" i="5"/>
  <c r="AC308" i="5" s="1"/>
  <c r="N312" i="5" s="1"/>
  <c r="N315" i="5" s="1"/>
  <c r="N318" i="5" s="1"/>
  <c r="N321" i="5" s="1"/>
  <c r="AB303" i="5"/>
  <c r="AB308" i="5" s="1"/>
  <c r="M312" i="5" s="1"/>
  <c r="M315" i="5" s="1"/>
  <c r="M318" i="5" s="1"/>
  <c r="M321" i="5" s="1"/>
  <c r="O315" i="5" l="1"/>
  <c r="Q312" i="5"/>
  <c r="R312" i="5" s="1"/>
  <c r="AF316" i="5"/>
  <c r="AE316" i="5"/>
  <c r="Z315" i="5"/>
  <c r="G322" i="5"/>
  <c r="I322" i="5" s="1"/>
  <c r="J322" i="5" s="1"/>
  <c r="I319" i="5"/>
  <c r="J319" i="5" s="1"/>
  <c r="AL313" i="5"/>
  <c r="AK313" i="5"/>
  <c r="AJ313" i="5"/>
  <c r="AF315" i="5"/>
  <c r="AE315" i="5"/>
  <c r="Y315" i="5"/>
  <c r="G321" i="5"/>
  <c r="I321" i="5" s="1"/>
  <c r="J321" i="5" s="1"/>
  <c r="I318" i="5"/>
  <c r="J318" i="5" s="1"/>
  <c r="AL312" i="5"/>
  <c r="AK312" i="5"/>
  <c r="AJ312" i="5"/>
  <c r="AF318" i="5" l="1"/>
  <c r="AE318" i="5"/>
  <c r="Y318" i="5"/>
  <c r="AF321" i="5"/>
  <c r="AE321" i="5"/>
  <c r="Y321" i="5"/>
  <c r="AL315" i="5"/>
  <c r="AK315" i="5"/>
  <c r="AJ315" i="5"/>
  <c r="AF319" i="5"/>
  <c r="AE319" i="5"/>
  <c r="Z318" i="5"/>
  <c r="AF322" i="5"/>
  <c r="AE322" i="5"/>
  <c r="Z321" i="5"/>
  <c r="AL316" i="5"/>
  <c r="AK316" i="5"/>
  <c r="AJ316" i="5"/>
  <c r="X312" i="5"/>
  <c r="W312" i="5"/>
  <c r="U312" i="5"/>
  <c r="O318" i="5"/>
  <c r="Q315" i="5"/>
  <c r="R315" i="5" s="1"/>
  <c r="X315" i="5" l="1"/>
  <c r="W315" i="5"/>
  <c r="U315" i="5"/>
  <c r="O321" i="5"/>
  <c r="Q321" i="5" s="1"/>
  <c r="R321" i="5" s="1"/>
  <c r="Q318" i="5"/>
  <c r="R318" i="5" s="1"/>
  <c r="AD312" i="5"/>
  <c r="AC312" i="5"/>
  <c r="AB312" i="5"/>
  <c r="AL322" i="5"/>
  <c r="AK322" i="5"/>
  <c r="AJ322" i="5"/>
  <c r="AL319" i="5"/>
  <c r="AL323" i="5" s="1"/>
  <c r="G328" i="5" s="1"/>
  <c r="AK319" i="5"/>
  <c r="AJ323" i="5" s="1"/>
  <c r="E328" i="5" s="1"/>
  <c r="E331" i="5" s="1"/>
  <c r="E334" i="5" s="1"/>
  <c r="E337" i="5" s="1"/>
  <c r="AJ319" i="5"/>
  <c r="AH323" i="5" s="1"/>
  <c r="F327" i="5" s="1"/>
  <c r="F330" i="5" s="1"/>
  <c r="F333" i="5" s="1"/>
  <c r="F336" i="5" s="1"/>
  <c r="AL321" i="5"/>
  <c r="AK321" i="5"/>
  <c r="AJ321" i="5"/>
  <c r="AL318" i="5"/>
  <c r="AK323" i="5" s="1"/>
  <c r="F328" i="5" s="1"/>
  <c r="F331" i="5" s="1"/>
  <c r="F334" i="5" s="1"/>
  <c r="F337" i="5" s="1"/>
  <c r="AK318" i="5"/>
  <c r="AI323" i="5" s="1"/>
  <c r="G327" i="5" s="1"/>
  <c r="AJ318" i="5"/>
  <c r="AG323" i="5" s="1"/>
  <c r="E327" i="5" s="1"/>
  <c r="E330" i="5" s="1"/>
  <c r="E333" i="5" s="1"/>
  <c r="E336" i="5" s="1"/>
  <c r="G330" i="5" l="1"/>
  <c r="I327" i="5"/>
  <c r="J327" i="5" s="1"/>
  <c r="G331" i="5"/>
  <c r="I328" i="5"/>
  <c r="J328" i="5" s="1"/>
  <c r="X318" i="5"/>
  <c r="W318" i="5"/>
  <c r="U318" i="5"/>
  <c r="X321" i="5"/>
  <c r="W321" i="5"/>
  <c r="U321" i="5"/>
  <c r="AD315" i="5"/>
  <c r="AC315" i="5"/>
  <c r="AB315" i="5"/>
  <c r="AD321" i="5" l="1"/>
  <c r="AC321" i="5"/>
  <c r="AB321" i="5"/>
  <c r="U323" i="5"/>
  <c r="AD318" i="5"/>
  <c r="AD323" i="5" s="1"/>
  <c r="O327" i="5" s="1"/>
  <c r="AC318" i="5"/>
  <c r="AC323" i="5" s="1"/>
  <c r="N327" i="5" s="1"/>
  <c r="N330" i="5" s="1"/>
  <c r="N333" i="5" s="1"/>
  <c r="N336" i="5" s="1"/>
  <c r="AB318" i="5"/>
  <c r="AB323" i="5" s="1"/>
  <c r="M327" i="5" s="1"/>
  <c r="M330" i="5" s="1"/>
  <c r="M333" i="5" s="1"/>
  <c r="M336" i="5" s="1"/>
  <c r="AF328" i="5"/>
  <c r="AE328" i="5"/>
  <c r="Z327" i="5"/>
  <c r="G334" i="5"/>
  <c r="I331" i="5"/>
  <c r="J331" i="5" s="1"/>
  <c r="AF327" i="5"/>
  <c r="AE327" i="5"/>
  <c r="Y327" i="5"/>
  <c r="G333" i="5"/>
  <c r="I330" i="5"/>
  <c r="J330" i="5" s="1"/>
  <c r="AF330" i="5" l="1"/>
  <c r="AE330" i="5"/>
  <c r="Y330" i="5"/>
  <c r="G336" i="5"/>
  <c r="I336" i="5" s="1"/>
  <c r="J336" i="5" s="1"/>
  <c r="I333" i="5"/>
  <c r="J333" i="5" s="1"/>
  <c r="AL327" i="5"/>
  <c r="AK327" i="5"/>
  <c r="AJ327" i="5"/>
  <c r="AF331" i="5"/>
  <c r="AE331" i="5"/>
  <c r="Z330" i="5"/>
  <c r="G337" i="5"/>
  <c r="I337" i="5" s="1"/>
  <c r="J337" i="5" s="1"/>
  <c r="I334" i="5"/>
  <c r="J334" i="5" s="1"/>
  <c r="AL328" i="5"/>
  <c r="AK328" i="5"/>
  <c r="AJ328" i="5"/>
  <c r="O330" i="5"/>
  <c r="Q327" i="5"/>
  <c r="R327" i="5" s="1"/>
  <c r="X327" i="5" l="1"/>
  <c r="W327" i="5"/>
  <c r="U327" i="5"/>
  <c r="O333" i="5"/>
  <c r="Q330" i="5"/>
  <c r="R330" i="5" s="1"/>
  <c r="AF334" i="5"/>
  <c r="AE334" i="5"/>
  <c r="Z333" i="5"/>
  <c r="AF337" i="5"/>
  <c r="AE337" i="5"/>
  <c r="Z336" i="5"/>
  <c r="AL331" i="5"/>
  <c r="AK331" i="5"/>
  <c r="AJ331" i="5"/>
  <c r="AF333" i="5"/>
  <c r="AE333" i="5"/>
  <c r="Y333" i="5"/>
  <c r="AF336" i="5"/>
  <c r="AE336" i="5"/>
  <c r="Y336" i="5"/>
  <c r="AL330" i="5"/>
  <c r="AK330" i="5"/>
  <c r="AJ330" i="5"/>
  <c r="AL336" i="5" l="1"/>
  <c r="AK336" i="5"/>
  <c r="AJ336" i="5"/>
  <c r="AL333" i="5"/>
  <c r="AK338" i="5" s="1"/>
  <c r="F343" i="5" s="1"/>
  <c r="F346" i="5" s="1"/>
  <c r="F349" i="5" s="1"/>
  <c r="F352" i="5" s="1"/>
  <c r="AK333" i="5"/>
  <c r="AI338" i="5" s="1"/>
  <c r="G342" i="5" s="1"/>
  <c r="AJ333" i="5"/>
  <c r="AG338" i="5" s="1"/>
  <c r="E342" i="5" s="1"/>
  <c r="E345" i="5" s="1"/>
  <c r="E348" i="5" s="1"/>
  <c r="E351" i="5" s="1"/>
  <c r="AL337" i="5"/>
  <c r="AK337" i="5"/>
  <c r="AJ337" i="5"/>
  <c r="AL334" i="5"/>
  <c r="AL338" i="5" s="1"/>
  <c r="G343" i="5" s="1"/>
  <c r="AK334" i="5"/>
  <c r="AJ338" i="5" s="1"/>
  <c r="E343" i="5" s="1"/>
  <c r="E346" i="5" s="1"/>
  <c r="E349" i="5" s="1"/>
  <c r="E352" i="5" s="1"/>
  <c r="AJ334" i="5"/>
  <c r="AH338" i="5" s="1"/>
  <c r="F342" i="5" s="1"/>
  <c r="F345" i="5" s="1"/>
  <c r="F348" i="5" s="1"/>
  <c r="F351" i="5" s="1"/>
  <c r="X330" i="5"/>
  <c r="W330" i="5"/>
  <c r="U330" i="5"/>
  <c r="O336" i="5"/>
  <c r="Q336" i="5" s="1"/>
  <c r="R336" i="5" s="1"/>
  <c r="Q333" i="5"/>
  <c r="R333" i="5" s="1"/>
  <c r="AD327" i="5"/>
  <c r="AC327" i="5"/>
  <c r="AB327" i="5"/>
  <c r="X333" i="5" l="1"/>
  <c r="W333" i="5"/>
  <c r="U333" i="5"/>
  <c r="X336" i="5"/>
  <c r="W336" i="5"/>
  <c r="U336" i="5"/>
  <c r="AD330" i="5"/>
  <c r="AC330" i="5"/>
  <c r="AB330" i="5"/>
  <c r="G346" i="5"/>
  <c r="I343" i="5"/>
  <c r="J343" i="5" s="1"/>
  <c r="G345" i="5"/>
  <c r="I342" i="5"/>
  <c r="J342" i="5" s="1"/>
  <c r="AF342" i="5" l="1"/>
  <c r="AE342" i="5"/>
  <c r="Y342" i="5"/>
  <c r="G348" i="5"/>
  <c r="I345" i="5"/>
  <c r="J345" i="5" s="1"/>
  <c r="AF343" i="5"/>
  <c r="AE343" i="5"/>
  <c r="Z342" i="5"/>
  <c r="G349" i="5"/>
  <c r="I346" i="5"/>
  <c r="J346" i="5" s="1"/>
  <c r="AD336" i="5"/>
  <c r="AC336" i="5"/>
  <c r="AB336" i="5"/>
  <c r="U338" i="5"/>
  <c r="AD333" i="5"/>
  <c r="AD338" i="5" s="1"/>
  <c r="O342" i="5" s="1"/>
  <c r="AC333" i="5"/>
  <c r="AC338" i="5" s="1"/>
  <c r="N342" i="5" s="1"/>
  <c r="N345" i="5" s="1"/>
  <c r="N348" i="5" s="1"/>
  <c r="N351" i="5" s="1"/>
  <c r="AB333" i="5"/>
  <c r="AB338" i="5" s="1"/>
  <c r="M342" i="5" s="1"/>
  <c r="M345" i="5" s="1"/>
  <c r="M348" i="5" s="1"/>
  <c r="M351" i="5" s="1"/>
  <c r="O345" i="5" l="1"/>
  <c r="Q342" i="5"/>
  <c r="R342" i="5" s="1"/>
  <c r="AF346" i="5"/>
  <c r="AE346" i="5"/>
  <c r="Z345" i="5"/>
  <c r="G352" i="5"/>
  <c r="I352" i="5" s="1"/>
  <c r="J352" i="5" s="1"/>
  <c r="I349" i="5"/>
  <c r="J349" i="5" s="1"/>
  <c r="AL343" i="5"/>
  <c r="AK343" i="5"/>
  <c r="AJ343" i="5"/>
  <c r="AF345" i="5"/>
  <c r="AE345" i="5"/>
  <c r="Y345" i="5"/>
  <c r="G351" i="5"/>
  <c r="I351" i="5" s="1"/>
  <c r="J351" i="5" s="1"/>
  <c r="I348" i="5"/>
  <c r="J348" i="5" s="1"/>
  <c r="AL342" i="5"/>
  <c r="AK342" i="5"/>
  <c r="AJ342" i="5"/>
  <c r="AF348" i="5" l="1"/>
  <c r="AE348" i="5"/>
  <c r="Y348" i="5"/>
  <c r="AF351" i="5"/>
  <c r="AE351" i="5"/>
  <c r="Y351" i="5"/>
  <c r="AL345" i="5"/>
  <c r="AK345" i="5"/>
  <c r="AJ345" i="5"/>
  <c r="AF349" i="5"/>
  <c r="AE349" i="5"/>
  <c r="Z348" i="5"/>
  <c r="AF352" i="5"/>
  <c r="AE352" i="5"/>
  <c r="Z351" i="5"/>
  <c r="AL346" i="5"/>
  <c r="AK346" i="5"/>
  <c r="AJ346" i="5"/>
  <c r="X342" i="5"/>
  <c r="W342" i="5"/>
  <c r="U342" i="5"/>
  <c r="O348" i="5"/>
  <c r="Q345" i="5"/>
  <c r="R345" i="5" s="1"/>
  <c r="X345" i="5" l="1"/>
  <c r="W345" i="5"/>
  <c r="U345" i="5"/>
  <c r="O351" i="5"/>
  <c r="Q351" i="5" s="1"/>
  <c r="R351" i="5" s="1"/>
  <c r="Q348" i="5"/>
  <c r="R348" i="5" s="1"/>
  <c r="AD342" i="5"/>
  <c r="AC342" i="5"/>
  <c r="AB342" i="5"/>
  <c r="AL352" i="5"/>
  <c r="AK352" i="5"/>
  <c r="AJ352" i="5"/>
  <c r="AL349" i="5"/>
  <c r="AL353" i="5" s="1"/>
  <c r="G358" i="5" s="1"/>
  <c r="AK349" i="5"/>
  <c r="AJ353" i="5" s="1"/>
  <c r="E358" i="5" s="1"/>
  <c r="E361" i="5" s="1"/>
  <c r="E364" i="5" s="1"/>
  <c r="E367" i="5" s="1"/>
  <c r="AJ349" i="5"/>
  <c r="AH353" i="5" s="1"/>
  <c r="F357" i="5" s="1"/>
  <c r="F360" i="5" s="1"/>
  <c r="F363" i="5" s="1"/>
  <c r="F366" i="5" s="1"/>
  <c r="AL351" i="5"/>
  <c r="AK351" i="5"/>
  <c r="AJ351" i="5"/>
  <c r="AL348" i="5"/>
  <c r="AK353" i="5" s="1"/>
  <c r="F358" i="5" s="1"/>
  <c r="F361" i="5" s="1"/>
  <c r="F364" i="5" s="1"/>
  <c r="F367" i="5" s="1"/>
  <c r="AK348" i="5"/>
  <c r="AI353" i="5" s="1"/>
  <c r="G357" i="5" s="1"/>
  <c r="AJ348" i="5"/>
  <c r="AG353" i="5" s="1"/>
  <c r="E357" i="5" s="1"/>
  <c r="E360" i="5" s="1"/>
  <c r="E363" i="5" s="1"/>
  <c r="E366" i="5" s="1"/>
  <c r="G360" i="5" l="1"/>
  <c r="I357" i="5"/>
  <c r="J357" i="5" s="1"/>
  <c r="G361" i="5"/>
  <c r="I358" i="5"/>
  <c r="J358" i="5" s="1"/>
  <c r="X348" i="5"/>
  <c r="W348" i="5"/>
  <c r="U348" i="5"/>
  <c r="X351" i="5"/>
  <c r="W351" i="5"/>
  <c r="U351" i="5"/>
  <c r="AD345" i="5"/>
  <c r="AC345" i="5"/>
  <c r="AB345" i="5"/>
  <c r="AD351" i="5" l="1"/>
  <c r="AC351" i="5"/>
  <c r="AB351" i="5"/>
  <c r="U353" i="5"/>
  <c r="AD348" i="5"/>
  <c r="AD353" i="5" s="1"/>
  <c r="O357" i="5" s="1"/>
  <c r="AC348" i="5"/>
  <c r="AC353" i="5" s="1"/>
  <c r="N357" i="5" s="1"/>
  <c r="N360" i="5" s="1"/>
  <c r="N363" i="5" s="1"/>
  <c r="N366" i="5" s="1"/>
  <c r="AB348" i="5"/>
  <c r="AB353" i="5" s="1"/>
  <c r="M357" i="5" s="1"/>
  <c r="M360" i="5" s="1"/>
  <c r="M363" i="5" s="1"/>
  <c r="M366" i="5" s="1"/>
  <c r="AF358" i="5"/>
  <c r="AE358" i="5"/>
  <c r="Z357" i="5"/>
  <c r="G364" i="5"/>
  <c r="I361" i="5"/>
  <c r="J361" i="5" s="1"/>
  <c r="AF357" i="5"/>
  <c r="AE357" i="5"/>
  <c r="Y357" i="5"/>
  <c r="G363" i="5"/>
  <c r="I360" i="5"/>
  <c r="J360" i="5" s="1"/>
  <c r="AF360" i="5" l="1"/>
  <c r="AE360" i="5"/>
  <c r="Y360" i="5"/>
  <c r="G366" i="5"/>
  <c r="I366" i="5" s="1"/>
  <c r="J366" i="5" s="1"/>
  <c r="I363" i="5"/>
  <c r="J363" i="5" s="1"/>
  <c r="AL357" i="5"/>
  <c r="AK357" i="5"/>
  <c r="AJ357" i="5"/>
  <c r="AF361" i="5"/>
  <c r="AE361" i="5"/>
  <c r="Z360" i="5"/>
  <c r="G367" i="5"/>
  <c r="I367" i="5" s="1"/>
  <c r="J367" i="5" s="1"/>
  <c r="I364" i="5"/>
  <c r="J364" i="5" s="1"/>
  <c r="AL358" i="5"/>
  <c r="AK358" i="5"/>
  <c r="AJ358" i="5"/>
  <c r="O360" i="5"/>
  <c r="Q357" i="5"/>
  <c r="R357" i="5" s="1"/>
  <c r="X357" i="5" l="1"/>
  <c r="W357" i="5"/>
  <c r="U357" i="5"/>
  <c r="O363" i="5"/>
  <c r="Q360" i="5"/>
  <c r="R360" i="5" s="1"/>
  <c r="AF364" i="5"/>
  <c r="AE364" i="5"/>
  <c r="Z363" i="5"/>
  <c r="AF367" i="5"/>
  <c r="AE367" i="5"/>
  <c r="Z366" i="5"/>
  <c r="AL361" i="5"/>
  <c r="AK361" i="5"/>
  <c r="AJ361" i="5"/>
  <c r="AF363" i="5"/>
  <c r="AE363" i="5"/>
  <c r="Y363" i="5"/>
  <c r="AF366" i="5"/>
  <c r="AE366" i="5"/>
  <c r="Y366" i="5"/>
  <c r="AL360" i="5"/>
  <c r="AK360" i="5"/>
  <c r="AJ360" i="5"/>
  <c r="AL366" i="5" l="1"/>
  <c r="AK366" i="5"/>
  <c r="AJ366" i="5"/>
  <c r="AL363" i="5"/>
  <c r="AK368" i="5" s="1"/>
  <c r="F373" i="5" s="1"/>
  <c r="AK363" i="5"/>
  <c r="AI368" i="5" s="1"/>
  <c r="G372" i="5" s="1"/>
  <c r="AJ363" i="5"/>
  <c r="AG368" i="5" s="1"/>
  <c r="E372" i="5" s="1"/>
  <c r="AL367" i="5"/>
  <c r="AK367" i="5"/>
  <c r="AJ367" i="5"/>
  <c r="AL364" i="5"/>
  <c r="AL368" i="5" s="1"/>
  <c r="G373" i="5" s="1"/>
  <c r="AK364" i="5"/>
  <c r="AJ368" i="5" s="1"/>
  <c r="E373" i="5" s="1"/>
  <c r="AJ364" i="5"/>
  <c r="AH368" i="5" s="1"/>
  <c r="F372" i="5" s="1"/>
  <c r="X360" i="5"/>
  <c r="W360" i="5"/>
  <c r="U360" i="5"/>
  <c r="O366" i="5"/>
  <c r="Q366" i="5" s="1"/>
  <c r="R366" i="5" s="1"/>
  <c r="Q363" i="5"/>
  <c r="R363" i="5" s="1"/>
  <c r="AD357" i="5"/>
  <c r="AC357" i="5"/>
  <c r="AB357" i="5"/>
  <c r="X363" i="5" l="1"/>
  <c r="W363" i="5"/>
  <c r="U363" i="5"/>
  <c r="X366" i="5"/>
  <c r="W366" i="5"/>
  <c r="U366" i="5"/>
  <c r="AD360" i="5"/>
  <c r="AC360" i="5"/>
  <c r="AB360" i="5"/>
  <c r="F375" i="5"/>
  <c r="F378" i="5" s="1"/>
  <c r="F381" i="5" s="1"/>
  <c r="E376" i="5"/>
  <c r="E379" i="5" s="1"/>
  <c r="E382" i="5" s="1"/>
  <c r="G376" i="5"/>
  <c r="I373" i="5"/>
  <c r="J373" i="5" s="1"/>
  <c r="E375" i="5"/>
  <c r="E378" i="5" s="1"/>
  <c r="E381" i="5" s="1"/>
  <c r="G375" i="5"/>
  <c r="I372" i="5"/>
  <c r="J372" i="5" s="1"/>
  <c r="F376" i="5"/>
  <c r="F379" i="5" s="1"/>
  <c r="F382" i="5" s="1"/>
  <c r="AF372" i="5" l="1"/>
  <c r="AE372" i="5"/>
  <c r="Y372" i="5"/>
  <c r="G378" i="5"/>
  <c r="I375" i="5"/>
  <c r="J375" i="5" s="1"/>
  <c r="AF373" i="5"/>
  <c r="AE373" i="5"/>
  <c r="Z372" i="5"/>
  <c r="G379" i="5"/>
  <c r="I376" i="5"/>
  <c r="J376" i="5" s="1"/>
  <c r="AD366" i="5"/>
  <c r="AC366" i="5"/>
  <c r="AB366" i="5"/>
  <c r="U368" i="5"/>
  <c r="AD363" i="5"/>
  <c r="AD368" i="5" s="1"/>
  <c r="O372" i="5" s="1"/>
  <c r="AC363" i="5"/>
  <c r="AC368" i="5" s="1"/>
  <c r="N372" i="5" s="1"/>
  <c r="AB363" i="5"/>
  <c r="AB368" i="5" s="1"/>
  <c r="M372" i="5" s="1"/>
  <c r="M375" i="5" l="1"/>
  <c r="M378" i="5" s="1"/>
  <c r="M381" i="5" s="1"/>
  <c r="N375" i="5"/>
  <c r="N378" i="5" s="1"/>
  <c r="N381" i="5" s="1"/>
  <c r="O375" i="5"/>
  <c r="Q372" i="5"/>
  <c r="R372" i="5" s="1"/>
  <c r="AF376" i="5"/>
  <c r="AE376" i="5"/>
  <c r="Z375" i="5"/>
  <c r="G382" i="5"/>
  <c r="I382" i="5" s="1"/>
  <c r="J382" i="5" s="1"/>
  <c r="I379" i="5"/>
  <c r="J379" i="5" s="1"/>
  <c r="AL373" i="5"/>
  <c r="AK373" i="5"/>
  <c r="AJ373" i="5"/>
  <c r="AF375" i="5"/>
  <c r="AE375" i="5"/>
  <c r="Y375" i="5"/>
  <c r="G381" i="5"/>
  <c r="I381" i="5" s="1"/>
  <c r="J381" i="5" s="1"/>
  <c r="I378" i="5"/>
  <c r="J378" i="5" s="1"/>
  <c r="AL372" i="5"/>
  <c r="AK372" i="5"/>
  <c r="AJ372" i="5"/>
  <c r="AF378" i="5" l="1"/>
  <c r="AE378" i="5"/>
  <c r="Y378" i="5"/>
  <c r="AF381" i="5"/>
  <c r="AE381" i="5"/>
  <c r="Y381" i="5"/>
  <c r="AL375" i="5"/>
  <c r="AK375" i="5"/>
  <c r="AJ375" i="5"/>
  <c r="AF379" i="5"/>
  <c r="AE379" i="5"/>
  <c r="Z378" i="5"/>
  <c r="AF382" i="5"/>
  <c r="AE382" i="5"/>
  <c r="Z381" i="5"/>
  <c r="AL376" i="5"/>
  <c r="AK376" i="5"/>
  <c r="AJ376" i="5"/>
  <c r="X372" i="5"/>
  <c r="W372" i="5"/>
  <c r="U372" i="5"/>
  <c r="O378" i="5"/>
  <c r="Q375" i="5"/>
  <c r="R375" i="5" s="1"/>
  <c r="X375" i="5" l="1"/>
  <c r="W375" i="5"/>
  <c r="U375" i="5"/>
  <c r="O381" i="5"/>
  <c r="Q381" i="5" s="1"/>
  <c r="R381" i="5" s="1"/>
  <c r="Q378" i="5"/>
  <c r="R378" i="5" s="1"/>
  <c r="AD372" i="5"/>
  <c r="AC372" i="5"/>
  <c r="AB372" i="5"/>
  <c r="AL382" i="5"/>
  <c r="AK382" i="5"/>
  <c r="AJ382" i="5"/>
  <c r="AL379" i="5"/>
  <c r="AL383" i="5" s="1"/>
  <c r="G388" i="5" s="1"/>
  <c r="AK379" i="5"/>
  <c r="AJ383" i="5" s="1"/>
  <c r="E388" i="5" s="1"/>
  <c r="E391" i="5" s="1"/>
  <c r="E394" i="5" s="1"/>
  <c r="E397" i="5" s="1"/>
  <c r="AJ379" i="5"/>
  <c r="AH383" i="5" s="1"/>
  <c r="F387" i="5" s="1"/>
  <c r="F390" i="5" s="1"/>
  <c r="F393" i="5" s="1"/>
  <c r="F396" i="5" s="1"/>
  <c r="AL381" i="5"/>
  <c r="AK381" i="5"/>
  <c r="AJ381" i="5"/>
  <c r="AL378" i="5"/>
  <c r="AK383" i="5" s="1"/>
  <c r="F388" i="5" s="1"/>
  <c r="F391" i="5" s="1"/>
  <c r="F394" i="5" s="1"/>
  <c r="F397" i="5" s="1"/>
  <c r="AK378" i="5"/>
  <c r="AI383" i="5" s="1"/>
  <c r="G387" i="5" s="1"/>
  <c r="AJ378" i="5"/>
  <c r="AG383" i="5" s="1"/>
  <c r="E387" i="5" s="1"/>
  <c r="E390" i="5" s="1"/>
  <c r="E393" i="5" s="1"/>
  <c r="E396" i="5" s="1"/>
  <c r="G390" i="5" l="1"/>
  <c r="I387" i="5"/>
  <c r="J387" i="5" s="1"/>
  <c r="G391" i="5"/>
  <c r="I388" i="5"/>
  <c r="J388" i="5" s="1"/>
  <c r="X378" i="5"/>
  <c r="W378" i="5"/>
  <c r="U378" i="5"/>
  <c r="X381" i="5"/>
  <c r="W381" i="5"/>
  <c r="U381" i="5"/>
  <c r="AD375" i="5"/>
  <c r="AC375" i="5"/>
  <c r="AB375" i="5"/>
  <c r="AD381" i="5" l="1"/>
  <c r="AC381" i="5"/>
  <c r="AB381" i="5"/>
  <c r="U383" i="5"/>
  <c r="AD378" i="5"/>
  <c r="AD383" i="5" s="1"/>
  <c r="O387" i="5" s="1"/>
  <c r="AC378" i="5"/>
  <c r="AC383" i="5" s="1"/>
  <c r="N387" i="5" s="1"/>
  <c r="N390" i="5" s="1"/>
  <c r="N393" i="5" s="1"/>
  <c r="N396" i="5" s="1"/>
  <c r="AB378" i="5"/>
  <c r="AB383" i="5" s="1"/>
  <c r="M387" i="5" s="1"/>
  <c r="M390" i="5" s="1"/>
  <c r="M393" i="5" s="1"/>
  <c r="M396" i="5" s="1"/>
  <c r="AF388" i="5"/>
  <c r="AE388" i="5"/>
  <c r="Z387" i="5"/>
  <c r="G394" i="5"/>
  <c r="I391" i="5"/>
  <c r="J391" i="5" s="1"/>
  <c r="AF387" i="5"/>
  <c r="AE387" i="5"/>
  <c r="Y387" i="5"/>
  <c r="G393" i="5"/>
  <c r="I390" i="5"/>
  <c r="J390" i="5" s="1"/>
  <c r="AF390" i="5" l="1"/>
  <c r="AE390" i="5"/>
  <c r="Y390" i="5"/>
  <c r="G396" i="5"/>
  <c r="I396" i="5" s="1"/>
  <c r="J396" i="5" s="1"/>
  <c r="I393" i="5"/>
  <c r="J393" i="5" s="1"/>
  <c r="AL387" i="5"/>
  <c r="AK387" i="5"/>
  <c r="AJ387" i="5"/>
  <c r="AF391" i="5"/>
  <c r="AE391" i="5"/>
  <c r="Z390" i="5"/>
  <c r="G397" i="5"/>
  <c r="I397" i="5" s="1"/>
  <c r="J397" i="5" s="1"/>
  <c r="I394" i="5"/>
  <c r="J394" i="5" s="1"/>
  <c r="AL388" i="5"/>
  <c r="AK388" i="5"/>
  <c r="AJ388" i="5"/>
  <c r="O390" i="5"/>
  <c r="Q387" i="5"/>
  <c r="R387" i="5" s="1"/>
  <c r="X387" i="5" l="1"/>
  <c r="W387" i="5"/>
  <c r="U387" i="5"/>
  <c r="O393" i="5"/>
  <c r="Q390" i="5"/>
  <c r="R390" i="5" s="1"/>
  <c r="AF394" i="5"/>
  <c r="AE394" i="5"/>
  <c r="Z393" i="5"/>
  <c r="AF397" i="5"/>
  <c r="AE397" i="5"/>
  <c r="Z396" i="5"/>
  <c r="AL391" i="5"/>
  <c r="AK391" i="5"/>
  <c r="AJ391" i="5"/>
  <c r="AF393" i="5"/>
  <c r="AE393" i="5"/>
  <c r="Y393" i="5"/>
  <c r="AF396" i="5"/>
  <c r="AE396" i="5"/>
  <c r="Y396" i="5"/>
  <c r="AL390" i="5"/>
  <c r="AK390" i="5"/>
  <c r="AJ390" i="5"/>
  <c r="AL396" i="5" l="1"/>
  <c r="AK396" i="5"/>
  <c r="AJ396" i="5"/>
  <c r="AL393" i="5"/>
  <c r="AK398" i="5" s="1"/>
  <c r="F403" i="5" s="1"/>
  <c r="F406" i="5" s="1"/>
  <c r="F409" i="5" s="1"/>
  <c r="F412" i="5" s="1"/>
  <c r="AK393" i="5"/>
  <c r="AI398" i="5" s="1"/>
  <c r="G402" i="5" s="1"/>
  <c r="AJ393" i="5"/>
  <c r="AG398" i="5" s="1"/>
  <c r="E402" i="5" s="1"/>
  <c r="E405" i="5" s="1"/>
  <c r="E408" i="5" s="1"/>
  <c r="E411" i="5" s="1"/>
  <c r="AL397" i="5"/>
  <c r="AK397" i="5"/>
  <c r="AJ397" i="5"/>
  <c r="AL394" i="5"/>
  <c r="AL398" i="5" s="1"/>
  <c r="G403" i="5" s="1"/>
  <c r="AK394" i="5"/>
  <c r="AJ398" i="5" s="1"/>
  <c r="E403" i="5" s="1"/>
  <c r="E406" i="5" s="1"/>
  <c r="E409" i="5" s="1"/>
  <c r="E412" i="5" s="1"/>
  <c r="AJ394" i="5"/>
  <c r="AH398" i="5" s="1"/>
  <c r="F402" i="5" s="1"/>
  <c r="F405" i="5" s="1"/>
  <c r="F408" i="5" s="1"/>
  <c r="F411" i="5" s="1"/>
  <c r="X390" i="5"/>
  <c r="W390" i="5"/>
  <c r="U390" i="5"/>
  <c r="O396" i="5"/>
  <c r="Q396" i="5" s="1"/>
  <c r="R396" i="5" s="1"/>
  <c r="Q393" i="5"/>
  <c r="R393" i="5" s="1"/>
  <c r="AD387" i="5"/>
  <c r="AC387" i="5"/>
  <c r="AB387" i="5"/>
  <c r="X393" i="5" l="1"/>
  <c r="W393" i="5"/>
  <c r="U393" i="5"/>
  <c r="X396" i="5"/>
  <c r="W396" i="5"/>
  <c r="U396" i="5"/>
  <c r="AD390" i="5"/>
  <c r="AC390" i="5"/>
  <c r="AB390" i="5"/>
  <c r="G406" i="5"/>
  <c r="I403" i="5"/>
  <c r="J403" i="5" s="1"/>
  <c r="G405" i="5"/>
  <c r="I402" i="5"/>
  <c r="J402" i="5" s="1"/>
  <c r="AF402" i="5" l="1"/>
  <c r="AE402" i="5"/>
  <c r="Y402" i="5"/>
  <c r="G408" i="5"/>
  <c r="I405" i="5"/>
  <c r="J405" i="5" s="1"/>
  <c r="AF403" i="5"/>
  <c r="AE403" i="5"/>
  <c r="Z402" i="5"/>
  <c r="G409" i="5"/>
  <c r="I406" i="5"/>
  <c r="J406" i="5" s="1"/>
  <c r="AD396" i="5"/>
  <c r="AC396" i="5"/>
  <c r="AB396" i="5"/>
  <c r="U398" i="5"/>
  <c r="AD393" i="5"/>
  <c r="AD398" i="5" s="1"/>
  <c r="O402" i="5" s="1"/>
  <c r="AC393" i="5"/>
  <c r="AC398" i="5" s="1"/>
  <c r="N402" i="5" s="1"/>
  <c r="N405" i="5" s="1"/>
  <c r="N408" i="5" s="1"/>
  <c r="N411" i="5" s="1"/>
  <c r="AB393" i="5"/>
  <c r="AB398" i="5" s="1"/>
  <c r="M402" i="5" s="1"/>
  <c r="M405" i="5" s="1"/>
  <c r="M408" i="5" s="1"/>
  <c r="M411" i="5" s="1"/>
  <c r="O405" i="5" l="1"/>
  <c r="Q402" i="5"/>
  <c r="R402" i="5" s="1"/>
  <c r="AF406" i="5"/>
  <c r="AE406" i="5"/>
  <c r="Z405" i="5"/>
  <c r="G412" i="5"/>
  <c r="I412" i="5" s="1"/>
  <c r="J412" i="5" s="1"/>
  <c r="I409" i="5"/>
  <c r="J409" i="5" s="1"/>
  <c r="AL403" i="5"/>
  <c r="AK403" i="5"/>
  <c r="AJ403" i="5"/>
  <c r="AF405" i="5"/>
  <c r="AE405" i="5"/>
  <c r="Y405" i="5"/>
  <c r="G411" i="5"/>
  <c r="I411" i="5" s="1"/>
  <c r="J411" i="5" s="1"/>
  <c r="I408" i="5"/>
  <c r="J408" i="5" s="1"/>
  <c r="AL402" i="5"/>
  <c r="AK402" i="5"/>
  <c r="AJ402" i="5"/>
  <c r="AF408" i="5" l="1"/>
  <c r="AE408" i="5"/>
  <c r="Y408" i="5"/>
  <c r="AF411" i="5"/>
  <c r="AE411" i="5"/>
  <c r="Y411" i="5"/>
  <c r="AL405" i="5"/>
  <c r="AK405" i="5"/>
  <c r="AJ405" i="5"/>
  <c r="AF409" i="5"/>
  <c r="AE409" i="5"/>
  <c r="Z408" i="5"/>
  <c r="AF412" i="5"/>
  <c r="AE412" i="5"/>
  <c r="Z411" i="5"/>
  <c r="AL406" i="5"/>
  <c r="AK406" i="5"/>
  <c r="AJ406" i="5"/>
  <c r="X402" i="5"/>
  <c r="W402" i="5"/>
  <c r="U402" i="5"/>
  <c r="O408" i="5"/>
  <c r="Q405" i="5"/>
  <c r="R405" i="5" s="1"/>
  <c r="X405" i="5" l="1"/>
  <c r="W405" i="5"/>
  <c r="U405" i="5"/>
  <c r="O411" i="5"/>
  <c r="Q411" i="5" s="1"/>
  <c r="R411" i="5" s="1"/>
  <c r="Q408" i="5"/>
  <c r="R408" i="5" s="1"/>
  <c r="AD402" i="5"/>
  <c r="AC402" i="5"/>
  <c r="AB402" i="5"/>
  <c r="AL412" i="5"/>
  <c r="AK412" i="5"/>
  <c r="AJ412" i="5"/>
  <c r="AL409" i="5"/>
  <c r="AL413" i="5" s="1"/>
  <c r="G418" i="5" s="1"/>
  <c r="AK409" i="5"/>
  <c r="AJ413" i="5" s="1"/>
  <c r="E418" i="5" s="1"/>
  <c r="E421" i="5" s="1"/>
  <c r="E424" i="5" s="1"/>
  <c r="E427" i="5" s="1"/>
  <c r="AJ409" i="5"/>
  <c r="AH413" i="5" s="1"/>
  <c r="F417" i="5" s="1"/>
  <c r="F420" i="5" s="1"/>
  <c r="F423" i="5" s="1"/>
  <c r="F426" i="5" s="1"/>
  <c r="AL411" i="5"/>
  <c r="AK411" i="5"/>
  <c r="AJ411" i="5"/>
  <c r="AL408" i="5"/>
  <c r="AK413" i="5" s="1"/>
  <c r="F418" i="5" s="1"/>
  <c r="F421" i="5" s="1"/>
  <c r="F424" i="5" s="1"/>
  <c r="F427" i="5" s="1"/>
  <c r="AK408" i="5"/>
  <c r="AI413" i="5" s="1"/>
  <c r="G417" i="5" s="1"/>
  <c r="AJ408" i="5"/>
  <c r="AG413" i="5" s="1"/>
  <c r="E417" i="5" s="1"/>
  <c r="E420" i="5" s="1"/>
  <c r="E423" i="5" s="1"/>
  <c r="E426" i="5" s="1"/>
  <c r="G420" i="5" l="1"/>
  <c r="I417" i="5"/>
  <c r="J417" i="5" s="1"/>
  <c r="G421" i="5"/>
  <c r="I418" i="5"/>
  <c r="J418" i="5" s="1"/>
  <c r="X408" i="5"/>
  <c r="W408" i="5"/>
  <c r="U408" i="5"/>
  <c r="X411" i="5"/>
  <c r="W411" i="5"/>
  <c r="U411" i="5"/>
  <c r="AD405" i="5"/>
  <c r="AC405" i="5"/>
  <c r="AB405" i="5"/>
  <c r="AD411" i="5" l="1"/>
  <c r="AC411" i="5"/>
  <c r="AB411" i="5"/>
  <c r="U413" i="5"/>
  <c r="AD408" i="5"/>
  <c r="AD413" i="5" s="1"/>
  <c r="O417" i="5" s="1"/>
  <c r="AC408" i="5"/>
  <c r="AC413" i="5" s="1"/>
  <c r="N417" i="5" s="1"/>
  <c r="N420" i="5" s="1"/>
  <c r="N423" i="5" s="1"/>
  <c r="N426" i="5" s="1"/>
  <c r="AB408" i="5"/>
  <c r="AB413" i="5" s="1"/>
  <c r="M417" i="5" s="1"/>
  <c r="M420" i="5" s="1"/>
  <c r="M423" i="5" s="1"/>
  <c r="M426" i="5" s="1"/>
  <c r="AF418" i="5"/>
  <c r="AE418" i="5"/>
  <c r="Z417" i="5"/>
  <c r="G424" i="5"/>
  <c r="I421" i="5"/>
  <c r="J421" i="5" s="1"/>
  <c r="AF417" i="5"/>
  <c r="AE417" i="5"/>
  <c r="Y417" i="5"/>
  <c r="G423" i="5"/>
  <c r="I420" i="5"/>
  <c r="J420" i="5" s="1"/>
  <c r="AF420" i="5" l="1"/>
  <c r="AE420" i="5"/>
  <c r="Y420" i="5"/>
  <c r="G426" i="5"/>
  <c r="I426" i="5" s="1"/>
  <c r="J426" i="5" s="1"/>
  <c r="I423" i="5"/>
  <c r="J423" i="5" s="1"/>
  <c r="AL417" i="5"/>
  <c r="AK417" i="5"/>
  <c r="AJ417" i="5"/>
  <c r="AF421" i="5"/>
  <c r="AE421" i="5"/>
  <c r="Z420" i="5"/>
  <c r="G427" i="5"/>
  <c r="I427" i="5" s="1"/>
  <c r="J427" i="5" s="1"/>
  <c r="I424" i="5"/>
  <c r="J424" i="5" s="1"/>
  <c r="AL418" i="5"/>
  <c r="AK418" i="5"/>
  <c r="AJ418" i="5"/>
  <c r="O420" i="5"/>
  <c r="Q417" i="5"/>
  <c r="R417" i="5" s="1"/>
  <c r="X417" i="5" l="1"/>
  <c r="W417" i="5"/>
  <c r="U417" i="5"/>
  <c r="O423" i="5"/>
  <c r="Q420" i="5"/>
  <c r="R420" i="5" s="1"/>
  <c r="AF424" i="5"/>
  <c r="AE424" i="5"/>
  <c r="Z423" i="5"/>
  <c r="AF427" i="5"/>
  <c r="AE427" i="5"/>
  <c r="Z426" i="5"/>
  <c r="AL421" i="5"/>
  <c r="AK421" i="5"/>
  <c r="AJ421" i="5"/>
  <c r="AF423" i="5"/>
  <c r="AE423" i="5"/>
  <c r="Y423" i="5"/>
  <c r="AF426" i="5"/>
  <c r="AE426" i="5"/>
  <c r="Y426" i="5"/>
  <c r="AL420" i="5"/>
  <c r="AK420" i="5"/>
  <c r="AJ420" i="5"/>
  <c r="AL426" i="5" l="1"/>
  <c r="AK426" i="5"/>
  <c r="AJ426" i="5"/>
  <c r="AL423" i="5"/>
  <c r="AK428" i="5" s="1"/>
  <c r="F433" i="5" s="1"/>
  <c r="F436" i="5" s="1"/>
  <c r="F439" i="5" s="1"/>
  <c r="F442" i="5" s="1"/>
  <c r="AK423" i="5"/>
  <c r="AI428" i="5" s="1"/>
  <c r="G432" i="5" s="1"/>
  <c r="AJ423" i="5"/>
  <c r="AG428" i="5" s="1"/>
  <c r="E432" i="5" s="1"/>
  <c r="E435" i="5" s="1"/>
  <c r="E438" i="5" s="1"/>
  <c r="E441" i="5" s="1"/>
  <c r="AL427" i="5"/>
  <c r="AK427" i="5"/>
  <c r="AJ427" i="5"/>
  <c r="AL424" i="5"/>
  <c r="AL428" i="5" s="1"/>
  <c r="G433" i="5" s="1"/>
  <c r="AK424" i="5"/>
  <c r="AJ428" i="5" s="1"/>
  <c r="E433" i="5" s="1"/>
  <c r="E436" i="5" s="1"/>
  <c r="E439" i="5" s="1"/>
  <c r="E442" i="5" s="1"/>
  <c r="AJ424" i="5"/>
  <c r="AH428" i="5" s="1"/>
  <c r="F432" i="5" s="1"/>
  <c r="F435" i="5" s="1"/>
  <c r="F438" i="5" s="1"/>
  <c r="F441" i="5" s="1"/>
  <c r="X420" i="5"/>
  <c r="W420" i="5"/>
  <c r="U420" i="5"/>
  <c r="O426" i="5"/>
  <c r="Q426" i="5" s="1"/>
  <c r="R426" i="5" s="1"/>
  <c r="Q423" i="5"/>
  <c r="R423" i="5" s="1"/>
  <c r="AD417" i="5"/>
  <c r="AC417" i="5"/>
  <c r="AB417" i="5"/>
  <c r="X423" i="5" l="1"/>
  <c r="W423" i="5"/>
  <c r="U423" i="5"/>
  <c r="X426" i="5"/>
  <c r="W426" i="5"/>
  <c r="U426" i="5"/>
  <c r="AD420" i="5"/>
  <c r="AC420" i="5"/>
  <c r="AB420" i="5"/>
  <c r="G436" i="5"/>
  <c r="I433" i="5"/>
  <c r="J433" i="5" s="1"/>
  <c r="G435" i="5"/>
  <c r="I432" i="5"/>
  <c r="J432" i="5" s="1"/>
  <c r="AF432" i="5" l="1"/>
  <c r="AE432" i="5"/>
  <c r="Y432" i="5"/>
  <c r="G438" i="5"/>
  <c r="I435" i="5"/>
  <c r="J435" i="5" s="1"/>
  <c r="AF433" i="5"/>
  <c r="AE433" i="5"/>
  <c r="Z432" i="5"/>
  <c r="G439" i="5"/>
  <c r="I436" i="5"/>
  <c r="J436" i="5" s="1"/>
  <c r="AD426" i="5"/>
  <c r="AC426" i="5"/>
  <c r="AB426" i="5"/>
  <c r="U428" i="5"/>
  <c r="AD423" i="5"/>
  <c r="AD428" i="5" s="1"/>
  <c r="O432" i="5" s="1"/>
  <c r="AC423" i="5"/>
  <c r="AC428" i="5" s="1"/>
  <c r="N432" i="5" s="1"/>
  <c r="N435" i="5" s="1"/>
  <c r="N438" i="5" s="1"/>
  <c r="N441" i="5" s="1"/>
  <c r="AB423" i="5"/>
  <c r="AB428" i="5" s="1"/>
  <c r="M432" i="5" s="1"/>
  <c r="M435" i="5" s="1"/>
  <c r="M438" i="5" s="1"/>
  <c r="M441" i="5" s="1"/>
  <c r="O435" i="5" l="1"/>
  <c r="Q432" i="5"/>
  <c r="R432" i="5" s="1"/>
  <c r="AF436" i="5"/>
  <c r="AE436" i="5"/>
  <c r="Z435" i="5"/>
  <c r="G442" i="5"/>
  <c r="I442" i="5" s="1"/>
  <c r="J442" i="5" s="1"/>
  <c r="I439" i="5"/>
  <c r="J439" i="5" s="1"/>
  <c r="AL433" i="5"/>
  <c r="AK433" i="5"/>
  <c r="AJ433" i="5"/>
  <c r="AF435" i="5"/>
  <c r="AE435" i="5"/>
  <c r="Y435" i="5"/>
  <c r="G441" i="5"/>
  <c r="I441" i="5" s="1"/>
  <c r="J441" i="5" s="1"/>
  <c r="I438" i="5"/>
  <c r="J438" i="5" s="1"/>
  <c r="AL432" i="5"/>
  <c r="AK432" i="5"/>
  <c r="AJ432" i="5"/>
  <c r="AF438" i="5" l="1"/>
  <c r="AE438" i="5"/>
  <c r="Y438" i="5"/>
  <c r="AF441" i="5"/>
  <c r="AE441" i="5"/>
  <c r="Y441" i="5"/>
  <c r="AL435" i="5"/>
  <c r="AK435" i="5"/>
  <c r="AJ435" i="5"/>
  <c r="AF439" i="5"/>
  <c r="AE439" i="5"/>
  <c r="Z438" i="5"/>
  <c r="AF442" i="5"/>
  <c r="AE442" i="5"/>
  <c r="Z441" i="5"/>
  <c r="AL436" i="5"/>
  <c r="AK436" i="5"/>
  <c r="AJ436" i="5"/>
  <c r="X432" i="5"/>
  <c r="W432" i="5"/>
  <c r="U432" i="5"/>
  <c r="O438" i="5"/>
  <c r="Q435" i="5"/>
  <c r="R435" i="5" s="1"/>
  <c r="X435" i="5" l="1"/>
  <c r="W435" i="5"/>
  <c r="U435" i="5"/>
  <c r="O441" i="5"/>
  <c r="Q441" i="5" s="1"/>
  <c r="R441" i="5" s="1"/>
  <c r="Q438" i="5"/>
  <c r="R438" i="5" s="1"/>
  <c r="AD432" i="5"/>
  <c r="AC432" i="5"/>
  <c r="AB432" i="5"/>
  <c r="AL442" i="5"/>
  <c r="AK442" i="5"/>
  <c r="AJ442" i="5"/>
  <c r="AL439" i="5"/>
  <c r="AL443" i="5" s="1"/>
  <c r="G448" i="5" s="1"/>
  <c r="AK439" i="5"/>
  <c r="AJ443" i="5" s="1"/>
  <c r="E448" i="5" s="1"/>
  <c r="E451" i="5" s="1"/>
  <c r="E454" i="5" s="1"/>
  <c r="E457" i="5" s="1"/>
  <c r="AJ439" i="5"/>
  <c r="AH443" i="5" s="1"/>
  <c r="F447" i="5" s="1"/>
  <c r="F450" i="5" s="1"/>
  <c r="F453" i="5" s="1"/>
  <c r="F456" i="5" s="1"/>
  <c r="AL441" i="5"/>
  <c r="AK441" i="5"/>
  <c r="AJ441" i="5"/>
  <c r="AL438" i="5"/>
  <c r="AK443" i="5" s="1"/>
  <c r="F448" i="5" s="1"/>
  <c r="F451" i="5" s="1"/>
  <c r="F454" i="5" s="1"/>
  <c r="F457" i="5" s="1"/>
  <c r="AK438" i="5"/>
  <c r="AI443" i="5" s="1"/>
  <c r="G447" i="5" s="1"/>
  <c r="AJ438" i="5"/>
  <c r="AG443" i="5" s="1"/>
  <c r="E447" i="5" s="1"/>
  <c r="E450" i="5" s="1"/>
  <c r="E453" i="5" s="1"/>
  <c r="E456" i="5" s="1"/>
  <c r="G450" i="5" l="1"/>
  <c r="I447" i="5"/>
  <c r="J447" i="5" s="1"/>
  <c r="G451" i="5"/>
  <c r="I448" i="5"/>
  <c r="J448" i="5" s="1"/>
  <c r="X438" i="5"/>
  <c r="W438" i="5"/>
  <c r="U438" i="5"/>
  <c r="X441" i="5"/>
  <c r="W441" i="5"/>
  <c r="U441" i="5"/>
  <c r="AD435" i="5"/>
  <c r="AC435" i="5"/>
  <c r="AB435" i="5"/>
  <c r="AD441" i="5" l="1"/>
  <c r="AC441" i="5"/>
  <c r="AB441" i="5"/>
  <c r="U443" i="5"/>
  <c r="AD438" i="5"/>
  <c r="AD443" i="5" s="1"/>
  <c r="O447" i="5" s="1"/>
  <c r="AC438" i="5"/>
  <c r="AC443" i="5" s="1"/>
  <c r="N447" i="5" s="1"/>
  <c r="N450" i="5" s="1"/>
  <c r="N453" i="5" s="1"/>
  <c r="N456" i="5" s="1"/>
  <c r="AB438" i="5"/>
  <c r="AB443" i="5" s="1"/>
  <c r="M447" i="5" s="1"/>
  <c r="M450" i="5" s="1"/>
  <c r="M453" i="5" s="1"/>
  <c r="M456" i="5" s="1"/>
  <c r="AF448" i="5"/>
  <c r="AE448" i="5"/>
  <c r="Z447" i="5"/>
  <c r="G454" i="5"/>
  <c r="I451" i="5"/>
  <c r="J451" i="5" s="1"/>
  <c r="AF447" i="5"/>
  <c r="AE447" i="5"/>
  <c r="Y447" i="5"/>
  <c r="G453" i="5"/>
  <c r="I450" i="5"/>
  <c r="J450" i="5" s="1"/>
  <c r="AF450" i="5" l="1"/>
  <c r="AE450" i="5"/>
  <c r="Y450" i="5"/>
  <c r="G456" i="5"/>
  <c r="I456" i="5" s="1"/>
  <c r="J456" i="5" s="1"/>
  <c r="I453" i="5"/>
  <c r="J453" i="5" s="1"/>
  <c r="AL447" i="5"/>
  <c r="AK447" i="5"/>
  <c r="AJ447" i="5"/>
  <c r="AF451" i="5"/>
  <c r="AE451" i="5"/>
  <c r="Z450" i="5"/>
  <c r="G457" i="5"/>
  <c r="I457" i="5" s="1"/>
  <c r="J457" i="5" s="1"/>
  <c r="I454" i="5"/>
  <c r="J454" i="5" s="1"/>
  <c r="AL448" i="5"/>
  <c r="AK448" i="5"/>
  <c r="AJ448" i="5"/>
  <c r="O450" i="5"/>
  <c r="Q447" i="5"/>
  <c r="R447" i="5" s="1"/>
  <c r="X447" i="5" l="1"/>
  <c r="W447" i="5"/>
  <c r="U447" i="5"/>
  <c r="O453" i="5"/>
  <c r="Q450" i="5"/>
  <c r="R450" i="5" s="1"/>
  <c r="AF454" i="5"/>
  <c r="AE454" i="5"/>
  <c r="Z453" i="5"/>
  <c r="AF457" i="5"/>
  <c r="AE457" i="5"/>
  <c r="Z456" i="5"/>
  <c r="AL451" i="5"/>
  <c r="AK451" i="5"/>
  <c r="AJ451" i="5"/>
  <c r="AF453" i="5"/>
  <c r="AE453" i="5"/>
  <c r="Y453" i="5"/>
  <c r="AF456" i="5"/>
  <c r="AE456" i="5"/>
  <c r="Y456" i="5"/>
  <c r="AL450" i="5"/>
  <c r="AK450" i="5"/>
  <c r="AJ450" i="5"/>
  <c r="AL456" i="5" l="1"/>
  <c r="AK456" i="5"/>
  <c r="AJ456" i="5"/>
  <c r="AL453" i="5"/>
  <c r="AK458" i="5" s="1"/>
  <c r="F463" i="5" s="1"/>
  <c r="F466" i="5" s="1"/>
  <c r="F469" i="5" s="1"/>
  <c r="F472" i="5" s="1"/>
  <c r="AK453" i="5"/>
  <c r="AI458" i="5" s="1"/>
  <c r="G462" i="5" s="1"/>
  <c r="AJ453" i="5"/>
  <c r="AG458" i="5" s="1"/>
  <c r="E462" i="5" s="1"/>
  <c r="E465" i="5" s="1"/>
  <c r="E468" i="5" s="1"/>
  <c r="E471" i="5" s="1"/>
  <c r="AL457" i="5"/>
  <c r="AK457" i="5"/>
  <c r="AJ457" i="5"/>
  <c r="AL454" i="5"/>
  <c r="AL458" i="5" s="1"/>
  <c r="G463" i="5" s="1"/>
  <c r="AK454" i="5"/>
  <c r="AJ458" i="5" s="1"/>
  <c r="E463" i="5" s="1"/>
  <c r="E466" i="5" s="1"/>
  <c r="E469" i="5" s="1"/>
  <c r="E472" i="5" s="1"/>
  <c r="AJ454" i="5"/>
  <c r="AH458" i="5" s="1"/>
  <c r="F462" i="5" s="1"/>
  <c r="F465" i="5" s="1"/>
  <c r="F468" i="5" s="1"/>
  <c r="F471" i="5" s="1"/>
  <c r="X450" i="5"/>
  <c r="W450" i="5"/>
  <c r="U450" i="5"/>
  <c r="O456" i="5"/>
  <c r="Q456" i="5" s="1"/>
  <c r="R456" i="5" s="1"/>
  <c r="Q453" i="5"/>
  <c r="R453" i="5" s="1"/>
  <c r="AD447" i="5"/>
  <c r="AC447" i="5"/>
  <c r="AB447" i="5"/>
  <c r="X453" i="5" l="1"/>
  <c r="W453" i="5"/>
  <c r="U453" i="5"/>
  <c r="X456" i="5"/>
  <c r="W456" i="5"/>
  <c r="U456" i="5"/>
  <c r="AD450" i="5"/>
  <c r="AC450" i="5"/>
  <c r="AB450" i="5"/>
  <c r="G466" i="5"/>
  <c r="I463" i="5"/>
  <c r="J463" i="5" s="1"/>
  <c r="G465" i="5"/>
  <c r="I462" i="5"/>
  <c r="J462" i="5" s="1"/>
  <c r="AF462" i="5" l="1"/>
  <c r="AE462" i="5"/>
  <c r="Y462" i="5"/>
  <c r="G468" i="5"/>
  <c r="I465" i="5"/>
  <c r="J465" i="5" s="1"/>
  <c r="AF463" i="5"/>
  <c r="AE463" i="5"/>
  <c r="Z462" i="5"/>
  <c r="G469" i="5"/>
  <c r="I466" i="5"/>
  <c r="J466" i="5" s="1"/>
  <c r="AD456" i="5"/>
  <c r="AC456" i="5"/>
  <c r="AB456" i="5"/>
  <c r="U458" i="5"/>
  <c r="AD453" i="5"/>
  <c r="AD458" i="5" s="1"/>
  <c r="O462" i="5" s="1"/>
  <c r="AC453" i="5"/>
  <c r="AC458" i="5" s="1"/>
  <c r="N462" i="5" s="1"/>
  <c r="N465" i="5" s="1"/>
  <c r="N468" i="5" s="1"/>
  <c r="N471" i="5" s="1"/>
  <c r="AB453" i="5"/>
  <c r="AB458" i="5" s="1"/>
  <c r="M462" i="5" s="1"/>
  <c r="M465" i="5" s="1"/>
  <c r="M468" i="5" s="1"/>
  <c r="M471" i="5" s="1"/>
  <c r="O465" i="5" l="1"/>
  <c r="Q462" i="5"/>
  <c r="R462" i="5" s="1"/>
  <c r="AF466" i="5"/>
  <c r="AE466" i="5"/>
  <c r="Z465" i="5"/>
  <c r="G472" i="5"/>
  <c r="I472" i="5" s="1"/>
  <c r="J472" i="5" s="1"/>
  <c r="I469" i="5"/>
  <c r="J469" i="5" s="1"/>
  <c r="AL463" i="5"/>
  <c r="AK463" i="5"/>
  <c r="AJ463" i="5"/>
  <c r="AF465" i="5"/>
  <c r="AE465" i="5"/>
  <c r="Y465" i="5"/>
  <c r="G471" i="5"/>
  <c r="I471" i="5" s="1"/>
  <c r="J471" i="5" s="1"/>
  <c r="I468" i="5"/>
  <c r="J468" i="5" s="1"/>
  <c r="AL462" i="5"/>
  <c r="AK462" i="5"/>
  <c r="AJ462" i="5"/>
  <c r="AF468" i="5" l="1"/>
  <c r="AE468" i="5"/>
  <c r="Y468" i="5"/>
  <c r="AF471" i="5"/>
  <c r="AE471" i="5"/>
  <c r="Y471" i="5"/>
  <c r="AL465" i="5"/>
  <c r="AK465" i="5"/>
  <c r="AJ465" i="5"/>
  <c r="AF469" i="5"/>
  <c r="AE469" i="5"/>
  <c r="Z468" i="5"/>
  <c r="AF472" i="5"/>
  <c r="AE472" i="5"/>
  <c r="Z471" i="5"/>
  <c r="AL466" i="5"/>
  <c r="AK466" i="5"/>
  <c r="AJ466" i="5"/>
  <c r="X462" i="5"/>
  <c r="W462" i="5"/>
  <c r="U462" i="5"/>
  <c r="O468" i="5"/>
  <c r="Q465" i="5"/>
  <c r="R465" i="5" s="1"/>
  <c r="X465" i="5" l="1"/>
  <c r="W465" i="5"/>
  <c r="U465" i="5"/>
  <c r="O471" i="5"/>
  <c r="Q471" i="5" s="1"/>
  <c r="R471" i="5" s="1"/>
  <c r="Q468" i="5"/>
  <c r="R468" i="5" s="1"/>
  <c r="AD462" i="5"/>
  <c r="AC462" i="5"/>
  <c r="AB462" i="5"/>
  <c r="AL472" i="5"/>
  <c r="AK472" i="5"/>
  <c r="AJ472" i="5"/>
  <c r="AL469" i="5"/>
  <c r="AL473" i="5" s="1"/>
  <c r="G478" i="5" s="1"/>
  <c r="AK469" i="5"/>
  <c r="AJ473" i="5" s="1"/>
  <c r="E478" i="5" s="1"/>
  <c r="E481" i="5" s="1"/>
  <c r="E484" i="5" s="1"/>
  <c r="E487" i="5" s="1"/>
  <c r="AJ469" i="5"/>
  <c r="AH473" i="5" s="1"/>
  <c r="F477" i="5" s="1"/>
  <c r="F480" i="5" s="1"/>
  <c r="F483" i="5" s="1"/>
  <c r="F486" i="5" s="1"/>
  <c r="AL471" i="5"/>
  <c r="AK471" i="5"/>
  <c r="AJ471" i="5"/>
  <c r="AL468" i="5"/>
  <c r="AK473" i="5" s="1"/>
  <c r="F478" i="5" s="1"/>
  <c r="F481" i="5" s="1"/>
  <c r="F484" i="5" s="1"/>
  <c r="F487" i="5" s="1"/>
  <c r="AK468" i="5"/>
  <c r="AI473" i="5" s="1"/>
  <c r="G477" i="5" s="1"/>
  <c r="AJ468" i="5"/>
  <c r="AG473" i="5" s="1"/>
  <c r="E477" i="5" s="1"/>
  <c r="E480" i="5" s="1"/>
  <c r="E483" i="5" s="1"/>
  <c r="E486" i="5" s="1"/>
  <c r="G480" i="5" l="1"/>
  <c r="I477" i="5"/>
  <c r="J477" i="5" s="1"/>
  <c r="G481" i="5"/>
  <c r="I478" i="5"/>
  <c r="J478" i="5" s="1"/>
  <c r="X468" i="5"/>
  <c r="W468" i="5"/>
  <c r="U468" i="5"/>
  <c r="X471" i="5"/>
  <c r="W471" i="5"/>
  <c r="U471" i="5"/>
  <c r="AD465" i="5"/>
  <c r="AC465" i="5"/>
  <c r="AB465" i="5"/>
  <c r="AD471" i="5" l="1"/>
  <c r="AC471" i="5"/>
  <c r="AB471" i="5"/>
  <c r="U473" i="5"/>
  <c r="AD468" i="5"/>
  <c r="AD473" i="5" s="1"/>
  <c r="O477" i="5" s="1"/>
  <c r="AC468" i="5"/>
  <c r="AC473" i="5" s="1"/>
  <c r="N477" i="5" s="1"/>
  <c r="N480" i="5" s="1"/>
  <c r="N483" i="5" s="1"/>
  <c r="N486" i="5" s="1"/>
  <c r="AB468" i="5"/>
  <c r="AB473" i="5" s="1"/>
  <c r="M477" i="5" s="1"/>
  <c r="M480" i="5" s="1"/>
  <c r="M483" i="5" s="1"/>
  <c r="M486" i="5" s="1"/>
  <c r="AF478" i="5"/>
  <c r="AE478" i="5"/>
  <c r="Z477" i="5"/>
  <c r="G484" i="5"/>
  <c r="I481" i="5"/>
  <c r="J481" i="5" s="1"/>
  <c r="AF477" i="5"/>
  <c r="AE477" i="5"/>
  <c r="Y477" i="5"/>
  <c r="G483" i="5"/>
  <c r="I480" i="5"/>
  <c r="J480" i="5" s="1"/>
  <c r="AF480" i="5" l="1"/>
  <c r="AE480" i="5"/>
  <c r="Y480" i="5"/>
  <c r="G486" i="5"/>
  <c r="I486" i="5" s="1"/>
  <c r="J486" i="5" s="1"/>
  <c r="I483" i="5"/>
  <c r="J483" i="5" s="1"/>
  <c r="AL477" i="5"/>
  <c r="AK477" i="5"/>
  <c r="AJ477" i="5"/>
  <c r="AF481" i="5"/>
  <c r="AE481" i="5"/>
  <c r="Z480" i="5"/>
  <c r="G487" i="5"/>
  <c r="I487" i="5" s="1"/>
  <c r="J487" i="5" s="1"/>
  <c r="I484" i="5"/>
  <c r="J484" i="5" s="1"/>
  <c r="AL478" i="5"/>
  <c r="AK478" i="5"/>
  <c r="AJ478" i="5"/>
  <c r="O480" i="5"/>
  <c r="Q477" i="5"/>
  <c r="R477" i="5" s="1"/>
  <c r="X477" i="5" l="1"/>
  <c r="W477" i="5"/>
  <c r="U477" i="5"/>
  <c r="O483" i="5"/>
  <c r="Q480" i="5"/>
  <c r="R480" i="5" s="1"/>
  <c r="AF484" i="5"/>
  <c r="AE484" i="5"/>
  <c r="Z483" i="5"/>
  <c r="AF487" i="5"/>
  <c r="AE487" i="5"/>
  <c r="Z486" i="5"/>
  <c r="AL481" i="5"/>
  <c r="AK481" i="5"/>
  <c r="AJ481" i="5"/>
  <c r="AF483" i="5"/>
  <c r="AE483" i="5"/>
  <c r="Y483" i="5"/>
  <c r="AF486" i="5"/>
  <c r="AE486" i="5"/>
  <c r="Y486" i="5"/>
  <c r="AL480" i="5"/>
  <c r="AK480" i="5"/>
  <c r="AJ480" i="5"/>
  <c r="AL486" i="5" l="1"/>
  <c r="AK486" i="5"/>
  <c r="AJ486" i="5"/>
  <c r="AL483" i="5"/>
  <c r="AK488" i="5" s="1"/>
  <c r="F493" i="5" s="1"/>
  <c r="F496" i="5" s="1"/>
  <c r="F499" i="5" s="1"/>
  <c r="F502" i="5" s="1"/>
  <c r="AK483" i="5"/>
  <c r="AI488" i="5" s="1"/>
  <c r="G492" i="5" s="1"/>
  <c r="AJ483" i="5"/>
  <c r="AG488" i="5" s="1"/>
  <c r="E492" i="5" s="1"/>
  <c r="E495" i="5" s="1"/>
  <c r="E498" i="5" s="1"/>
  <c r="E501" i="5" s="1"/>
  <c r="AL487" i="5"/>
  <c r="AK487" i="5"/>
  <c r="AJ487" i="5"/>
  <c r="AL484" i="5"/>
  <c r="AL488" i="5" s="1"/>
  <c r="G493" i="5" s="1"/>
  <c r="AK484" i="5"/>
  <c r="AJ488" i="5" s="1"/>
  <c r="E493" i="5" s="1"/>
  <c r="E496" i="5" s="1"/>
  <c r="E499" i="5" s="1"/>
  <c r="E502" i="5" s="1"/>
  <c r="AJ484" i="5"/>
  <c r="AH488" i="5" s="1"/>
  <c r="F492" i="5" s="1"/>
  <c r="F495" i="5" s="1"/>
  <c r="F498" i="5" s="1"/>
  <c r="F501" i="5" s="1"/>
  <c r="X480" i="5"/>
  <c r="W480" i="5"/>
  <c r="U480" i="5"/>
  <c r="O486" i="5"/>
  <c r="Q486" i="5" s="1"/>
  <c r="R486" i="5" s="1"/>
  <c r="Q483" i="5"/>
  <c r="R483" i="5" s="1"/>
  <c r="AD477" i="5"/>
  <c r="AC477" i="5"/>
  <c r="AB477" i="5"/>
  <c r="X483" i="5" l="1"/>
  <c r="W483" i="5"/>
  <c r="U483" i="5"/>
  <c r="X486" i="5"/>
  <c r="W486" i="5"/>
  <c r="U486" i="5"/>
  <c r="AD480" i="5"/>
  <c r="AC480" i="5"/>
  <c r="AB480" i="5"/>
  <c r="G496" i="5"/>
  <c r="I493" i="5"/>
  <c r="J493" i="5" s="1"/>
  <c r="G495" i="5"/>
  <c r="I492" i="5"/>
  <c r="J492" i="5" s="1"/>
  <c r="AF492" i="5" l="1"/>
  <c r="AE492" i="5"/>
  <c r="Y492" i="5"/>
  <c r="G498" i="5"/>
  <c r="I495" i="5"/>
  <c r="J495" i="5" s="1"/>
  <c r="AF493" i="5"/>
  <c r="AE493" i="5"/>
  <c r="Z492" i="5"/>
  <c r="G499" i="5"/>
  <c r="I496" i="5"/>
  <c r="J496" i="5" s="1"/>
  <c r="AD486" i="5"/>
  <c r="AC486" i="5"/>
  <c r="AB486" i="5"/>
  <c r="U488" i="5"/>
  <c r="AD483" i="5"/>
  <c r="AD488" i="5" s="1"/>
  <c r="O492" i="5" s="1"/>
  <c r="AC483" i="5"/>
  <c r="AC488" i="5" s="1"/>
  <c r="N492" i="5" s="1"/>
  <c r="N495" i="5" s="1"/>
  <c r="N498" i="5" s="1"/>
  <c r="N501" i="5" s="1"/>
  <c r="AB483" i="5"/>
  <c r="AB488" i="5" s="1"/>
  <c r="M492" i="5" s="1"/>
  <c r="M495" i="5" s="1"/>
  <c r="M498" i="5" s="1"/>
  <c r="M501" i="5" s="1"/>
  <c r="O495" i="5" l="1"/>
  <c r="Q492" i="5"/>
  <c r="R492" i="5" s="1"/>
  <c r="AF496" i="5"/>
  <c r="AE496" i="5"/>
  <c r="Z495" i="5"/>
  <c r="G502" i="5"/>
  <c r="I502" i="5" s="1"/>
  <c r="J502" i="5" s="1"/>
  <c r="I499" i="5"/>
  <c r="J499" i="5" s="1"/>
  <c r="AL493" i="5"/>
  <c r="AK493" i="5"/>
  <c r="AJ493" i="5"/>
  <c r="AF495" i="5"/>
  <c r="AE495" i="5"/>
  <c r="Y495" i="5"/>
  <c r="G501" i="5"/>
  <c r="I501" i="5" s="1"/>
  <c r="J501" i="5" s="1"/>
  <c r="I498" i="5"/>
  <c r="J498" i="5" s="1"/>
  <c r="AL492" i="5"/>
  <c r="AK492" i="5"/>
  <c r="AJ492" i="5"/>
  <c r="AF498" i="5" l="1"/>
  <c r="AE498" i="5"/>
  <c r="Y498" i="5"/>
  <c r="AF501" i="5"/>
  <c r="AE501" i="5"/>
  <c r="Y501" i="5"/>
  <c r="AL495" i="5"/>
  <c r="AK495" i="5"/>
  <c r="AJ495" i="5"/>
  <c r="AF499" i="5"/>
  <c r="AE499" i="5"/>
  <c r="Z498" i="5"/>
  <c r="AF502" i="5"/>
  <c r="AE502" i="5"/>
  <c r="Z501" i="5"/>
  <c r="AL496" i="5"/>
  <c r="AK496" i="5"/>
  <c r="AJ496" i="5"/>
  <c r="X492" i="5"/>
  <c r="W492" i="5"/>
  <c r="U492" i="5"/>
  <c r="O498" i="5"/>
  <c r="Q495" i="5"/>
  <c r="R495" i="5" s="1"/>
  <c r="X495" i="5" l="1"/>
  <c r="W495" i="5"/>
  <c r="U495" i="5"/>
  <c r="O501" i="5"/>
  <c r="Q501" i="5" s="1"/>
  <c r="R501" i="5" s="1"/>
  <c r="Q498" i="5"/>
  <c r="R498" i="5" s="1"/>
  <c r="AD492" i="5"/>
  <c r="AC492" i="5"/>
  <c r="AB492" i="5"/>
  <c r="AL502" i="5"/>
  <c r="AK502" i="5"/>
  <c r="AJ502" i="5"/>
  <c r="AL499" i="5"/>
  <c r="AL503" i="5" s="1"/>
  <c r="G508" i="5" s="1"/>
  <c r="AK499" i="5"/>
  <c r="AJ503" i="5" s="1"/>
  <c r="E508" i="5" s="1"/>
  <c r="E511" i="5" s="1"/>
  <c r="E514" i="5" s="1"/>
  <c r="E517" i="5" s="1"/>
  <c r="AJ499" i="5"/>
  <c r="AH503" i="5" s="1"/>
  <c r="F507" i="5" s="1"/>
  <c r="F510" i="5" s="1"/>
  <c r="F513" i="5" s="1"/>
  <c r="F516" i="5" s="1"/>
  <c r="AL501" i="5"/>
  <c r="AK501" i="5"/>
  <c r="AJ501" i="5"/>
  <c r="AL498" i="5"/>
  <c r="AK503" i="5" s="1"/>
  <c r="F508" i="5" s="1"/>
  <c r="F511" i="5" s="1"/>
  <c r="F514" i="5" s="1"/>
  <c r="F517" i="5" s="1"/>
  <c r="AK498" i="5"/>
  <c r="AI503" i="5" s="1"/>
  <c r="G507" i="5" s="1"/>
  <c r="AJ498" i="5"/>
  <c r="AG503" i="5" s="1"/>
  <c r="E507" i="5" s="1"/>
  <c r="E510" i="5" s="1"/>
  <c r="E513" i="5" s="1"/>
  <c r="E516" i="5" s="1"/>
  <c r="G510" i="5" l="1"/>
  <c r="I507" i="5"/>
  <c r="J507" i="5" s="1"/>
  <c r="G511" i="5"/>
  <c r="I508" i="5"/>
  <c r="J508" i="5" s="1"/>
  <c r="X498" i="5"/>
  <c r="W498" i="5"/>
  <c r="U498" i="5"/>
  <c r="X501" i="5"/>
  <c r="W501" i="5"/>
  <c r="U501" i="5"/>
  <c r="AD495" i="5"/>
  <c r="AC495" i="5"/>
  <c r="AB495" i="5"/>
  <c r="AD501" i="5" l="1"/>
  <c r="AC501" i="5"/>
  <c r="AB501" i="5"/>
  <c r="U503" i="5"/>
  <c r="AD498" i="5"/>
  <c r="AD503" i="5" s="1"/>
  <c r="O507" i="5" s="1"/>
  <c r="AC498" i="5"/>
  <c r="AC503" i="5" s="1"/>
  <c r="N507" i="5" s="1"/>
  <c r="N510" i="5" s="1"/>
  <c r="N513" i="5" s="1"/>
  <c r="N516" i="5" s="1"/>
  <c r="AB498" i="5"/>
  <c r="AB503" i="5" s="1"/>
  <c r="M507" i="5" s="1"/>
  <c r="M510" i="5" s="1"/>
  <c r="M513" i="5" s="1"/>
  <c r="M516" i="5" s="1"/>
  <c r="AF508" i="5"/>
  <c r="AE508" i="5"/>
  <c r="Z507" i="5"/>
  <c r="G514" i="5"/>
  <c r="I511" i="5"/>
  <c r="J511" i="5" s="1"/>
  <c r="AF507" i="5"/>
  <c r="AE507" i="5"/>
  <c r="Y507" i="5"/>
  <c r="G513" i="5"/>
  <c r="I510" i="5"/>
  <c r="J510" i="5" s="1"/>
  <c r="AF510" i="5" l="1"/>
  <c r="AE510" i="5"/>
  <c r="Y510" i="5"/>
  <c r="G516" i="5"/>
  <c r="I516" i="5" s="1"/>
  <c r="J516" i="5" s="1"/>
  <c r="I513" i="5"/>
  <c r="J513" i="5" s="1"/>
  <c r="AL507" i="5"/>
  <c r="AK507" i="5"/>
  <c r="AJ507" i="5"/>
  <c r="AF511" i="5"/>
  <c r="AE511" i="5"/>
  <c r="Z510" i="5"/>
  <c r="G517" i="5"/>
  <c r="I517" i="5" s="1"/>
  <c r="J517" i="5" s="1"/>
  <c r="I514" i="5"/>
  <c r="J514" i="5" s="1"/>
  <c r="AL508" i="5"/>
  <c r="AK508" i="5"/>
  <c r="AJ508" i="5"/>
  <c r="O510" i="5"/>
  <c r="Q507" i="5"/>
  <c r="R507" i="5" s="1"/>
  <c r="X507" i="5" l="1"/>
  <c r="W507" i="5"/>
  <c r="U507" i="5"/>
  <c r="O513" i="5"/>
  <c r="Q510" i="5"/>
  <c r="R510" i="5" s="1"/>
  <c r="AF514" i="5"/>
  <c r="AE514" i="5"/>
  <c r="Z513" i="5"/>
  <c r="AF517" i="5"/>
  <c r="AE517" i="5"/>
  <c r="Z516" i="5"/>
  <c r="AL511" i="5"/>
  <c r="AK511" i="5"/>
  <c r="AJ511" i="5"/>
  <c r="AF513" i="5"/>
  <c r="AE513" i="5"/>
  <c r="Y513" i="5"/>
  <c r="AF516" i="5"/>
  <c r="AE516" i="5"/>
  <c r="Y516" i="5"/>
  <c r="AL510" i="5"/>
  <c r="AK510" i="5"/>
  <c r="AJ510" i="5"/>
  <c r="AL516" i="5" l="1"/>
  <c r="AK516" i="5"/>
  <c r="AJ516" i="5"/>
  <c r="AL513" i="5"/>
  <c r="AK518" i="5" s="1"/>
  <c r="F523" i="5" s="1"/>
  <c r="F526" i="5" s="1"/>
  <c r="F529" i="5" s="1"/>
  <c r="F532" i="5" s="1"/>
  <c r="AK513" i="5"/>
  <c r="AI518" i="5" s="1"/>
  <c r="G522" i="5" s="1"/>
  <c r="AJ513" i="5"/>
  <c r="AG518" i="5" s="1"/>
  <c r="E522" i="5" s="1"/>
  <c r="E525" i="5" s="1"/>
  <c r="E528" i="5" s="1"/>
  <c r="E531" i="5" s="1"/>
  <c r="AL517" i="5"/>
  <c r="AK517" i="5"/>
  <c r="AJ517" i="5"/>
  <c r="AL514" i="5"/>
  <c r="AL518" i="5" s="1"/>
  <c r="G523" i="5" s="1"/>
  <c r="AK514" i="5"/>
  <c r="AJ518" i="5" s="1"/>
  <c r="E523" i="5" s="1"/>
  <c r="E526" i="5" s="1"/>
  <c r="E529" i="5" s="1"/>
  <c r="E532" i="5" s="1"/>
  <c r="AJ514" i="5"/>
  <c r="AH518" i="5" s="1"/>
  <c r="F522" i="5" s="1"/>
  <c r="F525" i="5" s="1"/>
  <c r="F528" i="5" s="1"/>
  <c r="F531" i="5" s="1"/>
  <c r="X510" i="5"/>
  <c r="W510" i="5"/>
  <c r="U510" i="5"/>
  <c r="O516" i="5"/>
  <c r="Q516" i="5" s="1"/>
  <c r="R516" i="5" s="1"/>
  <c r="Q513" i="5"/>
  <c r="R513" i="5" s="1"/>
  <c r="AD507" i="5"/>
  <c r="AC507" i="5"/>
  <c r="AB507" i="5"/>
  <c r="X513" i="5" l="1"/>
  <c r="W513" i="5"/>
  <c r="U513" i="5"/>
  <c r="X516" i="5"/>
  <c r="W516" i="5"/>
  <c r="U516" i="5"/>
  <c r="AD510" i="5"/>
  <c r="AC510" i="5"/>
  <c r="AB510" i="5"/>
  <c r="G526" i="5"/>
  <c r="I523" i="5"/>
  <c r="J523" i="5" s="1"/>
  <c r="G525" i="5"/>
  <c r="I522" i="5"/>
  <c r="J522" i="5" s="1"/>
  <c r="AF522" i="5" l="1"/>
  <c r="AE522" i="5"/>
  <c r="Y522" i="5"/>
  <c r="G528" i="5"/>
  <c r="I525" i="5"/>
  <c r="J525" i="5" s="1"/>
  <c r="AF523" i="5"/>
  <c r="AE523" i="5"/>
  <c r="Z522" i="5"/>
  <c r="G529" i="5"/>
  <c r="I526" i="5"/>
  <c r="J526" i="5" s="1"/>
  <c r="AD516" i="5"/>
  <c r="AC516" i="5"/>
  <c r="AB516" i="5"/>
  <c r="U518" i="5"/>
  <c r="AD513" i="5"/>
  <c r="AD518" i="5" s="1"/>
  <c r="O522" i="5" s="1"/>
  <c r="AC513" i="5"/>
  <c r="AC518" i="5" s="1"/>
  <c r="N522" i="5" s="1"/>
  <c r="N525" i="5" s="1"/>
  <c r="N528" i="5" s="1"/>
  <c r="N531" i="5" s="1"/>
  <c r="AB513" i="5"/>
  <c r="AB518" i="5" s="1"/>
  <c r="M522" i="5" s="1"/>
  <c r="M525" i="5" s="1"/>
  <c r="M528" i="5" s="1"/>
  <c r="M531" i="5" s="1"/>
  <c r="O525" i="5" l="1"/>
  <c r="Q522" i="5"/>
  <c r="R522" i="5" s="1"/>
  <c r="AF526" i="5"/>
  <c r="AE526" i="5"/>
  <c r="Z525" i="5"/>
  <c r="G532" i="5"/>
  <c r="I532" i="5" s="1"/>
  <c r="J532" i="5" s="1"/>
  <c r="I529" i="5"/>
  <c r="J529" i="5" s="1"/>
  <c r="AL523" i="5"/>
  <c r="AK523" i="5"/>
  <c r="AJ523" i="5"/>
  <c r="AF525" i="5"/>
  <c r="AE525" i="5"/>
  <c r="Y525" i="5"/>
  <c r="G531" i="5"/>
  <c r="I531" i="5" s="1"/>
  <c r="J531" i="5" s="1"/>
  <c r="I528" i="5"/>
  <c r="J528" i="5" s="1"/>
  <c r="AL522" i="5"/>
  <c r="AK522" i="5"/>
  <c r="AJ522" i="5"/>
  <c r="AF528" i="5" l="1"/>
  <c r="AE528" i="5"/>
  <c r="Y528" i="5"/>
  <c r="AF531" i="5"/>
  <c r="AE531" i="5"/>
  <c r="Y531" i="5"/>
  <c r="AL525" i="5"/>
  <c r="AK525" i="5"/>
  <c r="AJ525" i="5"/>
  <c r="AF529" i="5"/>
  <c r="AE529" i="5"/>
  <c r="Z528" i="5"/>
  <c r="AF532" i="5"/>
  <c r="AE532" i="5"/>
  <c r="Z531" i="5"/>
  <c r="AL526" i="5"/>
  <c r="AK526" i="5"/>
  <c r="AJ526" i="5"/>
  <c r="X522" i="5"/>
  <c r="W522" i="5"/>
  <c r="U522" i="5"/>
  <c r="O528" i="5"/>
  <c r="Q525" i="5"/>
  <c r="R525" i="5" s="1"/>
  <c r="X525" i="5" l="1"/>
  <c r="W525" i="5"/>
  <c r="U525" i="5"/>
  <c r="O531" i="5"/>
  <c r="Q531" i="5" s="1"/>
  <c r="R531" i="5" s="1"/>
  <c r="Q528" i="5"/>
  <c r="R528" i="5" s="1"/>
  <c r="AD522" i="5"/>
  <c r="AC522" i="5"/>
  <c r="AB522" i="5"/>
  <c r="AL532" i="5"/>
  <c r="AK532" i="5"/>
  <c r="AJ532" i="5"/>
  <c r="AL529" i="5"/>
  <c r="AL533" i="5" s="1"/>
  <c r="G538" i="5" s="1"/>
  <c r="AK529" i="5"/>
  <c r="AJ533" i="5" s="1"/>
  <c r="E538" i="5" s="1"/>
  <c r="E541" i="5" s="1"/>
  <c r="E544" i="5" s="1"/>
  <c r="E547" i="5" s="1"/>
  <c r="AJ529" i="5"/>
  <c r="AH533" i="5" s="1"/>
  <c r="F537" i="5" s="1"/>
  <c r="F540" i="5" s="1"/>
  <c r="F543" i="5" s="1"/>
  <c r="F546" i="5" s="1"/>
  <c r="AL531" i="5"/>
  <c r="AK531" i="5"/>
  <c r="AJ531" i="5"/>
  <c r="AL528" i="5"/>
  <c r="AK533" i="5" s="1"/>
  <c r="F538" i="5" s="1"/>
  <c r="F541" i="5" s="1"/>
  <c r="F544" i="5" s="1"/>
  <c r="F547" i="5" s="1"/>
  <c r="AK528" i="5"/>
  <c r="AI533" i="5" s="1"/>
  <c r="G537" i="5" s="1"/>
  <c r="AJ528" i="5"/>
  <c r="AG533" i="5" s="1"/>
  <c r="E537" i="5" s="1"/>
  <c r="E540" i="5" s="1"/>
  <c r="E543" i="5" s="1"/>
  <c r="E546" i="5" s="1"/>
  <c r="G540" i="5" l="1"/>
  <c r="I537" i="5"/>
  <c r="J537" i="5" s="1"/>
  <c r="G541" i="5"/>
  <c r="I538" i="5"/>
  <c r="J538" i="5" s="1"/>
  <c r="X528" i="5"/>
  <c r="W528" i="5"/>
  <c r="U528" i="5"/>
  <c r="X531" i="5"/>
  <c r="W531" i="5"/>
  <c r="U531" i="5"/>
  <c r="AD525" i="5"/>
  <c r="AC525" i="5"/>
  <c r="AB525" i="5"/>
  <c r="AD531" i="5" l="1"/>
  <c r="AC531" i="5"/>
  <c r="AB531" i="5"/>
  <c r="U533" i="5"/>
  <c r="AD528" i="5"/>
  <c r="AD533" i="5" s="1"/>
  <c r="O537" i="5" s="1"/>
  <c r="AC528" i="5"/>
  <c r="AC533" i="5" s="1"/>
  <c r="N537" i="5" s="1"/>
  <c r="N540" i="5" s="1"/>
  <c r="N543" i="5" s="1"/>
  <c r="N546" i="5" s="1"/>
  <c r="AB528" i="5"/>
  <c r="AB533" i="5" s="1"/>
  <c r="M537" i="5" s="1"/>
  <c r="M540" i="5" s="1"/>
  <c r="M543" i="5" s="1"/>
  <c r="M546" i="5" s="1"/>
  <c r="AF538" i="5"/>
  <c r="AE538" i="5"/>
  <c r="Z537" i="5"/>
  <c r="G544" i="5"/>
  <c r="I541" i="5"/>
  <c r="J541" i="5" s="1"/>
  <c r="AF537" i="5"/>
  <c r="AE537" i="5"/>
  <c r="Y537" i="5"/>
  <c r="G543" i="5"/>
  <c r="I540" i="5"/>
  <c r="J540" i="5" s="1"/>
  <c r="AF540" i="5" l="1"/>
  <c r="AE540" i="5"/>
  <c r="Y540" i="5"/>
  <c r="G546" i="5"/>
  <c r="I546" i="5" s="1"/>
  <c r="J546" i="5" s="1"/>
  <c r="I543" i="5"/>
  <c r="J543" i="5" s="1"/>
  <c r="AL537" i="5"/>
  <c r="AK537" i="5"/>
  <c r="AJ537" i="5"/>
  <c r="AF541" i="5"/>
  <c r="AE541" i="5"/>
  <c r="Z540" i="5"/>
  <c r="G547" i="5"/>
  <c r="I547" i="5" s="1"/>
  <c r="J547" i="5" s="1"/>
  <c r="I544" i="5"/>
  <c r="J544" i="5" s="1"/>
  <c r="AL538" i="5"/>
  <c r="AK538" i="5"/>
  <c r="AJ538" i="5"/>
  <c r="O540" i="5"/>
  <c r="Q537" i="5"/>
  <c r="R537" i="5" s="1"/>
  <c r="X537" i="5" l="1"/>
  <c r="W537" i="5"/>
  <c r="U537" i="5"/>
  <c r="O543" i="5"/>
  <c r="Q540" i="5"/>
  <c r="R540" i="5" s="1"/>
  <c r="AF544" i="5"/>
  <c r="AE544" i="5"/>
  <c r="Z543" i="5"/>
  <c r="AF547" i="5"/>
  <c r="AE547" i="5"/>
  <c r="Z546" i="5"/>
  <c r="AL541" i="5"/>
  <c r="AK541" i="5"/>
  <c r="AJ541" i="5"/>
  <c r="AF543" i="5"/>
  <c r="AE543" i="5"/>
  <c r="Y543" i="5"/>
  <c r="AF546" i="5"/>
  <c r="AE546" i="5"/>
  <c r="Y546" i="5"/>
  <c r="AL540" i="5"/>
  <c r="AK540" i="5"/>
  <c r="AJ540" i="5"/>
  <c r="AL546" i="5" l="1"/>
  <c r="AK546" i="5"/>
  <c r="AJ546" i="5"/>
  <c r="AL543" i="5"/>
  <c r="AK548" i="5" s="1"/>
  <c r="F553" i="5" s="1"/>
  <c r="F556" i="5" s="1"/>
  <c r="F559" i="5" s="1"/>
  <c r="F562" i="5" s="1"/>
  <c r="AK543" i="5"/>
  <c r="AI548" i="5" s="1"/>
  <c r="G552" i="5" s="1"/>
  <c r="AJ543" i="5"/>
  <c r="AG548" i="5" s="1"/>
  <c r="E552" i="5" s="1"/>
  <c r="E555" i="5" s="1"/>
  <c r="E558" i="5" s="1"/>
  <c r="E561" i="5" s="1"/>
  <c r="AL547" i="5"/>
  <c r="AK547" i="5"/>
  <c r="AJ547" i="5"/>
  <c r="AL544" i="5"/>
  <c r="AL548" i="5" s="1"/>
  <c r="G553" i="5" s="1"/>
  <c r="AK544" i="5"/>
  <c r="AJ548" i="5" s="1"/>
  <c r="E553" i="5" s="1"/>
  <c r="E556" i="5" s="1"/>
  <c r="E559" i="5" s="1"/>
  <c r="E562" i="5" s="1"/>
  <c r="AJ544" i="5"/>
  <c r="AH548" i="5" s="1"/>
  <c r="F552" i="5" s="1"/>
  <c r="F555" i="5" s="1"/>
  <c r="F558" i="5" s="1"/>
  <c r="F561" i="5" s="1"/>
  <c r="X540" i="5"/>
  <c r="W540" i="5"/>
  <c r="U540" i="5"/>
  <c r="O546" i="5"/>
  <c r="Q546" i="5" s="1"/>
  <c r="R546" i="5" s="1"/>
  <c r="Q543" i="5"/>
  <c r="R543" i="5" s="1"/>
  <c r="AD537" i="5"/>
  <c r="AC537" i="5"/>
  <c r="AB537" i="5"/>
  <c r="X543" i="5" l="1"/>
  <c r="W543" i="5"/>
  <c r="U543" i="5"/>
  <c r="X546" i="5"/>
  <c r="W546" i="5"/>
  <c r="U546" i="5"/>
  <c r="AD540" i="5"/>
  <c r="AC540" i="5"/>
  <c r="AB540" i="5"/>
  <c r="G556" i="5"/>
  <c r="I553" i="5"/>
  <c r="J553" i="5" s="1"/>
  <c r="G555" i="5"/>
  <c r="I552" i="5"/>
  <c r="J552" i="5" s="1"/>
  <c r="AF552" i="5" l="1"/>
  <c r="AE552" i="5"/>
  <c r="Y552" i="5"/>
  <c r="G558" i="5"/>
  <c r="I555" i="5"/>
  <c r="J555" i="5" s="1"/>
  <c r="AF553" i="5"/>
  <c r="AE553" i="5"/>
  <c r="Z552" i="5"/>
  <c r="G559" i="5"/>
  <c r="I556" i="5"/>
  <c r="J556" i="5" s="1"/>
  <c r="AD546" i="5"/>
  <c r="AC546" i="5"/>
  <c r="AB546" i="5"/>
  <c r="U548" i="5"/>
  <c r="AD543" i="5"/>
  <c r="AD548" i="5" s="1"/>
  <c r="O552" i="5" s="1"/>
  <c r="AC543" i="5"/>
  <c r="AC548" i="5" s="1"/>
  <c r="N552" i="5" s="1"/>
  <c r="N555" i="5" s="1"/>
  <c r="N558" i="5" s="1"/>
  <c r="N561" i="5" s="1"/>
  <c r="AB543" i="5"/>
  <c r="AB548" i="5" s="1"/>
  <c r="M552" i="5" s="1"/>
  <c r="M555" i="5" s="1"/>
  <c r="M558" i="5" s="1"/>
  <c r="M561" i="5" s="1"/>
  <c r="O555" i="5" l="1"/>
  <c r="Q552" i="5"/>
  <c r="R552" i="5" s="1"/>
  <c r="AF556" i="5"/>
  <c r="AE556" i="5"/>
  <c r="Z555" i="5"/>
  <c r="G562" i="5"/>
  <c r="I562" i="5" s="1"/>
  <c r="J562" i="5" s="1"/>
  <c r="I559" i="5"/>
  <c r="J559" i="5" s="1"/>
  <c r="AL553" i="5"/>
  <c r="AK553" i="5"/>
  <c r="AJ553" i="5"/>
  <c r="AF555" i="5"/>
  <c r="AE555" i="5"/>
  <c r="Y555" i="5"/>
  <c r="G561" i="5"/>
  <c r="I561" i="5" s="1"/>
  <c r="J561" i="5" s="1"/>
  <c r="I558" i="5"/>
  <c r="J558" i="5" s="1"/>
  <c r="AL552" i="5"/>
  <c r="AK552" i="5"/>
  <c r="AJ552" i="5"/>
  <c r="AF558" i="5" l="1"/>
  <c r="AE558" i="5"/>
  <c r="Y558" i="5"/>
  <c r="AF561" i="5"/>
  <c r="AE561" i="5"/>
  <c r="Y561" i="5"/>
  <c r="AL555" i="5"/>
  <c r="AK555" i="5"/>
  <c r="AJ555" i="5"/>
  <c r="AF559" i="5"/>
  <c r="AE559" i="5"/>
  <c r="Z558" i="5"/>
  <c r="AF562" i="5"/>
  <c r="AE562" i="5"/>
  <c r="Z561" i="5"/>
  <c r="AL556" i="5"/>
  <c r="AK556" i="5"/>
  <c r="AJ556" i="5"/>
  <c r="X552" i="5"/>
  <c r="W552" i="5"/>
  <c r="U552" i="5"/>
  <c r="O558" i="5"/>
  <c r="Q555" i="5"/>
  <c r="R555" i="5" s="1"/>
  <c r="X555" i="5" l="1"/>
  <c r="W555" i="5"/>
  <c r="U555" i="5"/>
  <c r="O561" i="5"/>
  <c r="Q561" i="5" s="1"/>
  <c r="R561" i="5" s="1"/>
  <c r="Q558" i="5"/>
  <c r="R558" i="5" s="1"/>
  <c r="AD552" i="5"/>
  <c r="AC552" i="5"/>
  <c r="AB552" i="5"/>
  <c r="AL562" i="5"/>
  <c r="AK562" i="5"/>
  <c r="AJ562" i="5"/>
  <c r="AL559" i="5"/>
  <c r="AL563" i="5" s="1"/>
  <c r="AK559" i="5"/>
  <c r="AJ563" i="5" s="1"/>
  <c r="AJ559" i="5"/>
  <c r="AH563" i="5" s="1"/>
  <c r="AL561" i="5"/>
  <c r="AK561" i="5"/>
  <c r="AJ561" i="5"/>
  <c r="AL558" i="5"/>
  <c r="AK563" i="5" s="1"/>
  <c r="AK558" i="5"/>
  <c r="AI563" i="5" s="1"/>
  <c r="AJ558" i="5"/>
  <c r="AG563" i="5" s="1"/>
  <c r="X558" i="5" l="1"/>
  <c r="W558" i="5"/>
  <c r="U558" i="5"/>
  <c r="X561" i="5"/>
  <c r="W561" i="5"/>
  <c r="U561" i="5"/>
  <c r="AD555" i="5"/>
  <c r="AC555" i="5"/>
  <c r="AB555" i="5"/>
  <c r="AD561" i="5" l="1"/>
  <c r="AC561" i="5"/>
  <c r="AB561" i="5"/>
  <c r="U563" i="5"/>
  <c r="AD558" i="5"/>
  <c r="AD563" i="5" s="1"/>
  <c r="AC558" i="5"/>
  <c r="AC563" i="5" s="1"/>
  <c r="AB558" i="5"/>
  <c r="AB563" i="5" s="1"/>
</calcChain>
</file>

<file path=xl/sharedStrings.xml><?xml version="1.0" encoding="utf-8"?>
<sst xmlns="http://schemas.openxmlformats.org/spreadsheetml/2006/main" count="3621" uniqueCount="31">
  <si>
    <r>
      <rPr>
        <u/>
        <sz val="10"/>
        <color rgb="FF0000FF"/>
        <rFont val="Arial"/>
      </rPr>
      <t xml:space="preserve">Inspiration: </t>
    </r>
    <r>
      <rPr>
        <u/>
        <sz val="10"/>
        <color rgb="FF1155CC"/>
        <rFont val="Arial"/>
      </rPr>
      <t>https://www.youtube.com/watch?v=fjfZZ6S1ad4</t>
    </r>
    <r>
      <rPr>
        <sz val="10"/>
        <color rgb="FF000000"/>
        <rFont val="Arial"/>
        <scheme val="minor"/>
      </rPr>
      <t xml:space="preserve"> &amp; </t>
    </r>
    <r>
      <rPr>
        <u/>
        <sz val="10"/>
        <color rgb="FF1155CC"/>
        <rFont val="Arial"/>
      </rPr>
      <t>https://bit.ly/NNsheet</t>
    </r>
  </si>
  <si>
    <t>Training Set</t>
  </si>
  <si>
    <t>x0</t>
  </si>
  <si>
    <t>Output</t>
  </si>
  <si>
    <t>k</t>
  </si>
  <si>
    <t>Inputs</t>
  </si>
  <si>
    <t>Layer 1</t>
  </si>
  <si>
    <t>Expected</t>
  </si>
  <si>
    <t>Cost</t>
  </si>
  <si>
    <t>w_,0</t>
  </si>
  <si>
    <t>b</t>
  </si>
  <si>
    <t>z</t>
  </si>
  <si>
    <t>a</t>
  </si>
  <si>
    <t>dC/da</t>
  </si>
  <si>
    <t>da/dz</t>
  </si>
  <si>
    <t>dz/dw</t>
  </si>
  <si>
    <t>dz/db</t>
  </si>
  <si>
    <t>dC/dw</t>
  </si>
  <si>
    <t>dC/db</t>
  </si>
  <si>
    <t>w0,_</t>
  </si>
  <si>
    <t>Exp</t>
  </si>
  <si>
    <t>x1</t>
  </si>
  <si>
    <t>w_,1</t>
  </si>
  <si>
    <t>dz/dw_,0</t>
  </si>
  <si>
    <t>dz/dw_,1</t>
  </si>
  <si>
    <t>dC/dw_,0</t>
  </si>
  <si>
    <t>dC/dw_,1</t>
  </si>
  <si>
    <t>Layer 2</t>
  </si>
  <si>
    <t>Second Layer</t>
  </si>
  <si>
    <t>First Layer</t>
  </si>
  <si>
    <t>w1,_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</si>
</sst>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3" fillId="2" borderId="1" xfId="0" applyNumberFormat="1" applyFont="1" applyFill="1" applyBorder="1"/>
    <xf numFmtId="2" fontId="3" fillId="2" borderId="3" xfId="0" applyNumberFormat="1" applyFont="1" applyFill="1" applyBorder="1"/>
    <xf numFmtId="2" fontId="3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0" xfId="0" applyNumberFormat="1" applyFont="1" applyFill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5" xfId="0" applyNumberFormat="1" applyFont="1" applyFill="1" applyBorder="1"/>
    <xf numFmtId="2" fontId="2" fillId="2" borderId="0" xfId="0" applyNumberFormat="1" applyFont="1" applyFill="1"/>
    <xf numFmtId="2" fontId="2" fillId="2" borderId="5" xfId="0" applyNumberFormat="1" applyFont="1" applyFill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3" fillId="0" borderId="1" xfId="0" applyNumberFormat="1" applyFont="1" applyBorder="1"/>
    <xf numFmtId="2" fontId="3" fillId="0" borderId="3" xfId="0" applyNumberFormat="1" applyFont="1" applyBorder="1"/>
    <xf numFmtId="2" fontId="2" fillId="0" borderId="5" xfId="0" applyNumberFormat="1" applyFont="1" applyBorder="1"/>
    <xf numFmtId="2" fontId="3" fillId="0" borderId="8" xfId="0" applyNumberFormat="1" applyFont="1" applyBorder="1"/>
    <xf numFmtId="2" fontId="3" fillId="0" borderId="7" xfId="0" applyNumberFormat="1" applyFont="1" applyBorder="1"/>
    <xf numFmtId="2" fontId="3" fillId="0" borderId="6" xfId="0" applyNumberFormat="1" applyFont="1" applyBorder="1"/>
    <xf numFmtId="2" fontId="6" fillId="0" borderId="5" xfId="0" applyNumberFormat="1" applyFont="1" applyBorder="1"/>
    <xf numFmtId="2" fontId="6" fillId="2" borderId="3" xfId="0" applyNumberFormat="1" applyFont="1" applyFill="1" applyBorder="1"/>
    <xf numFmtId="2" fontId="6" fillId="2" borderId="2" xfId="0" applyNumberFormat="1" applyFont="1" applyFill="1" applyBorder="1"/>
    <xf numFmtId="2" fontId="6" fillId="2" borderId="6" xfId="0" applyNumberFormat="1" applyFont="1" applyFill="1" applyBorder="1"/>
    <xf numFmtId="2" fontId="6" fillId="2" borderId="7" xfId="0" applyNumberFormat="1" applyFont="1" applyFill="1" applyBorder="1"/>
    <xf numFmtId="2" fontId="6" fillId="2" borderId="0" xfId="0" applyNumberFormat="1" applyFont="1" applyFill="1"/>
    <xf numFmtId="2" fontId="6" fillId="2" borderId="5" xfId="0" applyNumberFormat="1" applyFont="1" applyFill="1" applyBorder="1"/>
    <xf numFmtId="2" fontId="6" fillId="0" borderId="4" xfId="0" applyNumberFormat="1" applyFont="1" applyBorder="1"/>
    <xf numFmtId="2" fontId="6" fillId="0" borderId="5" xfId="0" applyNumberFormat="1" applyFont="1" applyBorder="1" applyAlignment="1">
      <alignment horizontal="right"/>
    </xf>
    <xf numFmtId="2" fontId="6" fillId="0" borderId="0" xfId="0" applyNumberFormat="1" applyFont="1"/>
    <xf numFmtId="2" fontId="6" fillId="0" borderId="0" xfId="0" applyNumberFormat="1" applyFont="1" applyAlignment="1">
      <alignment horizontal="right"/>
    </xf>
    <xf numFmtId="2" fontId="6" fillId="0" borderId="8" xfId="0" applyNumberFormat="1" applyFont="1" applyBorder="1"/>
    <xf numFmtId="2" fontId="6" fillId="0" borderId="7" xfId="0" applyNumberFormat="1" applyFont="1" applyBorder="1"/>
    <xf numFmtId="2" fontId="6" fillId="0" borderId="6" xfId="0" applyNumberFormat="1" applyFont="1" applyBorder="1"/>
    <xf numFmtId="2" fontId="7" fillId="0" borderId="0" xfId="0" applyNumberFormat="1" applyFont="1" applyAlignment="1">
      <alignment horizontal="right"/>
    </xf>
    <xf numFmtId="2" fontId="6" fillId="0" borderId="7" xfId="0" applyNumberFormat="1" applyFont="1" applyBorder="1" applyAlignment="1">
      <alignment horizontal="right"/>
    </xf>
    <xf numFmtId="2" fontId="3" fillId="2" borderId="8" xfId="0" applyNumberFormat="1" applyFont="1" applyFill="1" applyBorder="1"/>
    <xf numFmtId="0" fontId="3" fillId="0" borderId="5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3" xfId="0" applyFont="1" applyBorder="1"/>
    <xf numFmtId="0" fontId="0" fillId="0" borderId="3" xfId="0" applyBorder="1"/>
    <xf numFmtId="2" fontId="3" fillId="0" borderId="2" xfId="0" applyNumberFormat="1" applyFont="1" applyBorder="1"/>
    <xf numFmtId="0" fontId="0" fillId="0" borderId="0" xfId="0" applyBorder="1"/>
    <xf numFmtId="0" fontId="0" fillId="0" borderId="6" xfId="0" applyBorder="1"/>
    <xf numFmtId="2" fontId="3" fillId="2" borderId="0" xfId="0" applyNumberFormat="1" applyFont="1" applyFill="1" applyBorder="1"/>
    <xf numFmtId="2" fontId="0" fillId="0" borderId="0" xfId="0" applyNumberFormat="1"/>
    <xf numFmtId="0" fontId="9" fillId="0" borderId="0" xfId="0" applyFont="1"/>
    <xf numFmtId="2" fontId="9" fillId="0" borderId="0" xfId="0" applyNumberFormat="1" applyFont="1"/>
    <xf numFmtId="0" fontId="3" fillId="0" borderId="1" xfId="0" applyFont="1" applyBorder="1"/>
    <xf numFmtId="2" fontId="0" fillId="0" borderId="3" xfId="0" applyNumberFormat="1" applyBorder="1"/>
    <xf numFmtId="0" fontId="0" fillId="0" borderId="2" xfId="0" applyBorder="1"/>
    <xf numFmtId="0" fontId="0" fillId="0" borderId="5" xfId="0" applyBorder="1"/>
    <xf numFmtId="2" fontId="0" fillId="0" borderId="0" xfId="0" applyNumberFormat="1" applyBorder="1"/>
    <xf numFmtId="0" fontId="0" fillId="0" borderId="7" xfId="0" applyBorder="1"/>
    <xf numFmtId="2" fontId="3" fillId="2" borderId="1" xfId="0" applyNumberFormat="1" applyFont="1" applyFill="1" applyBorder="1" applyAlignment="1"/>
    <xf numFmtId="0" fontId="5" fillId="0" borderId="2" xfId="0" applyFont="1" applyBorder="1" applyAlignment="1"/>
    <xf numFmtId="2" fontId="3" fillId="2" borderId="3" xfId="0" applyNumberFormat="1" applyFont="1" applyFill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2" fontId="6" fillId="2" borderId="1" xfId="0" applyNumberFormat="1" applyFont="1" applyFill="1" applyBorder="1" applyAlignment="1"/>
    <xf numFmtId="2" fontId="6" fillId="2" borderId="3" xfId="0" applyNumberFormat="1" applyFont="1" applyFill="1" applyBorder="1" applyAlignment="1"/>
    <xf numFmtId="0" fontId="5" fillId="0" borderId="8" xfId="0" applyFont="1" applyBorder="1" applyAlignment="1"/>
    <xf numFmtId="0" fontId="5" fillId="0" borderId="7" xfId="0" applyFont="1" applyBorder="1" applyAlignment="1"/>
    <xf numFmtId="2" fontId="6" fillId="2" borderId="4" xfId="0" applyNumberFormat="1" applyFont="1" applyFill="1" applyBorder="1" applyAlignment="1"/>
    <xf numFmtId="2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jfZZ6S1a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 ht="12.75">
      <c r="A1" s="1" t="s">
        <v>0</v>
      </c>
    </row>
  </sheetData>
  <hyperlinks>
    <hyperlink ref="A1" r:id="rId1" xr:uid="{00000000-0004-0000-0000-000000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77"/>
  <sheetViews>
    <sheetView workbookViewId="0"/>
  </sheetViews>
  <sheetFormatPr defaultColWidth="12.5703125" defaultRowHeight="15.75" customHeight="1"/>
  <cols>
    <col min="1" max="17" width="5.140625" customWidth="1"/>
    <col min="18" max="18" width="7.28515625" customWidth="1"/>
    <col min="19" max="23" width="5.140625" customWidth="1"/>
  </cols>
  <sheetData>
    <row r="1" spans="1:23">
      <c r="A1" s="2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2">
        <v>0</v>
      </c>
      <c r="B3" s="2">
        <v>1</v>
      </c>
      <c r="C3" s="3"/>
      <c r="D3" s="3"/>
      <c r="E3" s="4"/>
      <c r="F3" s="3"/>
      <c r="G3" s="4"/>
      <c r="H3" s="4"/>
      <c r="I3" s="4"/>
      <c r="J3" s="3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">
        <v>1</v>
      </c>
      <c r="B4" s="2">
        <v>0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" t="s">
        <v>4</v>
      </c>
      <c r="B6" s="3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61" t="s">
        <v>5</v>
      </c>
      <c r="B8" s="62"/>
      <c r="C8" s="3"/>
      <c r="D8" s="5" t="s">
        <v>6</v>
      </c>
      <c r="E8" s="6"/>
      <c r="F8" s="6"/>
      <c r="G8" s="6"/>
      <c r="H8" s="63" t="s">
        <v>3</v>
      </c>
      <c r="I8" s="62"/>
      <c r="J8" s="3"/>
      <c r="K8" s="5" t="s">
        <v>7</v>
      </c>
      <c r="L8" s="7" t="s">
        <v>8</v>
      </c>
      <c r="M8" s="3"/>
      <c r="N8" s="5"/>
      <c r="O8" s="6"/>
      <c r="P8" s="6"/>
      <c r="Q8" s="6"/>
      <c r="R8" s="6"/>
      <c r="S8" s="7"/>
      <c r="T8" s="3"/>
      <c r="U8" s="3"/>
      <c r="V8" s="3"/>
      <c r="W8" s="3"/>
    </row>
    <row r="9" spans="1:23">
      <c r="A9" s="64"/>
      <c r="B9" s="65"/>
      <c r="C9" s="3"/>
      <c r="D9" s="8"/>
      <c r="E9" s="9" t="s">
        <v>9</v>
      </c>
      <c r="F9" s="9" t="s">
        <v>10</v>
      </c>
      <c r="G9" s="9"/>
      <c r="H9" s="10" t="s">
        <v>11</v>
      </c>
      <c r="I9" s="11" t="s">
        <v>12</v>
      </c>
      <c r="J9" s="3"/>
      <c r="K9" s="8"/>
      <c r="L9" s="12"/>
      <c r="M9" s="3"/>
      <c r="N9" s="8" t="s">
        <v>13</v>
      </c>
      <c r="O9" s="9" t="s">
        <v>14</v>
      </c>
      <c r="P9" s="9" t="s">
        <v>15</v>
      </c>
      <c r="Q9" s="9" t="s">
        <v>16</v>
      </c>
      <c r="R9" s="13" t="s">
        <v>17</v>
      </c>
      <c r="S9" s="14" t="s">
        <v>18</v>
      </c>
      <c r="T9" s="3"/>
      <c r="U9" s="3"/>
      <c r="V9" s="3"/>
      <c r="W9" s="3"/>
    </row>
    <row r="10" spans="1:23">
      <c r="A10" s="15" t="s">
        <v>2</v>
      </c>
      <c r="B10" s="16">
        <f t="array" ref="B10">TRANSPOSE($A$3)</f>
        <v>0</v>
      </c>
      <c r="C10" s="3"/>
      <c r="D10" s="17" t="s">
        <v>19</v>
      </c>
      <c r="E10" s="18">
        <v>3</v>
      </c>
      <c r="F10" s="18">
        <v>1</v>
      </c>
      <c r="G10" s="18"/>
      <c r="H10" s="18">
        <f t="array" ref="H10">MMULT(E10,B10) + F10</f>
        <v>1</v>
      </c>
      <c r="I10" s="19">
        <f>1/(1+EXP(-H10))</f>
        <v>0.7310585786300049</v>
      </c>
      <c r="J10" s="15"/>
      <c r="K10" s="15">
        <f>$B$3</f>
        <v>1</v>
      </c>
      <c r="L10" s="19">
        <f>(K10-I10)^2</f>
        <v>7.2329488128513253E-2</v>
      </c>
      <c r="M10" s="3"/>
      <c r="N10" s="15">
        <f>2*(I10-K10)</f>
        <v>-0.53788284273999021</v>
      </c>
      <c r="O10" s="3">
        <f>I10*(1-I10)</f>
        <v>0.19661193324148185</v>
      </c>
      <c r="P10" s="3">
        <f>B10</f>
        <v>0</v>
      </c>
      <c r="Q10" s="3">
        <v>1</v>
      </c>
      <c r="R10" s="3">
        <f>N10*O10*P10</f>
        <v>0</v>
      </c>
      <c r="S10" s="16">
        <f>N10*O10*Q10</f>
        <v>-0.10575418556853343</v>
      </c>
      <c r="T10" s="3"/>
      <c r="U10" s="3"/>
      <c r="V10" s="3"/>
      <c r="W10" s="3"/>
    </row>
    <row r="11" spans="1:23">
      <c r="A11" s="15"/>
      <c r="B11" s="16"/>
      <c r="C11" s="3"/>
      <c r="D11" s="15"/>
      <c r="E11" s="3"/>
      <c r="F11" s="3"/>
      <c r="G11" s="3"/>
      <c r="H11" s="3"/>
      <c r="I11" s="16"/>
      <c r="J11" s="3"/>
      <c r="K11" s="15"/>
      <c r="L11" s="16"/>
      <c r="M11" s="3"/>
      <c r="N11" s="15"/>
      <c r="O11" s="3"/>
      <c r="P11" s="3"/>
      <c r="Q11" s="3"/>
      <c r="R11" s="3"/>
      <c r="S11" s="16"/>
      <c r="T11" s="3"/>
      <c r="U11" s="3"/>
      <c r="V11" s="3"/>
      <c r="W11" s="3"/>
    </row>
    <row r="12" spans="1:23">
      <c r="A12" s="15" t="s">
        <v>2</v>
      </c>
      <c r="B12" s="16">
        <f t="array" ref="B12">TRANSPOSE($A$4)</f>
        <v>1</v>
      </c>
      <c r="C12" s="3"/>
      <c r="D12" s="15" t="str">
        <f t="shared" ref="D12:F12" si="0">D10</f>
        <v>w0,_</v>
      </c>
      <c r="E12" s="3">
        <f t="shared" si="0"/>
        <v>3</v>
      </c>
      <c r="F12" s="3">
        <f t="shared" si="0"/>
        <v>1</v>
      </c>
      <c r="G12" s="3"/>
      <c r="H12" s="3">
        <f t="array" ref="H12">MMULT(E12,B12) + F12</f>
        <v>4</v>
      </c>
      <c r="I12" s="19">
        <f>1/(1+EXP(-H12))</f>
        <v>0.98201379003790845</v>
      </c>
      <c r="J12" s="3"/>
      <c r="K12" s="15">
        <f>$B$4</f>
        <v>0</v>
      </c>
      <c r="L12" s="19">
        <f>(K12-I12)^2</f>
        <v>0.96435108382461732</v>
      </c>
      <c r="M12" s="3"/>
      <c r="N12" s="15">
        <f>2*(I12-K12)</f>
        <v>1.9640275800758169</v>
      </c>
      <c r="O12" s="3">
        <f>I12*(1-I12)</f>
        <v>1.7662706213291107E-2</v>
      </c>
      <c r="P12" s="3">
        <f>B12</f>
        <v>1</v>
      </c>
      <c r="Q12" s="3">
        <v>1</v>
      </c>
      <c r="R12" s="3">
        <f>N12*O12*P12</f>
        <v>3.4690042141680227E-2</v>
      </c>
      <c r="S12" s="16">
        <f>N12*O12*Q12</f>
        <v>3.4690042141680227E-2</v>
      </c>
      <c r="T12" s="3"/>
      <c r="U12" s="3"/>
      <c r="V12" s="3"/>
      <c r="W12" s="3"/>
    </row>
    <row r="13" spans="1:23">
      <c r="A13" s="20"/>
      <c r="B13" s="21"/>
      <c r="C13" s="3"/>
      <c r="D13" s="20"/>
      <c r="E13" s="22"/>
      <c r="F13" s="22"/>
      <c r="G13" s="22"/>
      <c r="H13" s="22"/>
      <c r="I13" s="21"/>
      <c r="J13" s="15"/>
      <c r="K13" s="20"/>
      <c r="L13" s="21"/>
      <c r="M13" s="3"/>
      <c r="N13" s="20"/>
      <c r="O13" s="22"/>
      <c r="P13" s="22"/>
      <c r="Q13" s="22"/>
      <c r="R13" s="22"/>
      <c r="S13" s="21"/>
      <c r="T13" s="3"/>
      <c r="U13" s="3"/>
      <c r="V13" s="3"/>
      <c r="W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">
        <f>SUM(L10:L13)</f>
        <v>1.0366805719531307</v>
      </c>
      <c r="M14" s="3"/>
      <c r="N14" s="3"/>
      <c r="O14" s="3"/>
      <c r="P14" s="3"/>
      <c r="Q14" s="3"/>
      <c r="R14" s="2">
        <f t="shared" ref="R14:S14" si="1">AVERAGE(R10:R13)</f>
        <v>1.7345021070840114E-2</v>
      </c>
      <c r="S14" s="2">
        <f t="shared" si="1"/>
        <v>-3.5532071713426601E-2</v>
      </c>
      <c r="T14" s="3"/>
      <c r="U14" s="3"/>
      <c r="V14" s="3"/>
      <c r="W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61" t="s">
        <v>5</v>
      </c>
      <c r="B16" s="62"/>
      <c r="C16" s="3"/>
      <c r="D16" s="5" t="s">
        <v>6</v>
      </c>
      <c r="E16" s="6"/>
      <c r="F16" s="6"/>
      <c r="G16" s="6"/>
      <c r="H16" s="63" t="s">
        <v>3</v>
      </c>
      <c r="I16" s="62"/>
      <c r="J16" s="3"/>
      <c r="K16" s="5" t="s">
        <v>20</v>
      </c>
      <c r="L16" s="7" t="s">
        <v>8</v>
      </c>
      <c r="M16" s="3"/>
      <c r="N16" s="5"/>
      <c r="O16" s="6"/>
      <c r="P16" s="6"/>
      <c r="Q16" s="6"/>
      <c r="R16" s="6"/>
      <c r="S16" s="7"/>
      <c r="T16" s="3"/>
      <c r="U16" s="3"/>
      <c r="V16" s="3"/>
      <c r="W16" s="3"/>
    </row>
    <row r="17" spans="1:23">
      <c r="A17" s="64"/>
      <c r="B17" s="65"/>
      <c r="C17" s="3"/>
      <c r="D17" s="8"/>
      <c r="E17" s="9" t="s">
        <v>9</v>
      </c>
      <c r="F17" s="9" t="s">
        <v>10</v>
      </c>
      <c r="G17" s="9"/>
      <c r="H17" s="10" t="s">
        <v>11</v>
      </c>
      <c r="I17" s="11" t="s">
        <v>12</v>
      </c>
      <c r="J17" s="3"/>
      <c r="K17" s="8"/>
      <c r="L17" s="12"/>
      <c r="M17" s="3"/>
      <c r="N17" s="8" t="s">
        <v>13</v>
      </c>
      <c r="O17" s="9" t="s">
        <v>14</v>
      </c>
      <c r="P17" s="9" t="s">
        <v>15</v>
      </c>
      <c r="Q17" s="9" t="s">
        <v>16</v>
      </c>
      <c r="R17" s="9" t="s">
        <v>17</v>
      </c>
      <c r="S17" s="12" t="s">
        <v>18</v>
      </c>
      <c r="T17" s="3"/>
      <c r="U17" s="3"/>
      <c r="V17" s="3"/>
      <c r="W17" s="3"/>
    </row>
    <row r="18" spans="1:23">
      <c r="A18" s="15" t="s">
        <v>2</v>
      </c>
      <c r="B18" s="16">
        <f t="array" ref="B18">TRANSPOSE($A$3)</f>
        <v>0</v>
      </c>
      <c r="C18" s="3"/>
      <c r="D18" s="17" t="s">
        <v>19</v>
      </c>
      <c r="E18" s="18">
        <f t="shared" ref="E18:F18" si="2">E10-$B$6*R14</f>
        <v>2.8265497892915987</v>
      </c>
      <c r="F18" s="18">
        <f t="shared" si="2"/>
        <v>1.3553207171342661</v>
      </c>
      <c r="G18" s="18"/>
      <c r="H18" s="18">
        <f t="array" ref="H18">MMULT(E18,B18) + F18</f>
        <v>1.3553207171342661</v>
      </c>
      <c r="I18" s="16">
        <f>1/(1+EXP(-H18))</f>
        <v>0.794998139082981</v>
      </c>
      <c r="J18" s="15"/>
      <c r="K18" s="15">
        <f>$B$3</f>
        <v>1</v>
      </c>
      <c r="L18" s="16">
        <f>(K18-I18)^2</f>
        <v>4.2025762979440801E-2</v>
      </c>
      <c r="M18" s="3"/>
      <c r="N18" s="15">
        <f>2*(I18-K18)</f>
        <v>-0.41000372183403799</v>
      </c>
      <c r="O18" s="3">
        <f>I18*(1-I18)</f>
        <v>0.1629760979375782</v>
      </c>
      <c r="P18" s="3">
        <f>B18</f>
        <v>0</v>
      </c>
      <c r="Q18" s="3">
        <v>1</v>
      </c>
      <c r="R18" s="3">
        <f>N18*O18*P18</f>
        <v>0</v>
      </c>
      <c r="S18" s="16">
        <f>N18*O18*Q18</f>
        <v>-6.6820806724395748E-2</v>
      </c>
      <c r="T18" s="3"/>
      <c r="U18" s="3"/>
      <c r="V18" s="3"/>
      <c r="W18" s="3"/>
    </row>
    <row r="19" spans="1:23">
      <c r="A19" s="15"/>
      <c r="B19" s="16"/>
      <c r="C19" s="3"/>
      <c r="D19" s="15"/>
      <c r="E19" s="3"/>
      <c r="F19" s="3"/>
      <c r="G19" s="3"/>
      <c r="H19" s="3"/>
      <c r="I19" s="16"/>
      <c r="J19" s="3"/>
      <c r="K19" s="15"/>
      <c r="L19" s="16"/>
      <c r="M19" s="3"/>
      <c r="N19" s="15"/>
      <c r="O19" s="3"/>
      <c r="P19" s="3"/>
      <c r="Q19" s="3"/>
      <c r="R19" s="3"/>
      <c r="S19" s="16"/>
      <c r="T19" s="3"/>
      <c r="U19" s="3"/>
      <c r="V19" s="3"/>
      <c r="W19" s="3"/>
    </row>
    <row r="20" spans="1:23">
      <c r="A20" s="15" t="s">
        <v>2</v>
      </c>
      <c r="B20" s="16">
        <f t="array" ref="B20">TRANSPOSE($A$4)</f>
        <v>1</v>
      </c>
      <c r="C20" s="3"/>
      <c r="D20" s="15" t="str">
        <f t="shared" ref="D20:F20" si="3">D18</f>
        <v>w0,_</v>
      </c>
      <c r="E20" s="3">
        <f t="shared" si="3"/>
        <v>2.8265497892915987</v>
      </c>
      <c r="F20" s="3">
        <f t="shared" si="3"/>
        <v>1.3553207171342661</v>
      </c>
      <c r="G20" s="3"/>
      <c r="H20" s="3">
        <f t="array" ref="H20">MMULT(E20,B20) + F20</f>
        <v>4.1818705064258648</v>
      </c>
      <c r="I20" s="16">
        <f>1/(1+EXP(-H20))</f>
        <v>0.9849597451077633</v>
      </c>
      <c r="J20" s="3"/>
      <c r="K20" s="15">
        <f>$B$4</f>
        <v>0</v>
      </c>
      <c r="L20" s="16">
        <f>(K20-I20)^2</f>
        <v>0.97014569948275009</v>
      </c>
      <c r="M20" s="3"/>
      <c r="N20" s="15">
        <f>2*(I20-K20)</f>
        <v>1.9699194902155266</v>
      </c>
      <c r="O20" s="3">
        <f>I20*(1-I20)</f>
        <v>1.4814045625013254E-2</v>
      </c>
      <c r="P20" s="3">
        <f>B20</f>
        <v>1</v>
      </c>
      <c r="Q20" s="3">
        <v>1</v>
      </c>
      <c r="R20" s="3">
        <f>N20*O20*P20</f>
        <v>2.9182477205655661E-2</v>
      </c>
      <c r="S20" s="16">
        <f>N20*O20*Q20</f>
        <v>2.9182477205655661E-2</v>
      </c>
      <c r="T20" s="3"/>
      <c r="U20" s="3"/>
      <c r="V20" s="3"/>
      <c r="W20" s="3"/>
    </row>
    <row r="21" spans="1:23">
      <c r="A21" s="20"/>
      <c r="B21" s="21"/>
      <c r="C21" s="3"/>
      <c r="D21" s="20"/>
      <c r="E21" s="22"/>
      <c r="F21" s="22"/>
      <c r="G21" s="22"/>
      <c r="H21" s="22"/>
      <c r="I21" s="21"/>
      <c r="J21" s="15"/>
      <c r="K21" s="20"/>
      <c r="L21" s="21"/>
      <c r="M21" s="3"/>
      <c r="N21" s="20"/>
      <c r="O21" s="22"/>
      <c r="P21" s="22"/>
      <c r="Q21" s="22"/>
      <c r="R21" s="22"/>
      <c r="S21" s="21"/>
      <c r="T21" s="3"/>
      <c r="U21" s="3"/>
      <c r="V21" s="3"/>
      <c r="W21" s="3"/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>
        <f>SUM(L18:L21)</f>
        <v>1.0121714624621909</v>
      </c>
      <c r="M22" s="3"/>
      <c r="N22" s="3"/>
      <c r="O22" s="3"/>
      <c r="P22" s="3"/>
      <c r="Q22" s="3"/>
      <c r="R22" s="2">
        <f t="shared" ref="R22:S22" si="4">AVERAGE(R18:R21)</f>
        <v>1.459123860282783E-2</v>
      </c>
      <c r="S22" s="2">
        <f t="shared" si="4"/>
        <v>-1.8819164759370045E-2</v>
      </c>
      <c r="T22" s="3"/>
      <c r="U22" s="3"/>
      <c r="V22" s="3"/>
      <c r="W22" s="3"/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61" t="s">
        <v>5</v>
      </c>
      <c r="B24" s="62"/>
      <c r="C24" s="3"/>
      <c r="D24" s="5" t="s">
        <v>6</v>
      </c>
      <c r="E24" s="6"/>
      <c r="F24" s="6"/>
      <c r="G24" s="6"/>
      <c r="H24" s="63" t="s">
        <v>3</v>
      </c>
      <c r="I24" s="62"/>
      <c r="J24" s="3"/>
      <c r="K24" s="5" t="s">
        <v>20</v>
      </c>
      <c r="L24" s="7" t="s">
        <v>8</v>
      </c>
      <c r="M24" s="3"/>
      <c r="N24" s="5"/>
      <c r="O24" s="6"/>
      <c r="P24" s="6"/>
      <c r="Q24" s="6"/>
      <c r="R24" s="6"/>
      <c r="S24" s="7"/>
      <c r="T24" s="3"/>
      <c r="U24" s="3"/>
      <c r="V24" s="3"/>
      <c r="W24" s="3"/>
    </row>
    <row r="25" spans="1:23">
      <c r="A25" s="64"/>
      <c r="B25" s="65"/>
      <c r="C25" s="3"/>
      <c r="D25" s="8"/>
      <c r="E25" s="9" t="s">
        <v>9</v>
      </c>
      <c r="F25" s="9" t="s">
        <v>10</v>
      </c>
      <c r="G25" s="9"/>
      <c r="H25" s="10" t="s">
        <v>11</v>
      </c>
      <c r="I25" s="11" t="s">
        <v>12</v>
      </c>
      <c r="J25" s="3"/>
      <c r="K25" s="8"/>
      <c r="L25" s="12"/>
      <c r="M25" s="3"/>
      <c r="N25" s="8" t="s">
        <v>13</v>
      </c>
      <c r="O25" s="9" t="s">
        <v>14</v>
      </c>
      <c r="P25" s="9" t="s">
        <v>15</v>
      </c>
      <c r="Q25" s="9" t="s">
        <v>16</v>
      </c>
      <c r="R25" s="9" t="s">
        <v>17</v>
      </c>
      <c r="S25" s="12" t="s">
        <v>18</v>
      </c>
      <c r="T25" s="3"/>
      <c r="U25" s="3"/>
      <c r="V25" s="3"/>
      <c r="W25" s="3"/>
    </row>
    <row r="26" spans="1:23">
      <c r="A26" s="15" t="s">
        <v>2</v>
      </c>
      <c r="B26" s="16">
        <f t="array" ref="B26">TRANSPOSE($A$3)</f>
        <v>0</v>
      </c>
      <c r="C26" s="3"/>
      <c r="D26" s="17" t="s">
        <v>19</v>
      </c>
      <c r="E26" s="18">
        <f t="shared" ref="E26:F26" si="5">E18-$B$6*R22</f>
        <v>2.6806374032633205</v>
      </c>
      <c r="F26" s="18">
        <f t="shared" si="5"/>
        <v>1.5435123647279665</v>
      </c>
      <c r="G26" s="18"/>
      <c r="H26" s="18">
        <f t="array" ref="H26">MMULT(E26,B26) + F26</f>
        <v>1.5435123647279665</v>
      </c>
      <c r="I26" s="16">
        <f>1/(1+EXP(-H26))</f>
        <v>0.82397473972372837</v>
      </c>
      <c r="J26" s="15"/>
      <c r="K26" s="15">
        <f>$B$3</f>
        <v>1</v>
      </c>
      <c r="L26" s="16">
        <f>(K26-I26)^2</f>
        <v>3.0984892255329171E-2</v>
      </c>
      <c r="M26" s="3"/>
      <c r="N26" s="15">
        <f>2*(I26-K26)</f>
        <v>-0.35205052055254327</v>
      </c>
      <c r="O26" s="3">
        <f>I26*(1-I26)</f>
        <v>0.14504036802094247</v>
      </c>
      <c r="P26" s="3">
        <f>B26</f>
        <v>0</v>
      </c>
      <c r="Q26" s="3">
        <v>1</v>
      </c>
      <c r="R26" s="3">
        <f>N26*O26*P26</f>
        <v>0</v>
      </c>
      <c r="S26" s="16">
        <f>N26*O26*Q26</f>
        <v>-5.1061537062905248E-2</v>
      </c>
      <c r="T26" s="3"/>
      <c r="U26" s="3"/>
      <c r="V26" s="3"/>
      <c r="W26" s="3"/>
    </row>
    <row r="27" spans="1:23">
      <c r="A27" s="15"/>
      <c r="B27" s="16"/>
      <c r="C27" s="3"/>
      <c r="D27" s="15"/>
      <c r="E27" s="3"/>
      <c r="F27" s="3"/>
      <c r="G27" s="3"/>
      <c r="H27" s="3"/>
      <c r="I27" s="16"/>
      <c r="J27" s="3"/>
      <c r="K27" s="15"/>
      <c r="L27" s="16"/>
      <c r="M27" s="3"/>
      <c r="N27" s="15"/>
      <c r="O27" s="3"/>
      <c r="P27" s="3"/>
      <c r="Q27" s="3"/>
      <c r="R27" s="3"/>
      <c r="S27" s="16"/>
      <c r="T27" s="3"/>
      <c r="U27" s="3"/>
      <c r="V27" s="3"/>
      <c r="W27" s="3"/>
    </row>
    <row r="28" spans="1:23">
      <c r="A28" s="15" t="s">
        <v>2</v>
      </c>
      <c r="B28" s="16">
        <f t="array" ref="B28">TRANSPOSE($A$4)</f>
        <v>1</v>
      </c>
      <c r="C28" s="3"/>
      <c r="D28" s="15" t="str">
        <f t="shared" ref="D28:F28" si="6">D26</f>
        <v>w0,_</v>
      </c>
      <c r="E28" s="3">
        <f t="shared" si="6"/>
        <v>2.6806374032633205</v>
      </c>
      <c r="F28" s="3">
        <f t="shared" si="6"/>
        <v>1.5435123647279665</v>
      </c>
      <c r="G28" s="3"/>
      <c r="H28" s="3">
        <f t="array" ref="H28">MMULT(E28,B28) + F28</f>
        <v>4.2241497679912872</v>
      </c>
      <c r="I28" s="16">
        <f>1/(1+EXP(-H28))</f>
        <v>0.98557339842174874</v>
      </c>
      <c r="J28" s="3"/>
      <c r="K28" s="15">
        <f>$B$4</f>
        <v>0</v>
      </c>
      <c r="L28" s="16">
        <f>(K28-I28)^2</f>
        <v>0.97135492367659504</v>
      </c>
      <c r="M28" s="3"/>
      <c r="N28" s="15">
        <f>2*(I28-K28)</f>
        <v>1.9711467968434975</v>
      </c>
      <c r="O28" s="3">
        <f>I28*(1-I28)</f>
        <v>1.4218474745153661E-2</v>
      </c>
      <c r="P28" s="3">
        <f>B28</f>
        <v>1</v>
      </c>
      <c r="Q28" s="3">
        <v>1</v>
      </c>
      <c r="R28" s="3">
        <f>N28*O28*P28</f>
        <v>2.8026700949909802E-2</v>
      </c>
      <c r="S28" s="16">
        <f>N28*O28*Q28</f>
        <v>2.8026700949909802E-2</v>
      </c>
      <c r="T28" s="3"/>
      <c r="U28" s="3"/>
      <c r="V28" s="3"/>
      <c r="W28" s="3"/>
    </row>
    <row r="29" spans="1:23">
      <c r="A29" s="20"/>
      <c r="B29" s="21"/>
      <c r="C29" s="3"/>
      <c r="D29" s="20"/>
      <c r="E29" s="22"/>
      <c r="F29" s="22"/>
      <c r="G29" s="22"/>
      <c r="H29" s="22"/>
      <c r="I29" s="21"/>
      <c r="J29" s="15"/>
      <c r="K29" s="20"/>
      <c r="L29" s="21"/>
      <c r="M29" s="3"/>
      <c r="N29" s="20"/>
      <c r="O29" s="22"/>
      <c r="P29" s="22"/>
      <c r="Q29" s="22"/>
      <c r="R29" s="22"/>
      <c r="S29" s="21"/>
      <c r="T29" s="3"/>
      <c r="U29" s="3"/>
      <c r="V29" s="3"/>
      <c r="W29" s="3"/>
    </row>
    <row r="30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>
        <f>SUM(L26:L29)</f>
        <v>1.0023398159319241</v>
      </c>
      <c r="M30" s="3"/>
      <c r="N30" s="3"/>
      <c r="O30" s="3"/>
      <c r="P30" s="3"/>
      <c r="Q30" s="3"/>
      <c r="R30" s="2">
        <f t="shared" ref="R30:S30" si="7">AVERAGE(R26:R29)</f>
        <v>1.4013350474954901E-2</v>
      </c>
      <c r="S30" s="2">
        <f t="shared" si="7"/>
        <v>-1.1517418056497723E-2</v>
      </c>
      <c r="T30" s="3"/>
      <c r="U30" s="3"/>
      <c r="V30" s="3"/>
      <c r="W30" s="3"/>
    </row>
    <row r="31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>
      <c r="A32" s="61" t="s">
        <v>5</v>
      </c>
      <c r="B32" s="62"/>
      <c r="C32" s="3"/>
      <c r="D32" s="5" t="s">
        <v>6</v>
      </c>
      <c r="E32" s="6"/>
      <c r="F32" s="6"/>
      <c r="G32" s="6"/>
      <c r="H32" s="63" t="s">
        <v>3</v>
      </c>
      <c r="I32" s="62"/>
      <c r="J32" s="3"/>
      <c r="K32" s="5" t="s">
        <v>20</v>
      </c>
      <c r="L32" s="7" t="s">
        <v>8</v>
      </c>
      <c r="M32" s="3"/>
      <c r="N32" s="5"/>
      <c r="O32" s="6"/>
      <c r="P32" s="6"/>
      <c r="Q32" s="6"/>
      <c r="R32" s="6"/>
      <c r="S32" s="7"/>
      <c r="T32" s="3"/>
      <c r="U32" s="3"/>
      <c r="V32" s="3"/>
      <c r="W32" s="3"/>
    </row>
    <row r="33" spans="1:23">
      <c r="A33" s="64"/>
      <c r="B33" s="65"/>
      <c r="C33" s="3"/>
      <c r="D33" s="8"/>
      <c r="E33" s="9" t="s">
        <v>9</v>
      </c>
      <c r="F33" s="9" t="s">
        <v>10</v>
      </c>
      <c r="G33" s="9"/>
      <c r="H33" s="10" t="s">
        <v>11</v>
      </c>
      <c r="I33" s="11" t="s">
        <v>12</v>
      </c>
      <c r="J33" s="3"/>
      <c r="K33" s="8"/>
      <c r="L33" s="12"/>
      <c r="M33" s="3"/>
      <c r="N33" s="8" t="s">
        <v>13</v>
      </c>
      <c r="O33" s="9" t="s">
        <v>14</v>
      </c>
      <c r="P33" s="9" t="s">
        <v>15</v>
      </c>
      <c r="Q33" s="9" t="s">
        <v>16</v>
      </c>
      <c r="R33" s="9" t="s">
        <v>17</v>
      </c>
      <c r="S33" s="12" t="s">
        <v>18</v>
      </c>
      <c r="T33" s="3"/>
      <c r="U33" s="3"/>
      <c r="V33" s="3"/>
      <c r="W33" s="3"/>
    </row>
    <row r="34" spans="1:23">
      <c r="A34" s="15" t="s">
        <v>2</v>
      </c>
      <c r="B34" s="16">
        <f t="array" ref="B34">TRANSPOSE($A$3)</f>
        <v>0</v>
      </c>
      <c r="C34" s="3"/>
      <c r="D34" s="17" t="s">
        <v>19</v>
      </c>
      <c r="E34" s="18">
        <f t="shared" ref="E34:F34" si="8">E26-$B$6*R30</f>
        <v>2.5405038985137716</v>
      </c>
      <c r="F34" s="18">
        <f t="shared" si="8"/>
        <v>1.6586865452929438</v>
      </c>
      <c r="G34" s="18"/>
      <c r="H34" s="18">
        <f t="array" ref="H34">MMULT(E34,B34) + F34</f>
        <v>1.6586865452929438</v>
      </c>
      <c r="I34" s="16">
        <f>1/(1+EXP(-H34))</f>
        <v>0.84006160858727097</v>
      </c>
      <c r="J34" s="15"/>
      <c r="K34" s="15">
        <f>$B$3</f>
        <v>1</v>
      </c>
      <c r="L34" s="16">
        <f>(K34-I34)^2</f>
        <v>2.5580289047691315E-2</v>
      </c>
      <c r="M34" s="3"/>
      <c r="N34" s="15">
        <f>2*(I34-K34)</f>
        <v>-0.31987678282545806</v>
      </c>
      <c r="O34" s="3">
        <f>I34*(1-I34)</f>
        <v>0.1343581023650377</v>
      </c>
      <c r="P34" s="3">
        <f>B34</f>
        <v>0</v>
      </c>
      <c r="Q34" s="3">
        <v>1</v>
      </c>
      <c r="R34" s="3">
        <f>N34*O34*P34</f>
        <v>0</v>
      </c>
      <c r="S34" s="16">
        <f>N34*O34*Q34</f>
        <v>-4.297803753106183E-2</v>
      </c>
      <c r="T34" s="3"/>
      <c r="U34" s="3"/>
      <c r="V34" s="3"/>
      <c r="W34" s="3"/>
    </row>
    <row r="35" spans="1:23">
      <c r="A35" s="15"/>
      <c r="B35" s="16"/>
      <c r="C35" s="3"/>
      <c r="D35" s="15"/>
      <c r="E35" s="3"/>
      <c r="F35" s="3"/>
      <c r="G35" s="3"/>
      <c r="H35" s="3"/>
      <c r="I35" s="16"/>
      <c r="J35" s="3"/>
      <c r="K35" s="15"/>
      <c r="L35" s="16"/>
      <c r="M35" s="3"/>
      <c r="N35" s="15"/>
      <c r="O35" s="3"/>
      <c r="P35" s="3"/>
      <c r="Q35" s="3"/>
      <c r="R35" s="3"/>
      <c r="S35" s="16"/>
      <c r="T35" s="3"/>
      <c r="U35" s="3"/>
      <c r="V35" s="3"/>
      <c r="W35" s="3"/>
    </row>
    <row r="36" spans="1:23">
      <c r="A36" s="15" t="s">
        <v>2</v>
      </c>
      <c r="B36" s="16">
        <f t="array" ref="B36">TRANSPOSE($A$4)</f>
        <v>1</v>
      </c>
      <c r="C36" s="3"/>
      <c r="D36" s="15" t="str">
        <f t="shared" ref="D36:F36" si="9">D34</f>
        <v>w0,_</v>
      </c>
      <c r="E36" s="3">
        <f t="shared" si="9"/>
        <v>2.5405038985137716</v>
      </c>
      <c r="F36" s="3">
        <f t="shared" si="9"/>
        <v>1.6586865452929438</v>
      </c>
      <c r="G36" s="3"/>
      <c r="H36" s="3">
        <f t="array" ref="H36">MMULT(E36,B36) + F36</f>
        <v>4.1991904438067156</v>
      </c>
      <c r="I36" s="16">
        <f>1/(1+EXP(-H36))</f>
        <v>0.98521417997130667</v>
      </c>
      <c r="J36" s="3"/>
      <c r="K36" s="15">
        <f>$B$4</f>
        <v>0</v>
      </c>
      <c r="L36" s="16">
        <f>(K36-I36)^2</f>
        <v>0.9706469804165343</v>
      </c>
      <c r="M36" s="3"/>
      <c r="N36" s="15">
        <f>2*(I36-K36)</f>
        <v>1.9704283599426133</v>
      </c>
      <c r="O36" s="3">
        <f>I36*(1-I36)</f>
        <v>1.4567199554772422E-2</v>
      </c>
      <c r="P36" s="3">
        <f>B36</f>
        <v>1</v>
      </c>
      <c r="Q36" s="3">
        <v>1</v>
      </c>
      <c r="R36" s="3">
        <f>N36*O36*P36</f>
        <v>2.8703623127666989E-2</v>
      </c>
      <c r="S36" s="16">
        <f>N36*O36*Q36</f>
        <v>2.8703623127666989E-2</v>
      </c>
      <c r="T36" s="3"/>
      <c r="U36" s="3"/>
      <c r="V36" s="3"/>
      <c r="W36" s="3"/>
    </row>
    <row r="37" spans="1:23">
      <c r="A37" s="20"/>
      <c r="B37" s="21"/>
      <c r="C37" s="3"/>
      <c r="D37" s="20"/>
      <c r="E37" s="22"/>
      <c r="F37" s="22"/>
      <c r="G37" s="22"/>
      <c r="H37" s="22"/>
      <c r="I37" s="21"/>
      <c r="J37" s="15"/>
      <c r="K37" s="20"/>
      <c r="L37" s="21"/>
      <c r="M37" s="3"/>
      <c r="N37" s="20"/>
      <c r="O37" s="22"/>
      <c r="P37" s="22"/>
      <c r="Q37" s="22"/>
      <c r="R37" s="22"/>
      <c r="S37" s="21"/>
      <c r="T37" s="3"/>
      <c r="U37" s="3"/>
      <c r="V37" s="3"/>
      <c r="W37" s="3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>
        <f>SUM(L34:L37)</f>
        <v>0.99622726946422557</v>
      </c>
      <c r="M38" s="3"/>
      <c r="N38" s="3"/>
      <c r="O38" s="3"/>
      <c r="P38" s="3"/>
      <c r="Q38" s="3"/>
      <c r="R38" s="2">
        <f t="shared" ref="R38:S38" si="10">AVERAGE(R34:R37)</f>
        <v>1.4351811563833495E-2</v>
      </c>
      <c r="S38" s="2">
        <f t="shared" si="10"/>
        <v>-7.1372072016974205E-3</v>
      </c>
      <c r="T38" s="3"/>
      <c r="U38" s="3"/>
      <c r="V38" s="3"/>
      <c r="W38" s="3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>
      <c r="A40" s="61" t="s">
        <v>5</v>
      </c>
      <c r="B40" s="62"/>
      <c r="C40" s="3"/>
      <c r="D40" s="5" t="s">
        <v>6</v>
      </c>
      <c r="E40" s="6"/>
      <c r="F40" s="6"/>
      <c r="G40" s="6"/>
      <c r="H40" s="63" t="s">
        <v>3</v>
      </c>
      <c r="I40" s="62"/>
      <c r="J40" s="3"/>
      <c r="K40" s="5" t="s">
        <v>20</v>
      </c>
      <c r="L40" s="7" t="s">
        <v>8</v>
      </c>
      <c r="M40" s="3"/>
      <c r="N40" s="5"/>
      <c r="O40" s="6"/>
      <c r="P40" s="6"/>
      <c r="Q40" s="6"/>
      <c r="R40" s="6"/>
      <c r="S40" s="7"/>
      <c r="T40" s="3"/>
      <c r="U40" s="3"/>
      <c r="V40" s="3"/>
      <c r="W40" s="3"/>
    </row>
    <row r="41" spans="1:23">
      <c r="A41" s="64"/>
      <c r="B41" s="65"/>
      <c r="C41" s="3"/>
      <c r="D41" s="8"/>
      <c r="E41" s="9" t="s">
        <v>9</v>
      </c>
      <c r="F41" s="9" t="s">
        <v>10</v>
      </c>
      <c r="G41" s="9"/>
      <c r="H41" s="10" t="s">
        <v>11</v>
      </c>
      <c r="I41" s="11" t="s">
        <v>12</v>
      </c>
      <c r="J41" s="3"/>
      <c r="K41" s="8"/>
      <c r="L41" s="12"/>
      <c r="M41" s="3"/>
      <c r="N41" s="8" t="s">
        <v>13</v>
      </c>
      <c r="O41" s="9" t="s">
        <v>14</v>
      </c>
      <c r="P41" s="9" t="s">
        <v>15</v>
      </c>
      <c r="Q41" s="9" t="s">
        <v>16</v>
      </c>
      <c r="R41" s="9" t="s">
        <v>17</v>
      </c>
      <c r="S41" s="12" t="s">
        <v>18</v>
      </c>
      <c r="T41" s="3"/>
      <c r="U41" s="3"/>
      <c r="V41" s="3"/>
      <c r="W41" s="3"/>
    </row>
    <row r="42" spans="1:23">
      <c r="A42" s="15" t="s">
        <v>2</v>
      </c>
      <c r="B42" s="16">
        <f t="array" ref="B42">TRANSPOSE($A$3)</f>
        <v>0</v>
      </c>
      <c r="C42" s="3"/>
      <c r="D42" s="17" t="s">
        <v>19</v>
      </c>
      <c r="E42" s="18">
        <f t="shared" ref="E42:F42" si="11">E34-$B$6*R38</f>
        <v>2.3969857828754364</v>
      </c>
      <c r="F42" s="18">
        <f t="shared" si="11"/>
        <v>1.7300586173099179</v>
      </c>
      <c r="G42" s="18"/>
      <c r="H42" s="18">
        <f t="array" ref="H42">MMULT(E42,B42) + F42</f>
        <v>1.7300586173099179</v>
      </c>
      <c r="I42" s="16">
        <f>1/(1+EXP(-H42))</f>
        <v>0.84941991789700777</v>
      </c>
      <c r="J42" s="15"/>
      <c r="K42" s="15">
        <f>$B$3</f>
        <v>1</v>
      </c>
      <c r="L42" s="16">
        <f>(K42-I42)^2</f>
        <v>2.2674361126143881E-2</v>
      </c>
      <c r="M42" s="3"/>
      <c r="N42" s="15">
        <f>2*(I42-K42)</f>
        <v>-0.30116016420598446</v>
      </c>
      <c r="O42" s="3">
        <f>I42*(1-I42)</f>
        <v>0.12790572097684835</v>
      </c>
      <c r="P42" s="3">
        <f>B42</f>
        <v>0</v>
      </c>
      <c r="Q42" s="3">
        <v>1</v>
      </c>
      <c r="R42" s="3">
        <f>N42*O42*P42</f>
        <v>0</v>
      </c>
      <c r="S42" s="16">
        <f>N42*O42*Q42</f>
        <v>-3.8520107932272479E-2</v>
      </c>
      <c r="T42" s="3"/>
      <c r="U42" s="3"/>
      <c r="V42" s="3"/>
      <c r="W42" s="3"/>
    </row>
    <row r="43" spans="1:23">
      <c r="A43" s="15"/>
      <c r="B43" s="16"/>
      <c r="C43" s="3"/>
      <c r="D43" s="15"/>
      <c r="E43" s="3"/>
      <c r="F43" s="3"/>
      <c r="G43" s="3"/>
      <c r="H43" s="3"/>
      <c r="I43" s="16"/>
      <c r="J43" s="3"/>
      <c r="K43" s="15"/>
      <c r="L43" s="16"/>
      <c r="M43" s="3"/>
      <c r="N43" s="15"/>
      <c r="O43" s="3"/>
      <c r="P43" s="3"/>
      <c r="Q43" s="3"/>
      <c r="R43" s="3"/>
      <c r="S43" s="16"/>
      <c r="T43" s="3"/>
      <c r="U43" s="3"/>
      <c r="V43" s="3"/>
      <c r="W43" s="3"/>
    </row>
    <row r="44" spans="1:23">
      <c r="A44" s="15" t="s">
        <v>2</v>
      </c>
      <c r="B44" s="16">
        <f t="array" ref="B44">TRANSPOSE($A$4)</f>
        <v>1</v>
      </c>
      <c r="C44" s="3"/>
      <c r="D44" s="15" t="str">
        <f t="shared" ref="D44:F44" si="12">D42</f>
        <v>w0,_</v>
      </c>
      <c r="E44" s="3">
        <f t="shared" si="12"/>
        <v>2.3969857828754364</v>
      </c>
      <c r="F44" s="3">
        <f t="shared" si="12"/>
        <v>1.7300586173099179</v>
      </c>
      <c r="G44" s="3"/>
      <c r="H44" s="3">
        <f t="array" ref="H44">MMULT(E44,B44) + F44</f>
        <v>4.1270444001853548</v>
      </c>
      <c r="I44" s="16">
        <f>1/(1+EXP(-H44))</f>
        <v>0.98412557840656145</v>
      </c>
      <c r="J44" s="3"/>
      <c r="K44" s="15">
        <f>$B$4</f>
        <v>0</v>
      </c>
      <c r="L44" s="16">
        <f>(K44-I44)^2</f>
        <v>0.96850315407404908</v>
      </c>
      <c r="M44" s="3"/>
      <c r="N44" s="15">
        <f>2*(I44-K44)</f>
        <v>1.9682511568131229</v>
      </c>
      <c r="O44" s="3">
        <f>I44*(1-I44)</f>
        <v>1.5622424332512319E-2</v>
      </c>
      <c r="P44" s="3">
        <f>B44</f>
        <v>1</v>
      </c>
      <c r="Q44" s="3">
        <v>1</v>
      </c>
      <c r="R44" s="3">
        <f>N44*O44*P44</f>
        <v>3.074885476469285E-2</v>
      </c>
      <c r="S44" s="16">
        <f>N44*O44*Q44</f>
        <v>3.074885476469285E-2</v>
      </c>
      <c r="T44" s="3"/>
      <c r="U44" s="3"/>
      <c r="V44" s="3"/>
      <c r="W44" s="3"/>
    </row>
    <row r="45" spans="1:23">
      <c r="A45" s="20"/>
      <c r="B45" s="21"/>
      <c r="C45" s="3"/>
      <c r="D45" s="20"/>
      <c r="E45" s="22"/>
      <c r="F45" s="22"/>
      <c r="G45" s="22"/>
      <c r="H45" s="22"/>
      <c r="I45" s="21"/>
      <c r="J45" s="15"/>
      <c r="K45" s="20"/>
      <c r="L45" s="21"/>
      <c r="M45" s="3"/>
      <c r="N45" s="20"/>
      <c r="O45" s="22"/>
      <c r="P45" s="22"/>
      <c r="Q45" s="22"/>
      <c r="R45" s="22"/>
      <c r="S45" s="21"/>
      <c r="T45" s="3"/>
      <c r="U45" s="3"/>
      <c r="V45" s="3"/>
      <c r="W45" s="3"/>
    </row>
    <row r="46" spans="1:2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>
        <f>SUM(L42:L45)</f>
        <v>0.99117751520019293</v>
      </c>
      <c r="M46" s="3"/>
      <c r="N46" s="3"/>
      <c r="O46" s="3"/>
      <c r="P46" s="3"/>
      <c r="Q46" s="3"/>
      <c r="R46" s="2">
        <f t="shared" ref="R46:S46" si="13">AVERAGE(R42:R45)</f>
        <v>1.5374427382346425E-2</v>
      </c>
      <c r="S46" s="2">
        <f t="shared" si="13"/>
        <v>-3.8856265837898148E-3</v>
      </c>
      <c r="T46" s="3"/>
      <c r="U46" s="3"/>
      <c r="V46" s="3"/>
      <c r="W46" s="3"/>
    </row>
    <row r="47" spans="1:2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>
      <c r="A48" s="61" t="s">
        <v>5</v>
      </c>
      <c r="B48" s="62"/>
      <c r="C48" s="3"/>
      <c r="D48" s="5" t="s">
        <v>6</v>
      </c>
      <c r="E48" s="6"/>
      <c r="F48" s="6"/>
      <c r="G48" s="6"/>
      <c r="H48" s="63" t="s">
        <v>3</v>
      </c>
      <c r="I48" s="62"/>
      <c r="J48" s="3"/>
      <c r="K48" s="5" t="s">
        <v>20</v>
      </c>
      <c r="L48" s="7" t="s">
        <v>8</v>
      </c>
      <c r="M48" s="3"/>
      <c r="N48" s="5"/>
      <c r="O48" s="6"/>
      <c r="P48" s="6"/>
      <c r="Q48" s="6"/>
      <c r="R48" s="6"/>
      <c r="S48" s="7"/>
      <c r="T48" s="3"/>
      <c r="U48" s="3"/>
      <c r="V48" s="3"/>
      <c r="W48" s="3"/>
    </row>
    <row r="49" spans="1:23">
      <c r="A49" s="64"/>
      <c r="B49" s="65"/>
      <c r="C49" s="3"/>
      <c r="D49" s="8"/>
      <c r="E49" s="9" t="s">
        <v>9</v>
      </c>
      <c r="F49" s="9" t="s">
        <v>10</v>
      </c>
      <c r="G49" s="9"/>
      <c r="H49" s="10" t="s">
        <v>11</v>
      </c>
      <c r="I49" s="11" t="s">
        <v>12</v>
      </c>
      <c r="J49" s="3"/>
      <c r="K49" s="8"/>
      <c r="L49" s="12"/>
      <c r="M49" s="3"/>
      <c r="N49" s="8" t="s">
        <v>13</v>
      </c>
      <c r="O49" s="9" t="s">
        <v>14</v>
      </c>
      <c r="P49" s="9" t="s">
        <v>15</v>
      </c>
      <c r="Q49" s="9" t="s">
        <v>16</v>
      </c>
      <c r="R49" s="9" t="s">
        <v>17</v>
      </c>
      <c r="S49" s="12" t="s">
        <v>18</v>
      </c>
      <c r="T49" s="3"/>
      <c r="U49" s="3"/>
      <c r="V49" s="3"/>
      <c r="W49" s="3"/>
    </row>
    <row r="50" spans="1:23">
      <c r="A50" s="15" t="s">
        <v>2</v>
      </c>
      <c r="B50" s="16">
        <f t="array" ref="B50">TRANSPOSE($A$3)</f>
        <v>0</v>
      </c>
      <c r="C50" s="3"/>
      <c r="D50" s="17" t="s">
        <v>19</v>
      </c>
      <c r="E50" s="18">
        <f t="shared" ref="E50:F50" si="14">E42-$B$6*R46</f>
        <v>2.2432415090519719</v>
      </c>
      <c r="F50" s="18">
        <f t="shared" si="14"/>
        <v>1.7689148831478161</v>
      </c>
      <c r="G50" s="18"/>
      <c r="H50" s="18">
        <f t="array" ref="H50">MMULT(E50,B50) + F50</f>
        <v>1.7689148831478161</v>
      </c>
      <c r="I50" s="16">
        <f>1/(1+EXP(-H50))</f>
        <v>0.85432267428205511</v>
      </c>
      <c r="J50" s="15"/>
      <c r="K50" s="15">
        <f>$B$3</f>
        <v>1</v>
      </c>
      <c r="L50" s="16">
        <f>(K50-I50)^2</f>
        <v>2.1221883228332208E-2</v>
      </c>
      <c r="M50" s="3"/>
      <c r="N50" s="15">
        <f>2*(I50-K50)</f>
        <v>-0.29135465143588979</v>
      </c>
      <c r="O50" s="3">
        <f>I50*(1-I50)</f>
        <v>0.12445544248961268</v>
      </c>
      <c r="P50" s="3">
        <f>B50</f>
        <v>0</v>
      </c>
      <c r="Q50" s="3">
        <v>1</v>
      </c>
      <c r="R50" s="3">
        <f>N50*O50*P50</f>
        <v>0</v>
      </c>
      <c r="S50" s="16">
        <f>N50*O50*Q50</f>
        <v>-3.6260672065860533E-2</v>
      </c>
      <c r="T50" s="3"/>
      <c r="U50" s="3"/>
      <c r="V50" s="3"/>
      <c r="W50" s="3"/>
    </row>
    <row r="51" spans="1:23">
      <c r="A51" s="15"/>
      <c r="B51" s="16"/>
      <c r="C51" s="3"/>
      <c r="D51" s="15"/>
      <c r="E51" s="3"/>
      <c r="F51" s="3"/>
      <c r="G51" s="3"/>
      <c r="H51" s="3"/>
      <c r="I51" s="16"/>
      <c r="J51" s="3"/>
      <c r="K51" s="15"/>
      <c r="L51" s="16"/>
      <c r="M51" s="3"/>
      <c r="N51" s="15"/>
      <c r="O51" s="3"/>
      <c r="P51" s="3"/>
      <c r="Q51" s="3"/>
      <c r="R51" s="3"/>
      <c r="S51" s="16"/>
      <c r="T51" s="3"/>
      <c r="U51" s="3"/>
      <c r="V51" s="3"/>
      <c r="W51" s="3"/>
    </row>
    <row r="52" spans="1:23">
      <c r="A52" s="15" t="s">
        <v>2</v>
      </c>
      <c r="B52" s="16">
        <f t="array" ref="B52">TRANSPOSE($A$4)</f>
        <v>1</v>
      </c>
      <c r="C52" s="3"/>
      <c r="D52" s="15" t="str">
        <f t="shared" ref="D52:F52" si="15">D50</f>
        <v>w0,_</v>
      </c>
      <c r="E52" s="3">
        <f t="shared" si="15"/>
        <v>2.2432415090519719</v>
      </c>
      <c r="F52" s="3">
        <f t="shared" si="15"/>
        <v>1.7689148831478161</v>
      </c>
      <c r="G52" s="3"/>
      <c r="H52" s="3">
        <f t="array" ref="H52">MMULT(E52,B52) + F52</f>
        <v>4.0121563921997883</v>
      </c>
      <c r="I52" s="16">
        <f>1/(1+EXP(-H52))</f>
        <v>0.98222725140593781</v>
      </c>
      <c r="J52" s="3"/>
      <c r="K52" s="15">
        <f>$B$4</f>
        <v>0</v>
      </c>
      <c r="L52" s="16">
        <f>(K52-I52)^2</f>
        <v>0.96477037340446337</v>
      </c>
      <c r="M52" s="3"/>
      <c r="N52" s="15">
        <f>2*(I52-K52)</f>
        <v>1.9644545028118756</v>
      </c>
      <c r="O52" s="3">
        <f>I52*(1-I52)</f>
        <v>1.7456878001474455E-2</v>
      </c>
      <c r="P52" s="3">
        <f>B52</f>
        <v>1</v>
      </c>
      <c r="Q52" s="3">
        <v>1</v>
      </c>
      <c r="R52" s="3">
        <f>N52*O52*P52</f>
        <v>3.4293242595034065E-2</v>
      </c>
      <c r="S52" s="16">
        <f>N52*O52*Q52</f>
        <v>3.4293242595034065E-2</v>
      </c>
      <c r="T52" s="3"/>
      <c r="U52" s="3"/>
      <c r="V52" s="3"/>
      <c r="W52" s="3"/>
    </row>
    <row r="53" spans="1:23">
      <c r="A53" s="20"/>
      <c r="B53" s="21"/>
      <c r="C53" s="3"/>
      <c r="D53" s="20"/>
      <c r="E53" s="22"/>
      <c r="F53" s="22"/>
      <c r="G53" s="22"/>
      <c r="H53" s="22"/>
      <c r="I53" s="21"/>
      <c r="J53" s="15"/>
      <c r="K53" s="20"/>
      <c r="L53" s="21"/>
      <c r="M53" s="3"/>
      <c r="N53" s="20"/>
      <c r="O53" s="22"/>
      <c r="P53" s="22"/>
      <c r="Q53" s="22"/>
      <c r="R53" s="22"/>
      <c r="S53" s="21"/>
      <c r="T53" s="3"/>
      <c r="U53" s="3"/>
      <c r="V53" s="3"/>
      <c r="W53" s="3"/>
    </row>
    <row r="54" spans="1:2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>
        <f>SUM(L50:L53)</f>
        <v>0.98599225663279555</v>
      </c>
      <c r="M54" s="3"/>
      <c r="N54" s="3"/>
      <c r="O54" s="3"/>
      <c r="P54" s="3"/>
      <c r="Q54" s="3"/>
      <c r="R54" s="2">
        <f t="shared" ref="R54:S54" si="16">AVERAGE(R50:R53)</f>
        <v>1.7146621297517033E-2</v>
      </c>
      <c r="S54" s="2">
        <f t="shared" si="16"/>
        <v>-9.837147354132339E-4</v>
      </c>
      <c r="T54" s="3"/>
      <c r="U54" s="3"/>
      <c r="V54" s="3"/>
      <c r="W54" s="3"/>
    </row>
    <row r="55" spans="1:2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>
      <c r="A56" s="61" t="s">
        <v>5</v>
      </c>
      <c r="B56" s="62"/>
      <c r="C56" s="3"/>
      <c r="D56" s="5" t="s">
        <v>6</v>
      </c>
      <c r="E56" s="6"/>
      <c r="F56" s="6"/>
      <c r="G56" s="6"/>
      <c r="H56" s="63" t="s">
        <v>3</v>
      </c>
      <c r="I56" s="62"/>
      <c r="J56" s="3"/>
      <c r="K56" s="5" t="s">
        <v>20</v>
      </c>
      <c r="L56" s="7" t="s">
        <v>8</v>
      </c>
      <c r="M56" s="3"/>
      <c r="N56" s="5"/>
      <c r="O56" s="6"/>
      <c r="P56" s="6"/>
      <c r="Q56" s="6"/>
      <c r="R56" s="6"/>
      <c r="S56" s="7"/>
      <c r="T56" s="3"/>
      <c r="U56" s="3"/>
      <c r="V56" s="3"/>
      <c r="W56" s="3"/>
    </row>
    <row r="57" spans="1:23">
      <c r="A57" s="64"/>
      <c r="B57" s="65"/>
      <c r="C57" s="3"/>
      <c r="D57" s="8"/>
      <c r="E57" s="9" t="s">
        <v>9</v>
      </c>
      <c r="F57" s="9" t="s">
        <v>10</v>
      </c>
      <c r="G57" s="9"/>
      <c r="H57" s="10" t="s">
        <v>11</v>
      </c>
      <c r="I57" s="11" t="s">
        <v>12</v>
      </c>
      <c r="J57" s="3"/>
      <c r="K57" s="8"/>
      <c r="L57" s="12"/>
      <c r="M57" s="3"/>
      <c r="N57" s="8" t="s">
        <v>13</v>
      </c>
      <c r="O57" s="9" t="s">
        <v>14</v>
      </c>
      <c r="P57" s="9" t="s">
        <v>15</v>
      </c>
      <c r="Q57" s="9" t="s">
        <v>16</v>
      </c>
      <c r="R57" s="9" t="s">
        <v>17</v>
      </c>
      <c r="S57" s="12" t="s">
        <v>18</v>
      </c>
      <c r="T57" s="3"/>
      <c r="U57" s="3"/>
      <c r="V57" s="3"/>
      <c r="W57" s="3"/>
    </row>
    <row r="58" spans="1:23">
      <c r="A58" s="15" t="s">
        <v>2</v>
      </c>
      <c r="B58" s="16">
        <f t="array" ref="B58">TRANSPOSE($A$3)</f>
        <v>0</v>
      </c>
      <c r="C58" s="3"/>
      <c r="D58" s="17" t="s">
        <v>19</v>
      </c>
      <c r="E58" s="18">
        <f t="shared" ref="E58:F58" si="17">E50-$B$6*R54</f>
        <v>2.0717752960768014</v>
      </c>
      <c r="F58" s="18">
        <f t="shared" si="17"/>
        <v>1.7787520305019484</v>
      </c>
      <c r="G58" s="18"/>
      <c r="H58" s="18">
        <f t="array" ref="H58">MMULT(E58,B58) + F58</f>
        <v>1.7787520305019484</v>
      </c>
      <c r="I58" s="16">
        <f>1/(1+EXP(-H58))</f>
        <v>0.8555426985461505</v>
      </c>
      <c r="J58" s="15"/>
      <c r="K58" s="15">
        <f>$B$3</f>
        <v>1</v>
      </c>
      <c r="L58" s="16">
        <f>(K58-I58)^2</f>
        <v>2.0867911943328349E-2</v>
      </c>
      <c r="M58" s="3"/>
      <c r="N58" s="15">
        <f>2*(I58-K58)</f>
        <v>-0.28891460290769899</v>
      </c>
      <c r="O58" s="3">
        <f>I58*(1-I58)</f>
        <v>0.12358938951052115</v>
      </c>
      <c r="P58" s="3">
        <f>B58</f>
        <v>0</v>
      </c>
      <c r="Q58" s="3">
        <v>1</v>
      </c>
      <c r="R58" s="3">
        <f>N58*O58*P58</f>
        <v>0</v>
      </c>
      <c r="S58" s="16">
        <f>N58*O58*Q58</f>
        <v>-3.5706779394037158E-2</v>
      </c>
      <c r="T58" s="3"/>
      <c r="U58" s="3"/>
      <c r="V58" s="3"/>
      <c r="W58" s="3"/>
    </row>
    <row r="59" spans="1:23">
      <c r="A59" s="15"/>
      <c r="B59" s="16"/>
      <c r="C59" s="3"/>
      <c r="D59" s="15"/>
      <c r="E59" s="3"/>
      <c r="F59" s="3"/>
      <c r="G59" s="3"/>
      <c r="H59" s="3"/>
      <c r="I59" s="16"/>
      <c r="J59" s="3"/>
      <c r="K59" s="15"/>
      <c r="L59" s="16"/>
      <c r="M59" s="3"/>
      <c r="N59" s="15"/>
      <c r="O59" s="3"/>
      <c r="P59" s="3"/>
      <c r="Q59" s="3"/>
      <c r="R59" s="3"/>
      <c r="S59" s="16"/>
      <c r="T59" s="3"/>
      <c r="U59" s="3"/>
      <c r="V59" s="3"/>
      <c r="W59" s="3"/>
    </row>
    <row r="60" spans="1:23">
      <c r="A60" s="15" t="s">
        <v>2</v>
      </c>
      <c r="B60" s="16">
        <f t="array" ref="B60">TRANSPOSE($A$4)</f>
        <v>1</v>
      </c>
      <c r="C60" s="3"/>
      <c r="D60" s="15" t="str">
        <f t="shared" ref="D60:F60" si="18">D58</f>
        <v>w0,_</v>
      </c>
      <c r="E60" s="3">
        <f t="shared" si="18"/>
        <v>2.0717752960768014</v>
      </c>
      <c r="F60" s="3">
        <f t="shared" si="18"/>
        <v>1.7787520305019484</v>
      </c>
      <c r="G60" s="3"/>
      <c r="H60" s="3">
        <f t="array" ref="H60">MMULT(E60,B60) + F60</f>
        <v>3.8505273265787499</v>
      </c>
      <c r="I60" s="16">
        <f>1/(1+EXP(-H60))</f>
        <v>0.97917441138103456</v>
      </c>
      <c r="J60" s="3"/>
      <c r="K60" s="15">
        <f>$B$4</f>
        <v>0</v>
      </c>
      <c r="L60" s="16">
        <f>(K60-I60)^2</f>
        <v>0.95878252790339547</v>
      </c>
      <c r="M60" s="3"/>
      <c r="N60" s="15">
        <f>2*(I60-K60)</f>
        <v>1.9583488227620691</v>
      </c>
      <c r="O60" s="3">
        <f>I60*(1-I60)</f>
        <v>2.0391883477639056E-2</v>
      </c>
      <c r="P60" s="3">
        <f>B60</f>
        <v>1</v>
      </c>
      <c r="Q60" s="3">
        <v>1</v>
      </c>
      <c r="R60" s="3">
        <f>N60*O60*P60</f>
        <v>3.9934421002335733E-2</v>
      </c>
      <c r="S60" s="16">
        <f>N60*O60*Q60</f>
        <v>3.9934421002335733E-2</v>
      </c>
      <c r="T60" s="3"/>
      <c r="U60" s="3"/>
      <c r="V60" s="3"/>
      <c r="W60" s="3"/>
    </row>
    <row r="61" spans="1:23">
      <c r="A61" s="20"/>
      <c r="B61" s="21"/>
      <c r="C61" s="3"/>
      <c r="D61" s="20"/>
      <c r="E61" s="22"/>
      <c r="F61" s="22"/>
      <c r="G61" s="22"/>
      <c r="H61" s="22"/>
      <c r="I61" s="21"/>
      <c r="J61" s="15"/>
      <c r="K61" s="20"/>
      <c r="L61" s="21"/>
      <c r="M61" s="3"/>
      <c r="N61" s="20"/>
      <c r="O61" s="22"/>
      <c r="P61" s="22"/>
      <c r="Q61" s="22"/>
      <c r="R61" s="22"/>
      <c r="S61" s="21"/>
      <c r="T61" s="3"/>
      <c r="U61" s="3"/>
      <c r="V61" s="3"/>
      <c r="W61" s="3"/>
    </row>
    <row r="62" spans="1:2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>
        <f>SUM(L58:L61)</f>
        <v>0.97965043984672384</v>
      </c>
      <c r="M62" s="3"/>
      <c r="N62" s="3"/>
      <c r="O62" s="3"/>
      <c r="P62" s="3"/>
      <c r="Q62" s="3"/>
      <c r="R62" s="2">
        <f t="shared" ref="R62:S62" si="19">AVERAGE(R58:R61)</f>
        <v>1.9967210501167867E-2</v>
      </c>
      <c r="S62" s="2">
        <f t="shared" si="19"/>
        <v>2.1138208041492877E-3</v>
      </c>
      <c r="T62" s="3"/>
      <c r="U62" s="3"/>
      <c r="V62" s="3"/>
      <c r="W62" s="3"/>
    </row>
    <row r="63" spans="1:2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>
      <c r="A64" s="66" t="s">
        <v>5</v>
      </c>
      <c r="B64" s="62"/>
      <c r="C64" s="23"/>
      <c r="D64" s="24" t="s">
        <v>6</v>
      </c>
      <c r="E64" s="24"/>
      <c r="F64" s="24"/>
      <c r="G64" s="24"/>
      <c r="H64" s="67" t="s">
        <v>3</v>
      </c>
      <c r="I64" s="62"/>
      <c r="J64" s="23"/>
      <c r="K64" s="24" t="s">
        <v>20</v>
      </c>
      <c r="L64" s="25" t="s">
        <v>8</v>
      </c>
      <c r="M64" s="23"/>
      <c r="N64" s="24"/>
      <c r="O64" s="24"/>
      <c r="P64" s="24"/>
      <c r="Q64" s="24"/>
      <c r="R64" s="24"/>
      <c r="S64" s="25"/>
      <c r="T64" s="3"/>
      <c r="U64" s="3"/>
      <c r="V64" s="3"/>
      <c r="W64" s="3"/>
    </row>
    <row r="65" spans="1:23">
      <c r="A65" s="68"/>
      <c r="B65" s="69"/>
      <c r="C65" s="23"/>
      <c r="D65" s="26"/>
      <c r="E65" s="26" t="s">
        <v>9</v>
      </c>
      <c r="F65" s="26" t="s">
        <v>10</v>
      </c>
      <c r="G65" s="26"/>
      <c r="H65" s="26" t="s">
        <v>11</v>
      </c>
      <c r="I65" s="27" t="s">
        <v>12</v>
      </c>
      <c r="J65" s="23"/>
      <c r="K65" s="28"/>
      <c r="L65" s="29"/>
      <c r="M65" s="23"/>
      <c r="N65" s="28" t="s">
        <v>13</v>
      </c>
      <c r="O65" s="28" t="s">
        <v>14</v>
      </c>
      <c r="P65" s="28" t="s">
        <v>15</v>
      </c>
      <c r="Q65" s="28" t="s">
        <v>16</v>
      </c>
      <c r="R65" s="28" t="s">
        <v>17</v>
      </c>
      <c r="S65" s="29" t="s">
        <v>18</v>
      </c>
      <c r="T65" s="3"/>
      <c r="U65" s="3"/>
      <c r="V65" s="3"/>
      <c r="W65" s="3"/>
    </row>
    <row r="66" spans="1:23">
      <c r="A66" s="30" t="s">
        <v>2</v>
      </c>
      <c r="B66" s="31">
        <f t="array" ref="B66">TRANSPOSE($A$3)</f>
        <v>0</v>
      </c>
      <c r="C66" s="23"/>
      <c r="D66" s="32" t="s">
        <v>19</v>
      </c>
      <c r="E66" s="33">
        <f t="shared" ref="E66:F66" si="20">E58-$B$6*R62</f>
        <v>1.8721031910651227</v>
      </c>
      <c r="F66" s="33">
        <f t="shared" si="20"/>
        <v>1.7576138224604556</v>
      </c>
      <c r="G66" s="32"/>
      <c r="H66" s="33">
        <f t="array" ref="H66">MMULT(E66,B66) + F66</f>
        <v>1.7576138224604556</v>
      </c>
      <c r="I66" s="31">
        <f>1/(1+EXP(-H66))</f>
        <v>0.85291055636882984</v>
      </c>
      <c r="J66" s="23"/>
      <c r="K66" s="33">
        <f>$B$3</f>
        <v>1</v>
      </c>
      <c r="L66" s="31">
        <f>(K66-I66)^2</f>
        <v>2.1635304427727185E-2</v>
      </c>
      <c r="M66" s="23"/>
      <c r="N66" s="33">
        <f>2*(I66-K66)</f>
        <v>-0.29417888726234032</v>
      </c>
      <c r="O66" s="33">
        <f>I66*(1-I66)</f>
        <v>0.12545413920344298</v>
      </c>
      <c r="P66" s="33">
        <f>B66</f>
        <v>0</v>
      </c>
      <c r="Q66" s="33">
        <v>1</v>
      </c>
      <c r="R66" s="33">
        <f>N66*O66*P66</f>
        <v>0</v>
      </c>
      <c r="S66" s="31">
        <f>N66*O66*Q66</f>
        <v>-3.6905959073323599E-2</v>
      </c>
      <c r="T66" s="3"/>
      <c r="U66" s="3"/>
      <c r="V66" s="3"/>
      <c r="W66" s="3"/>
    </row>
    <row r="67" spans="1:23">
      <c r="A67" s="30"/>
      <c r="B67" s="23"/>
      <c r="C67" s="23"/>
      <c r="D67" s="32"/>
      <c r="E67" s="32"/>
      <c r="F67" s="32"/>
      <c r="G67" s="32"/>
      <c r="H67" s="32"/>
      <c r="I67" s="23"/>
      <c r="J67" s="23"/>
      <c r="K67" s="32"/>
      <c r="L67" s="23"/>
      <c r="M67" s="23"/>
      <c r="N67" s="32"/>
      <c r="O67" s="32"/>
      <c r="P67" s="32"/>
      <c r="Q67" s="32"/>
      <c r="R67" s="32"/>
      <c r="S67" s="23"/>
      <c r="T67" s="3"/>
      <c r="U67" s="3"/>
      <c r="V67" s="3"/>
      <c r="W67" s="3"/>
    </row>
    <row r="68" spans="1:23">
      <c r="A68" s="30" t="s">
        <v>2</v>
      </c>
      <c r="B68" s="31">
        <f t="array" ref="B68">TRANSPOSE($A$4)</f>
        <v>1</v>
      </c>
      <c r="C68" s="23"/>
      <c r="D68" s="32" t="str">
        <f t="shared" ref="D68:F68" si="21">D66</f>
        <v>w0,_</v>
      </c>
      <c r="E68" s="33">
        <f t="shared" si="21"/>
        <v>1.8721031910651227</v>
      </c>
      <c r="F68" s="33">
        <f t="shared" si="21"/>
        <v>1.7576138224604556</v>
      </c>
      <c r="G68" s="32"/>
      <c r="H68" s="33">
        <f t="array" ref="H68">MMULT(E68,B68) + F68</f>
        <v>3.6297170135255783</v>
      </c>
      <c r="I68" s="31">
        <f>1/(1+EXP(-H68))</f>
        <v>0.97416163945214773</v>
      </c>
      <c r="J68" s="23"/>
      <c r="K68" s="33">
        <f>$B$4</f>
        <v>0</v>
      </c>
      <c r="L68" s="31">
        <f>(K68-I68)^2</f>
        <v>0.94899089978009632</v>
      </c>
      <c r="M68" s="23"/>
      <c r="N68" s="33">
        <f>2*(I68-K68)</f>
        <v>1.9483232789042955</v>
      </c>
      <c r="O68" s="33">
        <f>I68*(1-I68)</f>
        <v>2.5170739672051461E-2</v>
      </c>
      <c r="P68" s="33">
        <f>B68</f>
        <v>1</v>
      </c>
      <c r="Q68" s="33">
        <v>1</v>
      </c>
      <c r="R68" s="33">
        <f>N68*O68*P68</f>
        <v>4.9040738050297732E-2</v>
      </c>
      <c r="S68" s="31">
        <f>N68*O68*Q68</f>
        <v>4.9040738050297732E-2</v>
      </c>
      <c r="T68" s="3"/>
      <c r="U68" s="3"/>
      <c r="V68" s="3"/>
      <c r="W68" s="3"/>
    </row>
    <row r="69" spans="1:23">
      <c r="A69" s="34"/>
      <c r="B69" s="35"/>
      <c r="C69" s="23"/>
      <c r="D69" s="36"/>
      <c r="E69" s="36"/>
      <c r="F69" s="36"/>
      <c r="G69" s="36"/>
      <c r="H69" s="36"/>
      <c r="I69" s="35"/>
      <c r="J69" s="23"/>
      <c r="K69" s="36"/>
      <c r="L69" s="35"/>
      <c r="M69" s="23"/>
      <c r="N69" s="36"/>
      <c r="O69" s="36"/>
      <c r="P69" s="36"/>
      <c r="Q69" s="36"/>
      <c r="R69" s="36"/>
      <c r="S69" s="35"/>
      <c r="T69" s="3"/>
      <c r="U69" s="3"/>
      <c r="V69" s="3"/>
      <c r="W69" s="3"/>
    </row>
    <row r="70" spans="1:2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7">
        <f>SUM(L66:L69)</f>
        <v>0.97062620420782353</v>
      </c>
      <c r="M70" s="32"/>
      <c r="N70" s="32"/>
      <c r="O70" s="32"/>
      <c r="P70" s="32"/>
      <c r="Q70" s="32"/>
      <c r="R70" s="37">
        <f t="shared" ref="R70:S70" si="22">AVERAGE(R66:R69)</f>
        <v>2.4520369025148866E-2</v>
      </c>
      <c r="S70" s="37">
        <f t="shared" si="22"/>
        <v>6.0673894884870662E-3</v>
      </c>
      <c r="T70" s="3"/>
      <c r="U70" s="3"/>
      <c r="V70" s="3"/>
      <c r="W70" s="3"/>
    </row>
    <row r="71" spans="1:2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>
      <c r="A72" s="66" t="s">
        <v>5</v>
      </c>
      <c r="B72" s="62"/>
      <c r="C72" s="23"/>
      <c r="D72" s="24" t="s">
        <v>6</v>
      </c>
      <c r="E72" s="24"/>
      <c r="F72" s="24"/>
      <c r="G72" s="24"/>
      <c r="H72" s="67" t="s">
        <v>3</v>
      </c>
      <c r="I72" s="62"/>
      <c r="J72" s="23"/>
      <c r="K72" s="24" t="s">
        <v>20</v>
      </c>
      <c r="L72" s="25" t="s">
        <v>8</v>
      </c>
      <c r="M72" s="23"/>
      <c r="N72" s="24"/>
      <c r="O72" s="24"/>
      <c r="P72" s="24"/>
      <c r="Q72" s="24"/>
      <c r="R72" s="24"/>
      <c r="S72" s="25"/>
      <c r="T72" s="3"/>
      <c r="U72" s="3"/>
      <c r="V72" s="3"/>
      <c r="W72" s="3"/>
    </row>
    <row r="73" spans="1:23">
      <c r="A73" s="68"/>
      <c r="B73" s="69"/>
      <c r="C73" s="23"/>
      <c r="D73" s="26"/>
      <c r="E73" s="26" t="s">
        <v>9</v>
      </c>
      <c r="F73" s="26" t="s">
        <v>10</v>
      </c>
      <c r="G73" s="26"/>
      <c r="H73" s="26" t="s">
        <v>11</v>
      </c>
      <c r="I73" s="27" t="s">
        <v>12</v>
      </c>
      <c r="J73" s="23"/>
      <c r="K73" s="28"/>
      <c r="L73" s="29"/>
      <c r="M73" s="23"/>
      <c r="N73" s="28" t="s">
        <v>13</v>
      </c>
      <c r="O73" s="28" t="s">
        <v>14</v>
      </c>
      <c r="P73" s="28" t="s">
        <v>15</v>
      </c>
      <c r="Q73" s="28" t="s">
        <v>16</v>
      </c>
      <c r="R73" s="28" t="s">
        <v>17</v>
      </c>
      <c r="S73" s="29" t="s">
        <v>18</v>
      </c>
      <c r="T73" s="3"/>
      <c r="U73" s="3"/>
      <c r="V73" s="3"/>
      <c r="W73" s="3"/>
    </row>
    <row r="74" spans="1:23">
      <c r="A74" s="30" t="s">
        <v>2</v>
      </c>
      <c r="B74" s="31">
        <f t="array" ref="B74">TRANSPOSE($A$3)</f>
        <v>0</v>
      </c>
      <c r="C74" s="23"/>
      <c r="D74" s="32" t="s">
        <v>19</v>
      </c>
      <c r="E74" s="33">
        <f t="shared" ref="E74:F74" si="23">E66-$B$6*R70</f>
        <v>1.626899500813634</v>
      </c>
      <c r="F74" s="33">
        <f t="shared" si="23"/>
        <v>1.696939927575585</v>
      </c>
      <c r="G74" s="32"/>
      <c r="H74" s="33">
        <f t="array" ref="H74">MMULT(E74,B74) + F74</f>
        <v>1.696939927575585</v>
      </c>
      <c r="I74" s="31">
        <f>1/(1+EXP(-H74))</f>
        <v>0.84513464914869241</v>
      </c>
      <c r="J74" s="23"/>
      <c r="K74" s="33">
        <f>$B$3</f>
        <v>1</v>
      </c>
      <c r="L74" s="31">
        <f>(K74-I74)^2</f>
        <v>2.3983276894298598E-2</v>
      </c>
      <c r="M74" s="23"/>
      <c r="N74" s="33">
        <f>2*(I74-K74)</f>
        <v>-0.30973070170261519</v>
      </c>
      <c r="O74" s="33">
        <f>I74*(1-I74)</f>
        <v>0.13088207395700899</v>
      </c>
      <c r="P74" s="33">
        <f>B74</f>
        <v>0</v>
      </c>
      <c r="Q74" s="33">
        <v>1</v>
      </c>
      <c r="R74" s="33">
        <f>N74*O74*P74</f>
        <v>0</v>
      </c>
      <c r="S74" s="31">
        <f>N74*O74*Q74</f>
        <v>-4.0538196606997971E-2</v>
      </c>
      <c r="T74" s="3"/>
      <c r="U74" s="3"/>
      <c r="V74" s="3"/>
      <c r="W74" s="3"/>
    </row>
    <row r="75" spans="1:23">
      <c r="A75" s="30"/>
      <c r="B75" s="23"/>
      <c r="C75" s="23"/>
      <c r="D75" s="32"/>
      <c r="E75" s="32"/>
      <c r="F75" s="32"/>
      <c r="G75" s="32"/>
      <c r="H75" s="32"/>
      <c r="I75" s="23"/>
      <c r="J75" s="23"/>
      <c r="K75" s="32"/>
      <c r="L75" s="23"/>
      <c r="M75" s="23"/>
      <c r="N75" s="32"/>
      <c r="O75" s="32"/>
      <c r="P75" s="32"/>
      <c r="Q75" s="32"/>
      <c r="R75" s="32"/>
      <c r="S75" s="23"/>
      <c r="T75" s="3"/>
      <c r="U75" s="3"/>
      <c r="V75" s="3"/>
      <c r="W75" s="3"/>
    </row>
    <row r="76" spans="1:23">
      <c r="A76" s="30" t="s">
        <v>2</v>
      </c>
      <c r="B76" s="31">
        <f t="array" ref="B76">TRANSPOSE($A$4)</f>
        <v>1</v>
      </c>
      <c r="C76" s="23"/>
      <c r="D76" s="32" t="str">
        <f t="shared" ref="D76:F76" si="24">D74</f>
        <v>w0,_</v>
      </c>
      <c r="E76" s="33">
        <f t="shared" si="24"/>
        <v>1.626899500813634</v>
      </c>
      <c r="F76" s="33">
        <f t="shared" si="24"/>
        <v>1.696939927575585</v>
      </c>
      <c r="G76" s="32"/>
      <c r="H76" s="33">
        <f t="array" ref="H76">MMULT(E76,B76) + F76</f>
        <v>3.3238394283892188</v>
      </c>
      <c r="I76" s="31">
        <f>1/(1+EXP(-H76))</f>
        <v>0.96523764974820092</v>
      </c>
      <c r="J76" s="23"/>
      <c r="K76" s="33">
        <f>$B$4</f>
        <v>0</v>
      </c>
      <c r="L76" s="31">
        <f>(K76-I76)^2</f>
        <v>0.93168372049143056</v>
      </c>
      <c r="M76" s="23"/>
      <c r="N76" s="33">
        <f>2*(I76-K76)</f>
        <v>1.9304752994964018</v>
      </c>
      <c r="O76" s="33">
        <f>I76*(1-I76)</f>
        <v>3.3553929256770323E-2</v>
      </c>
      <c r="P76" s="33">
        <f>B76</f>
        <v>1</v>
      </c>
      <c r="Q76" s="33">
        <v>1</v>
      </c>
      <c r="R76" s="33">
        <f>N76*O76*P76</f>
        <v>6.4775031631244775E-2</v>
      </c>
      <c r="S76" s="31">
        <f>N76*O76*Q76</f>
        <v>6.4775031631244775E-2</v>
      </c>
      <c r="T76" s="3"/>
      <c r="U76" s="3"/>
      <c r="V76" s="3"/>
      <c r="W76" s="3"/>
    </row>
    <row r="77" spans="1:23">
      <c r="A77" s="34"/>
      <c r="B77" s="35"/>
      <c r="C77" s="23"/>
      <c r="D77" s="36"/>
      <c r="E77" s="36"/>
      <c r="F77" s="36"/>
      <c r="G77" s="36"/>
      <c r="H77" s="36"/>
      <c r="I77" s="35"/>
      <c r="J77" s="23"/>
      <c r="K77" s="36"/>
      <c r="L77" s="35"/>
      <c r="M77" s="23"/>
      <c r="N77" s="36"/>
      <c r="O77" s="36"/>
      <c r="P77" s="36"/>
      <c r="Q77" s="36"/>
      <c r="R77" s="36"/>
      <c r="S77" s="35"/>
      <c r="T77" s="3"/>
      <c r="U77" s="3"/>
      <c r="V77" s="3"/>
      <c r="W77" s="3"/>
    </row>
    <row r="78" spans="1:2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7">
        <f>SUM(L74:L77)</f>
        <v>0.95566699738572913</v>
      </c>
      <c r="M78" s="32"/>
      <c r="N78" s="32"/>
      <c r="O78" s="32"/>
      <c r="P78" s="32"/>
      <c r="Q78" s="32"/>
      <c r="R78" s="37">
        <f t="shared" ref="R78:S78" si="25">AVERAGE(R74:R77)</f>
        <v>3.2387515815622388E-2</v>
      </c>
      <c r="S78" s="37">
        <f t="shared" si="25"/>
        <v>1.2118417512123402E-2</v>
      </c>
      <c r="T78" s="3"/>
      <c r="U78" s="3"/>
      <c r="V78" s="3"/>
      <c r="W78" s="3"/>
    </row>
    <row r="79" spans="1:2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>
      <c r="A80" s="66" t="s">
        <v>5</v>
      </c>
      <c r="B80" s="62"/>
      <c r="C80" s="23"/>
      <c r="D80" s="24" t="s">
        <v>6</v>
      </c>
      <c r="E80" s="24"/>
      <c r="F80" s="24"/>
      <c r="G80" s="24"/>
      <c r="H80" s="67" t="s">
        <v>3</v>
      </c>
      <c r="I80" s="62"/>
      <c r="J80" s="23"/>
      <c r="K80" s="24" t="s">
        <v>20</v>
      </c>
      <c r="L80" s="25" t="s">
        <v>8</v>
      </c>
      <c r="M80" s="23"/>
      <c r="N80" s="24"/>
      <c r="O80" s="24"/>
      <c r="P80" s="24"/>
      <c r="Q80" s="24"/>
      <c r="R80" s="24"/>
      <c r="S80" s="25"/>
      <c r="T80" s="3"/>
      <c r="U80" s="3"/>
      <c r="V80" s="3"/>
      <c r="W80" s="3"/>
    </row>
    <row r="81" spans="1:23">
      <c r="A81" s="68"/>
      <c r="B81" s="69"/>
      <c r="C81" s="23"/>
      <c r="D81" s="26"/>
      <c r="E81" s="26" t="s">
        <v>9</v>
      </c>
      <c r="F81" s="26" t="s">
        <v>10</v>
      </c>
      <c r="G81" s="26"/>
      <c r="H81" s="26" t="s">
        <v>11</v>
      </c>
      <c r="I81" s="27" t="s">
        <v>12</v>
      </c>
      <c r="J81" s="23"/>
      <c r="K81" s="28"/>
      <c r="L81" s="29"/>
      <c r="M81" s="23"/>
      <c r="N81" s="28" t="s">
        <v>13</v>
      </c>
      <c r="O81" s="28" t="s">
        <v>14</v>
      </c>
      <c r="P81" s="28" t="s">
        <v>15</v>
      </c>
      <c r="Q81" s="28" t="s">
        <v>16</v>
      </c>
      <c r="R81" s="28" t="s">
        <v>17</v>
      </c>
      <c r="S81" s="29" t="s">
        <v>18</v>
      </c>
      <c r="T81" s="3"/>
      <c r="U81" s="3"/>
      <c r="V81" s="3"/>
      <c r="W81" s="3"/>
    </row>
    <row r="82" spans="1:23">
      <c r="A82" s="30" t="s">
        <v>2</v>
      </c>
      <c r="B82" s="31">
        <f t="array" ref="B82">TRANSPOSE($A$3)</f>
        <v>0</v>
      </c>
      <c r="C82" s="23"/>
      <c r="D82" s="32" t="s">
        <v>19</v>
      </c>
      <c r="E82" s="33">
        <f t="shared" ref="E82:F82" si="26">E74-$B$6*R78</f>
        <v>1.3030243426574102</v>
      </c>
      <c r="F82" s="33">
        <f t="shared" si="26"/>
        <v>1.5757557524543508</v>
      </c>
      <c r="G82" s="32"/>
      <c r="H82" s="33">
        <f t="array" ref="H82">MMULT(E82,B82) + F82</f>
        <v>1.5757557524543508</v>
      </c>
      <c r="I82" s="31">
        <f>1/(1+EXP(-H82))</f>
        <v>0.82860258890067051</v>
      </c>
      <c r="J82" s="23"/>
      <c r="K82" s="33">
        <f>$B$3</f>
        <v>1</v>
      </c>
      <c r="L82" s="31">
        <f>(K82-I82)^2</f>
        <v>2.9377072531552556E-2</v>
      </c>
      <c r="M82" s="23"/>
      <c r="N82" s="33">
        <f>2*(I82-K82)</f>
        <v>-0.34279482219865898</v>
      </c>
      <c r="O82" s="33">
        <f>I82*(1-I82)</f>
        <v>0.14202033856777693</v>
      </c>
      <c r="P82" s="33">
        <f>B82</f>
        <v>0</v>
      </c>
      <c r="Q82" s="33">
        <v>1</v>
      </c>
      <c r="R82" s="33">
        <f>N82*O82*P82</f>
        <v>0</v>
      </c>
      <c r="S82" s="31">
        <f>N82*O82*Q82</f>
        <v>-4.8683836707934441E-2</v>
      </c>
      <c r="T82" s="3"/>
      <c r="U82" s="3"/>
      <c r="V82" s="3"/>
      <c r="W82" s="3"/>
    </row>
    <row r="83" spans="1:23">
      <c r="A83" s="30"/>
      <c r="B83" s="23"/>
      <c r="C83" s="23"/>
      <c r="D83" s="32"/>
      <c r="E83" s="32"/>
      <c r="F83" s="32"/>
      <c r="G83" s="32"/>
      <c r="H83" s="32"/>
      <c r="I83" s="23"/>
      <c r="J83" s="23"/>
      <c r="K83" s="32"/>
      <c r="L83" s="23"/>
      <c r="M83" s="23"/>
      <c r="N83" s="32"/>
      <c r="O83" s="32"/>
      <c r="P83" s="32"/>
      <c r="Q83" s="32"/>
      <c r="R83" s="32"/>
      <c r="S83" s="23"/>
      <c r="T83" s="3"/>
      <c r="U83" s="3"/>
      <c r="V83" s="3"/>
      <c r="W83" s="3"/>
    </row>
    <row r="84" spans="1:23">
      <c r="A84" s="30" t="s">
        <v>2</v>
      </c>
      <c r="B84" s="31">
        <f t="array" ref="B84">TRANSPOSE($A$4)</f>
        <v>1</v>
      </c>
      <c r="C84" s="23"/>
      <c r="D84" s="32" t="str">
        <f t="shared" ref="D84:F84" si="27">D82</f>
        <v>w0,_</v>
      </c>
      <c r="E84" s="33">
        <f t="shared" si="27"/>
        <v>1.3030243426574102</v>
      </c>
      <c r="F84" s="33">
        <f t="shared" si="27"/>
        <v>1.5757557524543508</v>
      </c>
      <c r="G84" s="32"/>
      <c r="H84" s="33">
        <f t="array" ref="H84">MMULT(E84,B84) + F84</f>
        <v>2.878780095111761</v>
      </c>
      <c r="I84" s="31">
        <f>1/(1+EXP(-H84))</f>
        <v>0.9467874370781747</v>
      </c>
      <c r="J84" s="23"/>
      <c r="K84" s="33">
        <f>$B$4</f>
        <v>0</v>
      </c>
      <c r="L84" s="31">
        <f>(K84-I84)^2</f>
        <v>0.89640645100905858</v>
      </c>
      <c r="M84" s="23"/>
      <c r="N84" s="33">
        <f>2*(I84-K84)</f>
        <v>1.8935748741563494</v>
      </c>
      <c r="O84" s="33">
        <f>I84*(1-I84)</f>
        <v>5.0380986069116084E-2</v>
      </c>
      <c r="P84" s="33">
        <f>B84</f>
        <v>1</v>
      </c>
      <c r="Q84" s="33">
        <v>1</v>
      </c>
      <c r="R84" s="33">
        <f>N84*O84*P84</f>
        <v>9.5400169355699282E-2</v>
      </c>
      <c r="S84" s="31">
        <f>N84*O84*Q84</f>
        <v>9.5400169355699282E-2</v>
      </c>
      <c r="T84" s="3"/>
      <c r="U84" s="3"/>
      <c r="V84" s="3"/>
      <c r="W84" s="3"/>
    </row>
    <row r="85" spans="1:23">
      <c r="A85" s="34"/>
      <c r="B85" s="35"/>
      <c r="C85" s="23"/>
      <c r="D85" s="36"/>
      <c r="E85" s="36"/>
      <c r="F85" s="36"/>
      <c r="G85" s="36"/>
      <c r="H85" s="36"/>
      <c r="I85" s="35"/>
      <c r="J85" s="23"/>
      <c r="K85" s="36"/>
      <c r="L85" s="35"/>
      <c r="M85" s="23"/>
      <c r="N85" s="36"/>
      <c r="O85" s="36"/>
      <c r="P85" s="36"/>
      <c r="Q85" s="36"/>
      <c r="R85" s="36"/>
      <c r="S85" s="35"/>
      <c r="T85" s="3"/>
      <c r="U85" s="3"/>
      <c r="V85" s="3"/>
      <c r="W85" s="3"/>
    </row>
    <row r="86" spans="1:2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7">
        <f>SUM(L82:L85)</f>
        <v>0.92578352354061111</v>
      </c>
      <c r="M86" s="32"/>
      <c r="N86" s="32"/>
      <c r="O86" s="32"/>
      <c r="P86" s="32"/>
      <c r="Q86" s="32"/>
      <c r="R86" s="37">
        <f t="shared" ref="R86:S86" si="28">AVERAGE(R82:R85)</f>
        <v>4.7700084677849641E-2</v>
      </c>
      <c r="S86" s="37">
        <f t="shared" si="28"/>
        <v>2.3358166323882421E-2</v>
      </c>
      <c r="T86" s="3"/>
      <c r="U86" s="3"/>
      <c r="V86" s="3"/>
      <c r="W86" s="3"/>
    </row>
    <row r="87" spans="1:2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>
      <c r="A88" s="66" t="s">
        <v>5</v>
      </c>
      <c r="B88" s="62"/>
      <c r="C88" s="23"/>
      <c r="D88" s="24" t="s">
        <v>6</v>
      </c>
      <c r="E88" s="24"/>
      <c r="F88" s="24"/>
      <c r="G88" s="24"/>
      <c r="H88" s="67" t="s">
        <v>3</v>
      </c>
      <c r="I88" s="62"/>
      <c r="J88" s="23"/>
      <c r="K88" s="24" t="s">
        <v>20</v>
      </c>
      <c r="L88" s="25" t="s">
        <v>8</v>
      </c>
      <c r="M88" s="23"/>
      <c r="N88" s="24"/>
      <c r="O88" s="24"/>
      <c r="P88" s="24"/>
      <c r="Q88" s="24"/>
      <c r="R88" s="24"/>
      <c r="S88" s="25"/>
      <c r="T88" s="3"/>
      <c r="U88" s="3"/>
      <c r="V88" s="3"/>
      <c r="W88" s="3"/>
    </row>
    <row r="89" spans="1:23">
      <c r="A89" s="68"/>
      <c r="B89" s="69"/>
      <c r="C89" s="23"/>
      <c r="D89" s="26"/>
      <c r="E89" s="26" t="s">
        <v>9</v>
      </c>
      <c r="F89" s="26" t="s">
        <v>10</v>
      </c>
      <c r="G89" s="26"/>
      <c r="H89" s="26" t="s">
        <v>11</v>
      </c>
      <c r="I89" s="27" t="s">
        <v>12</v>
      </c>
      <c r="J89" s="23"/>
      <c r="K89" s="28"/>
      <c r="L89" s="29"/>
      <c r="M89" s="23"/>
      <c r="N89" s="28" t="s">
        <v>13</v>
      </c>
      <c r="O89" s="28" t="s">
        <v>14</v>
      </c>
      <c r="P89" s="28" t="s">
        <v>15</v>
      </c>
      <c r="Q89" s="28" t="s">
        <v>16</v>
      </c>
      <c r="R89" s="28" t="s">
        <v>17</v>
      </c>
      <c r="S89" s="29" t="s">
        <v>18</v>
      </c>
      <c r="T89" s="3"/>
      <c r="U89" s="3"/>
      <c r="V89" s="3"/>
      <c r="W89" s="3"/>
    </row>
    <row r="90" spans="1:23">
      <c r="A90" s="30" t="s">
        <v>2</v>
      </c>
      <c r="B90" s="31">
        <f t="array" ref="B90">TRANSPOSE($A$3)</f>
        <v>0</v>
      </c>
      <c r="C90" s="23"/>
      <c r="D90" s="32" t="s">
        <v>19</v>
      </c>
      <c r="E90" s="33">
        <f t="shared" ref="E90:F90" si="29">E82-$B$6*R86</f>
        <v>0.82602349587891377</v>
      </c>
      <c r="F90" s="33">
        <f t="shared" si="29"/>
        <v>1.3421740892155267</v>
      </c>
      <c r="G90" s="32"/>
      <c r="H90" s="33">
        <f t="array" ref="H90">MMULT(E90,B90) + F90</f>
        <v>1.3421740892155267</v>
      </c>
      <c r="I90" s="31">
        <f>1/(1+EXP(-H90))</f>
        <v>0.79284724226842351</v>
      </c>
      <c r="J90" s="23"/>
      <c r="K90" s="33">
        <f>$B$3</f>
        <v>1</v>
      </c>
      <c r="L90" s="31">
        <f>(K90-I90)^2</f>
        <v>4.2912265035797224E-2</v>
      </c>
      <c r="M90" s="23"/>
      <c r="N90" s="33">
        <f>2*(I90-K90)</f>
        <v>-0.41430551546315297</v>
      </c>
      <c r="O90" s="33">
        <f>I90*(1-I90)</f>
        <v>0.16424049269577926</v>
      </c>
      <c r="P90" s="33">
        <f>B90</f>
        <v>0</v>
      </c>
      <c r="Q90" s="33">
        <v>1</v>
      </c>
      <c r="R90" s="33">
        <f>N90*O90*P90</f>
        <v>0</v>
      </c>
      <c r="S90" s="31">
        <f>N90*O90*Q90</f>
        <v>-6.8045741986247035E-2</v>
      </c>
      <c r="T90" s="3"/>
      <c r="U90" s="3"/>
      <c r="V90" s="3"/>
      <c r="W90" s="3"/>
    </row>
    <row r="91" spans="1:23">
      <c r="A91" s="30"/>
      <c r="B91" s="23"/>
      <c r="C91" s="23"/>
      <c r="D91" s="32"/>
      <c r="E91" s="32"/>
      <c r="F91" s="32"/>
      <c r="G91" s="32"/>
      <c r="H91" s="32"/>
      <c r="I91" s="23"/>
      <c r="J91" s="23"/>
      <c r="K91" s="32"/>
      <c r="L91" s="23"/>
      <c r="M91" s="23"/>
      <c r="N91" s="32"/>
      <c r="O91" s="32"/>
      <c r="P91" s="32"/>
      <c r="Q91" s="32"/>
      <c r="R91" s="32"/>
      <c r="S91" s="23"/>
      <c r="T91" s="3"/>
      <c r="U91" s="3"/>
      <c r="V91" s="3"/>
      <c r="W91" s="3"/>
    </row>
    <row r="92" spans="1:23">
      <c r="A92" s="30" t="s">
        <v>2</v>
      </c>
      <c r="B92" s="31">
        <f t="array" ref="B92">TRANSPOSE($A$4)</f>
        <v>1</v>
      </c>
      <c r="C92" s="23"/>
      <c r="D92" s="32" t="str">
        <f t="shared" ref="D92:F92" si="30">D90</f>
        <v>w0,_</v>
      </c>
      <c r="E92" s="33">
        <f t="shared" si="30"/>
        <v>0.82602349587891377</v>
      </c>
      <c r="F92" s="33">
        <f t="shared" si="30"/>
        <v>1.3421740892155267</v>
      </c>
      <c r="G92" s="32"/>
      <c r="H92" s="33">
        <f t="array" ref="H92">MMULT(E92,B92) + F92</f>
        <v>2.1681975850944406</v>
      </c>
      <c r="I92" s="31">
        <f>1/(1+EXP(-H92))</f>
        <v>0.89735706973949336</v>
      </c>
      <c r="J92" s="23"/>
      <c r="K92" s="33">
        <f>$B$4</f>
        <v>0</v>
      </c>
      <c r="L92" s="31">
        <f>(K92-I92)^2</f>
        <v>0.80524971061145001</v>
      </c>
      <c r="M92" s="23"/>
      <c r="N92" s="33">
        <f>2*(I92-K92)</f>
        <v>1.7947141394789867</v>
      </c>
      <c r="O92" s="33">
        <f>I92*(1-I92)</f>
        <v>9.2107359128043409E-2</v>
      </c>
      <c r="P92" s="33">
        <f>B92</f>
        <v>1</v>
      </c>
      <c r="Q92" s="33">
        <v>1</v>
      </c>
      <c r="R92" s="33">
        <f>N92*O92*P92</f>
        <v>0.16530637977716842</v>
      </c>
      <c r="S92" s="31">
        <f>N92*O92*Q92</f>
        <v>0.16530637977716842</v>
      </c>
      <c r="T92" s="3"/>
      <c r="U92" s="3"/>
      <c r="V92" s="3"/>
      <c r="W92" s="3"/>
    </row>
    <row r="93" spans="1:23">
      <c r="A93" s="34"/>
      <c r="B93" s="35"/>
      <c r="C93" s="23"/>
      <c r="D93" s="36"/>
      <c r="E93" s="36"/>
      <c r="F93" s="36"/>
      <c r="G93" s="36"/>
      <c r="H93" s="36"/>
      <c r="I93" s="35"/>
      <c r="J93" s="23"/>
      <c r="K93" s="36"/>
      <c r="L93" s="35"/>
      <c r="M93" s="23"/>
      <c r="N93" s="36"/>
      <c r="O93" s="36"/>
      <c r="P93" s="36"/>
      <c r="Q93" s="36"/>
      <c r="R93" s="36"/>
      <c r="S93" s="35"/>
      <c r="T93" s="3"/>
      <c r="U93" s="3"/>
      <c r="V93" s="3"/>
      <c r="W93" s="3"/>
    </row>
    <row r="94" spans="1:23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7">
        <f>SUM(L90:L93)</f>
        <v>0.84816197564724727</v>
      </c>
      <c r="M94" s="32"/>
      <c r="N94" s="32"/>
      <c r="O94" s="32"/>
      <c r="P94" s="32"/>
      <c r="Q94" s="32"/>
      <c r="R94" s="37">
        <f t="shared" ref="R94:S94" si="31">AVERAGE(R90:R93)</f>
        <v>8.2653189888584208E-2</v>
      </c>
      <c r="S94" s="37">
        <f t="shared" si="31"/>
        <v>4.863031889546069E-2</v>
      </c>
      <c r="T94" s="3"/>
      <c r="U94" s="3"/>
      <c r="V94" s="3"/>
      <c r="W94" s="3"/>
    </row>
    <row r="95" spans="1:2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>
      <c r="A96" s="66" t="s">
        <v>5</v>
      </c>
      <c r="B96" s="62"/>
      <c r="C96" s="23"/>
      <c r="D96" s="24" t="s">
        <v>6</v>
      </c>
      <c r="E96" s="24"/>
      <c r="F96" s="24"/>
      <c r="G96" s="24"/>
      <c r="H96" s="67" t="s">
        <v>3</v>
      </c>
      <c r="I96" s="62"/>
      <c r="J96" s="23"/>
      <c r="K96" s="24" t="s">
        <v>20</v>
      </c>
      <c r="L96" s="25" t="s">
        <v>8</v>
      </c>
      <c r="M96" s="23"/>
      <c r="N96" s="24"/>
      <c r="O96" s="24"/>
      <c r="P96" s="24"/>
      <c r="Q96" s="24"/>
      <c r="R96" s="24"/>
      <c r="S96" s="25"/>
      <c r="T96" s="3"/>
      <c r="U96" s="3"/>
      <c r="V96" s="3"/>
      <c r="W96" s="3"/>
    </row>
    <row r="97" spans="1:23">
      <c r="A97" s="68"/>
      <c r="B97" s="69"/>
      <c r="C97" s="23"/>
      <c r="D97" s="26"/>
      <c r="E97" s="26" t="s">
        <v>9</v>
      </c>
      <c r="F97" s="26" t="s">
        <v>10</v>
      </c>
      <c r="G97" s="26"/>
      <c r="H97" s="26" t="s">
        <v>11</v>
      </c>
      <c r="I97" s="27" t="s">
        <v>12</v>
      </c>
      <c r="J97" s="23"/>
      <c r="K97" s="28"/>
      <c r="L97" s="29"/>
      <c r="M97" s="23"/>
      <c r="N97" s="28" t="s">
        <v>13</v>
      </c>
      <c r="O97" s="28" t="s">
        <v>14</v>
      </c>
      <c r="P97" s="28" t="s">
        <v>15</v>
      </c>
      <c r="Q97" s="28" t="s">
        <v>16</v>
      </c>
      <c r="R97" s="28" t="s">
        <v>17</v>
      </c>
      <c r="S97" s="29" t="s">
        <v>18</v>
      </c>
      <c r="T97" s="3"/>
      <c r="U97" s="3"/>
      <c r="V97" s="3"/>
      <c r="W97" s="3"/>
    </row>
    <row r="98" spans="1:23">
      <c r="A98" s="30" t="s">
        <v>2</v>
      </c>
      <c r="B98" s="31">
        <f t="array" ref="B98">TRANSPOSE($A$3)</f>
        <v>0</v>
      </c>
      <c r="C98" s="23"/>
      <c r="D98" s="32" t="s">
        <v>19</v>
      </c>
      <c r="E98" s="33">
        <f t="shared" ref="E98:F98" si="32">E90-$B$6*R94</f>
        <v>-5.084030069283374E-4</v>
      </c>
      <c r="F98" s="33">
        <f t="shared" si="32"/>
        <v>0.85587090026091983</v>
      </c>
      <c r="G98" s="32"/>
      <c r="H98" s="33">
        <f t="array" ref="H98">MMULT(E98,B98) + F98</f>
        <v>0.85587090026091983</v>
      </c>
      <c r="I98" s="31">
        <f>1/(1+EXP(-H98))</f>
        <v>0.70179724579384017</v>
      </c>
      <c r="J98" s="23"/>
      <c r="K98" s="33">
        <f>$B$3</f>
        <v>1</v>
      </c>
      <c r="L98" s="31">
        <f>(K98-I98)^2</f>
        <v>8.8924882616139372E-2</v>
      </c>
      <c r="M98" s="23"/>
      <c r="N98" s="33">
        <f>2*(I98-K98)</f>
        <v>-0.59640550841231965</v>
      </c>
      <c r="O98" s="33">
        <f>I98*(1-I98)</f>
        <v>0.20927787159002045</v>
      </c>
      <c r="P98" s="33">
        <f>B98</f>
        <v>0</v>
      </c>
      <c r="Q98" s="33">
        <v>1</v>
      </c>
      <c r="R98" s="33">
        <f>N98*O98*P98</f>
        <v>0</v>
      </c>
      <c r="S98" s="31">
        <f>N98*O98*Q98</f>
        <v>-0.1248144754050943</v>
      </c>
      <c r="T98" s="3"/>
      <c r="U98" s="3"/>
      <c r="V98" s="3"/>
      <c r="W98" s="3"/>
    </row>
    <row r="99" spans="1:23">
      <c r="A99" s="30"/>
      <c r="B99" s="23"/>
      <c r="C99" s="23"/>
      <c r="D99" s="32"/>
      <c r="E99" s="32"/>
      <c r="F99" s="32"/>
      <c r="G99" s="32"/>
      <c r="H99" s="32"/>
      <c r="I99" s="23"/>
      <c r="J99" s="23"/>
      <c r="K99" s="32"/>
      <c r="L99" s="23"/>
      <c r="M99" s="23"/>
      <c r="N99" s="32"/>
      <c r="O99" s="32"/>
      <c r="P99" s="32"/>
      <c r="Q99" s="32"/>
      <c r="R99" s="32"/>
      <c r="S99" s="23"/>
      <c r="T99" s="3"/>
      <c r="U99" s="3"/>
      <c r="V99" s="3"/>
      <c r="W99" s="3"/>
    </row>
    <row r="100" spans="1:23">
      <c r="A100" s="30" t="s">
        <v>2</v>
      </c>
      <c r="B100" s="31">
        <f t="array" ref="B100">TRANSPOSE($A$4)</f>
        <v>1</v>
      </c>
      <c r="C100" s="23"/>
      <c r="D100" s="32" t="str">
        <f t="shared" ref="D100:F100" si="33">D98</f>
        <v>w0,_</v>
      </c>
      <c r="E100" s="33">
        <f t="shared" si="33"/>
        <v>-5.084030069283374E-4</v>
      </c>
      <c r="F100" s="33">
        <f t="shared" si="33"/>
        <v>0.85587090026091983</v>
      </c>
      <c r="G100" s="32"/>
      <c r="H100" s="33">
        <f t="array" ref="H100">MMULT(E100,B100) + F100</f>
        <v>0.85536249725399149</v>
      </c>
      <c r="I100" s="31">
        <f>1/(1+EXP(-H100))</f>
        <v>0.70169083738003268</v>
      </c>
      <c r="J100" s="23"/>
      <c r="K100" s="33">
        <f>$B$4</f>
        <v>0</v>
      </c>
      <c r="L100" s="31">
        <f>(K100-I100)^2</f>
        <v>0.49237003126309148</v>
      </c>
      <c r="M100" s="23"/>
      <c r="N100" s="33">
        <f>2*(I100-K100)</f>
        <v>1.4033816747600654</v>
      </c>
      <c r="O100" s="33">
        <f>I100*(1-I100)</f>
        <v>0.2093208061169412</v>
      </c>
      <c r="P100" s="33">
        <f>B100</f>
        <v>1</v>
      </c>
      <c r="Q100" s="33">
        <v>1</v>
      </c>
      <c r="R100" s="33">
        <f>N100*O100*P100</f>
        <v>0.29375698345051987</v>
      </c>
      <c r="S100" s="31">
        <f>N100*O100*Q100</f>
        <v>0.29375698345051987</v>
      </c>
      <c r="T100" s="3"/>
      <c r="U100" s="3"/>
      <c r="V100" s="3"/>
      <c r="W100" s="3"/>
    </row>
    <row r="101" spans="1:23">
      <c r="A101" s="34"/>
      <c r="B101" s="35"/>
      <c r="C101" s="23"/>
      <c r="D101" s="36"/>
      <c r="E101" s="36"/>
      <c r="F101" s="36"/>
      <c r="G101" s="36"/>
      <c r="H101" s="36"/>
      <c r="I101" s="35"/>
      <c r="J101" s="23"/>
      <c r="K101" s="36"/>
      <c r="L101" s="35"/>
      <c r="M101" s="23"/>
      <c r="N101" s="36"/>
      <c r="O101" s="36"/>
      <c r="P101" s="36"/>
      <c r="Q101" s="36"/>
      <c r="R101" s="36"/>
      <c r="S101" s="35"/>
      <c r="T101" s="3"/>
      <c r="U101" s="3"/>
      <c r="V101" s="3"/>
      <c r="W101" s="3"/>
    </row>
    <row r="102" spans="1:23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7">
        <f>SUM(L98:L101)</f>
        <v>0.58129491387923082</v>
      </c>
      <c r="M102" s="32"/>
      <c r="N102" s="32"/>
      <c r="O102" s="32"/>
      <c r="P102" s="32"/>
      <c r="Q102" s="32"/>
      <c r="R102" s="37">
        <f t="shared" ref="R102:S102" si="34">AVERAGE(R98:R101)</f>
        <v>0.14687849172525994</v>
      </c>
      <c r="S102" s="37">
        <f t="shared" si="34"/>
        <v>8.4471254022712786E-2</v>
      </c>
      <c r="T102" s="3"/>
      <c r="U102" s="3"/>
      <c r="V102" s="3"/>
      <c r="W102" s="3"/>
    </row>
    <row r="103" spans="1:2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>
      <c r="A104" s="66" t="s">
        <v>5</v>
      </c>
      <c r="B104" s="62"/>
      <c r="C104" s="23"/>
      <c r="D104" s="24" t="s">
        <v>6</v>
      </c>
      <c r="E104" s="24"/>
      <c r="F104" s="24"/>
      <c r="G104" s="24"/>
      <c r="H104" s="67" t="s">
        <v>3</v>
      </c>
      <c r="I104" s="62"/>
      <c r="J104" s="23"/>
      <c r="K104" s="24" t="s">
        <v>20</v>
      </c>
      <c r="L104" s="25" t="s">
        <v>8</v>
      </c>
      <c r="M104" s="23"/>
      <c r="N104" s="24"/>
      <c r="O104" s="24"/>
      <c r="P104" s="24"/>
      <c r="Q104" s="24"/>
      <c r="R104" s="24"/>
      <c r="S104" s="25"/>
      <c r="T104" s="3"/>
      <c r="U104" s="3"/>
      <c r="V104" s="3"/>
      <c r="W104" s="3"/>
    </row>
    <row r="105" spans="1:23">
      <c r="A105" s="68"/>
      <c r="B105" s="69"/>
      <c r="C105" s="23"/>
      <c r="D105" s="26"/>
      <c r="E105" s="26" t="s">
        <v>9</v>
      </c>
      <c r="F105" s="26" t="s">
        <v>10</v>
      </c>
      <c r="G105" s="26"/>
      <c r="H105" s="26" t="s">
        <v>11</v>
      </c>
      <c r="I105" s="27" t="s">
        <v>12</v>
      </c>
      <c r="J105" s="23"/>
      <c r="K105" s="28"/>
      <c r="L105" s="29"/>
      <c r="M105" s="23"/>
      <c r="N105" s="28" t="s">
        <v>13</v>
      </c>
      <c r="O105" s="28" t="s">
        <v>14</v>
      </c>
      <c r="P105" s="28" t="s">
        <v>15</v>
      </c>
      <c r="Q105" s="28" t="s">
        <v>16</v>
      </c>
      <c r="R105" s="28" t="s">
        <v>17</v>
      </c>
      <c r="S105" s="29" t="s">
        <v>18</v>
      </c>
      <c r="T105" s="3"/>
      <c r="U105" s="3"/>
      <c r="V105" s="3"/>
      <c r="W105" s="3"/>
    </row>
    <row r="106" spans="1:23">
      <c r="A106" s="30" t="s">
        <v>2</v>
      </c>
      <c r="B106" s="31">
        <f t="array" ref="B106">TRANSPOSE($A$3)</f>
        <v>0</v>
      </c>
      <c r="C106" s="23"/>
      <c r="D106" s="32" t="s">
        <v>19</v>
      </c>
      <c r="E106" s="33">
        <f t="shared" ref="E106:F106" si="35">E98-$B$6*R102</f>
        <v>-1.4692933202595277</v>
      </c>
      <c r="F106" s="33">
        <f t="shared" si="35"/>
        <v>1.1158360033792003E-2</v>
      </c>
      <c r="G106" s="32"/>
      <c r="H106" s="33">
        <f t="array" ref="H106">MMULT(E106,B106) + F106</f>
        <v>1.1158360033792003E-2</v>
      </c>
      <c r="I106" s="31">
        <f>1/(1+EXP(-H106))</f>
        <v>0.50278956106472017</v>
      </c>
      <c r="J106" s="23"/>
      <c r="K106" s="33">
        <f>$B$3</f>
        <v>1</v>
      </c>
      <c r="L106" s="31">
        <f>(K106-I106)^2</f>
        <v>0.24721822058621362</v>
      </c>
      <c r="M106" s="23"/>
      <c r="N106" s="33">
        <f>2*(I106-K106)</f>
        <v>-0.99442087787055966</v>
      </c>
      <c r="O106" s="33">
        <f>I106*(1-I106)</f>
        <v>0.24999221834906621</v>
      </c>
      <c r="P106" s="33">
        <f>B106</f>
        <v>0</v>
      </c>
      <c r="Q106" s="33">
        <v>1</v>
      </c>
      <c r="R106" s="33">
        <f>N106*O106*P106</f>
        <v>0</v>
      </c>
      <c r="S106" s="31">
        <f>N106*O106*Q106</f>
        <v>-0.24859748123148706</v>
      </c>
      <c r="T106" s="3"/>
      <c r="U106" s="3"/>
      <c r="V106" s="3"/>
      <c r="W106" s="3"/>
    </row>
    <row r="107" spans="1:23">
      <c r="A107" s="30"/>
      <c r="B107" s="23"/>
      <c r="C107" s="23"/>
      <c r="D107" s="32"/>
      <c r="E107" s="32"/>
      <c r="F107" s="32"/>
      <c r="G107" s="32"/>
      <c r="H107" s="32"/>
      <c r="I107" s="23"/>
      <c r="J107" s="23"/>
      <c r="K107" s="32"/>
      <c r="L107" s="23"/>
      <c r="M107" s="23"/>
      <c r="N107" s="32"/>
      <c r="O107" s="32"/>
      <c r="P107" s="32"/>
      <c r="Q107" s="32"/>
      <c r="R107" s="32"/>
      <c r="S107" s="23"/>
      <c r="T107" s="3"/>
      <c r="U107" s="3"/>
      <c r="V107" s="3"/>
      <c r="W107" s="3"/>
    </row>
    <row r="108" spans="1:23">
      <c r="A108" s="30" t="s">
        <v>2</v>
      </c>
      <c r="B108" s="31">
        <f t="array" ref="B108">TRANSPOSE($A$4)</f>
        <v>1</v>
      </c>
      <c r="C108" s="23"/>
      <c r="D108" s="32" t="str">
        <f t="shared" ref="D108:F108" si="36">D106</f>
        <v>w0,_</v>
      </c>
      <c r="E108" s="33">
        <f t="shared" si="36"/>
        <v>-1.4692933202595277</v>
      </c>
      <c r="F108" s="33">
        <f t="shared" si="36"/>
        <v>1.1158360033792003E-2</v>
      </c>
      <c r="G108" s="32"/>
      <c r="H108" s="33">
        <f t="array" ref="H108">MMULT(E108,B108) + F108</f>
        <v>-1.4581349602257356</v>
      </c>
      <c r="I108" s="31">
        <f>1/(1+EXP(-H108))</f>
        <v>0.18875274393576746</v>
      </c>
      <c r="J108" s="23"/>
      <c r="K108" s="33">
        <f>$B$4</f>
        <v>0</v>
      </c>
      <c r="L108" s="31">
        <f>(K108-I108)^2</f>
        <v>3.56275983432814E-2</v>
      </c>
      <c r="M108" s="23"/>
      <c r="N108" s="33">
        <f>2*(I108-K108)</f>
        <v>0.37750548787153493</v>
      </c>
      <c r="O108" s="33">
        <f>I108*(1-I108)</f>
        <v>0.15312514559248605</v>
      </c>
      <c r="P108" s="33">
        <f>B108</f>
        <v>1</v>
      </c>
      <c r="Q108" s="33">
        <v>1</v>
      </c>
      <c r="R108" s="33">
        <f>N108*O108*P108</f>
        <v>5.7805582792291262E-2</v>
      </c>
      <c r="S108" s="31">
        <f>N108*O108*Q108</f>
        <v>5.7805582792291262E-2</v>
      </c>
      <c r="T108" s="3"/>
      <c r="U108" s="3"/>
      <c r="V108" s="3"/>
      <c r="W108" s="3"/>
    </row>
    <row r="109" spans="1:23">
      <c r="A109" s="34"/>
      <c r="B109" s="35"/>
      <c r="C109" s="23"/>
      <c r="D109" s="36"/>
      <c r="E109" s="36"/>
      <c r="F109" s="36"/>
      <c r="G109" s="36"/>
      <c r="H109" s="36"/>
      <c r="I109" s="35"/>
      <c r="J109" s="23"/>
      <c r="K109" s="36"/>
      <c r="L109" s="35"/>
      <c r="M109" s="23"/>
      <c r="N109" s="36"/>
      <c r="O109" s="36"/>
      <c r="P109" s="36"/>
      <c r="Q109" s="36"/>
      <c r="R109" s="36"/>
      <c r="S109" s="35"/>
      <c r="T109" s="3"/>
      <c r="U109" s="3"/>
      <c r="V109" s="3"/>
      <c r="W109" s="3"/>
    </row>
    <row r="110" spans="1:23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7">
        <f>SUM(L106:L109)</f>
        <v>0.28284581892949501</v>
      </c>
      <c r="M110" s="32"/>
      <c r="N110" s="32"/>
      <c r="O110" s="32"/>
      <c r="P110" s="32"/>
      <c r="Q110" s="32"/>
      <c r="R110" s="37">
        <f t="shared" ref="R110:S110" si="37">AVERAGE(R106:R109)</f>
        <v>2.8902791396145631E-2</v>
      </c>
      <c r="S110" s="37">
        <f t="shared" si="37"/>
        <v>-9.5395949219597903E-2</v>
      </c>
      <c r="T110" s="3"/>
      <c r="U110" s="3"/>
      <c r="V110" s="3"/>
      <c r="W110" s="3"/>
    </row>
    <row r="111" spans="1:2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>
      <c r="A112" s="66" t="s">
        <v>5</v>
      </c>
      <c r="B112" s="62"/>
      <c r="C112" s="23"/>
      <c r="D112" s="24" t="s">
        <v>6</v>
      </c>
      <c r="E112" s="24"/>
      <c r="F112" s="24"/>
      <c r="G112" s="24"/>
      <c r="H112" s="67" t="s">
        <v>3</v>
      </c>
      <c r="I112" s="62"/>
      <c r="J112" s="23"/>
      <c r="K112" s="24" t="s">
        <v>20</v>
      </c>
      <c r="L112" s="25" t="s">
        <v>8</v>
      </c>
      <c r="M112" s="23"/>
      <c r="N112" s="24"/>
      <c r="O112" s="24"/>
      <c r="P112" s="24"/>
      <c r="Q112" s="24"/>
      <c r="R112" s="24"/>
      <c r="S112" s="25"/>
      <c r="T112" s="3"/>
      <c r="U112" s="3"/>
      <c r="V112" s="3"/>
      <c r="W112" s="3"/>
    </row>
    <row r="113" spans="1:23">
      <c r="A113" s="68"/>
      <c r="B113" s="69"/>
      <c r="C113" s="23"/>
      <c r="D113" s="26"/>
      <c r="E113" s="26" t="s">
        <v>9</v>
      </c>
      <c r="F113" s="26" t="s">
        <v>10</v>
      </c>
      <c r="G113" s="26"/>
      <c r="H113" s="26" t="s">
        <v>11</v>
      </c>
      <c r="I113" s="27" t="s">
        <v>12</v>
      </c>
      <c r="J113" s="23"/>
      <c r="K113" s="28"/>
      <c r="L113" s="29"/>
      <c r="M113" s="23"/>
      <c r="N113" s="28" t="s">
        <v>13</v>
      </c>
      <c r="O113" s="28" t="s">
        <v>14</v>
      </c>
      <c r="P113" s="28" t="s">
        <v>15</v>
      </c>
      <c r="Q113" s="28" t="s">
        <v>16</v>
      </c>
      <c r="R113" s="28" t="s">
        <v>17</v>
      </c>
      <c r="S113" s="29" t="s">
        <v>18</v>
      </c>
      <c r="T113" s="3"/>
      <c r="U113" s="3"/>
      <c r="V113" s="3"/>
      <c r="W113" s="3"/>
    </row>
    <row r="114" spans="1:23">
      <c r="A114" s="30" t="s">
        <v>2</v>
      </c>
      <c r="B114" s="31">
        <f t="array" ref="B114">TRANSPOSE($A$3)</f>
        <v>0</v>
      </c>
      <c r="C114" s="23"/>
      <c r="D114" s="32" t="s">
        <v>19</v>
      </c>
      <c r="E114" s="33">
        <f t="shared" ref="E114:F114" si="38">E106-$B$6*R110</f>
        <v>-1.758321234220984</v>
      </c>
      <c r="F114" s="33">
        <f t="shared" si="38"/>
        <v>0.96511785222977109</v>
      </c>
      <c r="G114" s="32"/>
      <c r="H114" s="33">
        <f t="array" ref="H114">MMULT(E114,B114) + F114</f>
        <v>0.96511785222977109</v>
      </c>
      <c r="I114" s="31">
        <f>1/(1+EXP(-H114))</f>
        <v>0.724145313421939</v>
      </c>
      <c r="J114" s="23"/>
      <c r="K114" s="33">
        <f>$B$3</f>
        <v>1</v>
      </c>
      <c r="L114" s="31">
        <f>(K114-I114)^2</f>
        <v>7.6095808107080276E-2</v>
      </c>
      <c r="M114" s="23"/>
      <c r="N114" s="33">
        <f>2*(I114-K114)</f>
        <v>-0.55170937315612201</v>
      </c>
      <c r="O114" s="33">
        <f>I114*(1-I114)</f>
        <v>0.19975887847098073</v>
      </c>
      <c r="P114" s="33">
        <f>B114</f>
        <v>0</v>
      </c>
      <c r="Q114" s="33">
        <v>1</v>
      </c>
      <c r="R114" s="33">
        <f>N114*O114*P114</f>
        <v>0</v>
      </c>
      <c r="S114" s="31">
        <f>N114*O114*Q114</f>
        <v>-0.11020884562359473</v>
      </c>
      <c r="T114" s="3"/>
      <c r="U114" s="3"/>
      <c r="V114" s="3"/>
      <c r="W114" s="3"/>
    </row>
    <row r="115" spans="1:23">
      <c r="A115" s="30"/>
      <c r="B115" s="23"/>
      <c r="C115" s="23"/>
      <c r="D115" s="32"/>
      <c r="E115" s="32"/>
      <c r="F115" s="32"/>
      <c r="G115" s="32"/>
      <c r="H115" s="32"/>
      <c r="I115" s="23"/>
      <c r="J115" s="23"/>
      <c r="K115" s="32"/>
      <c r="L115" s="23"/>
      <c r="M115" s="23"/>
      <c r="N115" s="32"/>
      <c r="O115" s="32"/>
      <c r="P115" s="32"/>
      <c r="Q115" s="32"/>
      <c r="R115" s="32"/>
      <c r="S115" s="23"/>
      <c r="T115" s="3"/>
      <c r="U115" s="3"/>
      <c r="V115" s="3"/>
      <c r="W115" s="3"/>
    </row>
    <row r="116" spans="1:23">
      <c r="A116" s="30" t="s">
        <v>2</v>
      </c>
      <c r="B116" s="31">
        <f t="array" ref="B116">TRANSPOSE($A$4)</f>
        <v>1</v>
      </c>
      <c r="C116" s="23"/>
      <c r="D116" s="32" t="str">
        <f t="shared" ref="D116:F116" si="39">D114</f>
        <v>w0,_</v>
      </c>
      <c r="E116" s="33">
        <f t="shared" si="39"/>
        <v>-1.758321234220984</v>
      </c>
      <c r="F116" s="33">
        <f t="shared" si="39"/>
        <v>0.96511785222977109</v>
      </c>
      <c r="G116" s="32"/>
      <c r="H116" s="33">
        <f t="array" ref="H116">MMULT(E116,B116) + F116</f>
        <v>-0.79320338199121287</v>
      </c>
      <c r="I116" s="31">
        <f>1/(1+EXP(-H116))</f>
        <v>0.31148125538782351</v>
      </c>
      <c r="J116" s="23"/>
      <c r="K116" s="33">
        <f>$B$4</f>
        <v>0</v>
      </c>
      <c r="L116" s="31">
        <f>(K116-I116)^2</f>
        <v>9.7020572457974533E-2</v>
      </c>
      <c r="M116" s="23"/>
      <c r="N116" s="33">
        <f>2*(I116-K116)</f>
        <v>0.62296251077564702</v>
      </c>
      <c r="O116" s="33">
        <f>I116*(1-I116)</f>
        <v>0.21446068292984899</v>
      </c>
      <c r="P116" s="33">
        <f>B116</f>
        <v>1</v>
      </c>
      <c r="Q116" s="33">
        <v>1</v>
      </c>
      <c r="R116" s="33">
        <f>N116*O116*P116</f>
        <v>0.13360096550063866</v>
      </c>
      <c r="S116" s="31">
        <f>N116*O116*Q116</f>
        <v>0.13360096550063866</v>
      </c>
      <c r="T116" s="3"/>
      <c r="U116" s="3"/>
      <c r="V116" s="3"/>
      <c r="W116" s="3"/>
    </row>
    <row r="117" spans="1:23">
      <c r="A117" s="34"/>
      <c r="B117" s="35"/>
      <c r="C117" s="23"/>
      <c r="D117" s="36"/>
      <c r="E117" s="36"/>
      <c r="F117" s="36"/>
      <c r="G117" s="36"/>
      <c r="H117" s="36"/>
      <c r="I117" s="35"/>
      <c r="J117" s="23"/>
      <c r="K117" s="36"/>
      <c r="L117" s="35"/>
      <c r="M117" s="23"/>
      <c r="N117" s="36"/>
      <c r="O117" s="36"/>
      <c r="P117" s="36"/>
      <c r="Q117" s="36"/>
      <c r="R117" s="36"/>
      <c r="S117" s="35"/>
      <c r="T117" s="3"/>
      <c r="U117" s="3"/>
      <c r="V117" s="3"/>
      <c r="W117" s="3"/>
    </row>
    <row r="118" spans="1:23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7">
        <f>SUM(L114:L117)</f>
        <v>0.17311638056505479</v>
      </c>
      <c r="M118" s="32"/>
      <c r="N118" s="32"/>
      <c r="O118" s="32"/>
      <c r="P118" s="32"/>
      <c r="Q118" s="32"/>
      <c r="R118" s="37">
        <f t="shared" ref="R118:S118" si="40">AVERAGE(R114:R117)</f>
        <v>6.6800482750319329E-2</v>
      </c>
      <c r="S118" s="37">
        <f t="shared" si="40"/>
        <v>1.1696059938521963E-2</v>
      </c>
      <c r="T118" s="3"/>
      <c r="U118" s="3"/>
      <c r="V118" s="3"/>
      <c r="W118" s="3"/>
    </row>
    <row r="119" spans="1:2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>
      <c r="A120" s="66" t="s">
        <v>5</v>
      </c>
      <c r="B120" s="62"/>
      <c r="C120" s="23"/>
      <c r="D120" s="24" t="s">
        <v>6</v>
      </c>
      <c r="E120" s="24"/>
      <c r="F120" s="24"/>
      <c r="G120" s="24"/>
      <c r="H120" s="67" t="s">
        <v>3</v>
      </c>
      <c r="I120" s="62"/>
      <c r="J120" s="23"/>
      <c r="K120" s="24" t="s">
        <v>20</v>
      </c>
      <c r="L120" s="25" t="s">
        <v>8</v>
      </c>
      <c r="M120" s="23"/>
      <c r="N120" s="24"/>
      <c r="O120" s="24"/>
      <c r="P120" s="24"/>
      <c r="Q120" s="24"/>
      <c r="R120" s="24"/>
      <c r="S120" s="25"/>
      <c r="T120" s="3"/>
      <c r="U120" s="3"/>
      <c r="V120" s="3"/>
      <c r="W120" s="3"/>
    </row>
    <row r="121" spans="1:23">
      <c r="A121" s="68"/>
      <c r="B121" s="69"/>
      <c r="C121" s="23"/>
      <c r="D121" s="26"/>
      <c r="E121" s="26" t="s">
        <v>9</v>
      </c>
      <c r="F121" s="26" t="s">
        <v>10</v>
      </c>
      <c r="G121" s="26"/>
      <c r="H121" s="26" t="s">
        <v>11</v>
      </c>
      <c r="I121" s="27" t="s">
        <v>12</v>
      </c>
      <c r="J121" s="23"/>
      <c r="K121" s="28"/>
      <c r="L121" s="29"/>
      <c r="M121" s="23"/>
      <c r="N121" s="28" t="s">
        <v>13</v>
      </c>
      <c r="O121" s="28" t="s">
        <v>14</v>
      </c>
      <c r="P121" s="28" t="s">
        <v>15</v>
      </c>
      <c r="Q121" s="28" t="s">
        <v>16</v>
      </c>
      <c r="R121" s="28" t="s">
        <v>17</v>
      </c>
      <c r="S121" s="29" t="s">
        <v>18</v>
      </c>
      <c r="T121" s="3"/>
      <c r="U121" s="3"/>
      <c r="V121" s="3"/>
      <c r="W121" s="3"/>
    </row>
    <row r="122" spans="1:23">
      <c r="A122" s="30" t="s">
        <v>2</v>
      </c>
      <c r="B122" s="31">
        <f t="array" ref="B122">TRANSPOSE($A$3)</f>
        <v>0</v>
      </c>
      <c r="C122" s="23"/>
      <c r="D122" s="32" t="s">
        <v>19</v>
      </c>
      <c r="E122" s="33">
        <f t="shared" ref="E122:F122" si="41">E114-$B$6*R118</f>
        <v>-2.4263260617241773</v>
      </c>
      <c r="F122" s="33">
        <f t="shared" si="41"/>
        <v>0.84815725284455146</v>
      </c>
      <c r="G122" s="32"/>
      <c r="H122" s="33">
        <f t="array" ref="H122">MMULT(E122,B122) + F122</f>
        <v>0.84815725284455146</v>
      </c>
      <c r="I122" s="31">
        <f>1/(1+EXP(-H122))</f>
        <v>0.70018044139094349</v>
      </c>
      <c r="J122" s="23"/>
      <c r="K122" s="33">
        <f>$B$3</f>
        <v>1</v>
      </c>
      <c r="L122" s="31">
        <f>(K122-I122)^2</f>
        <v>8.9891767724529476E-2</v>
      </c>
      <c r="M122" s="23"/>
      <c r="N122" s="33">
        <f>2*(I122-K122)</f>
        <v>-0.59963911721811303</v>
      </c>
      <c r="O122" s="33">
        <f>I122*(1-I122)</f>
        <v>0.20992779088452704</v>
      </c>
      <c r="P122" s="33">
        <f>B122</f>
        <v>0</v>
      </c>
      <c r="Q122" s="33">
        <v>1</v>
      </c>
      <c r="R122" s="33">
        <f>N122*O122*P122</f>
        <v>0</v>
      </c>
      <c r="S122" s="31">
        <f>N122*O122*Q122</f>
        <v>-0.12588091520554642</v>
      </c>
      <c r="T122" s="3"/>
      <c r="U122" s="3"/>
      <c r="V122" s="3"/>
      <c r="W122" s="3"/>
    </row>
    <row r="123" spans="1:23">
      <c r="A123" s="30"/>
      <c r="B123" s="23"/>
      <c r="C123" s="23"/>
      <c r="D123" s="32"/>
      <c r="E123" s="32"/>
      <c r="F123" s="32"/>
      <c r="G123" s="32"/>
      <c r="H123" s="32"/>
      <c r="I123" s="23"/>
      <c r="J123" s="23"/>
      <c r="K123" s="32"/>
      <c r="L123" s="23"/>
      <c r="M123" s="23"/>
      <c r="N123" s="32"/>
      <c r="O123" s="32"/>
      <c r="P123" s="32"/>
      <c r="Q123" s="32"/>
      <c r="R123" s="32"/>
      <c r="S123" s="23"/>
      <c r="T123" s="3"/>
      <c r="U123" s="3"/>
      <c r="V123" s="3"/>
      <c r="W123" s="3"/>
    </row>
    <row r="124" spans="1:23">
      <c r="A124" s="30" t="s">
        <v>2</v>
      </c>
      <c r="B124" s="31">
        <f t="array" ref="B124">TRANSPOSE($A$4)</f>
        <v>1</v>
      </c>
      <c r="C124" s="23"/>
      <c r="D124" s="32" t="str">
        <f t="shared" ref="D124:F124" si="42">D122</f>
        <v>w0,_</v>
      </c>
      <c r="E124" s="33">
        <f t="shared" si="42"/>
        <v>-2.4263260617241773</v>
      </c>
      <c r="F124" s="33">
        <f t="shared" si="42"/>
        <v>0.84815725284455146</v>
      </c>
      <c r="G124" s="32"/>
      <c r="H124" s="33">
        <f t="array" ref="H124">MMULT(E124,B124) + F124</f>
        <v>-1.5781688088796257</v>
      </c>
      <c r="I124" s="31">
        <f>1/(1+EXP(-H124))</f>
        <v>0.17105497970137371</v>
      </c>
      <c r="J124" s="23"/>
      <c r="K124" s="33">
        <f>$B$4</f>
        <v>0</v>
      </c>
      <c r="L124" s="31">
        <f>(K124-I124)^2</f>
        <v>2.9259806080637371E-2</v>
      </c>
      <c r="M124" s="23"/>
      <c r="N124" s="33">
        <f>2*(I124-K124)</f>
        <v>0.34210995940274741</v>
      </c>
      <c r="O124" s="33">
        <f>I124*(1-I124)</f>
        <v>0.14179517362073632</v>
      </c>
      <c r="P124" s="33">
        <f>B124</f>
        <v>1</v>
      </c>
      <c r="Q124" s="33">
        <v>1</v>
      </c>
      <c r="R124" s="33">
        <f>N124*O124*P124</f>
        <v>4.8509541090895621E-2</v>
      </c>
      <c r="S124" s="31">
        <f>N124*O124*Q124</f>
        <v>4.8509541090895621E-2</v>
      </c>
      <c r="T124" s="3"/>
      <c r="U124" s="3"/>
      <c r="V124" s="3"/>
      <c r="W124" s="3"/>
    </row>
    <row r="125" spans="1:23">
      <c r="A125" s="34"/>
      <c r="B125" s="35"/>
      <c r="C125" s="23"/>
      <c r="D125" s="36"/>
      <c r="E125" s="36"/>
      <c r="F125" s="36"/>
      <c r="G125" s="36"/>
      <c r="H125" s="36"/>
      <c r="I125" s="35"/>
      <c r="J125" s="23"/>
      <c r="K125" s="36"/>
      <c r="L125" s="35"/>
      <c r="M125" s="23"/>
      <c r="N125" s="36"/>
      <c r="O125" s="36"/>
      <c r="P125" s="36"/>
      <c r="Q125" s="36"/>
      <c r="R125" s="36"/>
      <c r="S125" s="35"/>
      <c r="T125" s="3"/>
      <c r="U125" s="3"/>
      <c r="V125" s="3"/>
      <c r="W125" s="3"/>
    </row>
    <row r="126" spans="1:23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7">
        <f>SUM(L122:L125)</f>
        <v>0.11915157380516685</v>
      </c>
      <c r="M126" s="32"/>
      <c r="N126" s="32"/>
      <c r="O126" s="32"/>
      <c r="P126" s="32"/>
      <c r="Q126" s="32"/>
      <c r="R126" s="37">
        <f t="shared" ref="R126:S126" si="43">AVERAGE(R122:R125)</f>
        <v>2.425477054544781E-2</v>
      </c>
      <c r="S126" s="37">
        <f t="shared" si="43"/>
        <v>-3.8685687057325405E-2</v>
      </c>
      <c r="T126" s="3"/>
      <c r="U126" s="3"/>
      <c r="V126" s="3"/>
      <c r="W126" s="3"/>
    </row>
    <row r="127" spans="1:2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>
      <c r="A128" s="66" t="s">
        <v>5</v>
      </c>
      <c r="B128" s="62"/>
      <c r="C128" s="23"/>
      <c r="D128" s="24" t="s">
        <v>6</v>
      </c>
      <c r="E128" s="24"/>
      <c r="F128" s="24"/>
      <c r="G128" s="24"/>
      <c r="H128" s="67" t="s">
        <v>3</v>
      </c>
      <c r="I128" s="62"/>
      <c r="J128" s="23"/>
      <c r="K128" s="24" t="s">
        <v>20</v>
      </c>
      <c r="L128" s="25" t="s">
        <v>8</v>
      </c>
      <c r="M128" s="23"/>
      <c r="N128" s="24"/>
      <c r="O128" s="24"/>
      <c r="P128" s="24"/>
      <c r="Q128" s="24"/>
      <c r="R128" s="24"/>
      <c r="S128" s="25"/>
      <c r="T128" s="3"/>
      <c r="U128" s="3"/>
      <c r="V128" s="3"/>
      <c r="W128" s="3"/>
    </row>
    <row r="129" spans="1:23">
      <c r="A129" s="68"/>
      <c r="B129" s="69"/>
      <c r="C129" s="23"/>
      <c r="D129" s="26"/>
      <c r="E129" s="26" t="s">
        <v>9</v>
      </c>
      <c r="F129" s="26" t="s">
        <v>10</v>
      </c>
      <c r="G129" s="26"/>
      <c r="H129" s="26" t="s">
        <v>11</v>
      </c>
      <c r="I129" s="27" t="s">
        <v>12</v>
      </c>
      <c r="J129" s="23"/>
      <c r="K129" s="28"/>
      <c r="L129" s="29"/>
      <c r="M129" s="23"/>
      <c r="N129" s="28" t="s">
        <v>13</v>
      </c>
      <c r="O129" s="28" t="s">
        <v>14</v>
      </c>
      <c r="P129" s="28" t="s">
        <v>15</v>
      </c>
      <c r="Q129" s="28" t="s">
        <v>16</v>
      </c>
      <c r="R129" s="28" t="s">
        <v>17</v>
      </c>
      <c r="S129" s="29" t="s">
        <v>18</v>
      </c>
      <c r="T129" s="3"/>
      <c r="U129" s="3"/>
      <c r="V129" s="3"/>
      <c r="W129" s="3"/>
    </row>
    <row r="130" spans="1:23">
      <c r="A130" s="30" t="s">
        <v>2</v>
      </c>
      <c r="B130" s="31">
        <f t="array" ref="B130">TRANSPOSE($A$3)</f>
        <v>0</v>
      </c>
      <c r="C130" s="23"/>
      <c r="D130" s="32" t="s">
        <v>19</v>
      </c>
      <c r="E130" s="33">
        <f t="shared" ref="E130:F130" si="44">E122-$B$6*R126</f>
        <v>-2.6688737671786553</v>
      </c>
      <c r="F130" s="33">
        <f t="shared" si="44"/>
        <v>1.2350141234178054</v>
      </c>
      <c r="G130" s="32"/>
      <c r="H130" s="33">
        <f t="array" ref="H130">MMULT(E130,B130) + F130</f>
        <v>1.2350141234178054</v>
      </c>
      <c r="I130" s="31">
        <f>1/(1+EXP(-H130))</f>
        <v>0.77469495806368682</v>
      </c>
      <c r="J130" s="23"/>
      <c r="K130" s="33">
        <f>$B$3</f>
        <v>1</v>
      </c>
      <c r="L130" s="31">
        <f>(K130-I130)^2</f>
        <v>5.0762361921923842E-2</v>
      </c>
      <c r="M130" s="23"/>
      <c r="N130" s="33">
        <f>2*(I130-K130)</f>
        <v>-0.45061008387262635</v>
      </c>
      <c r="O130" s="33">
        <f>I130*(1-I130)</f>
        <v>0.17454268001438933</v>
      </c>
      <c r="P130" s="33">
        <f>B130</f>
        <v>0</v>
      </c>
      <c r="Q130" s="33">
        <v>1</v>
      </c>
      <c r="R130" s="33">
        <f>N130*O130*P130</f>
        <v>0</v>
      </c>
      <c r="S130" s="31">
        <f>N130*O130*Q130</f>
        <v>-7.8650691680636958E-2</v>
      </c>
      <c r="T130" s="3"/>
      <c r="U130" s="3"/>
      <c r="V130" s="3"/>
      <c r="W130" s="3"/>
    </row>
    <row r="131" spans="1:23">
      <c r="A131" s="30"/>
      <c r="B131" s="23"/>
      <c r="C131" s="23"/>
      <c r="D131" s="32"/>
      <c r="E131" s="32"/>
      <c r="F131" s="32"/>
      <c r="G131" s="32"/>
      <c r="H131" s="32"/>
      <c r="I131" s="23"/>
      <c r="J131" s="23"/>
      <c r="K131" s="32"/>
      <c r="L131" s="23"/>
      <c r="M131" s="23"/>
      <c r="N131" s="32"/>
      <c r="O131" s="32"/>
      <c r="P131" s="32"/>
      <c r="Q131" s="32"/>
      <c r="R131" s="32"/>
      <c r="S131" s="23"/>
      <c r="T131" s="3"/>
      <c r="U131" s="3"/>
      <c r="V131" s="3"/>
      <c r="W131" s="3"/>
    </row>
    <row r="132" spans="1:23">
      <c r="A132" s="30" t="s">
        <v>2</v>
      </c>
      <c r="B132" s="31">
        <f t="array" ref="B132">TRANSPOSE($A$4)</f>
        <v>1</v>
      </c>
      <c r="C132" s="23"/>
      <c r="D132" s="32" t="str">
        <f t="shared" ref="D132:F132" si="45">D130</f>
        <v>w0,_</v>
      </c>
      <c r="E132" s="33">
        <f t="shared" si="45"/>
        <v>-2.6688737671786553</v>
      </c>
      <c r="F132" s="33">
        <f t="shared" si="45"/>
        <v>1.2350141234178054</v>
      </c>
      <c r="G132" s="32"/>
      <c r="H132" s="33">
        <f t="array" ref="H132">MMULT(E132,B132) + F132</f>
        <v>-1.43385964376085</v>
      </c>
      <c r="I132" s="31">
        <f>1/(1+EXP(-H132))</f>
        <v>0.19249801928258364</v>
      </c>
      <c r="J132" s="23"/>
      <c r="K132" s="33">
        <f>$B$4</f>
        <v>0</v>
      </c>
      <c r="L132" s="31">
        <f>(K132-I132)^2</f>
        <v>3.7055487427717942E-2</v>
      </c>
      <c r="M132" s="23"/>
      <c r="N132" s="33">
        <f>2*(I132-K132)</f>
        <v>0.38499603856516729</v>
      </c>
      <c r="O132" s="33">
        <f>I132*(1-I132)</f>
        <v>0.1554425318548657</v>
      </c>
      <c r="P132" s="33">
        <f>B132</f>
        <v>1</v>
      </c>
      <c r="Q132" s="33">
        <v>1</v>
      </c>
      <c r="R132" s="33">
        <f>N132*O132*P132</f>
        <v>5.9844758988663121E-2</v>
      </c>
      <c r="S132" s="31">
        <f>N132*O132*Q132</f>
        <v>5.9844758988663121E-2</v>
      </c>
      <c r="T132" s="3"/>
      <c r="U132" s="3"/>
      <c r="V132" s="3"/>
      <c r="W132" s="3"/>
    </row>
    <row r="133" spans="1:23">
      <c r="A133" s="34"/>
      <c r="B133" s="35"/>
      <c r="C133" s="23"/>
      <c r="D133" s="36"/>
      <c r="E133" s="36"/>
      <c r="F133" s="36"/>
      <c r="G133" s="36"/>
      <c r="H133" s="36"/>
      <c r="I133" s="35"/>
      <c r="J133" s="23"/>
      <c r="K133" s="36"/>
      <c r="L133" s="35"/>
      <c r="M133" s="23"/>
      <c r="N133" s="36"/>
      <c r="O133" s="36"/>
      <c r="P133" s="36"/>
      <c r="Q133" s="36"/>
      <c r="R133" s="36"/>
      <c r="S133" s="35"/>
      <c r="T133" s="3"/>
      <c r="U133" s="3"/>
      <c r="V133" s="3"/>
      <c r="W133" s="3"/>
    </row>
    <row r="134" spans="1:23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7">
        <f>SUM(L130:L133)</f>
        <v>8.7817849349641791E-2</v>
      </c>
      <c r="M134" s="32"/>
      <c r="N134" s="32"/>
      <c r="O134" s="32"/>
      <c r="P134" s="32"/>
      <c r="Q134" s="32"/>
      <c r="R134" s="37">
        <f t="shared" ref="R134:S134" si="46">AVERAGE(R130:R133)</f>
        <v>2.9922379494331561E-2</v>
      </c>
      <c r="S134" s="37">
        <f t="shared" si="46"/>
        <v>-9.4029663459869184E-3</v>
      </c>
      <c r="T134" s="3"/>
      <c r="U134" s="3"/>
      <c r="V134" s="3"/>
      <c r="W134" s="3"/>
    </row>
    <row r="135" spans="1:2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>
      <c r="A136" s="66" t="s">
        <v>5</v>
      </c>
      <c r="B136" s="62"/>
      <c r="C136" s="23"/>
      <c r="D136" s="24" t="s">
        <v>6</v>
      </c>
      <c r="E136" s="24"/>
      <c r="F136" s="24"/>
      <c r="G136" s="24"/>
      <c r="H136" s="67" t="s">
        <v>3</v>
      </c>
      <c r="I136" s="62"/>
      <c r="J136" s="23"/>
      <c r="K136" s="24" t="s">
        <v>20</v>
      </c>
      <c r="L136" s="25" t="s">
        <v>8</v>
      </c>
      <c r="M136" s="23"/>
      <c r="N136" s="24"/>
      <c r="O136" s="24"/>
      <c r="P136" s="24"/>
      <c r="Q136" s="24"/>
      <c r="R136" s="24"/>
      <c r="S136" s="25"/>
      <c r="T136" s="3"/>
      <c r="U136" s="3"/>
      <c r="V136" s="3"/>
      <c r="W136" s="3"/>
    </row>
    <row r="137" spans="1:23">
      <c r="A137" s="68"/>
      <c r="B137" s="69"/>
      <c r="C137" s="23"/>
      <c r="D137" s="26"/>
      <c r="E137" s="26" t="s">
        <v>9</v>
      </c>
      <c r="F137" s="26" t="s">
        <v>10</v>
      </c>
      <c r="G137" s="26"/>
      <c r="H137" s="26" t="s">
        <v>11</v>
      </c>
      <c r="I137" s="27" t="s">
        <v>12</v>
      </c>
      <c r="J137" s="23"/>
      <c r="K137" s="28"/>
      <c r="L137" s="29"/>
      <c r="M137" s="23"/>
      <c r="N137" s="28" t="s">
        <v>13</v>
      </c>
      <c r="O137" s="28" t="s">
        <v>14</v>
      </c>
      <c r="P137" s="28" t="s">
        <v>15</v>
      </c>
      <c r="Q137" s="28" t="s">
        <v>16</v>
      </c>
      <c r="R137" s="28" t="s">
        <v>17</v>
      </c>
      <c r="S137" s="29" t="s">
        <v>18</v>
      </c>
      <c r="T137" s="3"/>
      <c r="U137" s="3"/>
      <c r="V137" s="3"/>
      <c r="W137" s="3"/>
    </row>
    <row r="138" spans="1:23">
      <c r="A138" s="30" t="s">
        <v>2</v>
      </c>
      <c r="B138" s="31">
        <f t="array" ref="B138">TRANSPOSE($A$3)</f>
        <v>0</v>
      </c>
      <c r="C138" s="23"/>
      <c r="D138" s="32" t="s">
        <v>19</v>
      </c>
      <c r="E138" s="33">
        <f t="shared" ref="E138:F138" si="47">E130-$B$6*R134</f>
        <v>-2.968097562121971</v>
      </c>
      <c r="F138" s="33">
        <f t="shared" si="47"/>
        <v>1.3290437868776745</v>
      </c>
      <c r="G138" s="32"/>
      <c r="H138" s="33">
        <f t="array" ref="H138">MMULT(E138,B138) + F138</f>
        <v>1.3290437868776745</v>
      </c>
      <c r="I138" s="31">
        <f>1/(1+EXP(-H138))</f>
        <v>0.79068242193692584</v>
      </c>
      <c r="J138" s="23"/>
      <c r="K138" s="33">
        <f>$B$3</f>
        <v>1</v>
      </c>
      <c r="L138" s="31">
        <f>(K138-I138)^2</f>
        <v>4.3813848486191145E-2</v>
      </c>
      <c r="M138" s="23"/>
      <c r="N138" s="33">
        <f>2*(I138-K138)</f>
        <v>-0.41863515612614832</v>
      </c>
      <c r="O138" s="33">
        <f>I138*(1-I138)</f>
        <v>0.16550372957688303</v>
      </c>
      <c r="P138" s="33">
        <f>B138</f>
        <v>0</v>
      </c>
      <c r="Q138" s="33">
        <v>1</v>
      </c>
      <c r="R138" s="33">
        <f>N138*O138*P138</f>
        <v>0</v>
      </c>
      <c r="S138" s="31">
        <f>N138*O138*Q138</f>
        <v>-6.9285679670878259E-2</v>
      </c>
      <c r="T138" s="3"/>
      <c r="U138" s="3"/>
      <c r="V138" s="3"/>
      <c r="W138" s="3"/>
    </row>
    <row r="139" spans="1:23">
      <c r="A139" s="30"/>
      <c r="B139" s="23"/>
      <c r="C139" s="23"/>
      <c r="D139" s="32"/>
      <c r="E139" s="32"/>
      <c r="F139" s="32"/>
      <c r="G139" s="32"/>
      <c r="H139" s="32"/>
      <c r="I139" s="23"/>
      <c r="J139" s="23"/>
      <c r="K139" s="32"/>
      <c r="L139" s="23"/>
      <c r="M139" s="23"/>
      <c r="N139" s="32"/>
      <c r="O139" s="32"/>
      <c r="P139" s="32"/>
      <c r="Q139" s="32"/>
      <c r="R139" s="32"/>
      <c r="S139" s="23"/>
      <c r="T139" s="3"/>
      <c r="U139" s="3"/>
      <c r="V139" s="3"/>
      <c r="W139" s="3"/>
    </row>
    <row r="140" spans="1:23">
      <c r="A140" s="30" t="s">
        <v>2</v>
      </c>
      <c r="B140" s="31">
        <f t="array" ref="B140">TRANSPOSE($A$4)</f>
        <v>1</v>
      </c>
      <c r="C140" s="23"/>
      <c r="D140" s="32" t="str">
        <f t="shared" ref="D140:F140" si="48">D138</f>
        <v>w0,_</v>
      </c>
      <c r="E140" s="33">
        <f t="shared" si="48"/>
        <v>-2.968097562121971</v>
      </c>
      <c r="F140" s="33">
        <f t="shared" si="48"/>
        <v>1.3290437868776745</v>
      </c>
      <c r="G140" s="32"/>
      <c r="H140" s="33">
        <f t="array" ref="H140">MMULT(E140,B140) + F140</f>
        <v>-1.6390537752442964</v>
      </c>
      <c r="I140" s="31">
        <f>1/(1+EXP(-H140))</f>
        <v>0.16259385666544746</v>
      </c>
      <c r="J140" s="23"/>
      <c r="K140" s="33">
        <f>$B$4</f>
        <v>0</v>
      </c>
      <c r="L140" s="31">
        <f>(K140-I140)^2</f>
        <v>2.6436762225344072E-2</v>
      </c>
      <c r="M140" s="23"/>
      <c r="N140" s="33">
        <f>2*(I140-K140)</f>
        <v>0.32518771333089491</v>
      </c>
      <c r="O140" s="33">
        <f>I140*(1-I140)</f>
        <v>0.13615709444010338</v>
      </c>
      <c r="P140" s="33">
        <f>B140</f>
        <v>1</v>
      </c>
      <c r="Q140" s="33">
        <v>1</v>
      </c>
      <c r="R140" s="33">
        <f>N140*O140*P140</f>
        <v>4.4276614194755926E-2</v>
      </c>
      <c r="S140" s="31">
        <f>N140*O140*Q140</f>
        <v>4.4276614194755926E-2</v>
      </c>
      <c r="T140" s="3"/>
      <c r="U140" s="3"/>
      <c r="V140" s="3"/>
      <c r="W140" s="3"/>
    </row>
    <row r="141" spans="1:23">
      <c r="A141" s="34"/>
      <c r="B141" s="35"/>
      <c r="C141" s="23"/>
      <c r="D141" s="36"/>
      <c r="E141" s="36"/>
      <c r="F141" s="36"/>
      <c r="G141" s="36"/>
      <c r="H141" s="36"/>
      <c r="I141" s="35"/>
      <c r="J141" s="23"/>
      <c r="K141" s="36"/>
      <c r="L141" s="35"/>
      <c r="M141" s="23"/>
      <c r="N141" s="36"/>
      <c r="O141" s="36"/>
      <c r="P141" s="36"/>
      <c r="Q141" s="36"/>
      <c r="R141" s="36"/>
      <c r="S141" s="35"/>
      <c r="T141" s="3"/>
      <c r="U141" s="3"/>
      <c r="V141" s="3"/>
      <c r="W141" s="3"/>
    </row>
    <row r="142" spans="1:23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7">
        <f>SUM(L138:L141)</f>
        <v>7.0250610711535211E-2</v>
      </c>
      <c r="M142" s="32"/>
      <c r="N142" s="32"/>
      <c r="O142" s="32"/>
      <c r="P142" s="32"/>
      <c r="Q142" s="32"/>
      <c r="R142" s="37">
        <f t="shared" ref="R142:S142" si="49">AVERAGE(R138:R141)</f>
        <v>2.2138307097377963E-2</v>
      </c>
      <c r="S142" s="37">
        <f t="shared" si="49"/>
        <v>-1.2504532738061166E-2</v>
      </c>
      <c r="T142" s="3"/>
      <c r="U142" s="3"/>
      <c r="V142" s="3"/>
      <c r="W142" s="3"/>
    </row>
    <row r="143" spans="1:2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>
      <c r="A144" s="66" t="s">
        <v>5</v>
      </c>
      <c r="B144" s="62"/>
      <c r="C144" s="23"/>
      <c r="D144" s="24" t="s">
        <v>6</v>
      </c>
      <c r="E144" s="24"/>
      <c r="F144" s="24"/>
      <c r="G144" s="24"/>
      <c r="H144" s="67" t="s">
        <v>3</v>
      </c>
      <c r="I144" s="62"/>
      <c r="J144" s="23"/>
      <c r="K144" s="24" t="s">
        <v>20</v>
      </c>
      <c r="L144" s="25" t="s">
        <v>8</v>
      </c>
      <c r="M144" s="23"/>
      <c r="N144" s="24"/>
      <c r="O144" s="24"/>
      <c r="P144" s="24"/>
      <c r="Q144" s="24"/>
      <c r="R144" s="24"/>
      <c r="S144" s="25"/>
      <c r="T144" s="3"/>
      <c r="U144" s="3"/>
      <c r="V144" s="3"/>
      <c r="W144" s="3"/>
    </row>
    <row r="145" spans="1:23">
      <c r="A145" s="68"/>
      <c r="B145" s="69"/>
      <c r="C145" s="23"/>
      <c r="D145" s="26"/>
      <c r="E145" s="26" t="s">
        <v>9</v>
      </c>
      <c r="F145" s="26" t="s">
        <v>10</v>
      </c>
      <c r="G145" s="26"/>
      <c r="H145" s="26" t="s">
        <v>11</v>
      </c>
      <c r="I145" s="27" t="s">
        <v>12</v>
      </c>
      <c r="J145" s="23"/>
      <c r="K145" s="28"/>
      <c r="L145" s="29"/>
      <c r="M145" s="23"/>
      <c r="N145" s="28" t="s">
        <v>13</v>
      </c>
      <c r="O145" s="28" t="s">
        <v>14</v>
      </c>
      <c r="P145" s="28" t="s">
        <v>15</v>
      </c>
      <c r="Q145" s="28" t="s">
        <v>16</v>
      </c>
      <c r="R145" s="28" t="s">
        <v>17</v>
      </c>
      <c r="S145" s="29" t="s">
        <v>18</v>
      </c>
      <c r="T145" s="3"/>
      <c r="U145" s="3"/>
      <c r="V145" s="3"/>
      <c r="W145" s="3"/>
    </row>
    <row r="146" spans="1:23">
      <c r="A146" s="30" t="s">
        <v>2</v>
      </c>
      <c r="B146" s="31">
        <f t="array" ref="B146">TRANSPOSE($A$3)</f>
        <v>0</v>
      </c>
      <c r="C146" s="23"/>
      <c r="D146" s="32" t="s">
        <v>19</v>
      </c>
      <c r="E146" s="33">
        <f t="shared" ref="E146:F146" si="50">E138-$B$6*R142</f>
        <v>-3.1894806330957506</v>
      </c>
      <c r="F146" s="33">
        <f t="shared" si="50"/>
        <v>1.4540891142582861</v>
      </c>
      <c r="G146" s="32"/>
      <c r="H146" s="33">
        <f t="array" ref="H146">MMULT(E146,B146) + F146</f>
        <v>1.4540891142582861</v>
      </c>
      <c r="I146" s="31">
        <f>1/(1+EXP(-H146))</f>
        <v>0.81062695503824522</v>
      </c>
      <c r="J146" s="23"/>
      <c r="K146" s="33">
        <f>$B$3</f>
        <v>1</v>
      </c>
      <c r="L146" s="31">
        <f>(K146-I146)^2</f>
        <v>3.5862150158086796E-2</v>
      </c>
      <c r="M146" s="23"/>
      <c r="N146" s="33">
        <f>2*(I146-K146)</f>
        <v>-0.37874608992350955</v>
      </c>
      <c r="O146" s="33">
        <f>I146*(1-I146)</f>
        <v>0.15351089480366797</v>
      </c>
      <c r="P146" s="33">
        <f>B146</f>
        <v>0</v>
      </c>
      <c r="Q146" s="33">
        <v>1</v>
      </c>
      <c r="R146" s="33">
        <f>N146*O146*P146</f>
        <v>0</v>
      </c>
      <c r="S146" s="31">
        <f>N146*O146*Q146</f>
        <v>-5.8141651167548443E-2</v>
      </c>
      <c r="T146" s="3"/>
      <c r="U146" s="3"/>
      <c r="V146" s="3"/>
      <c r="W146" s="3"/>
    </row>
    <row r="147" spans="1:23">
      <c r="A147" s="30"/>
      <c r="B147" s="23"/>
      <c r="C147" s="23"/>
      <c r="D147" s="32"/>
      <c r="E147" s="32"/>
      <c r="F147" s="32"/>
      <c r="G147" s="32"/>
      <c r="H147" s="32"/>
      <c r="I147" s="23"/>
      <c r="J147" s="23"/>
      <c r="K147" s="32"/>
      <c r="L147" s="23"/>
      <c r="M147" s="23"/>
      <c r="N147" s="32"/>
      <c r="O147" s="32"/>
      <c r="P147" s="32"/>
      <c r="Q147" s="32"/>
      <c r="R147" s="32"/>
      <c r="S147" s="23"/>
      <c r="T147" s="3"/>
      <c r="U147" s="3"/>
      <c r="V147" s="3"/>
      <c r="W147" s="3"/>
    </row>
    <row r="148" spans="1:23">
      <c r="A148" s="30" t="s">
        <v>2</v>
      </c>
      <c r="B148" s="31">
        <f t="array" ref="B148">TRANSPOSE($A$4)</f>
        <v>1</v>
      </c>
      <c r="C148" s="23"/>
      <c r="D148" s="32" t="str">
        <f t="shared" ref="D148:F148" si="51">D146</f>
        <v>w0,_</v>
      </c>
      <c r="E148" s="33">
        <f t="shared" si="51"/>
        <v>-3.1894806330957506</v>
      </c>
      <c r="F148" s="33">
        <f t="shared" si="51"/>
        <v>1.4540891142582861</v>
      </c>
      <c r="G148" s="32"/>
      <c r="H148" s="33">
        <f t="array" ref="H148">MMULT(E148,B148) + F148</f>
        <v>-1.7353915188374645</v>
      </c>
      <c r="I148" s="31">
        <f>1/(1+EXP(-H148))</f>
        <v>0.14989924379088837</v>
      </c>
      <c r="J148" s="23"/>
      <c r="K148" s="33">
        <f>$B$4</f>
        <v>0</v>
      </c>
      <c r="L148" s="31">
        <f>(K148-I148)^2</f>
        <v>2.2469783289080187E-2</v>
      </c>
      <c r="M148" s="23"/>
      <c r="N148" s="33">
        <f>2*(I148-K148)</f>
        <v>0.29979848758177674</v>
      </c>
      <c r="O148" s="33">
        <f>I148*(1-I148)</f>
        <v>0.12742946050180817</v>
      </c>
      <c r="P148" s="33">
        <f>B148</f>
        <v>1</v>
      </c>
      <c r="Q148" s="33">
        <v>1</v>
      </c>
      <c r="R148" s="33">
        <f>N148*O148*P148</f>
        <v>3.8203159531803844E-2</v>
      </c>
      <c r="S148" s="31">
        <f>N148*O148*Q148</f>
        <v>3.8203159531803844E-2</v>
      </c>
      <c r="T148" s="3"/>
      <c r="U148" s="3"/>
      <c r="V148" s="3"/>
      <c r="W148" s="3"/>
    </row>
    <row r="149" spans="1:23">
      <c r="A149" s="34"/>
      <c r="B149" s="35"/>
      <c r="C149" s="23"/>
      <c r="D149" s="36"/>
      <c r="E149" s="36"/>
      <c r="F149" s="36"/>
      <c r="G149" s="36"/>
      <c r="H149" s="36"/>
      <c r="I149" s="35"/>
      <c r="J149" s="23"/>
      <c r="K149" s="36"/>
      <c r="L149" s="35"/>
      <c r="M149" s="23"/>
      <c r="N149" s="36"/>
      <c r="O149" s="36"/>
      <c r="P149" s="36"/>
      <c r="Q149" s="36"/>
      <c r="R149" s="36"/>
      <c r="S149" s="35"/>
      <c r="T149" s="3"/>
      <c r="U149" s="3"/>
      <c r="V149" s="3"/>
      <c r="W149" s="3"/>
    </row>
    <row r="150" spans="1:23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7">
        <f>SUM(L146:L149)</f>
        <v>5.8331933447166986E-2</v>
      </c>
      <c r="M150" s="32"/>
      <c r="N150" s="32"/>
      <c r="O150" s="32"/>
      <c r="P150" s="32"/>
      <c r="Q150" s="32"/>
      <c r="R150" s="37">
        <f t="shared" ref="R150:S150" si="52">AVERAGE(R146:R149)</f>
        <v>1.9101579765901922E-2</v>
      </c>
      <c r="S150" s="37">
        <f t="shared" si="52"/>
        <v>-9.9692458178722992E-3</v>
      </c>
      <c r="T150" s="3"/>
      <c r="U150" s="3"/>
      <c r="V150" s="3"/>
      <c r="W150" s="3"/>
    </row>
    <row r="151" spans="1:2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>
      <c r="A152" s="66" t="s">
        <v>5</v>
      </c>
      <c r="B152" s="62"/>
      <c r="C152" s="23"/>
      <c r="D152" s="24" t="s">
        <v>6</v>
      </c>
      <c r="E152" s="24"/>
      <c r="F152" s="24"/>
      <c r="G152" s="24"/>
      <c r="H152" s="67" t="s">
        <v>3</v>
      </c>
      <c r="I152" s="62"/>
      <c r="J152" s="23"/>
      <c r="K152" s="24" t="s">
        <v>20</v>
      </c>
      <c r="L152" s="25" t="s">
        <v>8</v>
      </c>
      <c r="M152" s="23"/>
      <c r="N152" s="24"/>
      <c r="O152" s="24"/>
      <c r="P152" s="24"/>
      <c r="Q152" s="24"/>
      <c r="R152" s="24"/>
      <c r="S152" s="25"/>
      <c r="T152" s="3"/>
      <c r="U152" s="3"/>
      <c r="V152" s="3"/>
      <c r="W152" s="3"/>
    </row>
    <row r="153" spans="1:23">
      <c r="A153" s="68"/>
      <c r="B153" s="69"/>
      <c r="C153" s="23"/>
      <c r="D153" s="26"/>
      <c r="E153" s="26" t="s">
        <v>9</v>
      </c>
      <c r="F153" s="26" t="s">
        <v>10</v>
      </c>
      <c r="G153" s="26"/>
      <c r="H153" s="26" t="s">
        <v>11</v>
      </c>
      <c r="I153" s="27" t="s">
        <v>12</v>
      </c>
      <c r="J153" s="23"/>
      <c r="K153" s="28"/>
      <c r="L153" s="29"/>
      <c r="M153" s="23"/>
      <c r="N153" s="28" t="s">
        <v>13</v>
      </c>
      <c r="O153" s="28" t="s">
        <v>14</v>
      </c>
      <c r="P153" s="28" t="s">
        <v>15</v>
      </c>
      <c r="Q153" s="28" t="s">
        <v>16</v>
      </c>
      <c r="R153" s="28" t="s">
        <v>17</v>
      </c>
      <c r="S153" s="29" t="s">
        <v>18</v>
      </c>
      <c r="T153" s="3"/>
      <c r="U153" s="3"/>
      <c r="V153" s="3"/>
      <c r="W153" s="3"/>
    </row>
    <row r="154" spans="1:23">
      <c r="A154" s="30" t="s">
        <v>2</v>
      </c>
      <c r="B154" s="31">
        <f t="array" ref="B154">TRANSPOSE($A$3)</f>
        <v>0</v>
      </c>
      <c r="C154" s="23"/>
      <c r="D154" s="32" t="s">
        <v>19</v>
      </c>
      <c r="E154" s="33">
        <f t="shared" ref="E154:F154" si="53">E146-$B$6*R150</f>
        <v>-3.3804964307547696</v>
      </c>
      <c r="F154" s="33">
        <f t="shared" si="53"/>
        <v>1.5537815724370092</v>
      </c>
      <c r="G154" s="32"/>
      <c r="H154" s="33">
        <f t="array" ref="H154">MMULT(E154,B154) + F154</f>
        <v>1.5537815724370092</v>
      </c>
      <c r="I154" s="31">
        <f>1/(1+EXP(-H154))</f>
        <v>0.82545923747289718</v>
      </c>
      <c r="J154" s="23"/>
      <c r="K154" s="33">
        <f>$B$3</f>
        <v>1</v>
      </c>
      <c r="L154" s="31">
        <f>(K154-I154)^2</f>
        <v>3.0464477783542502E-2</v>
      </c>
      <c r="M154" s="23"/>
      <c r="N154" s="33">
        <f>2*(I154-K154)</f>
        <v>-0.34908152505420564</v>
      </c>
      <c r="O154" s="33">
        <f>I154*(1-I154)</f>
        <v>0.14407628474356032</v>
      </c>
      <c r="P154" s="33">
        <f>B154</f>
        <v>0</v>
      </c>
      <c r="Q154" s="33">
        <v>1</v>
      </c>
      <c r="R154" s="33">
        <f>N154*O154*P154</f>
        <v>0</v>
      </c>
      <c r="S154" s="31">
        <f>N154*O154*Q154</f>
        <v>-5.0294369202426019E-2</v>
      </c>
      <c r="T154" s="3"/>
      <c r="U154" s="3"/>
      <c r="V154" s="3"/>
      <c r="W154" s="3"/>
    </row>
    <row r="155" spans="1:23">
      <c r="A155" s="30"/>
      <c r="B155" s="23"/>
      <c r="C155" s="23"/>
      <c r="D155" s="32"/>
      <c r="E155" s="32"/>
      <c r="F155" s="32"/>
      <c r="G155" s="32"/>
      <c r="H155" s="32"/>
      <c r="I155" s="23"/>
      <c r="J155" s="23"/>
      <c r="K155" s="32"/>
      <c r="L155" s="23"/>
      <c r="M155" s="23"/>
      <c r="N155" s="32"/>
      <c r="O155" s="32"/>
      <c r="P155" s="32"/>
      <c r="Q155" s="32"/>
      <c r="R155" s="32"/>
      <c r="S155" s="23"/>
      <c r="T155" s="3"/>
      <c r="U155" s="3"/>
      <c r="V155" s="3"/>
      <c r="W155" s="3"/>
    </row>
    <row r="156" spans="1:23">
      <c r="A156" s="30" t="s">
        <v>2</v>
      </c>
      <c r="B156" s="31">
        <f t="array" ref="B156">TRANSPOSE($A$4)</f>
        <v>1</v>
      </c>
      <c r="C156" s="23"/>
      <c r="D156" s="32" t="str">
        <f t="shared" ref="D156:F156" si="54">D154</f>
        <v>w0,_</v>
      </c>
      <c r="E156" s="33">
        <f t="shared" si="54"/>
        <v>-3.3804964307547696</v>
      </c>
      <c r="F156" s="33">
        <f t="shared" si="54"/>
        <v>1.5537815724370092</v>
      </c>
      <c r="G156" s="32"/>
      <c r="H156" s="33">
        <f t="array" ref="H156">MMULT(E156,B156) + F156</f>
        <v>-1.8267148583177604</v>
      </c>
      <c r="I156" s="31">
        <f>1/(1+EXP(-H156))</f>
        <v>0.13863009231958351</v>
      </c>
      <c r="J156" s="23"/>
      <c r="K156" s="33">
        <f>$B$4</f>
        <v>0</v>
      </c>
      <c r="L156" s="31">
        <f>(K156-I156)^2</f>
        <v>1.9218302496536246E-2</v>
      </c>
      <c r="M156" s="23"/>
      <c r="N156" s="33">
        <f>2*(I156-K156)</f>
        <v>0.27726018463916702</v>
      </c>
      <c r="O156" s="33">
        <f>I156*(1-I156)</f>
        <v>0.11941178982304726</v>
      </c>
      <c r="P156" s="33">
        <f>B156</f>
        <v>1</v>
      </c>
      <c r="Q156" s="33">
        <v>1</v>
      </c>
      <c r="R156" s="33">
        <f>N156*O156*P156</f>
        <v>3.3108134894431492E-2</v>
      </c>
      <c r="S156" s="31">
        <f>N156*O156*Q156</f>
        <v>3.3108134894431492E-2</v>
      </c>
      <c r="T156" s="3"/>
      <c r="U156" s="3"/>
      <c r="V156" s="3"/>
      <c r="W156" s="3"/>
    </row>
    <row r="157" spans="1:23">
      <c r="A157" s="34"/>
      <c r="B157" s="35"/>
      <c r="C157" s="23"/>
      <c r="D157" s="36"/>
      <c r="E157" s="36"/>
      <c r="F157" s="36"/>
      <c r="G157" s="36"/>
      <c r="H157" s="36"/>
      <c r="I157" s="35"/>
      <c r="J157" s="23"/>
      <c r="K157" s="36"/>
      <c r="L157" s="35"/>
      <c r="M157" s="23"/>
      <c r="N157" s="36"/>
      <c r="O157" s="36"/>
      <c r="P157" s="36"/>
      <c r="Q157" s="36"/>
      <c r="R157" s="36"/>
      <c r="S157" s="35"/>
      <c r="T157" s="3"/>
      <c r="U157" s="3"/>
      <c r="V157" s="3"/>
      <c r="W157" s="3"/>
    </row>
    <row r="158" spans="1:23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7">
        <f>SUM(L154:L157)</f>
        <v>4.9682780280078748E-2</v>
      </c>
      <c r="M158" s="32"/>
      <c r="N158" s="32"/>
      <c r="O158" s="32"/>
      <c r="P158" s="32"/>
      <c r="Q158" s="32"/>
      <c r="R158" s="37">
        <f t="shared" ref="R158:S158" si="55">AVERAGE(R154:R157)</f>
        <v>1.6554067447215746E-2</v>
      </c>
      <c r="S158" s="37">
        <f t="shared" si="55"/>
        <v>-8.5931171539972637E-3</v>
      </c>
      <c r="T158" s="3"/>
      <c r="U158" s="3"/>
      <c r="V158" s="3"/>
      <c r="W158" s="3"/>
    </row>
    <row r="159" spans="1:2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>
      <c r="A160" s="66" t="s">
        <v>5</v>
      </c>
      <c r="B160" s="62"/>
      <c r="C160" s="23"/>
      <c r="D160" s="24" t="s">
        <v>6</v>
      </c>
      <c r="E160" s="24"/>
      <c r="F160" s="24"/>
      <c r="G160" s="24"/>
      <c r="H160" s="67" t="s">
        <v>3</v>
      </c>
      <c r="I160" s="62"/>
      <c r="J160" s="23"/>
      <c r="K160" s="24" t="s">
        <v>20</v>
      </c>
      <c r="L160" s="25" t="s">
        <v>8</v>
      </c>
      <c r="M160" s="23"/>
      <c r="N160" s="24"/>
      <c r="O160" s="24"/>
      <c r="P160" s="24"/>
      <c r="Q160" s="24"/>
      <c r="R160" s="24"/>
      <c r="S160" s="25"/>
      <c r="T160" s="3"/>
      <c r="U160" s="3"/>
      <c r="V160" s="3"/>
      <c r="W160" s="3"/>
    </row>
    <row r="161" spans="1:23">
      <c r="A161" s="68"/>
      <c r="B161" s="69"/>
      <c r="C161" s="23"/>
      <c r="D161" s="26"/>
      <c r="E161" s="26" t="s">
        <v>9</v>
      </c>
      <c r="F161" s="26" t="s">
        <v>10</v>
      </c>
      <c r="G161" s="26"/>
      <c r="H161" s="26" t="s">
        <v>11</v>
      </c>
      <c r="I161" s="27" t="s">
        <v>12</v>
      </c>
      <c r="J161" s="23"/>
      <c r="K161" s="28"/>
      <c r="L161" s="29"/>
      <c r="M161" s="23"/>
      <c r="N161" s="28" t="s">
        <v>13</v>
      </c>
      <c r="O161" s="28" t="s">
        <v>14</v>
      </c>
      <c r="P161" s="28" t="s">
        <v>15</v>
      </c>
      <c r="Q161" s="28" t="s">
        <v>16</v>
      </c>
      <c r="R161" s="28" t="s">
        <v>17</v>
      </c>
      <c r="S161" s="29" t="s">
        <v>18</v>
      </c>
      <c r="T161" s="3"/>
      <c r="U161" s="3"/>
      <c r="V161" s="3"/>
      <c r="W161" s="3"/>
    </row>
    <row r="162" spans="1:23">
      <c r="A162" s="30" t="s">
        <v>2</v>
      </c>
      <c r="B162" s="31">
        <f t="array" ref="B162">TRANSPOSE($A$3)</f>
        <v>0</v>
      </c>
      <c r="C162" s="23"/>
      <c r="D162" s="32" t="s">
        <v>19</v>
      </c>
      <c r="E162" s="33">
        <f t="shared" ref="E162:F162" si="56">E154-$B$6*R158</f>
        <v>-3.5460371052269268</v>
      </c>
      <c r="F162" s="33">
        <f t="shared" si="56"/>
        <v>1.6397127439769819</v>
      </c>
      <c r="G162" s="32"/>
      <c r="H162" s="33">
        <f t="array" ref="H162">MMULT(E162,B162) + F162</f>
        <v>1.6397127439769819</v>
      </c>
      <c r="I162" s="31">
        <f>1/(1+EXP(-H162))</f>
        <v>0.83749584665463073</v>
      </c>
      <c r="J162" s="23"/>
      <c r="K162" s="33">
        <f>$B$3</f>
        <v>1</v>
      </c>
      <c r="L162" s="31">
        <f>(K162-I162)^2</f>
        <v>2.6407599854495291E-2</v>
      </c>
      <c r="M162" s="23"/>
      <c r="N162" s="33">
        <f>2*(I162-K162)</f>
        <v>-0.32500830669073855</v>
      </c>
      <c r="O162" s="33">
        <f>I162*(1-I162)</f>
        <v>0.13609655349087399</v>
      </c>
      <c r="P162" s="33">
        <f>B162</f>
        <v>0</v>
      </c>
      <c r="Q162" s="33">
        <v>1</v>
      </c>
      <c r="R162" s="33">
        <f>N162*O162*P162</f>
        <v>0</v>
      </c>
      <c r="S162" s="31">
        <f>N162*O162*Q162</f>
        <v>-4.4232510396514477E-2</v>
      </c>
      <c r="T162" s="3"/>
      <c r="U162" s="3"/>
      <c r="V162" s="3"/>
      <c r="W162" s="3"/>
    </row>
    <row r="163" spans="1:23">
      <c r="A163" s="30"/>
      <c r="B163" s="23"/>
      <c r="C163" s="23"/>
      <c r="D163" s="32"/>
      <c r="E163" s="32"/>
      <c r="F163" s="32"/>
      <c r="G163" s="32"/>
      <c r="H163" s="32"/>
      <c r="I163" s="23"/>
      <c r="J163" s="23"/>
      <c r="K163" s="32"/>
      <c r="L163" s="23"/>
      <c r="M163" s="23"/>
      <c r="N163" s="32"/>
      <c r="O163" s="32"/>
      <c r="P163" s="32"/>
      <c r="Q163" s="32"/>
      <c r="R163" s="32"/>
      <c r="S163" s="23"/>
      <c r="T163" s="3"/>
      <c r="U163" s="3"/>
      <c r="V163" s="3"/>
      <c r="W163" s="3"/>
    </row>
    <row r="164" spans="1:23">
      <c r="A164" s="30" t="s">
        <v>2</v>
      </c>
      <c r="B164" s="31">
        <f t="array" ref="B164">TRANSPOSE($A$4)</f>
        <v>1</v>
      </c>
      <c r="C164" s="23"/>
      <c r="D164" s="32" t="str">
        <f t="shared" ref="D164:F164" si="57">D162</f>
        <v>w0,_</v>
      </c>
      <c r="E164" s="33">
        <f t="shared" si="57"/>
        <v>-3.5460371052269268</v>
      </c>
      <c r="F164" s="33">
        <f t="shared" si="57"/>
        <v>1.6397127439769819</v>
      </c>
      <c r="G164" s="32"/>
      <c r="H164" s="33">
        <f t="array" ref="H164">MMULT(E164,B164) + F164</f>
        <v>-1.906324361249945</v>
      </c>
      <c r="I164" s="31">
        <f>1/(1+EXP(-H164))</f>
        <v>0.1293943544577415</v>
      </c>
      <c r="J164" s="23"/>
      <c r="K164" s="33">
        <f>$B$4</f>
        <v>0</v>
      </c>
      <c r="L164" s="31">
        <f>(K164-I164)^2</f>
        <v>1.6742898965535647E-2</v>
      </c>
      <c r="M164" s="23"/>
      <c r="N164" s="33">
        <f>2*(I164-K164)</f>
        <v>0.258788708915483</v>
      </c>
      <c r="O164" s="33">
        <f>I164*(1-I164)</f>
        <v>0.11265145549220586</v>
      </c>
      <c r="P164" s="33">
        <f>B164</f>
        <v>1</v>
      </c>
      <c r="Q164" s="33">
        <v>1</v>
      </c>
      <c r="R164" s="33">
        <f>N164*O164*P164</f>
        <v>2.915292472427795E-2</v>
      </c>
      <c r="S164" s="31">
        <f>N164*O164*Q164</f>
        <v>2.915292472427795E-2</v>
      </c>
      <c r="T164" s="3"/>
      <c r="U164" s="3"/>
      <c r="V164" s="3"/>
      <c r="W164" s="3"/>
    </row>
    <row r="165" spans="1:23">
      <c r="A165" s="34"/>
      <c r="B165" s="35"/>
      <c r="C165" s="23"/>
      <c r="D165" s="36"/>
      <c r="E165" s="36"/>
      <c r="F165" s="36"/>
      <c r="G165" s="36"/>
      <c r="H165" s="36"/>
      <c r="I165" s="35"/>
      <c r="J165" s="23"/>
      <c r="K165" s="36"/>
      <c r="L165" s="35"/>
      <c r="M165" s="23"/>
      <c r="N165" s="36"/>
      <c r="O165" s="36"/>
      <c r="P165" s="36"/>
      <c r="Q165" s="36"/>
      <c r="R165" s="36"/>
      <c r="S165" s="35"/>
      <c r="T165" s="3"/>
      <c r="U165" s="3"/>
      <c r="V165" s="3"/>
      <c r="W165" s="3"/>
    </row>
    <row r="166" spans="1:23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7">
        <f>SUM(L162:L165)</f>
        <v>4.3150498820030941E-2</v>
      </c>
      <c r="M166" s="32"/>
      <c r="N166" s="32"/>
      <c r="O166" s="32"/>
      <c r="P166" s="32"/>
      <c r="Q166" s="32"/>
      <c r="R166" s="37">
        <f t="shared" ref="R166:S166" si="58">AVERAGE(R162:R165)</f>
        <v>1.4576462362138975E-2</v>
      </c>
      <c r="S166" s="37">
        <f t="shared" si="58"/>
        <v>-7.5397928361182632E-3</v>
      </c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>
      <c r="A168" s="66" t="s">
        <v>5</v>
      </c>
      <c r="B168" s="62"/>
      <c r="C168" s="23"/>
      <c r="D168" s="24" t="s">
        <v>6</v>
      </c>
      <c r="E168" s="24"/>
      <c r="F168" s="24"/>
      <c r="G168" s="24"/>
      <c r="H168" s="67" t="s">
        <v>3</v>
      </c>
      <c r="I168" s="62"/>
      <c r="J168" s="23"/>
      <c r="K168" s="24" t="s">
        <v>20</v>
      </c>
      <c r="L168" s="25" t="s">
        <v>8</v>
      </c>
      <c r="M168" s="23"/>
      <c r="N168" s="24"/>
      <c r="O168" s="24"/>
      <c r="P168" s="24"/>
      <c r="Q168" s="24"/>
      <c r="R168" s="24"/>
      <c r="S168" s="25"/>
      <c r="T168" s="3"/>
      <c r="U168" s="3"/>
      <c r="V168" s="3"/>
      <c r="W168" s="3"/>
    </row>
    <row r="169" spans="1:23">
      <c r="A169" s="68"/>
      <c r="B169" s="69"/>
      <c r="C169" s="23"/>
      <c r="D169" s="26"/>
      <c r="E169" s="26" t="s">
        <v>9</v>
      </c>
      <c r="F169" s="26" t="s">
        <v>10</v>
      </c>
      <c r="G169" s="26"/>
      <c r="H169" s="26" t="s">
        <v>11</v>
      </c>
      <c r="I169" s="27" t="s">
        <v>12</v>
      </c>
      <c r="J169" s="23"/>
      <c r="K169" s="28"/>
      <c r="L169" s="29"/>
      <c r="M169" s="23"/>
      <c r="N169" s="28" t="s">
        <v>13</v>
      </c>
      <c r="O169" s="28" t="s">
        <v>14</v>
      </c>
      <c r="P169" s="28" t="s">
        <v>15</v>
      </c>
      <c r="Q169" s="28" t="s">
        <v>16</v>
      </c>
      <c r="R169" s="28" t="s">
        <v>17</v>
      </c>
      <c r="S169" s="29" t="s">
        <v>18</v>
      </c>
      <c r="T169" s="3"/>
      <c r="U169" s="3"/>
      <c r="V169" s="3"/>
      <c r="W169" s="3"/>
    </row>
    <row r="170" spans="1:23">
      <c r="A170" s="30" t="s">
        <v>2</v>
      </c>
      <c r="B170" s="31">
        <f t="array" ref="B170">TRANSPOSE($A$3)</f>
        <v>0</v>
      </c>
      <c r="C170" s="23"/>
      <c r="D170" s="32" t="s">
        <v>19</v>
      </c>
      <c r="E170" s="33">
        <f t="shared" ref="E170:F170" si="59">E162-$B$6*R166</f>
        <v>-3.6918017288483167</v>
      </c>
      <c r="F170" s="33">
        <f t="shared" si="59"/>
        <v>1.7151106723381644</v>
      </c>
      <c r="G170" s="32"/>
      <c r="H170" s="33">
        <f t="array" ref="H170">MMULT(E170,B170) + F170</f>
        <v>1.7151106723381644</v>
      </c>
      <c r="I170" s="31">
        <f>1/(1+EXP(-H170))</f>
        <v>0.84749798755161398</v>
      </c>
      <c r="J170" s="23"/>
      <c r="K170" s="33">
        <f>$B$3</f>
        <v>1</v>
      </c>
      <c r="L170" s="31">
        <f>(K170-I170)^2</f>
        <v>2.3256863800807683E-2</v>
      </c>
      <c r="M170" s="23"/>
      <c r="N170" s="33">
        <f>2*(I170-K170)</f>
        <v>-0.30500402489677203</v>
      </c>
      <c r="O170" s="33">
        <f>I170*(1-I170)</f>
        <v>0.12924514864757833</v>
      </c>
      <c r="P170" s="33">
        <f>B170</f>
        <v>0</v>
      </c>
      <c r="Q170" s="33">
        <v>1</v>
      </c>
      <c r="R170" s="33">
        <f>N170*O170*P170</f>
        <v>0</v>
      </c>
      <c r="S170" s="31">
        <f>N170*O170*Q170</f>
        <v>-3.9420290535892979E-2</v>
      </c>
      <c r="T170" s="3"/>
      <c r="U170" s="3"/>
      <c r="V170" s="3"/>
      <c r="W170" s="3"/>
    </row>
    <row r="171" spans="1:23">
      <c r="A171" s="30"/>
      <c r="B171" s="23"/>
      <c r="C171" s="23"/>
      <c r="D171" s="32"/>
      <c r="E171" s="32"/>
      <c r="F171" s="32"/>
      <c r="G171" s="32"/>
      <c r="H171" s="32"/>
      <c r="I171" s="23"/>
      <c r="J171" s="23"/>
      <c r="K171" s="32"/>
      <c r="L171" s="23"/>
      <c r="M171" s="23"/>
      <c r="N171" s="32"/>
      <c r="O171" s="32"/>
      <c r="P171" s="32"/>
      <c r="Q171" s="32"/>
      <c r="R171" s="32"/>
      <c r="S171" s="23"/>
      <c r="T171" s="3"/>
      <c r="U171" s="3"/>
      <c r="V171" s="3"/>
      <c r="W171" s="3"/>
    </row>
    <row r="172" spans="1:23">
      <c r="A172" s="30" t="s">
        <v>2</v>
      </c>
      <c r="B172" s="31">
        <f t="array" ref="B172">TRANSPOSE($A$4)</f>
        <v>1</v>
      </c>
      <c r="C172" s="23"/>
      <c r="D172" s="32" t="str">
        <f t="shared" ref="D172:F172" si="60">D170</f>
        <v>w0,_</v>
      </c>
      <c r="E172" s="33">
        <f t="shared" si="60"/>
        <v>-3.6918017288483167</v>
      </c>
      <c r="F172" s="33">
        <f t="shared" si="60"/>
        <v>1.7151106723381644</v>
      </c>
      <c r="G172" s="32"/>
      <c r="H172" s="33">
        <f t="array" ref="H172">MMULT(E172,B172) + F172</f>
        <v>-1.9766910565101523</v>
      </c>
      <c r="I172" s="31">
        <f>1/(1+EXP(-H172))</f>
        <v>0.12167201539992907</v>
      </c>
      <c r="J172" s="23"/>
      <c r="K172" s="33">
        <f>$B$4</f>
        <v>0</v>
      </c>
      <c r="L172" s="31">
        <f>(K172-I172)^2</f>
        <v>1.4804079331480577E-2</v>
      </c>
      <c r="M172" s="23"/>
      <c r="N172" s="33">
        <f>2*(I172-K172)</f>
        <v>0.24334403079985814</v>
      </c>
      <c r="O172" s="33">
        <f>I172*(1-I172)</f>
        <v>0.10686793606844849</v>
      </c>
      <c r="P172" s="33">
        <f>B172</f>
        <v>1</v>
      </c>
      <c r="Q172" s="33">
        <v>1</v>
      </c>
      <c r="R172" s="33">
        <f>N172*O172*P172</f>
        <v>2.6005674326157802E-2</v>
      </c>
      <c r="S172" s="31">
        <f>N172*O172*Q172</f>
        <v>2.6005674326157802E-2</v>
      </c>
      <c r="T172" s="3"/>
      <c r="U172" s="3"/>
      <c r="V172" s="3"/>
      <c r="W172" s="3"/>
    </row>
    <row r="173" spans="1:23">
      <c r="A173" s="34"/>
      <c r="B173" s="35"/>
      <c r="C173" s="23"/>
      <c r="D173" s="36"/>
      <c r="E173" s="36"/>
      <c r="F173" s="36"/>
      <c r="G173" s="36"/>
      <c r="H173" s="36"/>
      <c r="I173" s="35"/>
      <c r="J173" s="23"/>
      <c r="K173" s="36"/>
      <c r="L173" s="35"/>
      <c r="M173" s="23"/>
      <c r="N173" s="36"/>
      <c r="O173" s="36"/>
      <c r="P173" s="36"/>
      <c r="Q173" s="36"/>
      <c r="R173" s="36"/>
      <c r="S173" s="35"/>
      <c r="T173" s="3"/>
      <c r="U173" s="3"/>
      <c r="V173" s="3"/>
      <c r="W173" s="3"/>
    </row>
    <row r="174" spans="1:23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7">
        <f>SUM(L170:L173)</f>
        <v>3.8060943132288264E-2</v>
      </c>
      <c r="M174" s="32"/>
      <c r="N174" s="32"/>
      <c r="O174" s="32"/>
      <c r="P174" s="32"/>
      <c r="Q174" s="32"/>
      <c r="R174" s="37">
        <f t="shared" ref="R174:S174" si="61">AVERAGE(R170:R173)</f>
        <v>1.3002837163078901E-2</v>
      </c>
      <c r="S174" s="37">
        <f t="shared" si="61"/>
        <v>-6.7073081048675889E-3</v>
      </c>
      <c r="T174" s="3"/>
      <c r="U174" s="3"/>
      <c r="V174" s="3"/>
      <c r="W174" s="3"/>
    </row>
    <row r="175" spans="1:2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>
      <c r="A176" s="66" t="s">
        <v>5</v>
      </c>
      <c r="B176" s="62"/>
      <c r="C176" s="23"/>
      <c r="D176" s="24" t="s">
        <v>6</v>
      </c>
      <c r="E176" s="24"/>
      <c r="F176" s="24"/>
      <c r="G176" s="24"/>
      <c r="H176" s="67" t="s">
        <v>3</v>
      </c>
      <c r="I176" s="62"/>
      <c r="J176" s="23"/>
      <c r="K176" s="24" t="s">
        <v>20</v>
      </c>
      <c r="L176" s="25" t="s">
        <v>8</v>
      </c>
      <c r="M176" s="23"/>
      <c r="N176" s="24"/>
      <c r="O176" s="24"/>
      <c r="P176" s="24"/>
      <c r="Q176" s="24"/>
      <c r="R176" s="24"/>
      <c r="S176" s="25"/>
      <c r="T176" s="3"/>
      <c r="U176" s="3"/>
      <c r="V176" s="3"/>
      <c r="W176" s="3"/>
    </row>
    <row r="177" spans="1:23">
      <c r="A177" s="68"/>
      <c r="B177" s="69"/>
      <c r="C177" s="23"/>
      <c r="D177" s="26"/>
      <c r="E177" s="26" t="s">
        <v>9</v>
      </c>
      <c r="F177" s="26" t="s">
        <v>10</v>
      </c>
      <c r="G177" s="26"/>
      <c r="H177" s="26" t="s">
        <v>11</v>
      </c>
      <c r="I177" s="27" t="s">
        <v>12</v>
      </c>
      <c r="J177" s="23"/>
      <c r="K177" s="28"/>
      <c r="L177" s="29"/>
      <c r="M177" s="23"/>
      <c r="N177" s="28" t="s">
        <v>13</v>
      </c>
      <c r="O177" s="28" t="s">
        <v>14</v>
      </c>
      <c r="P177" s="28" t="s">
        <v>15</v>
      </c>
      <c r="Q177" s="28" t="s">
        <v>16</v>
      </c>
      <c r="R177" s="28" t="s">
        <v>17</v>
      </c>
      <c r="S177" s="29" t="s">
        <v>18</v>
      </c>
      <c r="T177" s="3"/>
      <c r="U177" s="3"/>
      <c r="V177" s="3"/>
      <c r="W177" s="3"/>
    </row>
    <row r="178" spans="1:23">
      <c r="A178" s="30" t="s">
        <v>2</v>
      </c>
      <c r="B178" s="31">
        <f t="array" ref="B178">TRANSPOSE($A$3)</f>
        <v>0</v>
      </c>
      <c r="C178" s="23"/>
      <c r="D178" s="32" t="s">
        <v>19</v>
      </c>
      <c r="E178" s="33">
        <f t="shared" ref="E178:F178" si="62">E170-$B$6*R174</f>
        <v>-3.8218301004791058</v>
      </c>
      <c r="F178" s="33">
        <f t="shared" si="62"/>
        <v>1.7821837533868403</v>
      </c>
      <c r="G178" s="32"/>
      <c r="H178" s="33">
        <f t="array" ref="H178">MMULT(E178,B178) + F178</f>
        <v>1.7821837533868403</v>
      </c>
      <c r="I178" s="31">
        <f>1/(1+EXP(-H178))</f>
        <v>0.85596630581333844</v>
      </c>
      <c r="J178" s="23"/>
      <c r="K178" s="33">
        <f>$B$3</f>
        <v>1</v>
      </c>
      <c r="L178" s="31">
        <f>(K178-I178)^2</f>
        <v>2.0745705061056746E-2</v>
      </c>
      <c r="M178" s="23"/>
      <c r="N178" s="33">
        <f>2*(I178-K178)</f>
        <v>-0.28806738837332313</v>
      </c>
      <c r="O178" s="33">
        <f>I178*(1-I178)</f>
        <v>0.12328798912560482</v>
      </c>
      <c r="P178" s="33">
        <f>B178</f>
        <v>0</v>
      </c>
      <c r="Q178" s="33">
        <v>1</v>
      </c>
      <c r="R178" s="33">
        <f>N178*O178*P178</f>
        <v>0</v>
      </c>
      <c r="S178" s="31">
        <f>N178*O178*Q178</f>
        <v>-3.5515249045211639E-2</v>
      </c>
      <c r="T178" s="3"/>
      <c r="U178" s="3"/>
      <c r="V178" s="3"/>
      <c r="W178" s="3"/>
    </row>
    <row r="179" spans="1:23">
      <c r="A179" s="30"/>
      <c r="B179" s="23"/>
      <c r="C179" s="23"/>
      <c r="D179" s="32"/>
      <c r="E179" s="32"/>
      <c r="F179" s="32"/>
      <c r="G179" s="32"/>
      <c r="H179" s="32"/>
      <c r="I179" s="23"/>
      <c r="J179" s="23"/>
      <c r="K179" s="32"/>
      <c r="L179" s="23"/>
      <c r="M179" s="23"/>
      <c r="N179" s="32"/>
      <c r="O179" s="32"/>
      <c r="P179" s="32"/>
      <c r="Q179" s="32"/>
      <c r="R179" s="32"/>
      <c r="S179" s="23"/>
      <c r="T179" s="3"/>
      <c r="U179" s="3"/>
      <c r="V179" s="3"/>
      <c r="W179" s="3"/>
    </row>
    <row r="180" spans="1:23">
      <c r="A180" s="30" t="s">
        <v>2</v>
      </c>
      <c r="B180" s="31">
        <f t="array" ref="B180">TRANSPOSE($A$4)</f>
        <v>1</v>
      </c>
      <c r="C180" s="23"/>
      <c r="D180" s="32" t="str">
        <f t="shared" ref="D180:F180" si="63">D178</f>
        <v>w0,_</v>
      </c>
      <c r="E180" s="33">
        <f t="shared" si="63"/>
        <v>-3.8218301004791058</v>
      </c>
      <c r="F180" s="33">
        <f t="shared" si="63"/>
        <v>1.7821837533868403</v>
      </c>
      <c r="G180" s="32"/>
      <c r="H180" s="33">
        <f t="array" ref="H180">MMULT(E180,B180) + F180</f>
        <v>-2.0396463470922654</v>
      </c>
      <c r="I180" s="31">
        <f>1/(1+EXP(-H180))</f>
        <v>0.11510274814324147</v>
      </c>
      <c r="J180" s="23"/>
      <c r="K180" s="33">
        <f>$B$4</f>
        <v>0</v>
      </c>
      <c r="L180" s="31">
        <f>(K180-I180)^2</f>
        <v>1.3248642630126477E-2</v>
      </c>
      <c r="M180" s="23"/>
      <c r="N180" s="33">
        <f>2*(I180-K180)</f>
        <v>0.23020549628648293</v>
      </c>
      <c r="O180" s="33">
        <f>I180*(1-I180)</f>
        <v>0.10185410551311498</v>
      </c>
      <c r="P180" s="33">
        <f>B180</f>
        <v>1</v>
      </c>
      <c r="Q180" s="33">
        <v>1</v>
      </c>
      <c r="R180" s="33">
        <f>N180*O180*P180</f>
        <v>2.344737490846243E-2</v>
      </c>
      <c r="S180" s="31">
        <f>N180*O180*Q180</f>
        <v>2.344737490846243E-2</v>
      </c>
      <c r="T180" s="3"/>
      <c r="U180" s="3"/>
      <c r="V180" s="3"/>
      <c r="W180" s="3"/>
    </row>
    <row r="181" spans="1:23">
      <c r="A181" s="34"/>
      <c r="B181" s="35"/>
      <c r="C181" s="23"/>
      <c r="D181" s="36"/>
      <c r="E181" s="36"/>
      <c r="F181" s="36"/>
      <c r="G181" s="36"/>
      <c r="H181" s="36"/>
      <c r="I181" s="35"/>
      <c r="J181" s="23"/>
      <c r="K181" s="36"/>
      <c r="L181" s="35"/>
      <c r="M181" s="23"/>
      <c r="N181" s="36"/>
      <c r="O181" s="36"/>
      <c r="P181" s="36"/>
      <c r="Q181" s="36"/>
      <c r="R181" s="36"/>
      <c r="S181" s="35"/>
      <c r="T181" s="3"/>
      <c r="U181" s="3"/>
      <c r="V181" s="3"/>
      <c r="W181" s="3"/>
    </row>
    <row r="182" spans="1:23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7">
        <f>SUM(L178:L181)</f>
        <v>3.3994347691183223E-2</v>
      </c>
      <c r="M182" s="32"/>
      <c r="N182" s="32"/>
      <c r="O182" s="32"/>
      <c r="P182" s="32"/>
      <c r="Q182" s="32"/>
      <c r="R182" s="37">
        <f t="shared" ref="R182:S182" si="64">AVERAGE(R178:R181)</f>
        <v>1.1723687454231215E-2</v>
      </c>
      <c r="S182" s="37">
        <f t="shared" si="64"/>
        <v>-6.0339370683746042E-3</v>
      </c>
      <c r="T182" s="3"/>
      <c r="U182" s="3"/>
      <c r="V182" s="3"/>
      <c r="W182" s="3"/>
    </row>
    <row r="183" spans="1:2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>
      <c r="A184" s="66" t="s">
        <v>5</v>
      </c>
      <c r="B184" s="62"/>
      <c r="C184" s="23"/>
      <c r="D184" s="24" t="s">
        <v>6</v>
      </c>
      <c r="E184" s="24"/>
      <c r="F184" s="24"/>
      <c r="G184" s="24"/>
      <c r="H184" s="67" t="s">
        <v>3</v>
      </c>
      <c r="I184" s="62"/>
      <c r="J184" s="23"/>
      <c r="K184" s="24" t="s">
        <v>20</v>
      </c>
      <c r="L184" s="25" t="s">
        <v>8</v>
      </c>
      <c r="M184" s="23"/>
      <c r="N184" s="24"/>
      <c r="O184" s="24"/>
      <c r="P184" s="24"/>
      <c r="Q184" s="24"/>
      <c r="R184" s="24"/>
      <c r="S184" s="25"/>
      <c r="T184" s="3"/>
      <c r="U184" s="3"/>
      <c r="V184" s="3"/>
      <c r="W184" s="3"/>
    </row>
    <row r="185" spans="1:23">
      <c r="A185" s="68"/>
      <c r="B185" s="69"/>
      <c r="C185" s="23"/>
      <c r="D185" s="26"/>
      <c r="E185" s="26" t="s">
        <v>9</v>
      </c>
      <c r="F185" s="26" t="s">
        <v>10</v>
      </c>
      <c r="G185" s="26"/>
      <c r="H185" s="26" t="s">
        <v>11</v>
      </c>
      <c r="I185" s="27" t="s">
        <v>12</v>
      </c>
      <c r="J185" s="23"/>
      <c r="K185" s="28"/>
      <c r="L185" s="29"/>
      <c r="M185" s="23"/>
      <c r="N185" s="28" t="s">
        <v>13</v>
      </c>
      <c r="O185" s="28" t="s">
        <v>14</v>
      </c>
      <c r="P185" s="28" t="s">
        <v>15</v>
      </c>
      <c r="Q185" s="28" t="s">
        <v>16</v>
      </c>
      <c r="R185" s="28" t="s">
        <v>17</v>
      </c>
      <c r="S185" s="29" t="s">
        <v>18</v>
      </c>
      <c r="T185" s="3"/>
      <c r="U185" s="3"/>
      <c r="V185" s="3"/>
      <c r="W185" s="3"/>
    </row>
    <row r="186" spans="1:23">
      <c r="A186" s="30" t="s">
        <v>2</v>
      </c>
      <c r="B186" s="31">
        <f t="array" ref="B186">TRANSPOSE($A$3)</f>
        <v>0</v>
      </c>
      <c r="C186" s="23"/>
      <c r="D186" s="32" t="s">
        <v>19</v>
      </c>
      <c r="E186" s="33">
        <f t="shared" ref="E186:F186" si="65">E178-$B$6*R182</f>
        <v>-3.9390669750214178</v>
      </c>
      <c r="F186" s="33">
        <f t="shared" si="65"/>
        <v>1.8425231240705864</v>
      </c>
      <c r="G186" s="32"/>
      <c r="H186" s="33">
        <f t="array" ref="H186">MMULT(E186,B186) + F186</f>
        <v>1.8425231240705864</v>
      </c>
      <c r="I186" s="31">
        <f>1/(1+EXP(-H186))</f>
        <v>0.86324683967988525</v>
      </c>
      <c r="J186" s="23"/>
      <c r="K186" s="33">
        <f>$B$3</f>
        <v>1</v>
      </c>
      <c r="L186" s="31">
        <f>(K186-I186)^2</f>
        <v>1.8701426857539009E-2</v>
      </c>
      <c r="M186" s="23"/>
      <c r="N186" s="33">
        <f>2*(I186-K186)</f>
        <v>-0.27350632064022951</v>
      </c>
      <c r="O186" s="33">
        <f>I186*(1-I186)</f>
        <v>0.11805173346257575</v>
      </c>
      <c r="P186" s="33">
        <f>B186</f>
        <v>0</v>
      </c>
      <c r="Q186" s="33">
        <v>1</v>
      </c>
      <c r="R186" s="33">
        <f>N186*O186*P186</f>
        <v>0</v>
      </c>
      <c r="S186" s="31">
        <f>N186*O186*Q186</f>
        <v>-3.2287895264550157E-2</v>
      </c>
      <c r="T186" s="3"/>
      <c r="U186" s="3"/>
      <c r="V186" s="3"/>
      <c r="W186" s="3"/>
    </row>
    <row r="187" spans="1:23">
      <c r="A187" s="30"/>
      <c r="B187" s="23"/>
      <c r="C187" s="23"/>
      <c r="D187" s="32"/>
      <c r="E187" s="32"/>
      <c r="F187" s="32"/>
      <c r="G187" s="32"/>
      <c r="H187" s="32"/>
      <c r="I187" s="23"/>
      <c r="J187" s="23"/>
      <c r="K187" s="32"/>
      <c r="L187" s="23"/>
      <c r="M187" s="23"/>
      <c r="N187" s="32"/>
      <c r="O187" s="32"/>
      <c r="P187" s="32"/>
      <c r="Q187" s="32"/>
      <c r="R187" s="32"/>
      <c r="S187" s="23"/>
      <c r="T187" s="3"/>
      <c r="U187" s="3"/>
      <c r="V187" s="3"/>
      <c r="W187" s="3"/>
    </row>
    <row r="188" spans="1:23">
      <c r="A188" s="30" t="s">
        <v>2</v>
      </c>
      <c r="B188" s="31">
        <f t="array" ref="B188">TRANSPOSE($A$4)</f>
        <v>1</v>
      </c>
      <c r="C188" s="23"/>
      <c r="D188" s="32" t="str">
        <f t="shared" ref="D188:F188" si="66">D186</f>
        <v>w0,_</v>
      </c>
      <c r="E188" s="33">
        <f t="shared" si="66"/>
        <v>-3.9390669750214178</v>
      </c>
      <c r="F188" s="33">
        <f t="shared" si="66"/>
        <v>1.8425231240705864</v>
      </c>
      <c r="G188" s="32"/>
      <c r="H188" s="33">
        <f t="array" ref="H188">MMULT(E188,B188) + F188</f>
        <v>-2.0965438509508312</v>
      </c>
      <c r="I188" s="31">
        <f>1/(1+EXP(-H188))</f>
        <v>0.10943319469456983</v>
      </c>
      <c r="J188" s="23"/>
      <c r="K188" s="33">
        <f>$B$4</f>
        <v>0</v>
      </c>
      <c r="L188" s="31">
        <f>(K188-I188)^2</f>
        <v>1.1975624101059627E-2</v>
      </c>
      <c r="M188" s="23"/>
      <c r="N188" s="33">
        <f>2*(I188-K188)</f>
        <v>0.21886638938913966</v>
      </c>
      <c r="O188" s="33">
        <f>I188*(1-I188)</f>
        <v>9.7457570593510207E-2</v>
      </c>
      <c r="P188" s="33">
        <f>B188</f>
        <v>1</v>
      </c>
      <c r="Q188" s="33">
        <v>1</v>
      </c>
      <c r="R188" s="33">
        <f>N188*O188*P188</f>
        <v>2.133018659443877E-2</v>
      </c>
      <c r="S188" s="31">
        <f>N188*O188*Q188</f>
        <v>2.133018659443877E-2</v>
      </c>
      <c r="T188" s="3"/>
      <c r="U188" s="3"/>
      <c r="V188" s="3"/>
      <c r="W188" s="3"/>
    </row>
    <row r="189" spans="1:23">
      <c r="A189" s="34"/>
      <c r="B189" s="35"/>
      <c r="C189" s="23"/>
      <c r="D189" s="36"/>
      <c r="E189" s="36"/>
      <c r="F189" s="36"/>
      <c r="G189" s="36"/>
      <c r="H189" s="36"/>
      <c r="I189" s="35"/>
      <c r="J189" s="23"/>
      <c r="K189" s="36"/>
      <c r="L189" s="35"/>
      <c r="M189" s="23"/>
      <c r="N189" s="36"/>
      <c r="O189" s="36"/>
      <c r="P189" s="36"/>
      <c r="Q189" s="36"/>
      <c r="R189" s="36"/>
      <c r="S189" s="35"/>
      <c r="T189" s="3"/>
      <c r="U189" s="3"/>
      <c r="V189" s="3"/>
      <c r="W189" s="3"/>
    </row>
    <row r="190" spans="1:23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7">
        <f>SUM(L186:L189)</f>
        <v>3.0677050958598635E-2</v>
      </c>
      <c r="M190" s="32"/>
      <c r="N190" s="32"/>
      <c r="O190" s="32"/>
      <c r="P190" s="32"/>
      <c r="Q190" s="32"/>
      <c r="R190" s="37">
        <f t="shared" ref="R190:S190" si="67">AVERAGE(R186:R189)</f>
        <v>1.0665093297219385E-2</v>
      </c>
      <c r="S190" s="37">
        <f t="shared" si="67"/>
        <v>-5.4788543350556933E-3</v>
      </c>
      <c r="T190" s="3"/>
      <c r="U190" s="3"/>
      <c r="V190" s="3"/>
      <c r="W190" s="3"/>
    </row>
    <row r="191" spans="1:2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>
      <c r="A192" s="66" t="s">
        <v>5</v>
      </c>
      <c r="B192" s="62"/>
      <c r="C192" s="23"/>
      <c r="D192" s="24" t="s">
        <v>6</v>
      </c>
      <c r="E192" s="24"/>
      <c r="F192" s="24"/>
      <c r="G192" s="24"/>
      <c r="H192" s="67" t="s">
        <v>3</v>
      </c>
      <c r="I192" s="62"/>
      <c r="J192" s="23"/>
      <c r="K192" s="24" t="s">
        <v>20</v>
      </c>
      <c r="L192" s="25" t="s">
        <v>8</v>
      </c>
      <c r="M192" s="23"/>
      <c r="N192" s="24"/>
      <c r="O192" s="24"/>
      <c r="P192" s="24"/>
      <c r="Q192" s="24"/>
      <c r="R192" s="24"/>
      <c r="S192" s="25"/>
      <c r="T192" s="3"/>
      <c r="U192" s="3"/>
      <c r="V192" s="3"/>
      <c r="W192" s="3"/>
    </row>
    <row r="193" spans="1:23">
      <c r="A193" s="68"/>
      <c r="B193" s="69"/>
      <c r="C193" s="23"/>
      <c r="D193" s="26"/>
      <c r="E193" s="26" t="s">
        <v>9</v>
      </c>
      <c r="F193" s="26" t="s">
        <v>10</v>
      </c>
      <c r="G193" s="26"/>
      <c r="H193" s="26" t="s">
        <v>11</v>
      </c>
      <c r="I193" s="27" t="s">
        <v>12</v>
      </c>
      <c r="J193" s="23"/>
      <c r="K193" s="28"/>
      <c r="L193" s="29"/>
      <c r="M193" s="23"/>
      <c r="N193" s="28" t="s">
        <v>13</v>
      </c>
      <c r="O193" s="28" t="s">
        <v>14</v>
      </c>
      <c r="P193" s="28" t="s">
        <v>15</v>
      </c>
      <c r="Q193" s="28" t="s">
        <v>16</v>
      </c>
      <c r="R193" s="28" t="s">
        <v>17</v>
      </c>
      <c r="S193" s="29" t="s">
        <v>18</v>
      </c>
      <c r="T193" s="3"/>
      <c r="U193" s="3"/>
      <c r="V193" s="3"/>
      <c r="W193" s="3"/>
    </row>
    <row r="194" spans="1:23">
      <c r="A194" s="30" t="s">
        <v>2</v>
      </c>
      <c r="B194" s="31">
        <f t="array" ref="B194">TRANSPOSE($A$3)</f>
        <v>0</v>
      </c>
      <c r="C194" s="23"/>
      <c r="D194" s="32" t="s">
        <v>19</v>
      </c>
      <c r="E194" s="33">
        <f t="shared" ref="E194:F194" si="68">E186-$B$6*R190</f>
        <v>-4.0457179079936116</v>
      </c>
      <c r="F194" s="33">
        <f t="shared" si="68"/>
        <v>1.8973116674211432</v>
      </c>
      <c r="G194" s="32"/>
      <c r="H194" s="33">
        <f t="array" ref="H194">MMULT(E194,B194) + F194</f>
        <v>1.8973116674211432</v>
      </c>
      <c r="I194" s="31">
        <f>1/(1+EXP(-H194))</f>
        <v>0.86958695678151221</v>
      </c>
      <c r="J194" s="23"/>
      <c r="K194" s="33">
        <f>$B$3</f>
        <v>1</v>
      </c>
      <c r="L194" s="31">
        <f>(K194-I194)^2</f>
        <v>1.7007561841507163E-2</v>
      </c>
      <c r="M194" s="23"/>
      <c r="N194" s="33">
        <f>2*(I194-K194)</f>
        <v>-0.26082608643697558</v>
      </c>
      <c r="O194" s="33">
        <f>I194*(1-I194)</f>
        <v>0.11340548137698063</v>
      </c>
      <c r="P194" s="33">
        <f>B194</f>
        <v>0</v>
      </c>
      <c r="Q194" s="33">
        <v>1</v>
      </c>
      <c r="R194" s="33">
        <f>N194*O194*P194</f>
        <v>0</v>
      </c>
      <c r="S194" s="31">
        <f>N194*O194*Q194</f>
        <v>-2.9579107888059175E-2</v>
      </c>
      <c r="T194" s="3"/>
      <c r="U194" s="3"/>
      <c r="V194" s="3"/>
      <c r="W194" s="3"/>
    </row>
    <row r="195" spans="1:23">
      <c r="A195" s="30"/>
      <c r="B195" s="23"/>
      <c r="C195" s="23"/>
      <c r="D195" s="32"/>
      <c r="E195" s="32"/>
      <c r="F195" s="32"/>
      <c r="G195" s="32"/>
      <c r="H195" s="32"/>
      <c r="I195" s="23"/>
      <c r="J195" s="23"/>
      <c r="K195" s="32"/>
      <c r="L195" s="23"/>
      <c r="M195" s="23"/>
      <c r="N195" s="32"/>
      <c r="O195" s="32"/>
      <c r="P195" s="32"/>
      <c r="Q195" s="32"/>
      <c r="R195" s="32"/>
      <c r="S195" s="23"/>
      <c r="T195" s="3"/>
      <c r="U195" s="3"/>
      <c r="V195" s="3"/>
      <c r="W195" s="3"/>
    </row>
    <row r="196" spans="1:23">
      <c r="A196" s="30" t="s">
        <v>2</v>
      </c>
      <c r="B196" s="31">
        <f t="array" ref="B196">TRANSPOSE($A$4)</f>
        <v>1</v>
      </c>
      <c r="C196" s="23"/>
      <c r="D196" s="32" t="str">
        <f t="shared" ref="D196:F196" si="69">D194</f>
        <v>w0,_</v>
      </c>
      <c r="E196" s="33">
        <f t="shared" si="69"/>
        <v>-4.0457179079936116</v>
      </c>
      <c r="F196" s="33">
        <f t="shared" si="69"/>
        <v>1.8973116674211432</v>
      </c>
      <c r="G196" s="32"/>
      <c r="H196" s="33">
        <f t="array" ref="H196">MMULT(E196,B196) + F196</f>
        <v>-2.1484062405724682</v>
      </c>
      <c r="I196" s="31">
        <f>1/(1+EXP(-H196))</f>
        <v>0.10448024785508195</v>
      </c>
      <c r="J196" s="23"/>
      <c r="K196" s="33">
        <f>$B$4</f>
        <v>0</v>
      </c>
      <c r="L196" s="31">
        <f>(K196-I196)^2</f>
        <v>1.0916122191859357E-2</v>
      </c>
      <c r="M196" s="23"/>
      <c r="N196" s="33">
        <f>2*(I196-K196)</f>
        <v>0.2089604957101639</v>
      </c>
      <c r="O196" s="33">
        <f>I196*(1-I196)</f>
        <v>9.35641256632226E-2</v>
      </c>
      <c r="P196" s="33">
        <f>B196</f>
        <v>1</v>
      </c>
      <c r="Q196" s="33">
        <v>1</v>
      </c>
      <c r="R196" s="33">
        <f>N196*O196*P196</f>
        <v>1.955120607927506E-2</v>
      </c>
      <c r="S196" s="31">
        <f>N196*O196*Q196</f>
        <v>1.955120607927506E-2</v>
      </c>
      <c r="T196" s="3"/>
      <c r="U196" s="3"/>
      <c r="V196" s="3"/>
      <c r="W196" s="3"/>
    </row>
    <row r="197" spans="1:23">
      <c r="A197" s="34"/>
      <c r="B197" s="35"/>
      <c r="C197" s="23"/>
      <c r="D197" s="36"/>
      <c r="E197" s="36"/>
      <c r="F197" s="36"/>
      <c r="G197" s="36"/>
      <c r="H197" s="36"/>
      <c r="I197" s="35"/>
      <c r="J197" s="23"/>
      <c r="K197" s="36"/>
      <c r="L197" s="35"/>
      <c r="M197" s="23"/>
      <c r="N197" s="36"/>
      <c r="O197" s="36"/>
      <c r="P197" s="36"/>
      <c r="Q197" s="36"/>
      <c r="R197" s="36"/>
      <c r="S197" s="35"/>
      <c r="T197" s="3"/>
      <c r="U197" s="3"/>
      <c r="V197" s="3"/>
      <c r="W197" s="3"/>
    </row>
    <row r="198" spans="1:23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7">
        <f>SUM(L194:L197)</f>
        <v>2.7923684033366522E-2</v>
      </c>
      <c r="M198" s="32"/>
      <c r="N198" s="32"/>
      <c r="O198" s="32"/>
      <c r="P198" s="32"/>
      <c r="Q198" s="32"/>
      <c r="R198" s="37">
        <f t="shared" ref="R198:S198" si="70">AVERAGE(R194:R197)</f>
        <v>9.7756030396375301E-3</v>
      </c>
      <c r="S198" s="37">
        <f t="shared" si="70"/>
        <v>-5.0139509043920574E-3</v>
      </c>
      <c r="T198" s="3"/>
      <c r="U198" s="3"/>
      <c r="V198" s="3"/>
      <c r="W198" s="3"/>
    </row>
    <row r="199" spans="1:2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>
      <c r="A200" s="61"/>
      <c r="B200" s="62"/>
      <c r="C200" s="3"/>
      <c r="D200" s="5"/>
      <c r="E200" s="6"/>
      <c r="F200" s="6"/>
      <c r="G200" s="6"/>
      <c r="H200" s="63"/>
      <c r="I200" s="62"/>
      <c r="J200" s="3"/>
      <c r="K200" s="5"/>
      <c r="L200" s="7"/>
      <c r="M200" s="3"/>
      <c r="N200" s="5"/>
      <c r="O200" s="6"/>
      <c r="P200" s="6"/>
      <c r="Q200" s="6"/>
      <c r="R200" s="6"/>
      <c r="S200" s="7"/>
      <c r="T200" s="3"/>
      <c r="U200" s="3"/>
      <c r="V200" s="3"/>
      <c r="W200" s="3"/>
    </row>
    <row r="201" spans="1:23">
      <c r="A201" s="64"/>
      <c r="B201" s="65"/>
      <c r="C201" s="3"/>
      <c r="D201" s="8"/>
      <c r="E201" s="9"/>
      <c r="F201" s="9"/>
      <c r="G201" s="9"/>
      <c r="H201" s="10"/>
      <c r="I201" s="11"/>
      <c r="J201" s="3"/>
      <c r="K201" s="8"/>
      <c r="L201" s="12"/>
      <c r="M201" s="3"/>
      <c r="N201" s="8"/>
      <c r="O201" s="9"/>
      <c r="P201" s="9"/>
      <c r="Q201" s="9"/>
      <c r="R201" s="9"/>
      <c r="S201" s="12"/>
      <c r="T201" s="3"/>
      <c r="U201" s="3"/>
      <c r="V201" s="3"/>
      <c r="W201" s="3"/>
    </row>
    <row r="202" spans="1:23">
      <c r="A202" s="15"/>
      <c r="B202" s="16"/>
      <c r="C202" s="3"/>
      <c r="D202" s="17"/>
      <c r="E202" s="18"/>
      <c r="F202" s="18"/>
      <c r="G202" s="18"/>
      <c r="H202" s="18"/>
      <c r="I202" s="16"/>
      <c r="J202" s="15"/>
      <c r="K202" s="15"/>
      <c r="L202" s="16"/>
      <c r="M202" s="3"/>
      <c r="N202" s="15"/>
      <c r="O202" s="3"/>
      <c r="P202" s="3"/>
      <c r="Q202" s="3"/>
      <c r="R202" s="3"/>
      <c r="S202" s="16"/>
      <c r="T202" s="3"/>
      <c r="U202" s="3"/>
      <c r="V202" s="3"/>
      <c r="W202" s="3"/>
    </row>
    <row r="203" spans="1:23">
      <c r="A203" s="15"/>
      <c r="B203" s="16"/>
      <c r="C203" s="3"/>
      <c r="D203" s="15"/>
      <c r="E203" s="3"/>
      <c r="F203" s="3"/>
      <c r="G203" s="3"/>
      <c r="H203" s="3"/>
      <c r="I203" s="16"/>
      <c r="J203" s="3"/>
      <c r="K203" s="15"/>
      <c r="L203" s="16"/>
      <c r="M203" s="3"/>
      <c r="N203" s="15"/>
      <c r="O203" s="3"/>
      <c r="P203" s="3"/>
      <c r="Q203" s="3"/>
      <c r="R203" s="3"/>
      <c r="S203" s="16"/>
      <c r="T203" s="3"/>
      <c r="U203" s="3"/>
      <c r="V203" s="3"/>
      <c r="W203" s="3"/>
    </row>
    <row r="204" spans="1:23">
      <c r="A204" s="15"/>
      <c r="B204" s="16"/>
      <c r="C204" s="3"/>
      <c r="D204" s="15"/>
      <c r="E204" s="3"/>
      <c r="F204" s="3"/>
      <c r="G204" s="3"/>
      <c r="H204" s="3"/>
      <c r="I204" s="16"/>
      <c r="J204" s="3"/>
      <c r="K204" s="15"/>
      <c r="L204" s="16"/>
      <c r="M204" s="3"/>
      <c r="N204" s="15"/>
      <c r="O204" s="3"/>
      <c r="P204" s="3"/>
      <c r="Q204" s="3"/>
      <c r="R204" s="3"/>
      <c r="S204" s="16"/>
      <c r="T204" s="3"/>
      <c r="U204" s="3"/>
      <c r="V204" s="3"/>
      <c r="W204" s="3"/>
    </row>
    <row r="205" spans="1:23">
      <c r="A205" s="20"/>
      <c r="B205" s="21"/>
      <c r="C205" s="3"/>
      <c r="D205" s="20"/>
      <c r="E205" s="22"/>
      <c r="F205" s="22"/>
      <c r="G205" s="22"/>
      <c r="H205" s="22"/>
      <c r="I205" s="21"/>
      <c r="J205" s="15"/>
      <c r="K205" s="20"/>
      <c r="L205" s="21"/>
      <c r="M205" s="3"/>
      <c r="N205" s="20"/>
      <c r="O205" s="22"/>
      <c r="P205" s="22"/>
      <c r="Q205" s="22"/>
      <c r="R205" s="22"/>
      <c r="S205" s="21"/>
      <c r="T205" s="3"/>
      <c r="U205" s="3"/>
      <c r="V205" s="3"/>
      <c r="W205" s="3"/>
    </row>
    <row r="206" spans="1:2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2"/>
      <c r="M206" s="3"/>
      <c r="N206" s="3"/>
      <c r="O206" s="3"/>
      <c r="P206" s="3"/>
      <c r="Q206" s="3"/>
      <c r="R206" s="2"/>
      <c r="S206" s="2"/>
      <c r="T206" s="3"/>
      <c r="U206" s="3"/>
      <c r="V206" s="3"/>
      <c r="W206" s="3"/>
    </row>
    <row r="207" spans="1:2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>
      <c r="A208" s="61"/>
      <c r="B208" s="62"/>
      <c r="C208" s="3"/>
      <c r="D208" s="5"/>
      <c r="E208" s="6"/>
      <c r="F208" s="6"/>
      <c r="G208" s="6"/>
      <c r="H208" s="63"/>
      <c r="I208" s="62"/>
      <c r="J208" s="3"/>
      <c r="K208" s="5"/>
      <c r="L208" s="7"/>
      <c r="M208" s="3"/>
      <c r="N208" s="5"/>
      <c r="O208" s="6"/>
      <c r="P208" s="6"/>
      <c r="Q208" s="6"/>
      <c r="R208" s="6"/>
      <c r="S208" s="7"/>
      <c r="T208" s="3"/>
      <c r="U208" s="3"/>
      <c r="V208" s="3"/>
      <c r="W208" s="3"/>
    </row>
    <row r="209" spans="1:23">
      <c r="A209" s="64"/>
      <c r="B209" s="65"/>
      <c r="C209" s="3"/>
      <c r="D209" s="8"/>
      <c r="E209" s="9"/>
      <c r="F209" s="9"/>
      <c r="G209" s="9"/>
      <c r="H209" s="10"/>
      <c r="I209" s="11"/>
      <c r="J209" s="3"/>
      <c r="K209" s="8"/>
      <c r="L209" s="12"/>
      <c r="M209" s="3"/>
      <c r="N209" s="8"/>
      <c r="O209" s="9"/>
      <c r="P209" s="9"/>
      <c r="Q209" s="9"/>
      <c r="R209" s="9"/>
      <c r="S209" s="12"/>
      <c r="T209" s="3"/>
      <c r="U209" s="3"/>
      <c r="V209" s="3"/>
      <c r="W209" s="3"/>
    </row>
    <row r="210" spans="1:23">
      <c r="A210" s="15"/>
      <c r="B210" s="16"/>
      <c r="C210" s="3"/>
      <c r="D210" s="17"/>
      <c r="E210" s="18"/>
      <c r="F210" s="18"/>
      <c r="G210" s="18"/>
      <c r="H210" s="18"/>
      <c r="I210" s="16"/>
      <c r="J210" s="15"/>
      <c r="K210" s="15"/>
      <c r="L210" s="16"/>
      <c r="M210" s="3"/>
      <c r="N210" s="15"/>
      <c r="O210" s="3"/>
      <c r="P210" s="3"/>
      <c r="Q210" s="3"/>
      <c r="R210" s="3"/>
      <c r="S210" s="16"/>
      <c r="T210" s="3"/>
      <c r="U210" s="3"/>
      <c r="V210" s="3"/>
      <c r="W210" s="3"/>
    </row>
    <row r="211" spans="1:23">
      <c r="A211" s="15"/>
      <c r="B211" s="16"/>
      <c r="C211" s="3"/>
      <c r="D211" s="15"/>
      <c r="E211" s="3"/>
      <c r="F211" s="3"/>
      <c r="G211" s="3"/>
      <c r="H211" s="3"/>
      <c r="I211" s="16"/>
      <c r="J211" s="3"/>
      <c r="K211" s="15"/>
      <c r="L211" s="16"/>
      <c r="M211" s="3"/>
      <c r="N211" s="15"/>
      <c r="O211" s="3"/>
      <c r="P211" s="3"/>
      <c r="Q211" s="3"/>
      <c r="R211" s="3"/>
      <c r="S211" s="16"/>
      <c r="T211" s="3"/>
      <c r="U211" s="3"/>
      <c r="V211" s="3"/>
      <c r="W211" s="3"/>
    </row>
    <row r="212" spans="1:23">
      <c r="A212" s="15"/>
      <c r="B212" s="16"/>
      <c r="C212" s="3"/>
      <c r="D212" s="15"/>
      <c r="E212" s="3"/>
      <c r="F212" s="3"/>
      <c r="G212" s="3"/>
      <c r="H212" s="3"/>
      <c r="I212" s="16"/>
      <c r="J212" s="3"/>
      <c r="K212" s="15"/>
      <c r="L212" s="16"/>
      <c r="M212" s="3"/>
      <c r="N212" s="15"/>
      <c r="O212" s="3"/>
      <c r="P212" s="3"/>
      <c r="Q212" s="3"/>
      <c r="R212" s="3"/>
      <c r="S212" s="16"/>
      <c r="T212" s="3"/>
      <c r="U212" s="3"/>
      <c r="V212" s="3"/>
      <c r="W212" s="3"/>
    </row>
    <row r="213" spans="1:23">
      <c r="A213" s="20"/>
      <c r="B213" s="21"/>
      <c r="C213" s="3"/>
      <c r="D213" s="20"/>
      <c r="E213" s="22"/>
      <c r="F213" s="22"/>
      <c r="G213" s="22"/>
      <c r="H213" s="22"/>
      <c r="I213" s="21"/>
      <c r="J213" s="15"/>
      <c r="K213" s="20"/>
      <c r="L213" s="21"/>
      <c r="M213" s="3"/>
      <c r="N213" s="20"/>
      <c r="O213" s="22"/>
      <c r="P213" s="22"/>
      <c r="Q213" s="22"/>
      <c r="R213" s="22"/>
      <c r="S213" s="21"/>
      <c r="T213" s="3"/>
      <c r="U213" s="3"/>
      <c r="V213" s="3"/>
      <c r="W213" s="3"/>
    </row>
    <row r="214" spans="1:2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2"/>
      <c r="M214" s="3"/>
      <c r="N214" s="3"/>
      <c r="O214" s="3"/>
      <c r="P214" s="3"/>
      <c r="Q214" s="3"/>
      <c r="R214" s="2"/>
      <c r="S214" s="2"/>
      <c r="T214" s="3"/>
      <c r="U214" s="3"/>
      <c r="V214" s="3"/>
      <c r="W214" s="3"/>
    </row>
    <row r="215" spans="1:2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</sheetData>
  <mergeCells count="52">
    <mergeCell ref="A200:B201"/>
    <mergeCell ref="A208:B209"/>
    <mergeCell ref="H208:I208"/>
    <mergeCell ref="A176:B177"/>
    <mergeCell ref="H176:I176"/>
    <mergeCell ref="A184:B185"/>
    <mergeCell ref="H184:I184"/>
    <mergeCell ref="A192:B193"/>
    <mergeCell ref="H192:I192"/>
    <mergeCell ref="H200:I200"/>
    <mergeCell ref="A152:B153"/>
    <mergeCell ref="H152:I152"/>
    <mergeCell ref="A160:B161"/>
    <mergeCell ref="H160:I160"/>
    <mergeCell ref="A168:B169"/>
    <mergeCell ref="H168:I168"/>
    <mergeCell ref="A128:B129"/>
    <mergeCell ref="H128:I128"/>
    <mergeCell ref="A136:B137"/>
    <mergeCell ref="H136:I136"/>
    <mergeCell ref="H144:I144"/>
    <mergeCell ref="A144:B145"/>
    <mergeCell ref="A104:B105"/>
    <mergeCell ref="H104:I104"/>
    <mergeCell ref="A112:B113"/>
    <mergeCell ref="H112:I112"/>
    <mergeCell ref="A120:B121"/>
    <mergeCell ref="H120:I120"/>
    <mergeCell ref="A80:B81"/>
    <mergeCell ref="H80:I80"/>
    <mergeCell ref="H88:I88"/>
    <mergeCell ref="A88:B89"/>
    <mergeCell ref="A96:B97"/>
    <mergeCell ref="H96:I96"/>
    <mergeCell ref="A56:B57"/>
    <mergeCell ref="H56:I56"/>
    <mergeCell ref="A64:B65"/>
    <mergeCell ref="H64:I64"/>
    <mergeCell ref="A72:B73"/>
    <mergeCell ref="H72:I72"/>
    <mergeCell ref="H32:I32"/>
    <mergeCell ref="A32:B33"/>
    <mergeCell ref="A40:B41"/>
    <mergeCell ref="H40:I40"/>
    <mergeCell ref="A48:B49"/>
    <mergeCell ref="H48:I48"/>
    <mergeCell ref="A8:B9"/>
    <mergeCell ref="H8:I8"/>
    <mergeCell ref="A16:B17"/>
    <mergeCell ref="H16:I16"/>
    <mergeCell ref="A24:B25"/>
    <mergeCell ref="H24:I24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04"/>
  <sheetViews>
    <sheetView workbookViewId="0">
      <selection activeCell="S21" sqref="S21"/>
    </sheetView>
  </sheetViews>
  <sheetFormatPr defaultColWidth="12.5703125" defaultRowHeight="15.75" customHeight="1"/>
  <cols>
    <col min="1" max="1" width="5.140625" customWidth="1"/>
    <col min="2" max="2" width="6.85546875" customWidth="1"/>
    <col min="3" max="16" width="5.140625" customWidth="1"/>
    <col min="17" max="18" width="7.5703125" customWidth="1"/>
    <col min="19" max="19" width="5.140625" customWidth="1"/>
    <col min="20" max="21" width="8" customWidth="1"/>
    <col min="22" max="26" width="5.140625" customWidth="1"/>
  </cols>
  <sheetData>
    <row r="1" spans="1:26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>
        <v>0</v>
      </c>
      <c r="B3" s="3">
        <v>0</v>
      </c>
      <c r="C3" s="3">
        <v>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>
        <v>1</v>
      </c>
      <c r="B4" s="3">
        <v>0</v>
      </c>
      <c r="C4" s="3">
        <v>0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>
        <v>0</v>
      </c>
      <c r="B5" s="3">
        <v>1</v>
      </c>
      <c r="C5" s="3">
        <v>0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>
        <v>1</v>
      </c>
      <c r="B6" s="3">
        <v>1</v>
      </c>
      <c r="C6" s="3">
        <v>1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4</v>
      </c>
      <c r="B8" s="3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1" t="s">
        <v>5</v>
      </c>
      <c r="B10" s="62"/>
      <c r="C10" s="3"/>
      <c r="D10" s="5" t="s">
        <v>6</v>
      </c>
      <c r="E10" s="6"/>
      <c r="F10" s="6"/>
      <c r="G10" s="6"/>
      <c r="H10" s="6"/>
      <c r="I10" s="63" t="s">
        <v>3</v>
      </c>
      <c r="J10" s="62"/>
      <c r="K10" s="3"/>
      <c r="L10" s="5" t="s">
        <v>20</v>
      </c>
      <c r="M10" s="7" t="s">
        <v>8</v>
      </c>
      <c r="N10" s="3"/>
      <c r="O10" s="5"/>
      <c r="P10" s="6"/>
      <c r="Q10" s="6"/>
      <c r="R10" s="6"/>
      <c r="S10" s="6"/>
      <c r="T10" s="6"/>
      <c r="U10" s="6"/>
      <c r="V10" s="7"/>
      <c r="W10" s="3"/>
      <c r="X10" s="3"/>
      <c r="Y10" s="3"/>
      <c r="Z10" s="3"/>
    </row>
    <row r="11" spans="1:26">
      <c r="A11" s="64"/>
      <c r="B11" s="65"/>
      <c r="C11" s="3"/>
      <c r="D11" s="8"/>
      <c r="E11" s="9" t="s">
        <v>9</v>
      </c>
      <c r="F11" s="9" t="s">
        <v>22</v>
      </c>
      <c r="G11" s="9" t="s">
        <v>10</v>
      </c>
      <c r="H11" s="9"/>
      <c r="I11" s="10" t="s">
        <v>11</v>
      </c>
      <c r="J11" s="11" t="s">
        <v>12</v>
      </c>
      <c r="K11" s="3"/>
      <c r="L11" s="8"/>
      <c r="M11" s="12"/>
      <c r="N11" s="3"/>
      <c r="O11" s="8" t="s">
        <v>13</v>
      </c>
      <c r="P11" s="9" t="s">
        <v>14</v>
      </c>
      <c r="Q11" s="9" t="s">
        <v>23</v>
      </c>
      <c r="R11" s="9" t="s">
        <v>24</v>
      </c>
      <c r="S11" s="9" t="s">
        <v>16</v>
      </c>
      <c r="T11" s="9" t="s">
        <v>25</v>
      </c>
      <c r="U11" s="9" t="s">
        <v>26</v>
      </c>
      <c r="V11" s="12" t="s">
        <v>18</v>
      </c>
      <c r="W11" s="3"/>
      <c r="X11" s="3"/>
      <c r="Y11" s="3"/>
      <c r="Z11" s="3"/>
    </row>
    <row r="12" spans="1:26">
      <c r="A12" s="15" t="s">
        <v>2</v>
      </c>
      <c r="B12" s="16">
        <f t="array" ref="B12:B13">TRANSPOSE($A$3:$B$3)</f>
        <v>0</v>
      </c>
      <c r="C12" s="3"/>
      <c r="D12" s="17" t="s">
        <v>19</v>
      </c>
      <c r="E12" s="18">
        <v>2.4</v>
      </c>
      <c r="F12" s="18">
        <v>2</v>
      </c>
      <c r="G12" s="18">
        <v>-3</v>
      </c>
      <c r="H12" s="18"/>
      <c r="I12" s="18">
        <f t="array" ref="I12">MMULT(E12:F12,B12:B13) + G12</f>
        <v>-3</v>
      </c>
      <c r="J12" s="16">
        <f>1/(1+EXP(-I12))</f>
        <v>4.7425873177566781E-2</v>
      </c>
      <c r="K12" s="15"/>
      <c r="L12" s="15">
        <f>$C$3</f>
        <v>0</v>
      </c>
      <c r="M12" s="16">
        <f>(L12-J12)^2</f>
        <v>2.2492134466546481E-3</v>
      </c>
      <c r="N12" s="3"/>
      <c r="O12" s="15">
        <f>2*(J12-L12)</f>
        <v>9.4851746355133562E-2</v>
      </c>
      <c r="P12" s="3">
        <f>J12*(1-J12)</f>
        <v>4.5176659730912137E-2</v>
      </c>
      <c r="Q12" s="3">
        <f>B12</f>
        <v>0</v>
      </c>
      <c r="R12" s="3">
        <f>B13</f>
        <v>0</v>
      </c>
      <c r="S12" s="3">
        <v>1</v>
      </c>
      <c r="T12" s="3">
        <f>O12*P12*Q12</f>
        <v>0</v>
      </c>
      <c r="U12" s="3">
        <f>O12*P12*R12</f>
        <v>0</v>
      </c>
      <c r="V12" s="16">
        <f>O12*P12*S12</f>
        <v>4.2850850699686542E-3</v>
      </c>
      <c r="W12" s="3"/>
      <c r="X12" s="3"/>
      <c r="Y12" s="3"/>
      <c r="Z12" s="3"/>
    </row>
    <row r="13" spans="1:26">
      <c r="A13" s="15" t="s">
        <v>21</v>
      </c>
      <c r="B13" s="16">
        <v>0</v>
      </c>
      <c r="C13" s="3"/>
      <c r="D13" s="15"/>
      <c r="E13" s="3"/>
      <c r="F13" s="3"/>
      <c r="G13" s="3"/>
      <c r="H13" s="3"/>
      <c r="I13" s="3"/>
      <c r="J13" s="16"/>
      <c r="K13" s="3"/>
      <c r="L13" s="15"/>
      <c r="M13" s="16"/>
      <c r="N13" s="3"/>
      <c r="O13" s="15"/>
      <c r="P13" s="3"/>
      <c r="Q13" s="3"/>
      <c r="R13" s="3"/>
      <c r="S13" s="3"/>
      <c r="T13" s="3"/>
      <c r="U13" s="3"/>
      <c r="V13" s="16"/>
      <c r="W13" s="3"/>
      <c r="X13" s="3"/>
      <c r="Y13" s="3"/>
      <c r="Z13" s="3"/>
    </row>
    <row r="14" spans="1:26">
      <c r="A14" s="15"/>
      <c r="B14" s="16"/>
      <c r="C14" s="3"/>
      <c r="D14" s="15"/>
      <c r="E14" s="3"/>
      <c r="F14" s="3"/>
      <c r="G14" s="3"/>
      <c r="H14" s="3"/>
      <c r="I14" s="3"/>
      <c r="J14" s="16"/>
      <c r="K14" s="3"/>
      <c r="L14" s="15"/>
      <c r="M14" s="16"/>
      <c r="N14" s="3"/>
      <c r="O14" s="15"/>
      <c r="P14" s="3"/>
      <c r="Q14" s="3"/>
      <c r="R14" s="3"/>
      <c r="S14" s="3"/>
      <c r="T14" s="3"/>
      <c r="U14" s="3"/>
      <c r="V14" s="16"/>
      <c r="W14" s="3"/>
      <c r="X14" s="3"/>
      <c r="Y14" s="3"/>
      <c r="Z14" s="3"/>
    </row>
    <row r="15" spans="1:26">
      <c r="A15" s="15" t="s">
        <v>2</v>
      </c>
      <c r="B15" s="16">
        <f t="array" ref="B15:B16">TRANSPOSE($A$4:$B$4)</f>
        <v>1</v>
      </c>
      <c r="C15" s="3"/>
      <c r="D15" s="15" t="str">
        <f t="shared" ref="D15:G15" si="0">D12</f>
        <v>w0,_</v>
      </c>
      <c r="E15" s="3">
        <f t="shared" si="0"/>
        <v>2.4</v>
      </c>
      <c r="F15" s="3">
        <f t="shared" si="0"/>
        <v>2</v>
      </c>
      <c r="G15" s="3">
        <f t="shared" si="0"/>
        <v>-3</v>
      </c>
      <c r="H15" s="3"/>
      <c r="I15" s="3">
        <f t="array" ref="I15">MMULT(E15:F15,B15:B16) + G15</f>
        <v>-0.60000000000000009</v>
      </c>
      <c r="J15" s="16">
        <f>1/(1+EXP(-I15))</f>
        <v>0.35434369377420455</v>
      </c>
      <c r="K15" s="3"/>
      <c r="L15" s="15">
        <f>$C$4</f>
        <v>0</v>
      </c>
      <c r="M15" s="16">
        <f>(L15-J15)^2</f>
        <v>0.12555945331754725</v>
      </c>
      <c r="N15" s="3"/>
      <c r="O15" s="15">
        <f>2*(J15-L15)</f>
        <v>0.7086873875484091</v>
      </c>
      <c r="P15" s="3">
        <f>J15*(1-J15)</f>
        <v>0.2287842404566573</v>
      </c>
      <c r="Q15" s="3">
        <f>B15</f>
        <v>1</v>
      </c>
      <c r="R15" s="3">
        <f>B16</f>
        <v>0</v>
      </c>
      <c r="S15" s="3">
        <v>1</v>
      </c>
      <c r="T15" s="3">
        <f>O15*P15*Q15</f>
        <v>0.1621365056814755</v>
      </c>
      <c r="U15" s="3">
        <f>O15*P15*R15</f>
        <v>0</v>
      </c>
      <c r="V15" s="16">
        <f>O15*P15*S15</f>
        <v>0.1621365056814755</v>
      </c>
      <c r="W15" s="3"/>
      <c r="X15" s="3"/>
      <c r="Y15" s="3"/>
      <c r="Z15" s="3"/>
    </row>
    <row r="16" spans="1:26">
      <c r="A16" s="15" t="s">
        <v>21</v>
      </c>
      <c r="B16" s="16">
        <v>0</v>
      </c>
      <c r="C16" s="3"/>
      <c r="D16" s="15"/>
      <c r="E16" s="3"/>
      <c r="F16" s="3"/>
      <c r="G16" s="3"/>
      <c r="H16" s="3"/>
      <c r="I16" s="3"/>
      <c r="J16" s="16"/>
      <c r="K16" s="3"/>
      <c r="L16" s="15"/>
      <c r="M16" s="16"/>
      <c r="N16" s="3"/>
      <c r="O16" s="15"/>
      <c r="P16" s="3"/>
      <c r="Q16" s="3"/>
      <c r="R16" s="3"/>
      <c r="S16" s="3"/>
      <c r="T16" s="3"/>
      <c r="U16" s="3"/>
      <c r="V16" s="16"/>
      <c r="W16" s="3"/>
      <c r="X16" s="3"/>
      <c r="Y16" s="3"/>
      <c r="Z16" s="3"/>
    </row>
    <row r="17" spans="1:26">
      <c r="A17" s="15"/>
      <c r="B17" s="16"/>
      <c r="C17" s="3"/>
      <c r="D17" s="15"/>
      <c r="E17" s="3"/>
      <c r="F17" s="3"/>
      <c r="G17" s="3"/>
      <c r="H17" s="3"/>
      <c r="I17" s="3"/>
      <c r="J17" s="16"/>
      <c r="K17" s="3"/>
      <c r="L17" s="15"/>
      <c r="M17" s="16"/>
      <c r="N17" s="3"/>
      <c r="O17" s="15"/>
      <c r="P17" s="3"/>
      <c r="Q17" s="3"/>
      <c r="R17" s="3"/>
      <c r="S17" s="3"/>
      <c r="T17" s="3"/>
      <c r="U17" s="3"/>
      <c r="V17" s="16"/>
      <c r="W17" s="3"/>
      <c r="X17" s="3"/>
      <c r="Y17" s="3"/>
      <c r="Z17" s="3"/>
    </row>
    <row r="18" spans="1:26">
      <c r="A18" s="15" t="s">
        <v>2</v>
      </c>
      <c r="B18" s="16">
        <f t="array" ref="B18:B19">TRANSPOSE($A$5:$B$5)</f>
        <v>0</v>
      </c>
      <c r="C18" s="3"/>
      <c r="D18" s="15" t="str">
        <f t="shared" ref="D18:G18" si="1">D15</f>
        <v>w0,_</v>
      </c>
      <c r="E18" s="3">
        <f t="shared" si="1"/>
        <v>2.4</v>
      </c>
      <c r="F18" s="3">
        <f t="shared" si="1"/>
        <v>2</v>
      </c>
      <c r="G18" s="3">
        <f t="shared" si="1"/>
        <v>-3</v>
      </c>
      <c r="H18" s="3"/>
      <c r="I18" s="3">
        <f t="array" ref="I18">MMULT(E18:F18,B18:B19) + G18</f>
        <v>-1</v>
      </c>
      <c r="J18" s="16">
        <f>1/(1+EXP(-I18))</f>
        <v>0.2689414213699951</v>
      </c>
      <c r="K18" s="3"/>
      <c r="L18" s="15">
        <f>$C$5</f>
        <v>0</v>
      </c>
      <c r="M18" s="16">
        <f>(L18-J18)^2</f>
        <v>7.2329488128513253E-2</v>
      </c>
      <c r="N18" s="3"/>
      <c r="O18" s="15">
        <f>2*(J18-L18)</f>
        <v>0.53788284273999021</v>
      </c>
      <c r="P18" s="3">
        <f>J18*(1-J18)</f>
        <v>0.19661193324148185</v>
      </c>
      <c r="Q18" s="3">
        <f>B18</f>
        <v>0</v>
      </c>
      <c r="R18" s="3">
        <f>B19</f>
        <v>1</v>
      </c>
      <c r="S18" s="3">
        <v>1</v>
      </c>
      <c r="T18" s="3">
        <f>O18*P18*Q18</f>
        <v>0</v>
      </c>
      <c r="U18" s="3">
        <f>O18*P18*R18</f>
        <v>0.10575418556853343</v>
      </c>
      <c r="V18" s="16">
        <f>O18*P18*S18</f>
        <v>0.10575418556853343</v>
      </c>
      <c r="W18" s="3"/>
      <c r="X18" s="3"/>
      <c r="Y18" s="3"/>
      <c r="Z18" s="3"/>
    </row>
    <row r="19" spans="1:26">
      <c r="A19" s="15" t="s">
        <v>21</v>
      </c>
      <c r="B19" s="16">
        <v>1</v>
      </c>
      <c r="C19" s="3"/>
      <c r="D19" s="15"/>
      <c r="E19" s="3"/>
      <c r="F19" s="3"/>
      <c r="G19" s="3"/>
      <c r="H19" s="3"/>
      <c r="I19" s="3"/>
      <c r="J19" s="16"/>
      <c r="K19" s="3"/>
      <c r="L19" s="15"/>
      <c r="M19" s="16"/>
      <c r="N19" s="3"/>
      <c r="O19" s="15"/>
      <c r="P19" s="3"/>
      <c r="Q19" s="3"/>
      <c r="R19" s="3"/>
      <c r="S19" s="3"/>
      <c r="T19" s="3"/>
      <c r="U19" s="3"/>
      <c r="V19" s="16"/>
      <c r="W19" s="3"/>
      <c r="X19" s="3"/>
      <c r="Y19" s="3"/>
      <c r="Z19" s="3"/>
    </row>
    <row r="20" spans="1:26">
      <c r="A20" s="15"/>
      <c r="B20" s="16"/>
      <c r="C20" s="3"/>
      <c r="D20" s="15"/>
      <c r="E20" s="3"/>
      <c r="F20" s="3"/>
      <c r="G20" s="3"/>
      <c r="H20" s="3"/>
      <c r="I20" s="3"/>
      <c r="J20" s="16"/>
      <c r="K20" s="3"/>
      <c r="L20" s="15"/>
      <c r="M20" s="16"/>
      <c r="N20" s="3"/>
      <c r="O20" s="15"/>
      <c r="P20" s="3"/>
      <c r="Q20" s="3"/>
      <c r="R20" s="3"/>
      <c r="S20" s="3"/>
      <c r="T20" s="3"/>
      <c r="U20" s="3"/>
      <c r="V20" s="16"/>
      <c r="W20" s="3"/>
      <c r="X20" s="3"/>
      <c r="Y20" s="3"/>
      <c r="Z20" s="3"/>
    </row>
    <row r="21" spans="1:26">
      <c r="A21" s="15" t="s">
        <v>2</v>
      </c>
      <c r="B21" s="16">
        <f t="array" ref="B21:B22">TRANSPOSE($A$6:$B$6)</f>
        <v>1</v>
      </c>
      <c r="C21" s="3"/>
      <c r="D21" s="15" t="str">
        <f t="shared" ref="D21:G21" si="2">D18</f>
        <v>w0,_</v>
      </c>
      <c r="E21" s="3">
        <f t="shared" si="2"/>
        <v>2.4</v>
      </c>
      <c r="F21" s="3">
        <f t="shared" si="2"/>
        <v>2</v>
      </c>
      <c r="G21" s="3">
        <f t="shared" si="2"/>
        <v>-3</v>
      </c>
      <c r="H21" s="3"/>
      <c r="I21" s="3">
        <f t="array" ref="I21">MMULT(E21:F21,B21:B22) + G21</f>
        <v>1.4000000000000004</v>
      </c>
      <c r="J21" s="16">
        <f>1/(1+EXP(-I21))</f>
        <v>0.8021838885585818</v>
      </c>
      <c r="K21" s="3"/>
      <c r="L21" s="15">
        <f>$C$6</f>
        <v>1</v>
      </c>
      <c r="M21" s="16">
        <f>(L21-J21)^2</f>
        <v>3.9131213945803586E-2</v>
      </c>
      <c r="N21" s="3"/>
      <c r="O21" s="15">
        <f>2*(J21-L21)</f>
        <v>-0.39563222288283639</v>
      </c>
      <c r="P21" s="3">
        <f>J21*(1-J21)</f>
        <v>0.15868489749561462</v>
      </c>
      <c r="Q21" s="3">
        <f>B21</f>
        <v>1</v>
      </c>
      <c r="R21" s="3">
        <f>B22</f>
        <v>1</v>
      </c>
      <c r="S21" s="3">
        <v>1</v>
      </c>
      <c r="T21" s="3">
        <f>O21*P21*Q21</f>
        <v>-6.2780858734125047E-2</v>
      </c>
      <c r="U21" s="3">
        <f>O21*P21*R21</f>
        <v>-6.2780858734125047E-2</v>
      </c>
      <c r="V21" s="16">
        <f>O21*P21*S21</f>
        <v>-6.2780858734125047E-2</v>
      </c>
      <c r="W21" s="3"/>
      <c r="X21" s="3"/>
      <c r="Y21" s="3"/>
      <c r="Z21" s="3"/>
    </row>
    <row r="22" spans="1:26">
      <c r="A22" s="20" t="s">
        <v>21</v>
      </c>
      <c r="B22" s="21">
        <v>1</v>
      </c>
      <c r="C22" s="3"/>
      <c r="D22" s="20"/>
      <c r="E22" s="22"/>
      <c r="F22" s="22"/>
      <c r="G22" s="22"/>
      <c r="H22" s="22"/>
      <c r="I22" s="22"/>
      <c r="J22" s="21"/>
      <c r="K22" s="15"/>
      <c r="L22" s="20"/>
      <c r="M22" s="21"/>
      <c r="N22" s="3"/>
      <c r="O22" s="20"/>
      <c r="P22" s="22"/>
      <c r="Q22" s="22"/>
      <c r="R22" s="22"/>
      <c r="S22" s="22"/>
      <c r="T22" s="22"/>
      <c r="U22" s="22"/>
      <c r="V22" s="21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SUM(M12:M22)</f>
        <v>0.23926936883851874</v>
      </c>
      <c r="N23" s="3"/>
      <c r="O23" s="3"/>
      <c r="P23" s="3"/>
      <c r="Q23" s="3"/>
      <c r="R23" s="3"/>
      <c r="S23" s="3"/>
      <c r="T23" s="2">
        <f t="shared" ref="T23:V23" si="3">AVERAGE(T12:T22)</f>
        <v>2.4838911736837613E-2</v>
      </c>
      <c r="U23" s="2">
        <f t="shared" si="3"/>
        <v>1.0743331708602095E-2</v>
      </c>
      <c r="V23" s="2">
        <f t="shared" si="3"/>
        <v>5.2348729396463137E-2</v>
      </c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61" t="s">
        <v>5</v>
      </c>
      <c r="B25" s="62"/>
      <c r="C25" s="3"/>
      <c r="D25" s="5" t="s">
        <v>6</v>
      </c>
      <c r="E25" s="6"/>
      <c r="F25" s="6"/>
      <c r="G25" s="6"/>
      <c r="H25" s="6"/>
      <c r="I25" s="63" t="s">
        <v>3</v>
      </c>
      <c r="J25" s="62"/>
      <c r="K25" s="3"/>
      <c r="L25" s="5" t="s">
        <v>20</v>
      </c>
      <c r="M25" s="7" t="s">
        <v>8</v>
      </c>
      <c r="N25" s="3"/>
      <c r="O25" s="5"/>
      <c r="P25" s="6"/>
      <c r="Q25" s="6"/>
      <c r="R25" s="6"/>
      <c r="S25" s="6"/>
      <c r="T25" s="6"/>
      <c r="U25" s="6"/>
      <c r="V25" s="7"/>
      <c r="W25" s="3"/>
      <c r="X25" s="3"/>
      <c r="Y25" s="3"/>
      <c r="Z25" s="3"/>
    </row>
    <row r="26" spans="1:26">
      <c r="A26" s="64"/>
      <c r="B26" s="65"/>
      <c r="C26" s="3"/>
      <c r="D26" s="8"/>
      <c r="E26" s="9" t="s">
        <v>9</v>
      </c>
      <c r="F26" s="9" t="s">
        <v>22</v>
      </c>
      <c r="G26" s="9" t="s">
        <v>10</v>
      </c>
      <c r="H26" s="9"/>
      <c r="I26" s="10" t="s">
        <v>11</v>
      </c>
      <c r="J26" s="11" t="s">
        <v>12</v>
      </c>
      <c r="K26" s="3"/>
      <c r="L26" s="8"/>
      <c r="M26" s="12"/>
      <c r="N26" s="3"/>
      <c r="O26" s="8" t="s">
        <v>13</v>
      </c>
      <c r="P26" s="9" t="s">
        <v>14</v>
      </c>
      <c r="Q26" s="9" t="s">
        <v>23</v>
      </c>
      <c r="R26" s="9" t="s">
        <v>24</v>
      </c>
      <c r="S26" s="9" t="s">
        <v>16</v>
      </c>
      <c r="T26" s="9" t="s">
        <v>25</v>
      </c>
      <c r="U26" s="9" t="s">
        <v>26</v>
      </c>
      <c r="V26" s="12" t="s">
        <v>18</v>
      </c>
      <c r="W26" s="3"/>
      <c r="X26" s="3"/>
      <c r="Y26" s="3"/>
      <c r="Z26" s="3"/>
    </row>
    <row r="27" spans="1:26">
      <c r="A27" s="15" t="s">
        <v>2</v>
      </c>
      <c r="B27" s="16">
        <f t="array" ref="B27:B28">TRANSPOSE($A$3:$B$3)</f>
        <v>0</v>
      </c>
      <c r="C27" s="3"/>
      <c r="D27" s="17" t="s">
        <v>19</v>
      </c>
      <c r="E27" s="18">
        <f t="shared" ref="E27:G27" si="4">E12-$B$8*T23</f>
        <v>1.9032217652632477</v>
      </c>
      <c r="F27" s="18">
        <f t="shared" si="4"/>
        <v>1.785133365827958</v>
      </c>
      <c r="G27" s="18">
        <f t="shared" si="4"/>
        <v>-4.0469745879292631</v>
      </c>
      <c r="H27" s="18"/>
      <c r="I27" s="18">
        <f t="array" ref="I27">MMULT(E27:F27,B27:B28) + G27</f>
        <v>-4.0469745879292631</v>
      </c>
      <c r="J27" s="16">
        <f>1/(1+EXP(-I27))</f>
        <v>1.7175027882628261E-2</v>
      </c>
      <c r="K27" s="15"/>
      <c r="L27" s="15">
        <f>$C$3</f>
        <v>0</v>
      </c>
      <c r="M27" s="16">
        <f>(L27-J27)^2</f>
        <v>2.949815827690582E-4</v>
      </c>
      <c r="N27" s="3"/>
      <c r="O27" s="15">
        <f>2*(J27-L27)</f>
        <v>3.4350055765256522E-2</v>
      </c>
      <c r="P27" s="3">
        <f>J27*(1-J27)</f>
        <v>1.6880046299859203E-2</v>
      </c>
      <c r="Q27" s="3">
        <f>B27</f>
        <v>0</v>
      </c>
      <c r="R27" s="3">
        <f>B28</f>
        <v>0</v>
      </c>
      <c r="S27" s="3">
        <v>1</v>
      </c>
      <c r="T27" s="3">
        <f>O27*P27*Q27</f>
        <v>0</v>
      </c>
      <c r="U27" s="3">
        <f>O27*P27*R27</f>
        <v>0</v>
      </c>
      <c r="V27" s="16">
        <f>O27*P27*S27</f>
        <v>5.7983053172027559E-4</v>
      </c>
      <c r="W27" s="3"/>
      <c r="X27" s="3"/>
      <c r="Y27" s="3"/>
      <c r="Z27" s="3"/>
    </row>
    <row r="28" spans="1:26">
      <c r="A28" s="15" t="s">
        <v>21</v>
      </c>
      <c r="B28" s="16">
        <v>0</v>
      </c>
      <c r="C28" s="3"/>
      <c r="D28" s="15"/>
      <c r="E28" s="3"/>
      <c r="F28" s="3"/>
      <c r="G28" s="3"/>
      <c r="H28" s="3"/>
      <c r="I28" s="3"/>
      <c r="J28" s="16"/>
      <c r="K28" s="3"/>
      <c r="L28" s="15"/>
      <c r="M28" s="16"/>
      <c r="N28" s="3"/>
      <c r="O28" s="15"/>
      <c r="P28" s="3"/>
      <c r="Q28" s="3"/>
      <c r="R28" s="3"/>
      <c r="S28" s="3"/>
      <c r="T28" s="3"/>
      <c r="U28" s="3"/>
      <c r="V28" s="16"/>
      <c r="W28" s="3"/>
      <c r="X28" s="3"/>
      <c r="Y28" s="3"/>
      <c r="Z28" s="3"/>
    </row>
    <row r="29" spans="1:26">
      <c r="A29" s="15"/>
      <c r="B29" s="16"/>
      <c r="C29" s="3"/>
      <c r="D29" s="15"/>
      <c r="E29" s="3"/>
      <c r="F29" s="3"/>
      <c r="G29" s="3"/>
      <c r="H29" s="3"/>
      <c r="I29" s="3"/>
      <c r="J29" s="16"/>
      <c r="K29" s="3"/>
      <c r="L29" s="15"/>
      <c r="M29" s="16"/>
      <c r="N29" s="3"/>
      <c r="O29" s="15"/>
      <c r="P29" s="3"/>
      <c r="Q29" s="3"/>
      <c r="R29" s="3"/>
      <c r="S29" s="3"/>
      <c r="T29" s="3"/>
      <c r="U29" s="3"/>
      <c r="V29" s="16"/>
      <c r="W29" s="3"/>
      <c r="X29" s="3"/>
      <c r="Y29" s="3"/>
      <c r="Z29" s="3"/>
    </row>
    <row r="30" spans="1:26">
      <c r="A30" s="15" t="s">
        <v>2</v>
      </c>
      <c r="B30" s="16">
        <f t="array" ref="B30:B31">TRANSPOSE($A$4:$B$4)</f>
        <v>1</v>
      </c>
      <c r="C30" s="3"/>
      <c r="D30" s="15" t="str">
        <f t="shared" ref="D30:G30" si="5">D27</f>
        <v>w0,_</v>
      </c>
      <c r="E30" s="3">
        <f t="shared" si="5"/>
        <v>1.9032217652632477</v>
      </c>
      <c r="F30" s="3">
        <f t="shared" si="5"/>
        <v>1.785133365827958</v>
      </c>
      <c r="G30" s="3">
        <f t="shared" si="5"/>
        <v>-4.0469745879292631</v>
      </c>
      <c r="H30" s="3"/>
      <c r="I30" s="3">
        <f t="array" ref="I30">MMULT(E30:F30,B30:B31) + G30</f>
        <v>-2.1437528226660154</v>
      </c>
      <c r="J30" s="16">
        <f>1/(1+EXP(-I30))</f>
        <v>0.10491644287080229</v>
      </c>
      <c r="K30" s="3"/>
      <c r="L30" s="15">
        <f>$C$4</f>
        <v>0</v>
      </c>
      <c r="M30" s="16">
        <f>(L30-J30)^2</f>
        <v>1.1007459984662321E-2</v>
      </c>
      <c r="N30" s="3"/>
      <c r="O30" s="15">
        <f>2*(J30-L30)</f>
        <v>0.20983288574160458</v>
      </c>
      <c r="P30" s="3">
        <f>J30*(1-J30)</f>
        <v>9.3908982886139969E-2</v>
      </c>
      <c r="Q30" s="3">
        <f>B30</f>
        <v>1</v>
      </c>
      <c r="R30" s="3">
        <f>B31</f>
        <v>0</v>
      </c>
      <c r="S30" s="3">
        <v>1</v>
      </c>
      <c r="T30" s="3">
        <f>O30*P30*Q30</f>
        <v>1.9705192876057709E-2</v>
      </c>
      <c r="U30" s="3">
        <f>O30*P30*R30</f>
        <v>0</v>
      </c>
      <c r="V30" s="16">
        <f>O30*P30*S30</f>
        <v>1.9705192876057709E-2</v>
      </c>
      <c r="W30" s="3"/>
      <c r="X30" s="3"/>
      <c r="Y30" s="3"/>
      <c r="Z30" s="3"/>
    </row>
    <row r="31" spans="1:26">
      <c r="A31" s="15" t="s">
        <v>21</v>
      </c>
      <c r="B31" s="16">
        <v>0</v>
      </c>
      <c r="C31" s="3"/>
      <c r="D31" s="15"/>
      <c r="E31" s="3"/>
      <c r="F31" s="3"/>
      <c r="G31" s="3"/>
      <c r="H31" s="3"/>
      <c r="I31" s="3"/>
      <c r="J31" s="16"/>
      <c r="K31" s="3"/>
      <c r="L31" s="15"/>
      <c r="M31" s="16"/>
      <c r="N31" s="3"/>
      <c r="O31" s="15"/>
      <c r="P31" s="3"/>
      <c r="Q31" s="3"/>
      <c r="R31" s="3"/>
      <c r="S31" s="3"/>
      <c r="T31" s="3"/>
      <c r="U31" s="3"/>
      <c r="V31" s="16"/>
      <c r="W31" s="3"/>
      <c r="X31" s="3"/>
      <c r="Y31" s="3"/>
      <c r="Z31" s="3"/>
    </row>
    <row r="32" spans="1:26">
      <c r="A32" s="15"/>
      <c r="B32" s="16"/>
      <c r="C32" s="3"/>
      <c r="D32" s="15"/>
      <c r="E32" s="3"/>
      <c r="F32" s="3"/>
      <c r="G32" s="3"/>
      <c r="H32" s="3"/>
      <c r="I32" s="3"/>
      <c r="J32" s="16"/>
      <c r="K32" s="3"/>
      <c r="L32" s="15"/>
      <c r="M32" s="16"/>
      <c r="N32" s="3"/>
      <c r="O32" s="15"/>
      <c r="P32" s="3"/>
      <c r="Q32" s="3"/>
      <c r="R32" s="3"/>
      <c r="S32" s="3"/>
      <c r="T32" s="3"/>
      <c r="U32" s="3"/>
      <c r="V32" s="16"/>
      <c r="W32" s="3"/>
      <c r="X32" s="3"/>
      <c r="Y32" s="3"/>
      <c r="Z32" s="3"/>
    </row>
    <row r="33" spans="1:26">
      <c r="A33" s="15" t="s">
        <v>2</v>
      </c>
      <c r="B33" s="16">
        <f t="array" ref="B33:B34">TRANSPOSE($A$5:$B$5)</f>
        <v>0</v>
      </c>
      <c r="C33" s="3"/>
      <c r="D33" s="15" t="str">
        <f t="shared" ref="D33:G33" si="6">D30</f>
        <v>w0,_</v>
      </c>
      <c r="E33" s="3">
        <f t="shared" si="6"/>
        <v>1.9032217652632477</v>
      </c>
      <c r="F33" s="3">
        <f t="shared" si="6"/>
        <v>1.785133365827958</v>
      </c>
      <c r="G33" s="3">
        <f t="shared" si="6"/>
        <v>-4.0469745879292631</v>
      </c>
      <c r="H33" s="3"/>
      <c r="I33" s="3">
        <f t="array" ref="I33">MMULT(E33:F33,B33:B34) + G33</f>
        <v>-2.2618412221013049</v>
      </c>
      <c r="J33" s="16">
        <f>1/(1+EXP(-I33))</f>
        <v>9.433294799700799E-2</v>
      </c>
      <c r="K33" s="3"/>
      <c r="L33" s="15">
        <f>$C$5</f>
        <v>0</v>
      </c>
      <c r="M33" s="16">
        <f>(L33-J33)^2</f>
        <v>8.8987050778062144E-3</v>
      </c>
      <c r="N33" s="3"/>
      <c r="O33" s="15">
        <f>2*(J33-L33)</f>
        <v>0.18866589599401598</v>
      </c>
      <c r="P33" s="3">
        <f>J33*(1-J33)</f>
        <v>8.5434242919201778E-2</v>
      </c>
      <c r="Q33" s="3">
        <f>B33</f>
        <v>0</v>
      </c>
      <c r="R33" s="3">
        <f>B34</f>
        <v>1</v>
      </c>
      <c r="S33" s="3">
        <v>1</v>
      </c>
      <c r="T33" s="3">
        <f>O33*P33*Q33</f>
        <v>0</v>
      </c>
      <c r="U33" s="3">
        <f>O33*P33*R33</f>
        <v>1.6118527988921619E-2</v>
      </c>
      <c r="V33" s="16">
        <f>O33*P33*S33</f>
        <v>1.6118527988921619E-2</v>
      </c>
      <c r="W33" s="3"/>
      <c r="X33" s="3"/>
      <c r="Y33" s="3"/>
      <c r="Z33" s="3"/>
    </row>
    <row r="34" spans="1:26">
      <c r="A34" s="15" t="s">
        <v>21</v>
      </c>
      <c r="B34" s="16">
        <v>1</v>
      </c>
      <c r="C34" s="3"/>
      <c r="D34" s="15"/>
      <c r="E34" s="3"/>
      <c r="F34" s="3"/>
      <c r="G34" s="3"/>
      <c r="H34" s="3"/>
      <c r="I34" s="3"/>
      <c r="J34" s="16"/>
      <c r="K34" s="3"/>
      <c r="L34" s="15"/>
      <c r="M34" s="16"/>
      <c r="N34" s="3"/>
      <c r="O34" s="15"/>
      <c r="P34" s="3"/>
      <c r="Q34" s="3"/>
      <c r="R34" s="3"/>
      <c r="S34" s="3"/>
      <c r="T34" s="3"/>
      <c r="U34" s="3"/>
      <c r="V34" s="16"/>
      <c r="W34" s="3"/>
      <c r="X34" s="3"/>
      <c r="Y34" s="3"/>
      <c r="Z34" s="3"/>
    </row>
    <row r="35" spans="1:26">
      <c r="A35" s="15"/>
      <c r="B35" s="16"/>
      <c r="C35" s="3"/>
      <c r="D35" s="15"/>
      <c r="E35" s="3"/>
      <c r="F35" s="3"/>
      <c r="G35" s="3"/>
      <c r="H35" s="3"/>
      <c r="I35" s="3"/>
      <c r="J35" s="16"/>
      <c r="K35" s="3"/>
      <c r="L35" s="15"/>
      <c r="M35" s="16"/>
      <c r="N35" s="3"/>
      <c r="O35" s="15"/>
      <c r="P35" s="3"/>
      <c r="Q35" s="3"/>
      <c r="R35" s="3"/>
      <c r="S35" s="3"/>
      <c r="T35" s="3"/>
      <c r="U35" s="3"/>
      <c r="V35" s="16"/>
      <c r="W35" s="3"/>
      <c r="X35" s="3"/>
      <c r="Y35" s="3"/>
      <c r="Z35" s="3"/>
    </row>
    <row r="36" spans="1:26">
      <c r="A36" s="15" t="s">
        <v>2</v>
      </c>
      <c r="B36" s="16">
        <f t="array" ref="B36:B37">TRANSPOSE($A$6:$B$6)</f>
        <v>1</v>
      </c>
      <c r="C36" s="3"/>
      <c r="D36" s="15" t="str">
        <f t="shared" ref="D36:G36" si="7">D33</f>
        <v>w0,_</v>
      </c>
      <c r="E36" s="3">
        <f t="shared" si="7"/>
        <v>1.9032217652632477</v>
      </c>
      <c r="F36" s="3">
        <f t="shared" si="7"/>
        <v>1.785133365827958</v>
      </c>
      <c r="G36" s="3">
        <f t="shared" si="7"/>
        <v>-4.0469745879292631</v>
      </c>
      <c r="H36" s="3"/>
      <c r="I36" s="3">
        <f t="array" ref="I36">MMULT(E36:F36,B36:B37) + G36</f>
        <v>-0.35861945683805718</v>
      </c>
      <c r="J36" s="16">
        <f>1/(1+EXP(-I36))</f>
        <v>0.41129379754310175</v>
      </c>
      <c r="K36" s="3"/>
      <c r="L36" s="15">
        <f>$C$6</f>
        <v>1</v>
      </c>
      <c r="M36" s="16">
        <f>(L36-J36)^2</f>
        <v>0.34657499281122256</v>
      </c>
      <c r="N36" s="3"/>
      <c r="O36" s="15">
        <f>2*(J36-L36)</f>
        <v>-1.1774124049137966</v>
      </c>
      <c r="P36" s="3">
        <f>J36*(1-J36)</f>
        <v>0.2421312096456758</v>
      </c>
      <c r="Q36" s="3">
        <f>B36</f>
        <v>1</v>
      </c>
      <c r="R36" s="3">
        <f>B37</f>
        <v>1</v>
      </c>
      <c r="S36" s="3">
        <v>1</v>
      </c>
      <c r="T36" s="3">
        <f>O36*P36*Q36</f>
        <v>-0.2850882898536018</v>
      </c>
      <c r="U36" s="3">
        <f>O36*P36*R36</f>
        <v>-0.2850882898536018</v>
      </c>
      <c r="V36" s="16">
        <f>O36*P36*S36</f>
        <v>-0.2850882898536018</v>
      </c>
      <c r="W36" s="3"/>
      <c r="X36" s="3"/>
      <c r="Y36" s="3"/>
      <c r="Z36" s="3"/>
    </row>
    <row r="37" spans="1:26">
      <c r="A37" s="20" t="s">
        <v>21</v>
      </c>
      <c r="B37" s="21">
        <v>1</v>
      </c>
      <c r="C37" s="3"/>
      <c r="D37" s="20"/>
      <c r="E37" s="22"/>
      <c r="F37" s="22"/>
      <c r="G37" s="22"/>
      <c r="H37" s="22"/>
      <c r="I37" s="22"/>
      <c r="J37" s="21"/>
      <c r="K37" s="15"/>
      <c r="L37" s="20"/>
      <c r="M37" s="21"/>
      <c r="N37" s="3"/>
      <c r="O37" s="20"/>
      <c r="P37" s="22"/>
      <c r="Q37" s="22"/>
      <c r="R37" s="22"/>
      <c r="S37" s="22"/>
      <c r="T37" s="22"/>
      <c r="U37" s="22"/>
      <c r="V37" s="21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SUM(M27:M37)</f>
        <v>0.36677613945646015</v>
      </c>
      <c r="N38" s="3"/>
      <c r="O38" s="3"/>
      <c r="P38" s="3"/>
      <c r="Q38" s="3"/>
      <c r="R38" s="3"/>
      <c r="S38" s="3"/>
      <c r="T38" s="2">
        <f t="shared" ref="T38:V38" si="8">AVERAGE(T27:T37)</f>
        <v>-6.6345774244386022E-2</v>
      </c>
      <c r="U38" s="2">
        <f t="shared" si="8"/>
        <v>-6.7242440466170048E-2</v>
      </c>
      <c r="V38" s="2">
        <f t="shared" si="8"/>
        <v>-6.217118461422555E-2</v>
      </c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1" t="s">
        <v>5</v>
      </c>
      <c r="B40" s="62"/>
      <c r="C40" s="3"/>
      <c r="D40" s="5" t="s">
        <v>6</v>
      </c>
      <c r="E40" s="6"/>
      <c r="F40" s="6"/>
      <c r="G40" s="6"/>
      <c r="H40" s="6"/>
      <c r="I40" s="63" t="s">
        <v>3</v>
      </c>
      <c r="J40" s="62"/>
      <c r="K40" s="3"/>
      <c r="L40" s="5" t="s">
        <v>20</v>
      </c>
      <c r="M40" s="7" t="s">
        <v>8</v>
      </c>
      <c r="N40" s="3"/>
      <c r="O40" s="5"/>
      <c r="P40" s="6"/>
      <c r="Q40" s="6"/>
      <c r="R40" s="6"/>
      <c r="S40" s="6"/>
      <c r="T40" s="6"/>
      <c r="U40" s="6"/>
      <c r="V40" s="7"/>
      <c r="W40" s="3"/>
      <c r="X40" s="3"/>
      <c r="Y40" s="3"/>
      <c r="Z40" s="3"/>
    </row>
    <row r="41" spans="1:26">
      <c r="A41" s="64"/>
      <c r="B41" s="65"/>
      <c r="C41" s="3"/>
      <c r="D41" s="8"/>
      <c r="E41" s="9" t="s">
        <v>9</v>
      </c>
      <c r="F41" s="9" t="s">
        <v>22</v>
      </c>
      <c r="G41" s="9" t="s">
        <v>10</v>
      </c>
      <c r="H41" s="9"/>
      <c r="I41" s="10" t="s">
        <v>11</v>
      </c>
      <c r="J41" s="11" t="s">
        <v>12</v>
      </c>
      <c r="K41" s="3"/>
      <c r="L41" s="8"/>
      <c r="M41" s="12"/>
      <c r="N41" s="3"/>
      <c r="O41" s="8" t="s">
        <v>13</v>
      </c>
      <c r="P41" s="9" t="s">
        <v>14</v>
      </c>
      <c r="Q41" s="9" t="s">
        <v>23</v>
      </c>
      <c r="R41" s="9" t="s">
        <v>24</v>
      </c>
      <c r="S41" s="9" t="s">
        <v>16</v>
      </c>
      <c r="T41" s="9" t="s">
        <v>25</v>
      </c>
      <c r="U41" s="9" t="s">
        <v>26</v>
      </c>
      <c r="V41" s="12" t="s">
        <v>18</v>
      </c>
      <c r="W41" s="3"/>
      <c r="X41" s="3"/>
      <c r="Y41" s="3"/>
      <c r="Z41" s="3"/>
    </row>
    <row r="42" spans="1:26">
      <c r="A42" s="15" t="s">
        <v>2</v>
      </c>
      <c r="B42" s="16">
        <f t="array" ref="B42:B43">TRANSPOSE($A$3:$B$3)</f>
        <v>0</v>
      </c>
      <c r="C42" s="3"/>
      <c r="D42" s="17" t="s">
        <v>19</v>
      </c>
      <c r="E42" s="18">
        <f t="shared" ref="E42:G42" si="9">E27-$B$8*T38</f>
        <v>3.2301372501509684</v>
      </c>
      <c r="F42" s="18">
        <f t="shared" si="9"/>
        <v>3.1299821751513592</v>
      </c>
      <c r="G42" s="18">
        <f t="shared" si="9"/>
        <v>-2.8035508956447521</v>
      </c>
      <c r="H42" s="18"/>
      <c r="I42" s="18">
        <f t="array" ref="I42">MMULT(E42:F42,B42:B43) + G42</f>
        <v>-2.8035508956447521</v>
      </c>
      <c r="J42" s="16">
        <f>1/(1+EXP(-I42))</f>
        <v>5.7132593541308153E-2</v>
      </c>
      <c r="K42" s="15"/>
      <c r="L42" s="15">
        <f>$C$3</f>
        <v>0</v>
      </c>
      <c r="M42" s="16">
        <f>(L42-J42)^2</f>
        <v>3.2641332447563261E-3</v>
      </c>
      <c r="N42" s="3"/>
      <c r="O42" s="15">
        <f>2*(J42-L42)</f>
        <v>0.11426518708261631</v>
      </c>
      <c r="P42" s="3">
        <f>J42*(1-J42)</f>
        <v>5.3868460296551825E-2</v>
      </c>
      <c r="Q42" s="3">
        <f>B42</f>
        <v>0</v>
      </c>
      <c r="R42" s="3">
        <f>B43</f>
        <v>0</v>
      </c>
      <c r="S42" s="3">
        <v>1</v>
      </c>
      <c r="T42" s="3">
        <f>O42*P42*Q42</f>
        <v>0</v>
      </c>
      <c r="U42" s="3">
        <f>O42*P42*R42</f>
        <v>0</v>
      </c>
      <c r="V42" s="16">
        <f>O42*P42*S42</f>
        <v>6.1552896936379825E-3</v>
      </c>
      <c r="W42" s="3"/>
      <c r="X42" s="3"/>
      <c r="Y42" s="3"/>
      <c r="Z42" s="3"/>
    </row>
    <row r="43" spans="1:26">
      <c r="A43" s="15" t="s">
        <v>21</v>
      </c>
      <c r="B43" s="16">
        <v>0</v>
      </c>
      <c r="C43" s="3"/>
      <c r="D43" s="15"/>
      <c r="E43" s="3"/>
      <c r="F43" s="3"/>
      <c r="G43" s="3"/>
      <c r="H43" s="3"/>
      <c r="I43" s="3"/>
      <c r="J43" s="16"/>
      <c r="K43" s="3"/>
      <c r="L43" s="15"/>
      <c r="M43" s="16"/>
      <c r="N43" s="3"/>
      <c r="O43" s="15"/>
      <c r="P43" s="3"/>
      <c r="Q43" s="3"/>
      <c r="R43" s="3"/>
      <c r="S43" s="3"/>
      <c r="T43" s="3"/>
      <c r="U43" s="3"/>
      <c r="V43" s="16"/>
      <c r="W43" s="3"/>
      <c r="X43" s="3"/>
      <c r="Y43" s="3"/>
      <c r="Z43" s="3"/>
    </row>
    <row r="44" spans="1:26">
      <c r="A44" s="15"/>
      <c r="B44" s="16"/>
      <c r="C44" s="3"/>
      <c r="D44" s="15"/>
      <c r="E44" s="3"/>
      <c r="F44" s="3"/>
      <c r="G44" s="3"/>
      <c r="H44" s="3"/>
      <c r="I44" s="3"/>
      <c r="J44" s="16"/>
      <c r="K44" s="3"/>
      <c r="L44" s="15"/>
      <c r="M44" s="16"/>
      <c r="N44" s="3"/>
      <c r="O44" s="15"/>
      <c r="P44" s="3"/>
      <c r="Q44" s="3"/>
      <c r="R44" s="3"/>
      <c r="S44" s="3"/>
      <c r="T44" s="3"/>
      <c r="U44" s="3"/>
      <c r="V44" s="16"/>
      <c r="W44" s="3"/>
      <c r="X44" s="3"/>
      <c r="Y44" s="3"/>
      <c r="Z44" s="3"/>
    </row>
    <row r="45" spans="1:26">
      <c r="A45" s="15" t="s">
        <v>2</v>
      </c>
      <c r="B45" s="16">
        <f t="array" ref="B45:B46">TRANSPOSE($A$4:$B$4)</f>
        <v>1</v>
      </c>
      <c r="C45" s="3"/>
      <c r="D45" s="15" t="str">
        <f t="shared" ref="D45:G45" si="10">D42</f>
        <v>w0,_</v>
      </c>
      <c r="E45" s="3">
        <f t="shared" si="10"/>
        <v>3.2301372501509684</v>
      </c>
      <c r="F45" s="3">
        <f t="shared" si="10"/>
        <v>3.1299821751513592</v>
      </c>
      <c r="G45" s="3">
        <f t="shared" si="10"/>
        <v>-2.8035508956447521</v>
      </c>
      <c r="H45" s="3"/>
      <c r="I45" s="3">
        <f t="array" ref="I45">MMULT(E45:F45,B45:B46) + G45</f>
        <v>0.42658635450621629</v>
      </c>
      <c r="J45" s="16">
        <f>1/(1+EXP(-I45))</f>
        <v>0.6050582274874422</v>
      </c>
      <c r="K45" s="3"/>
      <c r="L45" s="15">
        <f>$C$4</f>
        <v>0</v>
      </c>
      <c r="M45" s="16">
        <f>(L45-J45)^2</f>
        <v>0.36609545865024534</v>
      </c>
      <c r="N45" s="3"/>
      <c r="O45" s="15">
        <f>2*(J45-L45)</f>
        <v>1.2101164549748844</v>
      </c>
      <c r="P45" s="3">
        <f>J45*(1-J45)</f>
        <v>0.23896276883719683</v>
      </c>
      <c r="Q45" s="3">
        <f>B45</f>
        <v>1</v>
      </c>
      <c r="R45" s="3">
        <f>B46</f>
        <v>0</v>
      </c>
      <c r="S45" s="3">
        <v>1</v>
      </c>
      <c r="T45" s="3">
        <f>O45*P45*Q45</f>
        <v>0.28917277869625141</v>
      </c>
      <c r="U45" s="3">
        <f>O45*P45*R45</f>
        <v>0</v>
      </c>
      <c r="V45" s="16">
        <f>O45*P45*S45</f>
        <v>0.28917277869625141</v>
      </c>
      <c r="W45" s="3"/>
      <c r="X45" s="3"/>
      <c r="Y45" s="3"/>
      <c r="Z45" s="3"/>
    </row>
    <row r="46" spans="1:26">
      <c r="A46" s="15" t="s">
        <v>21</v>
      </c>
      <c r="B46" s="16">
        <v>0</v>
      </c>
      <c r="C46" s="3"/>
      <c r="D46" s="15"/>
      <c r="E46" s="3"/>
      <c r="F46" s="3"/>
      <c r="G46" s="3"/>
      <c r="H46" s="3"/>
      <c r="I46" s="3"/>
      <c r="J46" s="16"/>
      <c r="K46" s="3"/>
      <c r="L46" s="15"/>
      <c r="M46" s="16"/>
      <c r="N46" s="3"/>
      <c r="O46" s="15"/>
      <c r="P46" s="3"/>
      <c r="Q46" s="3"/>
      <c r="R46" s="3"/>
      <c r="S46" s="3"/>
      <c r="T46" s="3"/>
      <c r="U46" s="3"/>
      <c r="V46" s="16"/>
      <c r="W46" s="3"/>
      <c r="X46" s="3"/>
      <c r="Y46" s="3"/>
      <c r="Z46" s="3"/>
    </row>
    <row r="47" spans="1:26">
      <c r="A47" s="15"/>
      <c r="B47" s="16"/>
      <c r="C47" s="3"/>
      <c r="D47" s="15"/>
      <c r="E47" s="3"/>
      <c r="F47" s="3"/>
      <c r="G47" s="3"/>
      <c r="H47" s="3"/>
      <c r="I47" s="3"/>
      <c r="J47" s="16"/>
      <c r="K47" s="3"/>
      <c r="L47" s="15"/>
      <c r="M47" s="16"/>
      <c r="N47" s="3"/>
      <c r="O47" s="15"/>
      <c r="P47" s="3"/>
      <c r="Q47" s="3"/>
      <c r="R47" s="3"/>
      <c r="S47" s="3"/>
      <c r="T47" s="3"/>
      <c r="U47" s="3"/>
      <c r="V47" s="16"/>
      <c r="W47" s="3"/>
      <c r="X47" s="3"/>
      <c r="Y47" s="3"/>
      <c r="Z47" s="3"/>
    </row>
    <row r="48" spans="1:26">
      <c r="A48" s="15" t="s">
        <v>2</v>
      </c>
      <c r="B48" s="16">
        <f t="array" ref="B48:B49">TRANSPOSE($A$5:$B$5)</f>
        <v>0</v>
      </c>
      <c r="C48" s="3"/>
      <c r="D48" s="15" t="str">
        <f t="shared" ref="D48:G48" si="11">D45</f>
        <v>w0,_</v>
      </c>
      <c r="E48" s="3">
        <f t="shared" si="11"/>
        <v>3.2301372501509684</v>
      </c>
      <c r="F48" s="3">
        <f t="shared" si="11"/>
        <v>3.1299821751513592</v>
      </c>
      <c r="G48" s="3">
        <f t="shared" si="11"/>
        <v>-2.8035508956447521</v>
      </c>
      <c r="H48" s="3"/>
      <c r="I48" s="3">
        <f t="array" ref="I48">MMULT(E48:F48,B48:B49) + G48</f>
        <v>0.32643127950660711</v>
      </c>
      <c r="J48" s="16">
        <f>1/(1+EXP(-I48))</f>
        <v>0.58089079966370039</v>
      </c>
      <c r="K48" s="3"/>
      <c r="L48" s="15">
        <f>$C$5</f>
        <v>0</v>
      </c>
      <c r="M48" s="16">
        <f>(L48-J48)^2</f>
        <v>0.33743412113393328</v>
      </c>
      <c r="N48" s="3"/>
      <c r="O48" s="15">
        <f>2*(J48-L48)</f>
        <v>1.1617815993274008</v>
      </c>
      <c r="P48" s="3">
        <f>J48*(1-J48)</f>
        <v>0.2434566785297671</v>
      </c>
      <c r="Q48" s="3">
        <f>B48</f>
        <v>0</v>
      </c>
      <c r="R48" s="3">
        <f>B49</f>
        <v>1</v>
      </c>
      <c r="S48" s="3">
        <v>1</v>
      </c>
      <c r="T48" s="3">
        <f>O48*P48*Q48</f>
        <v>0</v>
      </c>
      <c r="U48" s="3">
        <f>O48*P48*R48</f>
        <v>0.28284348934924969</v>
      </c>
      <c r="V48" s="16">
        <f>O48*P48*S48</f>
        <v>0.28284348934924969</v>
      </c>
      <c r="W48" s="3"/>
      <c r="X48" s="3"/>
      <c r="Y48" s="3"/>
      <c r="Z48" s="3"/>
    </row>
    <row r="49" spans="1:26">
      <c r="A49" s="15" t="s">
        <v>21</v>
      </c>
      <c r="B49" s="16">
        <v>1</v>
      </c>
      <c r="C49" s="3"/>
      <c r="D49" s="15"/>
      <c r="E49" s="3"/>
      <c r="F49" s="3"/>
      <c r="G49" s="3"/>
      <c r="H49" s="3"/>
      <c r="I49" s="3"/>
      <c r="J49" s="16"/>
      <c r="K49" s="3"/>
      <c r="L49" s="15"/>
      <c r="M49" s="16"/>
      <c r="N49" s="3"/>
      <c r="O49" s="15"/>
      <c r="P49" s="3"/>
      <c r="Q49" s="3"/>
      <c r="R49" s="3"/>
      <c r="S49" s="3"/>
      <c r="T49" s="3"/>
      <c r="U49" s="3"/>
      <c r="V49" s="16"/>
      <c r="W49" s="3"/>
      <c r="X49" s="3"/>
      <c r="Y49" s="3"/>
      <c r="Z49" s="3"/>
    </row>
    <row r="50" spans="1:26">
      <c r="A50" s="15"/>
      <c r="B50" s="16"/>
      <c r="C50" s="3"/>
      <c r="D50" s="15"/>
      <c r="E50" s="3"/>
      <c r="F50" s="3"/>
      <c r="G50" s="3"/>
      <c r="H50" s="3"/>
      <c r="I50" s="3"/>
      <c r="J50" s="16"/>
      <c r="K50" s="3"/>
      <c r="L50" s="15"/>
      <c r="M50" s="16"/>
      <c r="N50" s="3"/>
      <c r="O50" s="15"/>
      <c r="P50" s="3"/>
      <c r="Q50" s="3"/>
      <c r="R50" s="3"/>
      <c r="S50" s="3"/>
      <c r="T50" s="3"/>
      <c r="U50" s="3"/>
      <c r="V50" s="16"/>
      <c r="W50" s="3"/>
      <c r="X50" s="3"/>
      <c r="Y50" s="3"/>
      <c r="Z50" s="3"/>
    </row>
    <row r="51" spans="1:26">
      <c r="A51" s="15" t="s">
        <v>2</v>
      </c>
      <c r="B51" s="16">
        <f t="array" ref="B51:B52">TRANSPOSE($A$6:$B$6)</f>
        <v>1</v>
      </c>
      <c r="C51" s="3"/>
      <c r="D51" s="15" t="str">
        <f t="shared" ref="D51:G51" si="12">D48</f>
        <v>w0,_</v>
      </c>
      <c r="E51" s="3">
        <f t="shared" si="12"/>
        <v>3.2301372501509684</v>
      </c>
      <c r="F51" s="3">
        <f t="shared" si="12"/>
        <v>3.1299821751513592</v>
      </c>
      <c r="G51" s="3">
        <f t="shared" si="12"/>
        <v>-2.8035508956447521</v>
      </c>
      <c r="H51" s="3"/>
      <c r="I51" s="3">
        <f t="array" ref="I51">MMULT(E51:F51,B51:B52) + G51</f>
        <v>3.5565685296575755</v>
      </c>
      <c r="J51" s="16">
        <f>1/(1+EXP(-I51))</f>
        <v>0.97225516340736229</v>
      </c>
      <c r="K51" s="3"/>
      <c r="L51" s="15">
        <f>$C$6</f>
        <v>1</v>
      </c>
      <c r="M51" s="16">
        <f>(L51-J51)^2</f>
        <v>7.6977595755216863E-4</v>
      </c>
      <c r="N51" s="3"/>
      <c r="O51" s="15">
        <f>2*(J51-L51)</f>
        <v>-5.5489673185275423E-2</v>
      </c>
      <c r="P51" s="3">
        <f>J51*(1-J51)</f>
        <v>2.6975060635085542E-2</v>
      </c>
      <c r="Q51" s="3">
        <f>B51</f>
        <v>1</v>
      </c>
      <c r="R51" s="3">
        <f>B52</f>
        <v>1</v>
      </c>
      <c r="S51" s="3">
        <v>1</v>
      </c>
      <c r="T51" s="3">
        <f>O51*P51*Q51</f>
        <v>-1.4968372987938848E-3</v>
      </c>
      <c r="U51" s="3">
        <f>O51*P51*R51</f>
        <v>-1.4968372987938848E-3</v>
      </c>
      <c r="V51" s="16">
        <f>O51*P51*S51</f>
        <v>-1.4968372987938848E-3</v>
      </c>
      <c r="W51" s="3"/>
      <c r="X51" s="3"/>
      <c r="Y51" s="3"/>
      <c r="Z51" s="3"/>
    </row>
    <row r="52" spans="1:26">
      <c r="A52" s="20" t="s">
        <v>21</v>
      </c>
      <c r="B52" s="21">
        <v>1</v>
      </c>
      <c r="C52" s="3"/>
      <c r="D52" s="20"/>
      <c r="E52" s="22"/>
      <c r="F52" s="22"/>
      <c r="G52" s="22"/>
      <c r="H52" s="22"/>
      <c r="I52" s="22"/>
      <c r="J52" s="21"/>
      <c r="K52" s="15"/>
      <c r="L52" s="20"/>
      <c r="M52" s="21"/>
      <c r="N52" s="3"/>
      <c r="O52" s="20"/>
      <c r="P52" s="22"/>
      <c r="Q52" s="22"/>
      <c r="R52" s="22"/>
      <c r="S52" s="22"/>
      <c r="T52" s="22"/>
      <c r="U52" s="22"/>
      <c r="V52" s="21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SUM(M42:M52)</f>
        <v>0.70756348898648713</v>
      </c>
      <c r="N53" s="3"/>
      <c r="O53" s="3"/>
      <c r="P53" s="3"/>
      <c r="Q53" s="3"/>
      <c r="R53" s="3"/>
      <c r="S53" s="3"/>
      <c r="T53" s="2">
        <f t="shared" ref="T53:V53" si="13">AVERAGE(T42:T52)</f>
        <v>7.1918985349364375E-2</v>
      </c>
      <c r="U53" s="2">
        <f t="shared" si="13"/>
        <v>7.0336663012613945E-2</v>
      </c>
      <c r="V53" s="2">
        <f t="shared" si="13"/>
        <v>0.14416868011008629</v>
      </c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61" t="s">
        <v>5</v>
      </c>
      <c r="B55" s="62"/>
      <c r="C55" s="3"/>
      <c r="D55" s="5" t="s">
        <v>6</v>
      </c>
      <c r="E55" s="6"/>
      <c r="F55" s="6"/>
      <c r="G55" s="6"/>
      <c r="H55" s="6"/>
      <c r="I55" s="63" t="s">
        <v>3</v>
      </c>
      <c r="J55" s="62"/>
      <c r="K55" s="3"/>
      <c r="L55" s="5" t="s">
        <v>20</v>
      </c>
      <c r="M55" s="7" t="s">
        <v>8</v>
      </c>
      <c r="N55" s="3"/>
      <c r="O55" s="5"/>
      <c r="P55" s="6"/>
      <c r="Q55" s="6"/>
      <c r="R55" s="6"/>
      <c r="S55" s="6"/>
      <c r="T55" s="6"/>
      <c r="U55" s="6"/>
      <c r="V55" s="7"/>
      <c r="W55" s="3"/>
      <c r="X55" s="3"/>
      <c r="Y55" s="3"/>
      <c r="Z55" s="3"/>
    </row>
    <row r="56" spans="1:26">
      <c r="A56" s="64"/>
      <c r="B56" s="65"/>
      <c r="C56" s="3"/>
      <c r="D56" s="8"/>
      <c r="E56" s="9" t="s">
        <v>9</v>
      </c>
      <c r="F56" s="9" t="s">
        <v>22</v>
      </c>
      <c r="G56" s="9" t="s">
        <v>10</v>
      </c>
      <c r="H56" s="9"/>
      <c r="I56" s="10" t="s">
        <v>11</v>
      </c>
      <c r="J56" s="11" t="s">
        <v>12</v>
      </c>
      <c r="K56" s="3"/>
      <c r="L56" s="8"/>
      <c r="M56" s="12"/>
      <c r="N56" s="3"/>
      <c r="O56" s="8" t="s">
        <v>13</v>
      </c>
      <c r="P56" s="9" t="s">
        <v>14</v>
      </c>
      <c r="Q56" s="9" t="s">
        <v>23</v>
      </c>
      <c r="R56" s="9" t="s">
        <v>24</v>
      </c>
      <c r="S56" s="9" t="s">
        <v>16</v>
      </c>
      <c r="T56" s="9" t="s">
        <v>25</v>
      </c>
      <c r="U56" s="9" t="s">
        <v>26</v>
      </c>
      <c r="V56" s="12" t="s">
        <v>18</v>
      </c>
      <c r="W56" s="3"/>
      <c r="X56" s="3"/>
      <c r="Y56" s="3"/>
      <c r="Z56" s="3"/>
    </row>
    <row r="57" spans="1:26">
      <c r="A57" s="15" t="s">
        <v>2</v>
      </c>
      <c r="B57" s="16">
        <f t="array" ref="B57:B58">TRANSPOSE($A$3:$B$3)</f>
        <v>0</v>
      </c>
      <c r="C57" s="3"/>
      <c r="D57" s="17" t="s">
        <v>19</v>
      </c>
      <c r="E57" s="18">
        <f t="shared" ref="E57:G57" si="14">E42-$B$8*T53</f>
        <v>1.791757543163681</v>
      </c>
      <c r="F57" s="18">
        <f t="shared" si="14"/>
        <v>1.7232489148990804</v>
      </c>
      <c r="G57" s="18">
        <f t="shared" si="14"/>
        <v>-5.6869244978464781</v>
      </c>
      <c r="H57" s="18"/>
      <c r="I57" s="18">
        <f t="array" ref="I57">MMULT(E57:F57,B57:B58) + G57</f>
        <v>-5.6869244978464781</v>
      </c>
      <c r="J57" s="16">
        <f>1/(1+EXP(-I57))</f>
        <v>3.3785496214673782E-3</v>
      </c>
      <c r="K57" s="15"/>
      <c r="L57" s="15">
        <f>$C$3</f>
        <v>0</v>
      </c>
      <c r="M57" s="16">
        <f>(L57-J57)^2</f>
        <v>1.1414597544717365E-5</v>
      </c>
      <c r="N57" s="3"/>
      <c r="O57" s="15">
        <f>2*(J57-L57)</f>
        <v>6.7570992429347564E-3</v>
      </c>
      <c r="P57" s="3">
        <f>J57*(1-J57)</f>
        <v>3.367135023922661E-3</v>
      </c>
      <c r="Q57" s="3">
        <f>B57</f>
        <v>0</v>
      </c>
      <c r="R57" s="3">
        <f>B58</f>
        <v>0</v>
      </c>
      <c r="S57" s="3">
        <v>1</v>
      </c>
      <c r="T57" s="3">
        <f>O57*P57*Q57</f>
        <v>0</v>
      </c>
      <c r="U57" s="3">
        <f>O57*P57*R57</f>
        <v>0</v>
      </c>
      <c r="V57" s="16">
        <f>O57*P57*S57</f>
        <v>2.2752065521006916E-5</v>
      </c>
      <c r="W57" s="3"/>
      <c r="X57" s="3"/>
      <c r="Y57" s="3"/>
      <c r="Z57" s="3"/>
    </row>
    <row r="58" spans="1:26">
      <c r="A58" s="15" t="s">
        <v>21</v>
      </c>
      <c r="B58" s="16">
        <v>0</v>
      </c>
      <c r="C58" s="3"/>
      <c r="D58" s="15"/>
      <c r="E58" s="3"/>
      <c r="F58" s="3"/>
      <c r="G58" s="3"/>
      <c r="H58" s="3"/>
      <c r="I58" s="3"/>
      <c r="J58" s="16"/>
      <c r="K58" s="3"/>
      <c r="L58" s="15"/>
      <c r="M58" s="16"/>
      <c r="N58" s="3"/>
      <c r="O58" s="15"/>
      <c r="P58" s="3"/>
      <c r="Q58" s="3"/>
      <c r="R58" s="3"/>
      <c r="S58" s="3"/>
      <c r="T58" s="3"/>
      <c r="U58" s="3"/>
      <c r="V58" s="16"/>
      <c r="W58" s="3"/>
      <c r="X58" s="3"/>
      <c r="Y58" s="3"/>
      <c r="Z58" s="3"/>
    </row>
    <row r="59" spans="1:26">
      <c r="A59" s="15"/>
      <c r="B59" s="16"/>
      <c r="C59" s="3"/>
      <c r="D59" s="15"/>
      <c r="E59" s="3"/>
      <c r="F59" s="3"/>
      <c r="G59" s="3"/>
      <c r="H59" s="3"/>
      <c r="I59" s="3"/>
      <c r="J59" s="16"/>
      <c r="K59" s="3"/>
      <c r="L59" s="15"/>
      <c r="M59" s="16"/>
      <c r="N59" s="3"/>
      <c r="O59" s="15"/>
      <c r="P59" s="3"/>
      <c r="Q59" s="3"/>
      <c r="R59" s="3"/>
      <c r="S59" s="3"/>
      <c r="T59" s="3"/>
      <c r="U59" s="3"/>
      <c r="V59" s="16"/>
      <c r="W59" s="3"/>
      <c r="X59" s="3"/>
      <c r="Y59" s="3"/>
      <c r="Z59" s="3"/>
    </row>
    <row r="60" spans="1:26">
      <c r="A60" s="15" t="s">
        <v>2</v>
      </c>
      <c r="B60" s="16">
        <f t="array" ref="B60:B61">TRANSPOSE($A$4:$B$4)</f>
        <v>1</v>
      </c>
      <c r="C60" s="3"/>
      <c r="D60" s="15" t="str">
        <f t="shared" ref="D60:G60" si="15">D57</f>
        <v>w0,_</v>
      </c>
      <c r="E60" s="3">
        <f t="shared" si="15"/>
        <v>1.791757543163681</v>
      </c>
      <c r="F60" s="3">
        <f t="shared" si="15"/>
        <v>1.7232489148990804</v>
      </c>
      <c r="G60" s="3">
        <f t="shared" si="15"/>
        <v>-5.6869244978464781</v>
      </c>
      <c r="H60" s="3"/>
      <c r="I60" s="3">
        <f t="array" ref="I60">MMULT(E60:F60,B60:B61) + G60</f>
        <v>-3.8951669546827974</v>
      </c>
      <c r="J60" s="16">
        <f>1/(1+EXP(-I60))</f>
        <v>1.993451079385274E-2</v>
      </c>
      <c r="K60" s="3"/>
      <c r="L60" s="15">
        <f>$C$4</f>
        <v>0</v>
      </c>
      <c r="M60" s="16">
        <f>(L60-J60)^2</f>
        <v>3.9738472059023139E-4</v>
      </c>
      <c r="N60" s="3"/>
      <c r="O60" s="15">
        <f>2*(J60-L60)</f>
        <v>3.9869021587705479E-2</v>
      </c>
      <c r="P60" s="3">
        <f>J60*(1-J60)</f>
        <v>1.9537126073262509E-2</v>
      </c>
      <c r="Q60" s="3">
        <f>B60</f>
        <v>1</v>
      </c>
      <c r="R60" s="3">
        <f>B61</f>
        <v>0</v>
      </c>
      <c r="S60" s="3">
        <v>1</v>
      </c>
      <c r="T60" s="3">
        <f>O60*P60*Q60</f>
        <v>7.7892610117662653E-4</v>
      </c>
      <c r="U60" s="3">
        <f>O60*P60*R60</f>
        <v>0</v>
      </c>
      <c r="V60" s="16">
        <f>O60*P60*S60</f>
        <v>7.7892610117662653E-4</v>
      </c>
      <c r="W60" s="3"/>
      <c r="X60" s="3"/>
      <c r="Y60" s="3"/>
      <c r="Z60" s="3"/>
    </row>
    <row r="61" spans="1:26">
      <c r="A61" s="15" t="s">
        <v>21</v>
      </c>
      <c r="B61" s="16">
        <v>0</v>
      </c>
      <c r="C61" s="3"/>
      <c r="D61" s="15"/>
      <c r="E61" s="3"/>
      <c r="F61" s="3"/>
      <c r="G61" s="3"/>
      <c r="H61" s="3"/>
      <c r="I61" s="3"/>
      <c r="J61" s="16"/>
      <c r="K61" s="3"/>
      <c r="L61" s="15"/>
      <c r="M61" s="16"/>
      <c r="N61" s="3"/>
      <c r="O61" s="15"/>
      <c r="P61" s="3"/>
      <c r="Q61" s="3"/>
      <c r="R61" s="3"/>
      <c r="S61" s="3"/>
      <c r="T61" s="3"/>
      <c r="U61" s="3"/>
      <c r="V61" s="16"/>
      <c r="W61" s="3"/>
      <c r="X61" s="3"/>
      <c r="Y61" s="3"/>
      <c r="Z61" s="3"/>
    </row>
    <row r="62" spans="1:26">
      <c r="A62" s="15"/>
      <c r="B62" s="16"/>
      <c r="C62" s="3"/>
      <c r="D62" s="15"/>
      <c r="E62" s="3"/>
      <c r="F62" s="3"/>
      <c r="G62" s="3"/>
      <c r="H62" s="3"/>
      <c r="I62" s="3"/>
      <c r="J62" s="16"/>
      <c r="K62" s="3"/>
      <c r="L62" s="15"/>
      <c r="M62" s="16"/>
      <c r="N62" s="3"/>
      <c r="O62" s="15"/>
      <c r="P62" s="3"/>
      <c r="Q62" s="3"/>
      <c r="R62" s="3"/>
      <c r="S62" s="3"/>
      <c r="T62" s="3"/>
      <c r="U62" s="3"/>
      <c r="V62" s="16"/>
      <c r="W62" s="3"/>
      <c r="X62" s="3"/>
      <c r="Y62" s="3"/>
      <c r="Z62" s="3"/>
    </row>
    <row r="63" spans="1:26">
      <c r="A63" s="15" t="s">
        <v>2</v>
      </c>
      <c r="B63" s="16">
        <f t="array" ref="B63:B64">TRANSPOSE($A$5:$B$5)</f>
        <v>0</v>
      </c>
      <c r="C63" s="3"/>
      <c r="D63" s="15" t="str">
        <f t="shared" ref="D63:G63" si="16">D60</f>
        <v>w0,_</v>
      </c>
      <c r="E63" s="3">
        <f t="shared" si="16"/>
        <v>1.791757543163681</v>
      </c>
      <c r="F63" s="3">
        <f t="shared" si="16"/>
        <v>1.7232489148990804</v>
      </c>
      <c r="G63" s="3">
        <f t="shared" si="16"/>
        <v>-5.6869244978464781</v>
      </c>
      <c r="H63" s="3"/>
      <c r="I63" s="3">
        <f t="array" ref="I63">MMULT(E63:F63,B63:B64) + G63</f>
        <v>-3.9636755829473977</v>
      </c>
      <c r="J63" s="16">
        <f>1/(1+EXP(-I63))</f>
        <v>1.8639158058650004E-2</v>
      </c>
      <c r="K63" s="3"/>
      <c r="L63" s="15">
        <f>$C$5</f>
        <v>0</v>
      </c>
      <c r="M63" s="16">
        <f>(L63-J63)^2</f>
        <v>3.474182131353374E-4</v>
      </c>
      <c r="N63" s="3"/>
      <c r="O63" s="15">
        <f>2*(J63-L63)</f>
        <v>3.7278316117300009E-2</v>
      </c>
      <c r="P63" s="3">
        <f>J63*(1-J63)</f>
        <v>1.8291739845514667E-2</v>
      </c>
      <c r="Q63" s="3">
        <f>B63</f>
        <v>0</v>
      </c>
      <c r="R63" s="3">
        <f>B64</f>
        <v>1</v>
      </c>
      <c r="S63" s="3">
        <v>1</v>
      </c>
      <c r="T63" s="3">
        <f>O63*P63*Q63</f>
        <v>0</v>
      </c>
      <c r="U63" s="3">
        <f>O63*P63*R63</f>
        <v>6.8188526029650822E-4</v>
      </c>
      <c r="V63" s="16">
        <f>O63*P63*S63</f>
        <v>6.8188526029650822E-4</v>
      </c>
      <c r="W63" s="3"/>
      <c r="X63" s="3"/>
      <c r="Y63" s="3"/>
      <c r="Z63" s="3"/>
    </row>
    <row r="64" spans="1:26">
      <c r="A64" s="15" t="s">
        <v>21</v>
      </c>
      <c r="B64" s="16">
        <v>1</v>
      </c>
      <c r="C64" s="3"/>
      <c r="D64" s="15"/>
      <c r="E64" s="3"/>
      <c r="F64" s="3"/>
      <c r="G64" s="3"/>
      <c r="H64" s="3"/>
      <c r="I64" s="3"/>
      <c r="J64" s="16"/>
      <c r="K64" s="3"/>
      <c r="L64" s="15"/>
      <c r="M64" s="16"/>
      <c r="N64" s="3"/>
      <c r="O64" s="15"/>
      <c r="P64" s="3"/>
      <c r="Q64" s="3"/>
      <c r="R64" s="3"/>
      <c r="S64" s="3"/>
      <c r="T64" s="3"/>
      <c r="U64" s="3"/>
      <c r="V64" s="16"/>
      <c r="W64" s="3"/>
      <c r="X64" s="3"/>
      <c r="Y64" s="3"/>
      <c r="Z64" s="3"/>
    </row>
    <row r="65" spans="1:26">
      <c r="A65" s="15"/>
      <c r="B65" s="16"/>
      <c r="C65" s="3"/>
      <c r="D65" s="15"/>
      <c r="E65" s="3"/>
      <c r="F65" s="3"/>
      <c r="G65" s="3"/>
      <c r="H65" s="3"/>
      <c r="I65" s="3"/>
      <c r="J65" s="16"/>
      <c r="K65" s="3"/>
      <c r="L65" s="15"/>
      <c r="M65" s="16"/>
      <c r="N65" s="3"/>
      <c r="O65" s="15"/>
      <c r="P65" s="3"/>
      <c r="Q65" s="3"/>
      <c r="R65" s="3"/>
      <c r="S65" s="3"/>
      <c r="T65" s="3"/>
      <c r="U65" s="3"/>
      <c r="V65" s="16"/>
      <c r="W65" s="3"/>
      <c r="X65" s="3"/>
      <c r="Y65" s="3"/>
      <c r="Z65" s="3"/>
    </row>
    <row r="66" spans="1:26">
      <c r="A66" s="15" t="s">
        <v>2</v>
      </c>
      <c r="B66" s="16">
        <f t="array" ref="B66:B67">TRANSPOSE($A$6:$B$6)</f>
        <v>1</v>
      </c>
      <c r="C66" s="3"/>
      <c r="D66" s="15" t="str">
        <f t="shared" ref="D66:G66" si="17">D63</f>
        <v>w0,_</v>
      </c>
      <c r="E66" s="3">
        <f t="shared" si="17"/>
        <v>1.791757543163681</v>
      </c>
      <c r="F66" s="3">
        <f t="shared" si="17"/>
        <v>1.7232489148990804</v>
      </c>
      <c r="G66" s="3">
        <f t="shared" si="17"/>
        <v>-5.6869244978464781</v>
      </c>
      <c r="H66" s="3"/>
      <c r="I66" s="3">
        <f t="array" ref="I66">MMULT(E66:F66,B66:B67) + G66</f>
        <v>-2.1719180397837166</v>
      </c>
      <c r="J66" s="16">
        <f>1/(1+EXP(-I66))</f>
        <v>0.10230075525308548</v>
      </c>
      <c r="K66" s="3"/>
      <c r="L66" s="15">
        <f>$C$6</f>
        <v>1</v>
      </c>
      <c r="M66" s="16">
        <f>(L66-J66)^2</f>
        <v>0.80586393401918077</v>
      </c>
      <c r="N66" s="3"/>
      <c r="O66" s="15">
        <f>2*(J66-L66)</f>
        <v>-1.7953984894938291</v>
      </c>
      <c r="P66" s="3">
        <f>J66*(1-J66)</f>
        <v>9.1835310727733779E-2</v>
      </c>
      <c r="Q66" s="3">
        <f>B66</f>
        <v>1</v>
      </c>
      <c r="R66" s="3">
        <f>B67</f>
        <v>1</v>
      </c>
      <c r="S66" s="3">
        <v>1</v>
      </c>
      <c r="T66" s="3">
        <f>O66*P66*Q66</f>
        <v>-0.16488097816276967</v>
      </c>
      <c r="U66" s="3">
        <f>O66*P66*R66</f>
        <v>-0.16488097816276967</v>
      </c>
      <c r="V66" s="16">
        <f>O66*P66*S66</f>
        <v>-0.16488097816276967</v>
      </c>
      <c r="W66" s="3"/>
      <c r="X66" s="3"/>
      <c r="Y66" s="3"/>
      <c r="Z66" s="3"/>
    </row>
    <row r="67" spans="1:26">
      <c r="A67" s="20" t="s">
        <v>21</v>
      </c>
      <c r="B67" s="21">
        <v>1</v>
      </c>
      <c r="C67" s="3"/>
      <c r="D67" s="20"/>
      <c r="E67" s="22"/>
      <c r="F67" s="22"/>
      <c r="G67" s="22"/>
      <c r="H67" s="22"/>
      <c r="I67" s="22"/>
      <c r="J67" s="21"/>
      <c r="K67" s="15"/>
      <c r="L67" s="20"/>
      <c r="M67" s="21"/>
      <c r="N67" s="3"/>
      <c r="O67" s="20"/>
      <c r="P67" s="22"/>
      <c r="Q67" s="22"/>
      <c r="R67" s="22"/>
      <c r="S67" s="22"/>
      <c r="T67" s="22"/>
      <c r="U67" s="22"/>
      <c r="V67" s="21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SUM(M57:M67)</f>
        <v>0.80662015155045108</v>
      </c>
      <c r="N68" s="3"/>
      <c r="O68" s="3"/>
      <c r="P68" s="3"/>
      <c r="Q68" s="3"/>
      <c r="R68" s="3"/>
      <c r="S68" s="3"/>
      <c r="T68" s="2">
        <f t="shared" ref="T68:V68" si="18">AVERAGE(T57:T67)</f>
        <v>-4.1025513015398259E-2</v>
      </c>
      <c r="U68" s="2">
        <f t="shared" si="18"/>
        <v>-4.1049773225618293E-2</v>
      </c>
      <c r="V68" s="2">
        <f t="shared" si="18"/>
        <v>-4.0849353683943879E-2</v>
      </c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61" t="s">
        <v>5</v>
      </c>
      <c r="B70" s="62"/>
      <c r="C70" s="3"/>
      <c r="D70" s="5" t="s">
        <v>6</v>
      </c>
      <c r="E70" s="6"/>
      <c r="F70" s="6"/>
      <c r="G70" s="6"/>
      <c r="H70" s="6"/>
      <c r="I70" s="63" t="s">
        <v>3</v>
      </c>
      <c r="J70" s="62"/>
      <c r="K70" s="3"/>
      <c r="L70" s="5" t="s">
        <v>20</v>
      </c>
      <c r="M70" s="7" t="s">
        <v>8</v>
      </c>
      <c r="N70" s="3"/>
      <c r="O70" s="5"/>
      <c r="P70" s="6"/>
      <c r="Q70" s="6"/>
      <c r="R70" s="6"/>
      <c r="S70" s="6"/>
      <c r="T70" s="6"/>
      <c r="U70" s="6"/>
      <c r="V70" s="7"/>
      <c r="W70" s="3"/>
      <c r="X70" s="3"/>
      <c r="Y70" s="3"/>
      <c r="Z70" s="3"/>
    </row>
    <row r="71" spans="1:26">
      <c r="A71" s="64"/>
      <c r="B71" s="65"/>
      <c r="C71" s="3"/>
      <c r="D71" s="8"/>
      <c r="E71" s="9" t="s">
        <v>9</v>
      </c>
      <c r="F71" s="9" t="s">
        <v>22</v>
      </c>
      <c r="G71" s="9" t="s">
        <v>10</v>
      </c>
      <c r="H71" s="9"/>
      <c r="I71" s="10" t="s">
        <v>11</v>
      </c>
      <c r="J71" s="11" t="s">
        <v>12</v>
      </c>
      <c r="K71" s="3"/>
      <c r="L71" s="8"/>
      <c r="M71" s="12"/>
      <c r="N71" s="3"/>
      <c r="O71" s="8" t="s">
        <v>13</v>
      </c>
      <c r="P71" s="9" t="s">
        <v>14</v>
      </c>
      <c r="Q71" s="9" t="s">
        <v>23</v>
      </c>
      <c r="R71" s="9" t="s">
        <v>24</v>
      </c>
      <c r="S71" s="9" t="s">
        <v>16</v>
      </c>
      <c r="T71" s="9" t="s">
        <v>25</v>
      </c>
      <c r="U71" s="9" t="s">
        <v>26</v>
      </c>
      <c r="V71" s="12" t="s">
        <v>18</v>
      </c>
      <c r="W71" s="3"/>
      <c r="X71" s="3"/>
      <c r="Y71" s="3"/>
      <c r="Z71" s="3"/>
    </row>
    <row r="72" spans="1:26">
      <c r="A72" s="15" t="s">
        <v>2</v>
      </c>
      <c r="B72" s="16">
        <f t="array" ref="B72:B73">TRANSPOSE($A$3:$B$3)</f>
        <v>0</v>
      </c>
      <c r="C72" s="3"/>
      <c r="D72" s="17" t="s">
        <v>19</v>
      </c>
      <c r="E72" s="18">
        <f t="shared" ref="E72:G72" si="19">E57-$B$8*T68</f>
        <v>2.6122678034716462</v>
      </c>
      <c r="F72" s="18">
        <f t="shared" si="19"/>
        <v>2.5442443794114462</v>
      </c>
      <c r="G72" s="18">
        <f t="shared" si="19"/>
        <v>-4.8699374241676008</v>
      </c>
      <c r="H72" s="18"/>
      <c r="I72" s="18">
        <f t="array" ref="I72">MMULT(E72:F72,B72:B73) + G72</f>
        <v>-4.8699374241676008</v>
      </c>
      <c r="J72" s="16">
        <f>1/(1+EXP(-I72))</f>
        <v>7.6154060211408234E-3</v>
      </c>
      <c r="K72" s="15"/>
      <c r="L72" s="15">
        <f>$C$3</f>
        <v>0</v>
      </c>
      <c r="M72" s="16">
        <f>(L72-J72)^2</f>
        <v>5.7994408866827907E-5</v>
      </c>
      <c r="N72" s="3"/>
      <c r="O72" s="15">
        <f>2*(J72-L72)</f>
        <v>1.5230812042281647E-2</v>
      </c>
      <c r="P72" s="3">
        <f>J72*(1-J72)</f>
        <v>7.5574116122739954E-3</v>
      </c>
      <c r="Q72" s="3">
        <f>B72</f>
        <v>0</v>
      </c>
      <c r="R72" s="3">
        <f>B73</f>
        <v>0</v>
      </c>
      <c r="S72" s="3">
        <v>1</v>
      </c>
      <c r="T72" s="3">
        <f>O72*P72*Q72</f>
        <v>0</v>
      </c>
      <c r="U72" s="3">
        <f>O72*P72*R72</f>
        <v>0</v>
      </c>
      <c r="V72" s="16">
        <f>O72*P72*S72</f>
        <v>1.1510551579270193E-4</v>
      </c>
      <c r="W72" s="3"/>
      <c r="X72" s="3"/>
      <c r="Y72" s="3"/>
      <c r="Z72" s="3"/>
    </row>
    <row r="73" spans="1:26">
      <c r="A73" s="15" t="s">
        <v>21</v>
      </c>
      <c r="B73" s="16">
        <v>0</v>
      </c>
      <c r="C73" s="3"/>
      <c r="D73" s="15"/>
      <c r="E73" s="3"/>
      <c r="F73" s="3"/>
      <c r="G73" s="3"/>
      <c r="H73" s="3"/>
      <c r="I73" s="3"/>
      <c r="J73" s="16"/>
      <c r="K73" s="3"/>
      <c r="L73" s="15"/>
      <c r="M73" s="16"/>
      <c r="N73" s="3"/>
      <c r="O73" s="15"/>
      <c r="P73" s="3"/>
      <c r="Q73" s="3"/>
      <c r="R73" s="3"/>
      <c r="S73" s="3"/>
      <c r="T73" s="3"/>
      <c r="U73" s="3"/>
      <c r="V73" s="16"/>
      <c r="W73" s="3"/>
      <c r="X73" s="3"/>
      <c r="Y73" s="3"/>
      <c r="Z73" s="3"/>
    </row>
    <row r="74" spans="1:26">
      <c r="A74" s="15"/>
      <c r="B74" s="16"/>
      <c r="C74" s="3"/>
      <c r="D74" s="15"/>
      <c r="E74" s="3"/>
      <c r="F74" s="3"/>
      <c r="G74" s="3"/>
      <c r="H74" s="3"/>
      <c r="I74" s="3"/>
      <c r="J74" s="16"/>
      <c r="K74" s="3"/>
      <c r="L74" s="15"/>
      <c r="M74" s="16"/>
      <c r="N74" s="3"/>
      <c r="O74" s="15"/>
      <c r="P74" s="3"/>
      <c r="Q74" s="3"/>
      <c r="R74" s="3"/>
      <c r="S74" s="3"/>
      <c r="T74" s="3"/>
      <c r="U74" s="3"/>
      <c r="V74" s="16"/>
      <c r="W74" s="3"/>
      <c r="X74" s="3"/>
      <c r="Y74" s="3"/>
      <c r="Z74" s="3"/>
    </row>
    <row r="75" spans="1:26">
      <c r="A75" s="15" t="s">
        <v>2</v>
      </c>
      <c r="B75" s="16">
        <f t="array" ref="B75:B76">TRANSPOSE($A$4:$B$4)</f>
        <v>1</v>
      </c>
      <c r="C75" s="3"/>
      <c r="D75" s="15" t="str">
        <f t="shared" ref="D75:G75" si="20">D72</f>
        <v>w0,_</v>
      </c>
      <c r="E75" s="3">
        <f t="shared" si="20"/>
        <v>2.6122678034716462</v>
      </c>
      <c r="F75" s="3">
        <f t="shared" si="20"/>
        <v>2.5442443794114462</v>
      </c>
      <c r="G75" s="3">
        <f t="shared" si="20"/>
        <v>-4.8699374241676008</v>
      </c>
      <c r="H75" s="3"/>
      <c r="I75" s="3">
        <f t="array" ref="I75">MMULT(E75:F75,B75:B76) + G75</f>
        <v>-2.2576696206959546</v>
      </c>
      <c r="J75" s="16">
        <f>1/(1+EXP(-I75))</f>
        <v>9.4689949233612819E-2</v>
      </c>
      <c r="K75" s="3"/>
      <c r="L75" s="15">
        <f>$C$4</f>
        <v>0</v>
      </c>
      <c r="M75" s="16">
        <f>(L75-J75)^2</f>
        <v>8.9661864858641728E-3</v>
      </c>
      <c r="N75" s="3"/>
      <c r="O75" s="15">
        <f>2*(J75-L75)</f>
        <v>0.18937989846722564</v>
      </c>
      <c r="P75" s="3">
        <f>J75*(1-J75)</f>
        <v>8.572376274774865E-2</v>
      </c>
      <c r="Q75" s="3">
        <f>B75</f>
        <v>1</v>
      </c>
      <c r="R75" s="3">
        <f>B76</f>
        <v>0</v>
      </c>
      <c r="S75" s="3">
        <v>1</v>
      </c>
      <c r="T75" s="3">
        <f>O75*P75*Q75</f>
        <v>1.6234357485397179E-2</v>
      </c>
      <c r="U75" s="3">
        <f>O75*P75*R75</f>
        <v>0</v>
      </c>
      <c r="V75" s="16">
        <f>O75*P75*S75</f>
        <v>1.6234357485397179E-2</v>
      </c>
      <c r="W75" s="3"/>
      <c r="X75" s="3"/>
      <c r="Y75" s="3"/>
      <c r="Z75" s="3"/>
    </row>
    <row r="76" spans="1:26">
      <c r="A76" s="15" t="s">
        <v>21</v>
      </c>
      <c r="B76" s="16">
        <v>0</v>
      </c>
      <c r="C76" s="3"/>
      <c r="D76" s="15"/>
      <c r="E76" s="3"/>
      <c r="F76" s="3"/>
      <c r="G76" s="3"/>
      <c r="H76" s="3"/>
      <c r="I76" s="3"/>
      <c r="J76" s="16"/>
      <c r="K76" s="3"/>
      <c r="L76" s="15"/>
      <c r="M76" s="16"/>
      <c r="N76" s="3"/>
      <c r="O76" s="15"/>
      <c r="P76" s="3"/>
      <c r="Q76" s="3"/>
      <c r="R76" s="3"/>
      <c r="S76" s="3"/>
      <c r="T76" s="3"/>
      <c r="U76" s="3"/>
      <c r="V76" s="16"/>
      <c r="W76" s="3"/>
      <c r="X76" s="3"/>
      <c r="Y76" s="3"/>
      <c r="Z76" s="3"/>
    </row>
    <row r="77" spans="1:26">
      <c r="A77" s="15"/>
      <c r="B77" s="16"/>
      <c r="C77" s="3"/>
      <c r="D77" s="15"/>
      <c r="E77" s="3"/>
      <c r="F77" s="3"/>
      <c r="G77" s="3"/>
      <c r="H77" s="3"/>
      <c r="I77" s="3"/>
      <c r="J77" s="16"/>
      <c r="K77" s="3"/>
      <c r="L77" s="15"/>
      <c r="M77" s="16"/>
      <c r="N77" s="3"/>
      <c r="O77" s="15"/>
      <c r="P77" s="3"/>
      <c r="Q77" s="3"/>
      <c r="R77" s="3"/>
      <c r="S77" s="3"/>
      <c r="T77" s="3"/>
      <c r="U77" s="3"/>
      <c r="V77" s="16"/>
      <c r="W77" s="3"/>
      <c r="X77" s="3"/>
      <c r="Y77" s="3"/>
      <c r="Z77" s="3"/>
    </row>
    <row r="78" spans="1:26">
      <c r="A78" s="15" t="s">
        <v>2</v>
      </c>
      <c r="B78" s="16">
        <f t="array" ref="B78:B79">TRANSPOSE($A$5:$B$5)</f>
        <v>0</v>
      </c>
      <c r="C78" s="3"/>
      <c r="D78" s="15" t="str">
        <f t="shared" ref="D78:G78" si="21">D75</f>
        <v>w0,_</v>
      </c>
      <c r="E78" s="3">
        <f t="shared" si="21"/>
        <v>2.6122678034716462</v>
      </c>
      <c r="F78" s="3">
        <f t="shared" si="21"/>
        <v>2.5442443794114462</v>
      </c>
      <c r="G78" s="3">
        <f t="shared" si="21"/>
        <v>-4.8699374241676008</v>
      </c>
      <c r="H78" s="3"/>
      <c r="I78" s="3">
        <f t="array" ref="I78">MMULT(E78:F78,B78:B79) + G78</f>
        <v>-2.3256930447561546</v>
      </c>
      <c r="J78" s="16">
        <f>1/(1+EXP(-I78))</f>
        <v>8.9017310488424803E-2</v>
      </c>
      <c r="K78" s="3"/>
      <c r="L78" s="15">
        <f>$C$5</f>
        <v>0</v>
      </c>
      <c r="M78" s="16">
        <f>(L78-J78)^2</f>
        <v>7.9240815665926247E-3</v>
      </c>
      <c r="N78" s="3"/>
      <c r="O78" s="15">
        <f>2*(J78-L78)</f>
        <v>0.17803462097684961</v>
      </c>
      <c r="P78" s="3">
        <f>J78*(1-J78)</f>
        <v>8.1093228921832183E-2</v>
      </c>
      <c r="Q78" s="3">
        <f>B78</f>
        <v>0</v>
      </c>
      <c r="R78" s="3">
        <f>B79</f>
        <v>1</v>
      </c>
      <c r="S78" s="3">
        <v>1</v>
      </c>
      <c r="T78" s="3">
        <f>O78*P78*Q78</f>
        <v>0</v>
      </c>
      <c r="U78" s="3">
        <f>O78*P78*R78</f>
        <v>1.4437402274887292E-2</v>
      </c>
      <c r="V78" s="16">
        <f>O78*P78*S78</f>
        <v>1.4437402274887292E-2</v>
      </c>
      <c r="W78" s="3"/>
      <c r="X78" s="3"/>
      <c r="Y78" s="3"/>
      <c r="Z78" s="3"/>
    </row>
    <row r="79" spans="1:26">
      <c r="A79" s="15" t="s">
        <v>21</v>
      </c>
      <c r="B79" s="16">
        <v>1</v>
      </c>
      <c r="C79" s="3"/>
      <c r="D79" s="15"/>
      <c r="E79" s="3"/>
      <c r="F79" s="3"/>
      <c r="G79" s="3"/>
      <c r="H79" s="3"/>
      <c r="I79" s="3"/>
      <c r="J79" s="16"/>
      <c r="K79" s="3"/>
      <c r="L79" s="15"/>
      <c r="M79" s="16"/>
      <c r="N79" s="3"/>
      <c r="O79" s="15"/>
      <c r="P79" s="3"/>
      <c r="Q79" s="3"/>
      <c r="R79" s="3"/>
      <c r="S79" s="3"/>
      <c r="T79" s="3"/>
      <c r="U79" s="3"/>
      <c r="V79" s="16"/>
      <c r="W79" s="3"/>
      <c r="X79" s="3"/>
      <c r="Y79" s="3"/>
      <c r="Z79" s="3"/>
    </row>
    <row r="80" spans="1:26">
      <c r="A80" s="15"/>
      <c r="B80" s="16"/>
      <c r="C80" s="3"/>
      <c r="D80" s="15"/>
      <c r="E80" s="3"/>
      <c r="F80" s="3"/>
      <c r="G80" s="3"/>
      <c r="H80" s="3"/>
      <c r="I80" s="3"/>
      <c r="J80" s="16"/>
      <c r="K80" s="3"/>
      <c r="L80" s="15"/>
      <c r="M80" s="16"/>
      <c r="N80" s="3"/>
      <c r="O80" s="15"/>
      <c r="P80" s="3"/>
      <c r="Q80" s="3"/>
      <c r="R80" s="3"/>
      <c r="S80" s="3"/>
      <c r="T80" s="3"/>
      <c r="U80" s="3"/>
      <c r="V80" s="16"/>
      <c r="W80" s="3"/>
      <c r="X80" s="3"/>
      <c r="Y80" s="3"/>
      <c r="Z80" s="3"/>
    </row>
    <row r="81" spans="1:26">
      <c r="A81" s="15" t="s">
        <v>2</v>
      </c>
      <c r="B81" s="16">
        <f t="array" ref="B81:B82">TRANSPOSE($A$6:$B$6)</f>
        <v>1</v>
      </c>
      <c r="C81" s="3"/>
      <c r="D81" s="15" t="str">
        <f t="shared" ref="D81:G81" si="22">D78</f>
        <v>w0,_</v>
      </c>
      <c r="E81" s="3">
        <f t="shared" si="22"/>
        <v>2.6122678034716462</v>
      </c>
      <c r="F81" s="3">
        <f t="shared" si="22"/>
        <v>2.5442443794114462</v>
      </c>
      <c r="G81" s="3">
        <f t="shared" si="22"/>
        <v>-4.8699374241676008</v>
      </c>
      <c r="H81" s="3"/>
      <c r="I81" s="3">
        <f t="array" ref="I81">MMULT(E81:F81,B81:B82) + G81</f>
        <v>0.2865747587154921</v>
      </c>
      <c r="J81" s="16">
        <f>1/(1+EXP(-I81))</f>
        <v>0.57115737113181675</v>
      </c>
      <c r="K81" s="3"/>
      <c r="L81" s="15">
        <f>$C$6</f>
        <v>1</v>
      </c>
      <c r="M81" s="16">
        <f>(L81-J81)^2</f>
        <v>0.18390600033457435</v>
      </c>
      <c r="N81" s="3"/>
      <c r="O81" s="15">
        <f>2*(J81-L81)</f>
        <v>-0.8576852577363665</v>
      </c>
      <c r="P81" s="3">
        <f>J81*(1-J81)</f>
        <v>0.2449366285336089</v>
      </c>
      <c r="Q81" s="3">
        <f>B81</f>
        <v>1</v>
      </c>
      <c r="R81" s="3">
        <f>B82</f>
        <v>1</v>
      </c>
      <c r="S81" s="3">
        <v>1</v>
      </c>
      <c r="T81" s="3">
        <f>O81*P81*Q81</f>
        <v>-0.21007853537292501</v>
      </c>
      <c r="U81" s="3">
        <f>O81*P81*R81</f>
        <v>-0.21007853537292501</v>
      </c>
      <c r="V81" s="16">
        <f>O81*P81*S81</f>
        <v>-0.21007853537292501</v>
      </c>
      <c r="W81" s="3"/>
      <c r="X81" s="3"/>
      <c r="Y81" s="3"/>
      <c r="Z81" s="3"/>
    </row>
    <row r="82" spans="1:26">
      <c r="A82" s="20" t="s">
        <v>21</v>
      </c>
      <c r="B82" s="21">
        <v>1</v>
      </c>
      <c r="C82" s="3"/>
      <c r="D82" s="20"/>
      <c r="E82" s="22"/>
      <c r="F82" s="22"/>
      <c r="G82" s="22"/>
      <c r="H82" s="22"/>
      <c r="I82" s="22"/>
      <c r="J82" s="21"/>
      <c r="K82" s="15"/>
      <c r="L82" s="20"/>
      <c r="M82" s="21"/>
      <c r="N82" s="3"/>
      <c r="O82" s="20"/>
      <c r="P82" s="22"/>
      <c r="Q82" s="22"/>
      <c r="R82" s="22"/>
      <c r="S82" s="22"/>
      <c r="T82" s="22"/>
      <c r="U82" s="22"/>
      <c r="V82" s="21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SUM(M72:M82)</f>
        <v>0.20085426279589796</v>
      </c>
      <c r="N83" s="3"/>
      <c r="O83" s="3"/>
      <c r="P83" s="3"/>
      <c r="Q83" s="3"/>
      <c r="R83" s="3"/>
      <c r="S83" s="3"/>
      <c r="T83" s="2">
        <f t="shared" ref="T83:V83" si="23">AVERAGE(T72:T82)</f>
        <v>-4.8461044471881959E-2</v>
      </c>
      <c r="U83" s="2">
        <f t="shared" si="23"/>
        <v>-4.8910283274509428E-2</v>
      </c>
      <c r="V83" s="2">
        <f t="shared" si="23"/>
        <v>-4.4822917524211955E-2</v>
      </c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61" t="s">
        <v>5</v>
      </c>
      <c r="B85" s="62"/>
      <c r="C85" s="3"/>
      <c r="D85" s="5" t="s">
        <v>6</v>
      </c>
      <c r="E85" s="6"/>
      <c r="F85" s="6"/>
      <c r="G85" s="6"/>
      <c r="H85" s="6"/>
      <c r="I85" s="63" t="s">
        <v>3</v>
      </c>
      <c r="J85" s="62"/>
      <c r="K85" s="3"/>
      <c r="L85" s="5" t="s">
        <v>20</v>
      </c>
      <c r="M85" s="7" t="s">
        <v>8</v>
      </c>
      <c r="N85" s="3"/>
      <c r="O85" s="5"/>
      <c r="P85" s="6"/>
      <c r="Q85" s="6"/>
      <c r="R85" s="6"/>
      <c r="S85" s="6"/>
      <c r="T85" s="6"/>
      <c r="U85" s="6"/>
      <c r="V85" s="7"/>
      <c r="W85" s="3"/>
      <c r="X85" s="3"/>
      <c r="Y85" s="3"/>
      <c r="Z85" s="3"/>
    </row>
    <row r="86" spans="1:26">
      <c r="A86" s="64"/>
      <c r="B86" s="65"/>
      <c r="C86" s="3"/>
      <c r="D86" s="8"/>
      <c r="E86" s="9" t="s">
        <v>9</v>
      </c>
      <c r="F86" s="9" t="s">
        <v>22</v>
      </c>
      <c r="G86" s="9" t="s">
        <v>10</v>
      </c>
      <c r="H86" s="9"/>
      <c r="I86" s="10" t="s">
        <v>11</v>
      </c>
      <c r="J86" s="11" t="s">
        <v>12</v>
      </c>
      <c r="K86" s="3"/>
      <c r="L86" s="8"/>
      <c r="M86" s="12"/>
      <c r="N86" s="3"/>
      <c r="O86" s="8" t="s">
        <v>13</v>
      </c>
      <c r="P86" s="9" t="s">
        <v>14</v>
      </c>
      <c r="Q86" s="9" t="s">
        <v>23</v>
      </c>
      <c r="R86" s="9" t="s">
        <v>24</v>
      </c>
      <c r="S86" s="9" t="s">
        <v>16</v>
      </c>
      <c r="T86" s="9" t="s">
        <v>25</v>
      </c>
      <c r="U86" s="9" t="s">
        <v>26</v>
      </c>
      <c r="V86" s="12" t="s">
        <v>18</v>
      </c>
      <c r="W86" s="3"/>
      <c r="X86" s="3"/>
      <c r="Y86" s="3"/>
      <c r="Z86" s="3"/>
    </row>
    <row r="87" spans="1:26">
      <c r="A87" s="15" t="s">
        <v>2</v>
      </c>
      <c r="B87" s="16">
        <f t="array" ref="B87:B88">TRANSPOSE($A$3:$B$3)</f>
        <v>0</v>
      </c>
      <c r="C87" s="3"/>
      <c r="D87" s="17" t="s">
        <v>19</v>
      </c>
      <c r="E87" s="18">
        <f t="shared" ref="E87:G87" si="24">E72-$B$8*T83</f>
        <v>3.5814886929092853</v>
      </c>
      <c r="F87" s="18">
        <f t="shared" si="24"/>
        <v>3.5224500449016345</v>
      </c>
      <c r="G87" s="18">
        <f t="shared" si="24"/>
        <v>-3.9734790736833618</v>
      </c>
      <c r="H87" s="18"/>
      <c r="I87" s="18">
        <f t="array" ref="I87">MMULT(E87:F87,B87:B88) + G87</f>
        <v>-3.9734790736833618</v>
      </c>
      <c r="J87" s="16">
        <f>1/(1+EXP(-I87))</f>
        <v>1.8460678832397416E-2</v>
      </c>
      <c r="K87" s="15"/>
      <c r="L87" s="15">
        <f>$C$3</f>
        <v>0</v>
      </c>
      <c r="M87" s="16">
        <f>(L87-J87)^2</f>
        <v>3.4079666295292604E-4</v>
      </c>
      <c r="N87" s="3"/>
      <c r="O87" s="15">
        <f>2*(J87-L87)</f>
        <v>3.6921357664794832E-2</v>
      </c>
      <c r="P87" s="3">
        <f>J87*(1-J87)</f>
        <v>1.811988216944449E-2</v>
      </c>
      <c r="Q87" s="3">
        <f>B87</f>
        <v>0</v>
      </c>
      <c r="R87" s="3">
        <f>B88</f>
        <v>0</v>
      </c>
      <c r="S87" s="3">
        <v>1</v>
      </c>
      <c r="T87" s="3">
        <f>O87*P87*Q87</f>
        <v>0</v>
      </c>
      <c r="U87" s="3">
        <f>O87*P87*R87</f>
        <v>0</v>
      </c>
      <c r="V87" s="16">
        <f>O87*P87*S87</f>
        <v>6.6901065042199853E-4</v>
      </c>
      <c r="W87" s="3"/>
      <c r="X87" s="3"/>
      <c r="Y87" s="3"/>
      <c r="Z87" s="3"/>
    </row>
    <row r="88" spans="1:26">
      <c r="A88" s="15" t="s">
        <v>21</v>
      </c>
      <c r="B88" s="16">
        <v>0</v>
      </c>
      <c r="C88" s="3"/>
      <c r="D88" s="15"/>
      <c r="E88" s="3"/>
      <c r="F88" s="3"/>
      <c r="G88" s="3"/>
      <c r="H88" s="3"/>
      <c r="I88" s="3"/>
      <c r="J88" s="16"/>
      <c r="K88" s="3"/>
      <c r="L88" s="15"/>
      <c r="M88" s="16"/>
      <c r="N88" s="3"/>
      <c r="O88" s="15"/>
      <c r="P88" s="3"/>
      <c r="Q88" s="3"/>
      <c r="R88" s="3"/>
      <c r="S88" s="3"/>
      <c r="T88" s="3"/>
      <c r="U88" s="3"/>
      <c r="V88" s="16"/>
      <c r="W88" s="3"/>
      <c r="X88" s="3"/>
      <c r="Y88" s="3"/>
      <c r="Z88" s="3"/>
    </row>
    <row r="89" spans="1:26">
      <c r="A89" s="15"/>
      <c r="B89" s="16"/>
      <c r="C89" s="3"/>
      <c r="D89" s="15"/>
      <c r="E89" s="3"/>
      <c r="F89" s="3"/>
      <c r="G89" s="3"/>
      <c r="H89" s="3"/>
      <c r="I89" s="3"/>
      <c r="J89" s="16"/>
      <c r="K89" s="3"/>
      <c r="L89" s="15"/>
      <c r="M89" s="16"/>
      <c r="N89" s="3"/>
      <c r="O89" s="15"/>
      <c r="P89" s="3"/>
      <c r="Q89" s="3"/>
      <c r="R89" s="3"/>
      <c r="S89" s="3"/>
      <c r="T89" s="3"/>
      <c r="U89" s="3"/>
      <c r="V89" s="16"/>
      <c r="W89" s="3"/>
      <c r="X89" s="3"/>
      <c r="Y89" s="3"/>
      <c r="Z89" s="3"/>
    </row>
    <row r="90" spans="1:26">
      <c r="A90" s="15" t="s">
        <v>2</v>
      </c>
      <c r="B90" s="16">
        <f t="array" ref="B90:B91">TRANSPOSE($A$4:$B$4)</f>
        <v>1</v>
      </c>
      <c r="C90" s="3"/>
      <c r="D90" s="15" t="str">
        <f t="shared" ref="D90:G90" si="25">D87</f>
        <v>w0,_</v>
      </c>
      <c r="E90" s="3">
        <f t="shared" si="25"/>
        <v>3.5814886929092853</v>
      </c>
      <c r="F90" s="3">
        <f t="shared" si="25"/>
        <v>3.5224500449016345</v>
      </c>
      <c r="G90" s="3">
        <f t="shared" si="25"/>
        <v>-3.9734790736833618</v>
      </c>
      <c r="H90" s="3"/>
      <c r="I90" s="3">
        <f t="array" ref="I90">MMULT(E90:F90,B90:B91) + G90</f>
        <v>-0.39199038077407655</v>
      </c>
      <c r="J90" s="16">
        <f>1/(1+EXP(-I90))</f>
        <v>0.40323824901564076</v>
      </c>
      <c r="K90" s="3"/>
      <c r="L90" s="15">
        <f>$C$4</f>
        <v>0</v>
      </c>
      <c r="M90" s="16">
        <f>(L90-J90)^2</f>
        <v>0.16260108546919991</v>
      </c>
      <c r="N90" s="3"/>
      <c r="O90" s="15">
        <f>2*(J90-L90)</f>
        <v>0.80647649803128152</v>
      </c>
      <c r="P90" s="3">
        <f>J90*(1-J90)</f>
        <v>0.24063716354644085</v>
      </c>
      <c r="Q90" s="3">
        <f>B90</f>
        <v>1</v>
      </c>
      <c r="R90" s="3">
        <f>B91</f>
        <v>0</v>
      </c>
      <c r="S90" s="3">
        <v>1</v>
      </c>
      <c r="T90" s="3">
        <f>O90*P90*Q90</f>
        <v>0.19406821695311438</v>
      </c>
      <c r="U90" s="3">
        <f>O90*P90*R90</f>
        <v>0</v>
      </c>
      <c r="V90" s="16">
        <f>O90*P90*S90</f>
        <v>0.19406821695311438</v>
      </c>
      <c r="W90" s="3"/>
      <c r="X90" s="3"/>
      <c r="Y90" s="3"/>
      <c r="Z90" s="3"/>
    </row>
    <row r="91" spans="1:26">
      <c r="A91" s="15" t="s">
        <v>21</v>
      </c>
      <c r="B91" s="16">
        <v>0</v>
      </c>
      <c r="C91" s="3"/>
      <c r="D91" s="15"/>
      <c r="E91" s="3"/>
      <c r="F91" s="3"/>
      <c r="G91" s="3"/>
      <c r="H91" s="3"/>
      <c r="I91" s="3"/>
      <c r="J91" s="16"/>
      <c r="K91" s="3"/>
      <c r="L91" s="15"/>
      <c r="M91" s="16"/>
      <c r="N91" s="3"/>
      <c r="O91" s="15"/>
      <c r="P91" s="3"/>
      <c r="Q91" s="3"/>
      <c r="R91" s="3"/>
      <c r="S91" s="3"/>
      <c r="T91" s="3"/>
      <c r="U91" s="3"/>
      <c r="V91" s="16"/>
      <c r="W91" s="3"/>
      <c r="X91" s="3"/>
      <c r="Y91" s="3"/>
      <c r="Z91" s="3"/>
    </row>
    <row r="92" spans="1:26">
      <c r="A92" s="15"/>
      <c r="B92" s="16"/>
      <c r="C92" s="3"/>
      <c r="D92" s="15"/>
      <c r="E92" s="3"/>
      <c r="F92" s="3"/>
      <c r="G92" s="3"/>
      <c r="H92" s="3"/>
      <c r="I92" s="3"/>
      <c r="J92" s="16"/>
      <c r="K92" s="3"/>
      <c r="L92" s="15"/>
      <c r="M92" s="16"/>
      <c r="N92" s="3"/>
      <c r="O92" s="15"/>
      <c r="P92" s="3"/>
      <c r="Q92" s="3"/>
      <c r="R92" s="3"/>
      <c r="S92" s="3"/>
      <c r="T92" s="3"/>
      <c r="U92" s="3"/>
      <c r="V92" s="16"/>
      <c r="W92" s="3"/>
      <c r="X92" s="3"/>
      <c r="Y92" s="3"/>
      <c r="Z92" s="3"/>
    </row>
    <row r="93" spans="1:26">
      <c r="A93" s="15" t="s">
        <v>2</v>
      </c>
      <c r="B93" s="16">
        <f t="array" ref="B93:B94">TRANSPOSE($A$5:$B$5)</f>
        <v>0</v>
      </c>
      <c r="C93" s="3"/>
      <c r="D93" s="15" t="str">
        <f t="shared" ref="D93:G93" si="26">D90</f>
        <v>w0,_</v>
      </c>
      <c r="E93" s="3">
        <f t="shared" si="26"/>
        <v>3.5814886929092853</v>
      </c>
      <c r="F93" s="3">
        <f t="shared" si="26"/>
        <v>3.5224500449016345</v>
      </c>
      <c r="G93" s="3">
        <f t="shared" si="26"/>
        <v>-3.9734790736833618</v>
      </c>
      <c r="H93" s="3"/>
      <c r="I93" s="3">
        <f t="array" ref="I93">MMULT(E93:F93,B93:B94) + G93</f>
        <v>-0.45102902878172735</v>
      </c>
      <c r="J93" s="16">
        <f>1/(1+EXP(-I93))</f>
        <v>0.38911613311119675</v>
      </c>
      <c r="K93" s="3"/>
      <c r="L93" s="15">
        <f>$C$5</f>
        <v>0</v>
      </c>
      <c r="M93" s="16">
        <f>(L93-J93)^2</f>
        <v>0.1514113650474106</v>
      </c>
      <c r="N93" s="3"/>
      <c r="O93" s="15">
        <f>2*(J93-L93)</f>
        <v>0.7782322662223935</v>
      </c>
      <c r="P93" s="3">
        <f>J93*(1-J93)</f>
        <v>0.23770476806378615</v>
      </c>
      <c r="Q93" s="3">
        <f>B93</f>
        <v>0</v>
      </c>
      <c r="R93" s="3">
        <f>B94</f>
        <v>1</v>
      </c>
      <c r="S93" s="3">
        <v>1</v>
      </c>
      <c r="T93" s="3">
        <f>O93*P93*Q93</f>
        <v>0</v>
      </c>
      <c r="U93" s="3">
        <f>O93*P93*R93</f>
        <v>0.18498952034214872</v>
      </c>
      <c r="V93" s="16">
        <f>O93*P93*S93</f>
        <v>0.18498952034214872</v>
      </c>
      <c r="W93" s="3"/>
      <c r="X93" s="3"/>
      <c r="Y93" s="3"/>
      <c r="Z93" s="3"/>
    </row>
    <row r="94" spans="1:26">
      <c r="A94" s="15" t="s">
        <v>21</v>
      </c>
      <c r="B94" s="16">
        <v>1</v>
      </c>
      <c r="C94" s="3"/>
      <c r="D94" s="15"/>
      <c r="E94" s="3"/>
      <c r="F94" s="3"/>
      <c r="G94" s="3"/>
      <c r="H94" s="3"/>
      <c r="I94" s="3"/>
      <c r="J94" s="16"/>
      <c r="K94" s="3"/>
      <c r="L94" s="15"/>
      <c r="M94" s="16"/>
      <c r="N94" s="3"/>
      <c r="O94" s="15"/>
      <c r="P94" s="3"/>
      <c r="Q94" s="3"/>
      <c r="R94" s="3"/>
      <c r="S94" s="3"/>
      <c r="T94" s="3"/>
      <c r="U94" s="3"/>
      <c r="V94" s="16"/>
      <c r="W94" s="3"/>
      <c r="X94" s="3"/>
      <c r="Y94" s="3"/>
      <c r="Z94" s="3"/>
    </row>
    <row r="95" spans="1:26">
      <c r="A95" s="15"/>
      <c r="B95" s="16"/>
      <c r="C95" s="3"/>
      <c r="D95" s="15"/>
      <c r="E95" s="3"/>
      <c r="F95" s="3"/>
      <c r="G95" s="3"/>
      <c r="H95" s="3"/>
      <c r="I95" s="3"/>
      <c r="J95" s="16"/>
      <c r="K95" s="3"/>
      <c r="L95" s="15"/>
      <c r="M95" s="16"/>
      <c r="N95" s="3"/>
      <c r="O95" s="15"/>
      <c r="P95" s="3"/>
      <c r="Q95" s="3"/>
      <c r="R95" s="3"/>
      <c r="S95" s="3"/>
      <c r="T95" s="3"/>
      <c r="U95" s="3"/>
      <c r="V95" s="16"/>
      <c r="W95" s="3"/>
      <c r="X95" s="3"/>
      <c r="Y95" s="3"/>
      <c r="Z95" s="3"/>
    </row>
    <row r="96" spans="1:26">
      <c r="A96" s="15" t="s">
        <v>2</v>
      </c>
      <c r="B96" s="16">
        <f t="array" ref="B96:B97">TRANSPOSE($A$6:$B$6)</f>
        <v>1</v>
      </c>
      <c r="C96" s="3"/>
      <c r="D96" s="15" t="str">
        <f t="shared" ref="D96:G96" si="27">D93</f>
        <v>w0,_</v>
      </c>
      <c r="E96" s="3">
        <f t="shared" si="27"/>
        <v>3.5814886929092853</v>
      </c>
      <c r="F96" s="3">
        <f t="shared" si="27"/>
        <v>3.5224500449016345</v>
      </c>
      <c r="G96" s="3">
        <f t="shared" si="27"/>
        <v>-3.9734790736833618</v>
      </c>
      <c r="H96" s="3"/>
      <c r="I96" s="3">
        <f t="array" ref="I96">MMULT(E96:F96,B96:B97) + G96</f>
        <v>3.1304596641275575</v>
      </c>
      <c r="J96" s="16">
        <f>1/(1+EXP(-I96))</f>
        <v>0.95813183635366272</v>
      </c>
      <c r="K96" s="3"/>
      <c r="L96" s="15">
        <f>$C$6</f>
        <v>1</v>
      </c>
      <c r="M96" s="16">
        <f>(L96-J96)^2</f>
        <v>1.7529431271164782E-3</v>
      </c>
      <c r="N96" s="3"/>
      <c r="O96" s="15">
        <f>2*(J96-L96)</f>
        <v>-8.3736327292674551E-2</v>
      </c>
      <c r="P96" s="3">
        <f>J96*(1-J96)</f>
        <v>4.0115220519220798E-2</v>
      </c>
      <c r="Q96" s="3">
        <f>B96</f>
        <v>1</v>
      </c>
      <c r="R96" s="3">
        <f>B97</f>
        <v>1</v>
      </c>
      <c r="S96" s="3">
        <v>1</v>
      </c>
      <c r="T96" s="3">
        <f>O96*P96*Q96</f>
        <v>-3.3591012348152868E-3</v>
      </c>
      <c r="U96" s="3">
        <f>O96*P96*R96</f>
        <v>-3.3591012348152868E-3</v>
      </c>
      <c r="V96" s="16">
        <f>O96*P96*S96</f>
        <v>-3.3591012348152868E-3</v>
      </c>
      <c r="W96" s="3"/>
      <c r="X96" s="3"/>
      <c r="Y96" s="3"/>
      <c r="Z96" s="3"/>
    </row>
    <row r="97" spans="1:26">
      <c r="A97" s="20" t="s">
        <v>21</v>
      </c>
      <c r="B97" s="21">
        <v>1</v>
      </c>
      <c r="C97" s="3"/>
      <c r="D97" s="20"/>
      <c r="E97" s="22"/>
      <c r="F97" s="22"/>
      <c r="G97" s="22"/>
      <c r="H97" s="22"/>
      <c r="I97" s="22"/>
      <c r="J97" s="21"/>
      <c r="K97" s="15"/>
      <c r="L97" s="20"/>
      <c r="M97" s="21"/>
      <c r="N97" s="3"/>
      <c r="O97" s="20"/>
      <c r="P97" s="22"/>
      <c r="Q97" s="22"/>
      <c r="R97" s="22"/>
      <c r="S97" s="22"/>
      <c r="T97" s="22"/>
      <c r="U97" s="22"/>
      <c r="V97" s="21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SUM(M87:M97)</f>
        <v>0.31610619030667991</v>
      </c>
      <c r="N98" s="3"/>
      <c r="O98" s="3"/>
      <c r="P98" s="3"/>
      <c r="Q98" s="3"/>
      <c r="R98" s="3"/>
      <c r="S98" s="3"/>
      <c r="T98" s="2">
        <f t="shared" ref="T98:V98" si="28">AVERAGE(T87:T97)</f>
        <v>4.7677278929574775E-2</v>
      </c>
      <c r="U98" s="2">
        <f t="shared" si="28"/>
        <v>4.5407604776833359E-2</v>
      </c>
      <c r="V98" s="2">
        <f t="shared" si="28"/>
        <v>9.4091911677717438E-2</v>
      </c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61" t="s">
        <v>5</v>
      </c>
      <c r="B100" s="62"/>
      <c r="C100" s="3"/>
      <c r="D100" s="5" t="s">
        <v>6</v>
      </c>
      <c r="E100" s="6"/>
      <c r="F100" s="6"/>
      <c r="G100" s="6"/>
      <c r="H100" s="6"/>
      <c r="I100" s="63" t="s">
        <v>3</v>
      </c>
      <c r="J100" s="62"/>
      <c r="K100" s="3"/>
      <c r="L100" s="5" t="s">
        <v>20</v>
      </c>
      <c r="M100" s="7" t="s">
        <v>8</v>
      </c>
      <c r="N100" s="3"/>
      <c r="O100" s="5"/>
      <c r="P100" s="6"/>
      <c r="Q100" s="6"/>
      <c r="R100" s="6"/>
      <c r="S100" s="6"/>
      <c r="T100" s="6"/>
      <c r="U100" s="6"/>
      <c r="V100" s="7"/>
      <c r="W100" s="3"/>
      <c r="X100" s="3"/>
      <c r="Y100" s="3"/>
      <c r="Z100" s="3"/>
    </row>
    <row r="101" spans="1:26">
      <c r="A101" s="64"/>
      <c r="B101" s="65"/>
      <c r="C101" s="3"/>
      <c r="D101" s="8"/>
      <c r="E101" s="9" t="s">
        <v>9</v>
      </c>
      <c r="F101" s="9" t="s">
        <v>22</v>
      </c>
      <c r="G101" s="9" t="s">
        <v>10</v>
      </c>
      <c r="H101" s="9"/>
      <c r="I101" s="10" t="s">
        <v>11</v>
      </c>
      <c r="J101" s="11" t="s">
        <v>12</v>
      </c>
      <c r="K101" s="3"/>
      <c r="L101" s="8"/>
      <c r="M101" s="12"/>
      <c r="N101" s="3"/>
      <c r="O101" s="8" t="s">
        <v>13</v>
      </c>
      <c r="P101" s="9" t="s">
        <v>14</v>
      </c>
      <c r="Q101" s="9" t="s">
        <v>23</v>
      </c>
      <c r="R101" s="9" t="s">
        <v>24</v>
      </c>
      <c r="S101" s="9" t="s">
        <v>16</v>
      </c>
      <c r="T101" s="9" t="s">
        <v>25</v>
      </c>
      <c r="U101" s="9" t="s">
        <v>26</v>
      </c>
      <c r="V101" s="12" t="s">
        <v>18</v>
      </c>
      <c r="W101" s="3"/>
      <c r="X101" s="3"/>
      <c r="Y101" s="3"/>
      <c r="Z101" s="3"/>
    </row>
    <row r="102" spans="1:26">
      <c r="A102" s="15" t="s">
        <v>2</v>
      </c>
      <c r="B102" s="16">
        <f t="array" ref="B102:B103">TRANSPOSE($A$3:$B$3)</f>
        <v>0</v>
      </c>
      <c r="C102" s="3"/>
      <c r="D102" s="17" t="s">
        <v>19</v>
      </c>
      <c r="E102" s="18">
        <f t="shared" ref="E102:G102" si="29">E87-$B$8*T98</f>
        <v>2.62794311431779</v>
      </c>
      <c r="F102" s="18">
        <f t="shared" si="29"/>
        <v>2.6142979493649672</v>
      </c>
      <c r="G102" s="18">
        <f t="shared" si="29"/>
        <v>-5.8553173072377103</v>
      </c>
      <c r="H102" s="18"/>
      <c r="I102" s="18">
        <f t="array" ref="I102">MMULT(E102:F102,B102:B103) + G102</f>
        <v>-5.8553173072377103</v>
      </c>
      <c r="J102" s="16">
        <f>1/(1+EXP(-I102))</f>
        <v>2.8564438454621271E-3</v>
      </c>
      <c r="K102" s="15"/>
      <c r="L102" s="15">
        <f>$C$3</f>
        <v>0</v>
      </c>
      <c r="M102" s="16">
        <f>(L102-J102)^2</f>
        <v>8.1592714422784641E-6</v>
      </c>
      <c r="N102" s="3"/>
      <c r="O102" s="15">
        <f>2*(J102-L102)</f>
        <v>5.7128876909242543E-3</v>
      </c>
      <c r="P102" s="3">
        <f>J102*(1-J102)</f>
        <v>2.8482845740198486E-3</v>
      </c>
      <c r="Q102" s="3">
        <f>B102</f>
        <v>0</v>
      </c>
      <c r="R102" s="3">
        <f>B103</f>
        <v>0</v>
      </c>
      <c r="S102" s="3">
        <v>1</v>
      </c>
      <c r="T102" s="3">
        <f>O102*P102*Q102</f>
        <v>0</v>
      </c>
      <c r="U102" s="3">
        <f>O102*P102*R102</f>
        <v>0</v>
      </c>
      <c r="V102" s="16">
        <f>O102*P102*S102</f>
        <v>1.6271929883167425E-5</v>
      </c>
      <c r="W102" s="3"/>
      <c r="X102" s="3"/>
      <c r="Y102" s="3"/>
      <c r="Z102" s="3"/>
    </row>
    <row r="103" spans="1:26">
      <c r="A103" s="15" t="s">
        <v>21</v>
      </c>
      <c r="B103" s="16">
        <v>0</v>
      </c>
      <c r="C103" s="3"/>
      <c r="D103" s="15"/>
      <c r="E103" s="3"/>
      <c r="F103" s="3"/>
      <c r="G103" s="3"/>
      <c r="H103" s="3"/>
      <c r="I103" s="3"/>
      <c r="J103" s="16"/>
      <c r="K103" s="3"/>
      <c r="L103" s="15"/>
      <c r="M103" s="16"/>
      <c r="N103" s="3"/>
      <c r="O103" s="15"/>
      <c r="P103" s="3"/>
      <c r="Q103" s="3"/>
      <c r="R103" s="3"/>
      <c r="S103" s="3"/>
      <c r="T103" s="3"/>
      <c r="U103" s="3"/>
      <c r="V103" s="16"/>
      <c r="W103" s="3"/>
      <c r="X103" s="3"/>
      <c r="Y103" s="3"/>
      <c r="Z103" s="3"/>
    </row>
    <row r="104" spans="1:26">
      <c r="A104" s="15"/>
      <c r="B104" s="16"/>
      <c r="C104" s="3"/>
      <c r="D104" s="15"/>
      <c r="E104" s="3"/>
      <c r="F104" s="3"/>
      <c r="G104" s="3"/>
      <c r="H104" s="3"/>
      <c r="I104" s="3"/>
      <c r="J104" s="16"/>
      <c r="K104" s="3"/>
      <c r="L104" s="15"/>
      <c r="M104" s="16"/>
      <c r="N104" s="3"/>
      <c r="O104" s="15"/>
      <c r="P104" s="3"/>
      <c r="Q104" s="3"/>
      <c r="R104" s="3"/>
      <c r="S104" s="3"/>
      <c r="T104" s="3"/>
      <c r="U104" s="3"/>
      <c r="V104" s="16"/>
      <c r="W104" s="3"/>
      <c r="X104" s="3"/>
      <c r="Y104" s="3"/>
      <c r="Z104" s="3"/>
    </row>
    <row r="105" spans="1:26">
      <c r="A105" s="15" t="s">
        <v>2</v>
      </c>
      <c r="B105" s="16">
        <f t="array" ref="B105:B106">TRANSPOSE($A$4:$B$4)</f>
        <v>1</v>
      </c>
      <c r="C105" s="3"/>
      <c r="D105" s="15" t="str">
        <f t="shared" ref="D105:G105" si="30">D102</f>
        <v>w0,_</v>
      </c>
      <c r="E105" s="3">
        <f t="shared" si="30"/>
        <v>2.62794311431779</v>
      </c>
      <c r="F105" s="3">
        <f t="shared" si="30"/>
        <v>2.6142979493649672</v>
      </c>
      <c r="G105" s="3">
        <f t="shared" si="30"/>
        <v>-5.8553173072377103</v>
      </c>
      <c r="H105" s="3"/>
      <c r="I105" s="3">
        <f t="array" ref="I105">MMULT(E105:F105,B105:B106) + G105</f>
        <v>-3.2273741929199202</v>
      </c>
      <c r="J105" s="16">
        <f>1/(1+EXP(-I105))</f>
        <v>3.8148479504949137E-2</v>
      </c>
      <c r="K105" s="3"/>
      <c r="L105" s="15">
        <f>$C$4</f>
        <v>0</v>
      </c>
      <c r="M105" s="16">
        <f>(L105-J105)^2</f>
        <v>1.4553064885395243E-3</v>
      </c>
      <c r="N105" s="3"/>
      <c r="O105" s="15">
        <f>2*(J105-L105)</f>
        <v>7.6296959009898274E-2</v>
      </c>
      <c r="P105" s="3">
        <f>J105*(1-J105)</f>
        <v>3.6693173016409612E-2</v>
      </c>
      <c r="Q105" s="3">
        <f>B105</f>
        <v>1</v>
      </c>
      <c r="R105" s="3">
        <f>B106</f>
        <v>0</v>
      </c>
      <c r="S105" s="3">
        <v>1</v>
      </c>
      <c r="T105" s="3">
        <f>O105*P105*Q105</f>
        <v>2.7995775175761097E-3</v>
      </c>
      <c r="U105" s="3">
        <f>O105*P105*R105</f>
        <v>0</v>
      </c>
      <c r="V105" s="16">
        <f>O105*P105*S105</f>
        <v>2.7995775175761097E-3</v>
      </c>
      <c r="W105" s="3"/>
      <c r="X105" s="3"/>
      <c r="Y105" s="3"/>
      <c r="Z105" s="3"/>
    </row>
    <row r="106" spans="1:26">
      <c r="A106" s="15" t="s">
        <v>21</v>
      </c>
      <c r="B106" s="16">
        <v>0</v>
      </c>
      <c r="C106" s="3"/>
      <c r="D106" s="15"/>
      <c r="E106" s="3"/>
      <c r="F106" s="3"/>
      <c r="G106" s="3"/>
      <c r="H106" s="3"/>
      <c r="I106" s="3"/>
      <c r="J106" s="16"/>
      <c r="K106" s="3"/>
      <c r="L106" s="15"/>
      <c r="M106" s="16"/>
      <c r="N106" s="3"/>
      <c r="O106" s="15"/>
      <c r="P106" s="3"/>
      <c r="Q106" s="3"/>
      <c r="R106" s="3"/>
      <c r="S106" s="3"/>
      <c r="T106" s="3"/>
      <c r="U106" s="3"/>
      <c r="V106" s="16"/>
      <c r="W106" s="3"/>
      <c r="X106" s="3"/>
      <c r="Y106" s="3"/>
      <c r="Z106" s="3"/>
    </row>
    <row r="107" spans="1:26">
      <c r="A107" s="15"/>
      <c r="B107" s="16"/>
      <c r="C107" s="3"/>
      <c r="D107" s="15"/>
      <c r="E107" s="3"/>
      <c r="F107" s="3"/>
      <c r="G107" s="3"/>
      <c r="H107" s="3"/>
      <c r="I107" s="3"/>
      <c r="J107" s="16"/>
      <c r="K107" s="3"/>
      <c r="L107" s="15"/>
      <c r="M107" s="16"/>
      <c r="N107" s="3"/>
      <c r="O107" s="15"/>
      <c r="P107" s="3"/>
      <c r="Q107" s="3"/>
      <c r="R107" s="3"/>
      <c r="S107" s="3"/>
      <c r="T107" s="3"/>
      <c r="U107" s="3"/>
      <c r="V107" s="16"/>
      <c r="W107" s="3"/>
      <c r="X107" s="3"/>
      <c r="Y107" s="3"/>
      <c r="Z107" s="3"/>
    </row>
    <row r="108" spans="1:26">
      <c r="A108" s="15" t="s">
        <v>2</v>
      </c>
      <c r="B108" s="16">
        <f t="array" ref="B108:B109">TRANSPOSE($A$5:$B$5)</f>
        <v>0</v>
      </c>
      <c r="C108" s="3"/>
      <c r="D108" s="15" t="str">
        <f t="shared" ref="D108:G108" si="31">D105</f>
        <v>w0,_</v>
      </c>
      <c r="E108" s="3">
        <f t="shared" si="31"/>
        <v>2.62794311431779</v>
      </c>
      <c r="F108" s="3">
        <f t="shared" si="31"/>
        <v>2.6142979493649672</v>
      </c>
      <c r="G108" s="3">
        <f t="shared" si="31"/>
        <v>-5.8553173072377103</v>
      </c>
      <c r="H108" s="3"/>
      <c r="I108" s="3">
        <f t="array" ref="I108">MMULT(E108:F108,B108:B109) + G108</f>
        <v>-3.2410193578727431</v>
      </c>
      <c r="J108" s="16">
        <f>1/(1+EXP(-I108))</f>
        <v>3.7650938350607552E-2</v>
      </c>
      <c r="K108" s="3"/>
      <c r="L108" s="15">
        <f>$C$5</f>
        <v>0</v>
      </c>
      <c r="M108" s="16">
        <f>(L108-J108)^2</f>
        <v>1.4175931586812504E-3</v>
      </c>
      <c r="N108" s="3"/>
      <c r="O108" s="15">
        <f>2*(J108-L108)</f>
        <v>7.5301876701215104E-2</v>
      </c>
      <c r="P108" s="3">
        <f>J108*(1-J108)</f>
        <v>3.6233345191926301E-2</v>
      </c>
      <c r="Q108" s="3">
        <f>B108</f>
        <v>0</v>
      </c>
      <c r="R108" s="3">
        <f>B109</f>
        <v>1</v>
      </c>
      <c r="S108" s="3">
        <v>1</v>
      </c>
      <c r="T108" s="3">
        <f>O108*P108*Q108</f>
        <v>0</v>
      </c>
      <c r="U108" s="3">
        <f>O108*P108*R108</f>
        <v>2.7284388921149996E-3</v>
      </c>
      <c r="V108" s="16">
        <f>O108*P108*S108</f>
        <v>2.7284388921149996E-3</v>
      </c>
      <c r="W108" s="3"/>
      <c r="X108" s="3"/>
      <c r="Y108" s="3"/>
      <c r="Z108" s="3"/>
    </row>
    <row r="109" spans="1:26">
      <c r="A109" s="15" t="s">
        <v>21</v>
      </c>
      <c r="B109" s="16">
        <v>1</v>
      </c>
      <c r="C109" s="3"/>
      <c r="D109" s="15"/>
      <c r="E109" s="3"/>
      <c r="F109" s="3"/>
      <c r="G109" s="3"/>
      <c r="H109" s="3"/>
      <c r="I109" s="3"/>
      <c r="J109" s="16"/>
      <c r="K109" s="3"/>
      <c r="L109" s="15"/>
      <c r="M109" s="16"/>
      <c r="N109" s="3"/>
      <c r="O109" s="15"/>
      <c r="P109" s="3"/>
      <c r="Q109" s="3"/>
      <c r="R109" s="3"/>
      <c r="S109" s="3"/>
      <c r="T109" s="3"/>
      <c r="U109" s="3"/>
      <c r="V109" s="16"/>
      <c r="W109" s="3"/>
      <c r="X109" s="3"/>
      <c r="Y109" s="3"/>
      <c r="Z109" s="3"/>
    </row>
    <row r="110" spans="1:26">
      <c r="A110" s="15"/>
      <c r="B110" s="16"/>
      <c r="C110" s="3"/>
      <c r="D110" s="15"/>
      <c r="E110" s="3"/>
      <c r="F110" s="3"/>
      <c r="G110" s="3"/>
      <c r="H110" s="3"/>
      <c r="I110" s="3"/>
      <c r="J110" s="16"/>
      <c r="K110" s="3"/>
      <c r="L110" s="15"/>
      <c r="M110" s="16"/>
      <c r="N110" s="3"/>
      <c r="O110" s="15"/>
      <c r="P110" s="3"/>
      <c r="Q110" s="3"/>
      <c r="R110" s="3"/>
      <c r="S110" s="3"/>
      <c r="T110" s="3"/>
      <c r="U110" s="3"/>
      <c r="V110" s="16"/>
      <c r="W110" s="3"/>
      <c r="X110" s="3"/>
      <c r="Y110" s="3"/>
      <c r="Z110" s="3"/>
    </row>
    <row r="111" spans="1:26">
      <c r="A111" s="15" t="s">
        <v>2</v>
      </c>
      <c r="B111" s="16">
        <f t="array" ref="B111:B112">TRANSPOSE($A$6:$B$6)</f>
        <v>1</v>
      </c>
      <c r="C111" s="3"/>
      <c r="D111" s="15" t="str">
        <f t="shared" ref="D111:G111" si="32">D108</f>
        <v>w0,_</v>
      </c>
      <c r="E111" s="3">
        <f t="shared" si="32"/>
        <v>2.62794311431779</v>
      </c>
      <c r="F111" s="3">
        <f t="shared" si="32"/>
        <v>2.6142979493649672</v>
      </c>
      <c r="G111" s="3">
        <f t="shared" si="32"/>
        <v>-5.8553173072377103</v>
      </c>
      <c r="H111" s="3"/>
      <c r="I111" s="3">
        <f t="array" ref="I111">MMULT(E111:F111,B111:B112) + G111</f>
        <v>-0.61307624355495349</v>
      </c>
      <c r="J111" s="16">
        <f>1/(1+EXP(-I111))</f>
        <v>0.35135778494402653</v>
      </c>
      <c r="K111" s="3"/>
      <c r="L111" s="15">
        <f>$C$6</f>
        <v>1</v>
      </c>
      <c r="M111" s="16">
        <f>(L111-J111)^2</f>
        <v>0.42073672315271965</v>
      </c>
      <c r="N111" s="3"/>
      <c r="O111" s="15">
        <f>2*(J111-L111)</f>
        <v>-1.2972844301119468</v>
      </c>
      <c r="P111" s="3">
        <f>J111*(1-J111)</f>
        <v>0.22790549190325371</v>
      </c>
      <c r="Q111" s="3">
        <f>B111</f>
        <v>1</v>
      </c>
      <c r="R111" s="3">
        <f>B112</f>
        <v>1</v>
      </c>
      <c r="S111" s="3">
        <v>1</v>
      </c>
      <c r="T111" s="3">
        <f>O111*P111*Q111</f>
        <v>-0.29565824618309539</v>
      </c>
      <c r="U111" s="3">
        <f>O111*P111*R111</f>
        <v>-0.29565824618309539</v>
      </c>
      <c r="V111" s="16">
        <f>O111*P111*S111</f>
        <v>-0.29565824618309539</v>
      </c>
      <c r="W111" s="3"/>
      <c r="X111" s="3"/>
      <c r="Y111" s="3"/>
      <c r="Z111" s="3"/>
    </row>
    <row r="112" spans="1:26">
      <c r="A112" s="20" t="s">
        <v>21</v>
      </c>
      <c r="B112" s="21">
        <v>1</v>
      </c>
      <c r="C112" s="3"/>
      <c r="D112" s="20"/>
      <c r="E112" s="22"/>
      <c r="F112" s="22"/>
      <c r="G112" s="22"/>
      <c r="H112" s="22"/>
      <c r="I112" s="22"/>
      <c r="J112" s="21"/>
      <c r="K112" s="15"/>
      <c r="L112" s="20"/>
      <c r="M112" s="21"/>
      <c r="N112" s="3"/>
      <c r="O112" s="20"/>
      <c r="P112" s="22"/>
      <c r="Q112" s="22"/>
      <c r="R112" s="22"/>
      <c r="S112" s="22"/>
      <c r="T112" s="22"/>
      <c r="U112" s="22"/>
      <c r="V112" s="21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SUM(M102:M112)</f>
        <v>0.42361778207138268</v>
      </c>
      <c r="N113" s="3"/>
      <c r="O113" s="3"/>
      <c r="P113" s="3"/>
      <c r="Q113" s="3"/>
      <c r="R113" s="3"/>
      <c r="S113" s="3"/>
      <c r="T113" s="2">
        <f t="shared" ref="T113:V113" si="33">AVERAGE(T102:T112)</f>
        <v>-7.3214667166379824E-2</v>
      </c>
      <c r="U113" s="2">
        <f t="shared" si="33"/>
        <v>-7.3232451822745098E-2</v>
      </c>
      <c r="V113" s="2">
        <f t="shared" si="33"/>
        <v>-7.252848946088028E-2</v>
      </c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61" t="s">
        <v>5</v>
      </c>
      <c r="B115" s="62"/>
      <c r="C115" s="3"/>
      <c r="D115" s="5" t="s">
        <v>6</v>
      </c>
      <c r="E115" s="6"/>
      <c r="F115" s="6"/>
      <c r="G115" s="6"/>
      <c r="H115" s="6"/>
      <c r="I115" s="63" t="s">
        <v>3</v>
      </c>
      <c r="J115" s="62"/>
      <c r="K115" s="3"/>
      <c r="L115" s="5" t="s">
        <v>20</v>
      </c>
      <c r="M115" s="7" t="s">
        <v>8</v>
      </c>
      <c r="N115" s="3"/>
      <c r="O115" s="5"/>
      <c r="P115" s="6"/>
      <c r="Q115" s="6"/>
      <c r="R115" s="6"/>
      <c r="S115" s="6"/>
      <c r="T115" s="6"/>
      <c r="U115" s="6"/>
      <c r="V115" s="7"/>
      <c r="W115" s="3"/>
      <c r="X115" s="3"/>
      <c r="Y115" s="3"/>
      <c r="Z115" s="3"/>
    </row>
    <row r="116" spans="1:26">
      <c r="A116" s="64"/>
      <c r="B116" s="65"/>
      <c r="C116" s="3"/>
      <c r="D116" s="8"/>
      <c r="E116" s="9" t="s">
        <v>9</v>
      </c>
      <c r="F116" s="9" t="s">
        <v>22</v>
      </c>
      <c r="G116" s="9" t="s">
        <v>10</v>
      </c>
      <c r="H116" s="9"/>
      <c r="I116" s="10" t="s">
        <v>11</v>
      </c>
      <c r="J116" s="11" t="s">
        <v>12</v>
      </c>
      <c r="K116" s="3"/>
      <c r="L116" s="8"/>
      <c r="M116" s="12"/>
      <c r="N116" s="3"/>
      <c r="O116" s="8" t="s">
        <v>13</v>
      </c>
      <c r="P116" s="9" t="s">
        <v>14</v>
      </c>
      <c r="Q116" s="9" t="s">
        <v>23</v>
      </c>
      <c r="R116" s="9" t="s">
        <v>24</v>
      </c>
      <c r="S116" s="9" t="s">
        <v>16</v>
      </c>
      <c r="T116" s="9" t="s">
        <v>25</v>
      </c>
      <c r="U116" s="9" t="s">
        <v>26</v>
      </c>
      <c r="V116" s="12" t="s">
        <v>18</v>
      </c>
      <c r="W116" s="3"/>
      <c r="X116" s="3"/>
      <c r="Y116" s="3"/>
      <c r="Z116" s="3"/>
    </row>
    <row r="117" spans="1:26">
      <c r="A117" s="15" t="s">
        <v>2</v>
      </c>
      <c r="B117" s="16">
        <f t="array" ref="B117:B118">TRANSPOSE($A$3:$B$3)</f>
        <v>0</v>
      </c>
      <c r="C117" s="3"/>
      <c r="D117" s="17" t="s">
        <v>19</v>
      </c>
      <c r="E117" s="18">
        <f t="shared" ref="E117:G117" si="34">E102-$B$8*T113</f>
        <v>4.0922364576453862</v>
      </c>
      <c r="F117" s="18">
        <f t="shared" si="34"/>
        <v>4.0789469858198686</v>
      </c>
      <c r="G117" s="18">
        <f t="shared" si="34"/>
        <v>-4.4047475180201046</v>
      </c>
      <c r="H117" s="18"/>
      <c r="I117" s="18">
        <f t="array" ref="I117">MMULT(E117:F117,B117:B118) + G117</f>
        <v>-4.4047475180201046</v>
      </c>
      <c r="J117" s="16">
        <f>1/(1+EXP(-I117))</f>
        <v>1.2071684925363924E-2</v>
      </c>
      <c r="K117" s="15"/>
      <c r="L117" s="15">
        <f>$C$3</f>
        <v>0</v>
      </c>
      <c r="M117" s="16">
        <f>(L117-J117)^2</f>
        <v>1.4572557693725861E-4</v>
      </c>
      <c r="N117" s="3"/>
      <c r="O117" s="15">
        <f>2*(J117-L117)</f>
        <v>2.4143369850727847E-2</v>
      </c>
      <c r="P117" s="3">
        <f>J117*(1-J117)</f>
        <v>1.1925959348426664E-2</v>
      </c>
      <c r="Q117" s="3">
        <f>B117</f>
        <v>0</v>
      </c>
      <c r="R117" s="3">
        <f>B118</f>
        <v>0</v>
      </c>
      <c r="S117" s="3">
        <v>1</v>
      </c>
      <c r="T117" s="3">
        <f>O117*P117*Q117</f>
        <v>0</v>
      </c>
      <c r="U117" s="3">
        <f>O117*P117*R117</f>
        <v>0</v>
      </c>
      <c r="V117" s="16">
        <f>O117*P117*S117</f>
        <v>2.8793284737381025E-4</v>
      </c>
      <c r="W117" s="3"/>
      <c r="X117" s="3"/>
      <c r="Y117" s="3"/>
      <c r="Z117" s="3"/>
    </row>
    <row r="118" spans="1:26">
      <c r="A118" s="15" t="s">
        <v>21</v>
      </c>
      <c r="B118" s="16">
        <v>0</v>
      </c>
      <c r="C118" s="3"/>
      <c r="D118" s="15"/>
      <c r="E118" s="3"/>
      <c r="F118" s="3"/>
      <c r="G118" s="3"/>
      <c r="H118" s="3"/>
      <c r="I118" s="3"/>
      <c r="J118" s="16"/>
      <c r="K118" s="3"/>
      <c r="L118" s="15"/>
      <c r="M118" s="16"/>
      <c r="N118" s="3"/>
      <c r="O118" s="15"/>
      <c r="P118" s="3"/>
      <c r="Q118" s="3"/>
      <c r="R118" s="3"/>
      <c r="S118" s="3"/>
      <c r="T118" s="3"/>
      <c r="U118" s="3"/>
      <c r="V118" s="16"/>
      <c r="W118" s="3"/>
      <c r="X118" s="3"/>
      <c r="Y118" s="3"/>
      <c r="Z118" s="3"/>
    </row>
    <row r="119" spans="1:26">
      <c r="A119" s="15"/>
      <c r="B119" s="16"/>
      <c r="C119" s="3"/>
      <c r="D119" s="15"/>
      <c r="E119" s="3"/>
      <c r="F119" s="3"/>
      <c r="G119" s="3"/>
      <c r="H119" s="3"/>
      <c r="I119" s="3"/>
      <c r="J119" s="16"/>
      <c r="K119" s="3"/>
      <c r="L119" s="15"/>
      <c r="M119" s="16"/>
      <c r="N119" s="3"/>
      <c r="O119" s="15"/>
      <c r="P119" s="3"/>
      <c r="Q119" s="3"/>
      <c r="R119" s="3"/>
      <c r="S119" s="3"/>
      <c r="T119" s="3"/>
      <c r="U119" s="3"/>
      <c r="V119" s="16"/>
      <c r="W119" s="3"/>
      <c r="X119" s="3"/>
      <c r="Y119" s="3"/>
      <c r="Z119" s="3"/>
    </row>
    <row r="120" spans="1:26">
      <c r="A120" s="15" t="s">
        <v>2</v>
      </c>
      <c r="B120" s="16">
        <f t="array" ref="B120:B121">TRANSPOSE($A$4:$B$4)</f>
        <v>1</v>
      </c>
      <c r="C120" s="3"/>
      <c r="D120" s="15" t="str">
        <f t="shared" ref="D120:G120" si="35">D117</f>
        <v>w0,_</v>
      </c>
      <c r="E120" s="3">
        <f t="shared" si="35"/>
        <v>4.0922364576453862</v>
      </c>
      <c r="F120" s="3">
        <f t="shared" si="35"/>
        <v>4.0789469858198686</v>
      </c>
      <c r="G120" s="3">
        <f t="shared" si="35"/>
        <v>-4.4047475180201046</v>
      </c>
      <c r="H120" s="3"/>
      <c r="I120" s="3">
        <f t="array" ref="I120">MMULT(E120:F120,B120:B121) + G120</f>
        <v>-0.31251106037471832</v>
      </c>
      <c r="J120" s="16">
        <f>1/(1+EXP(-I120))</f>
        <v>0.42250193614625198</v>
      </c>
      <c r="K120" s="3"/>
      <c r="L120" s="15">
        <f>$C$4</f>
        <v>0</v>
      </c>
      <c r="M120" s="16">
        <f>(L120-J120)^2</f>
        <v>0.17850788604733159</v>
      </c>
      <c r="N120" s="3"/>
      <c r="O120" s="15">
        <f>2*(J120-L120)</f>
        <v>0.84500387229250395</v>
      </c>
      <c r="P120" s="3">
        <f>J120*(1-J120)</f>
        <v>0.24399405009892039</v>
      </c>
      <c r="Q120" s="3">
        <f>B120</f>
        <v>1</v>
      </c>
      <c r="R120" s="3">
        <f>B121</f>
        <v>0</v>
      </c>
      <c r="S120" s="3">
        <v>1</v>
      </c>
      <c r="T120" s="3">
        <f>O120*P120*Q120</f>
        <v>0.20617591714991892</v>
      </c>
      <c r="U120" s="3">
        <f>O120*P120*R120</f>
        <v>0</v>
      </c>
      <c r="V120" s="16">
        <f>O120*P120*S120</f>
        <v>0.20617591714991892</v>
      </c>
      <c r="W120" s="3"/>
      <c r="X120" s="3"/>
      <c r="Y120" s="3"/>
      <c r="Z120" s="3"/>
    </row>
    <row r="121" spans="1:26">
      <c r="A121" s="15" t="s">
        <v>21</v>
      </c>
      <c r="B121" s="16">
        <v>0</v>
      </c>
      <c r="C121" s="3"/>
      <c r="D121" s="15"/>
      <c r="E121" s="3"/>
      <c r="F121" s="3"/>
      <c r="G121" s="3"/>
      <c r="H121" s="3"/>
      <c r="I121" s="3"/>
      <c r="J121" s="16"/>
      <c r="K121" s="3"/>
      <c r="L121" s="15"/>
      <c r="M121" s="16"/>
      <c r="N121" s="3"/>
      <c r="O121" s="15"/>
      <c r="P121" s="3"/>
      <c r="Q121" s="3"/>
      <c r="R121" s="3"/>
      <c r="S121" s="3"/>
      <c r="T121" s="3"/>
      <c r="U121" s="3"/>
      <c r="V121" s="16"/>
      <c r="W121" s="3"/>
      <c r="X121" s="3"/>
      <c r="Y121" s="3"/>
      <c r="Z121" s="3"/>
    </row>
    <row r="122" spans="1:26">
      <c r="A122" s="15"/>
      <c r="B122" s="16"/>
      <c r="C122" s="3"/>
      <c r="D122" s="15"/>
      <c r="E122" s="3"/>
      <c r="F122" s="3"/>
      <c r="G122" s="3"/>
      <c r="H122" s="3"/>
      <c r="I122" s="3"/>
      <c r="J122" s="16"/>
      <c r="K122" s="3"/>
      <c r="L122" s="15"/>
      <c r="M122" s="16"/>
      <c r="N122" s="3"/>
      <c r="O122" s="15"/>
      <c r="P122" s="3"/>
      <c r="Q122" s="3"/>
      <c r="R122" s="3"/>
      <c r="S122" s="3"/>
      <c r="T122" s="3"/>
      <c r="U122" s="3"/>
      <c r="V122" s="16"/>
      <c r="W122" s="3"/>
      <c r="X122" s="3"/>
      <c r="Y122" s="3"/>
      <c r="Z122" s="3"/>
    </row>
    <row r="123" spans="1:26">
      <c r="A123" s="15" t="s">
        <v>2</v>
      </c>
      <c r="B123" s="16">
        <f t="array" ref="B123:B124">TRANSPOSE($A$5:$B$5)</f>
        <v>0</v>
      </c>
      <c r="C123" s="3"/>
      <c r="D123" s="15" t="str">
        <f t="shared" ref="D123:G123" si="36">D120</f>
        <v>w0,_</v>
      </c>
      <c r="E123" s="3">
        <f t="shared" si="36"/>
        <v>4.0922364576453862</v>
      </c>
      <c r="F123" s="3">
        <f t="shared" si="36"/>
        <v>4.0789469858198686</v>
      </c>
      <c r="G123" s="3">
        <f t="shared" si="36"/>
        <v>-4.4047475180201046</v>
      </c>
      <c r="H123" s="3"/>
      <c r="I123" s="3">
        <f t="array" ref="I123">MMULT(E123:F123,B123:B124) + G123</f>
        <v>-0.32580053220023597</v>
      </c>
      <c r="J123" s="16">
        <f>1/(1+EXP(-I123))</f>
        <v>0.41926276781067551</v>
      </c>
      <c r="K123" s="3"/>
      <c r="L123" s="15">
        <f>$C$5</f>
        <v>0</v>
      </c>
      <c r="M123" s="16">
        <f>(L123-J123)^2</f>
        <v>0.17578126847226841</v>
      </c>
      <c r="N123" s="3"/>
      <c r="O123" s="15">
        <f>2*(J123-L123)</f>
        <v>0.83852553562135101</v>
      </c>
      <c r="P123" s="3">
        <f>J123*(1-J123)</f>
        <v>0.2434814993384071</v>
      </c>
      <c r="Q123" s="3">
        <f>B123</f>
        <v>0</v>
      </c>
      <c r="R123" s="3">
        <f>B124</f>
        <v>1</v>
      </c>
      <c r="S123" s="3">
        <v>1</v>
      </c>
      <c r="T123" s="3">
        <f>O123*P123*Q123</f>
        <v>0</v>
      </c>
      <c r="U123" s="3">
        <f>O123*P123*R123</f>
        <v>0.20416545464662744</v>
      </c>
      <c r="V123" s="16">
        <f>O123*P123*S123</f>
        <v>0.20416545464662744</v>
      </c>
      <c r="W123" s="3"/>
      <c r="X123" s="3"/>
      <c r="Y123" s="3"/>
      <c r="Z123" s="3"/>
    </row>
    <row r="124" spans="1:26">
      <c r="A124" s="15" t="s">
        <v>21</v>
      </c>
      <c r="B124" s="16">
        <v>1</v>
      </c>
      <c r="C124" s="3"/>
      <c r="D124" s="15"/>
      <c r="E124" s="3"/>
      <c r="F124" s="3"/>
      <c r="G124" s="3"/>
      <c r="H124" s="3"/>
      <c r="I124" s="3"/>
      <c r="J124" s="16"/>
      <c r="K124" s="3"/>
      <c r="L124" s="15"/>
      <c r="M124" s="16"/>
      <c r="N124" s="3"/>
      <c r="O124" s="15"/>
      <c r="P124" s="3"/>
      <c r="Q124" s="3"/>
      <c r="R124" s="3"/>
      <c r="S124" s="3"/>
      <c r="T124" s="3"/>
      <c r="U124" s="3"/>
      <c r="V124" s="16"/>
      <c r="W124" s="3"/>
      <c r="X124" s="3"/>
      <c r="Y124" s="3"/>
      <c r="Z124" s="3"/>
    </row>
    <row r="125" spans="1:26">
      <c r="A125" s="15"/>
      <c r="B125" s="16"/>
      <c r="C125" s="3"/>
      <c r="D125" s="15"/>
      <c r="E125" s="3"/>
      <c r="F125" s="3"/>
      <c r="G125" s="3"/>
      <c r="H125" s="3"/>
      <c r="I125" s="3"/>
      <c r="J125" s="16"/>
      <c r="K125" s="3"/>
      <c r="L125" s="15"/>
      <c r="M125" s="16"/>
      <c r="N125" s="3"/>
      <c r="O125" s="15"/>
      <c r="P125" s="3"/>
      <c r="Q125" s="3"/>
      <c r="R125" s="3"/>
      <c r="S125" s="3"/>
      <c r="T125" s="3"/>
      <c r="U125" s="3"/>
      <c r="V125" s="16"/>
      <c r="W125" s="3"/>
      <c r="X125" s="3"/>
      <c r="Y125" s="3"/>
      <c r="Z125" s="3"/>
    </row>
    <row r="126" spans="1:26">
      <c r="A126" s="15" t="s">
        <v>2</v>
      </c>
      <c r="B126" s="16">
        <f t="array" ref="B126:B127">TRANSPOSE($A$6:$B$6)</f>
        <v>1</v>
      </c>
      <c r="C126" s="3"/>
      <c r="D126" s="15" t="str">
        <f t="shared" ref="D126:G126" si="37">D123</f>
        <v>w0,_</v>
      </c>
      <c r="E126" s="3">
        <f t="shared" si="37"/>
        <v>4.0922364576453862</v>
      </c>
      <c r="F126" s="3">
        <f t="shared" si="37"/>
        <v>4.0789469858198686</v>
      </c>
      <c r="G126" s="3">
        <f t="shared" si="37"/>
        <v>-4.4047475180201046</v>
      </c>
      <c r="H126" s="3"/>
      <c r="I126" s="3">
        <f t="array" ref="I126">MMULT(E126:F126,B126:B127) + G126</f>
        <v>3.7664359254451503</v>
      </c>
      <c r="J126" s="16">
        <f>1/(1+EXP(-I126))</f>
        <v>0.97738872836052693</v>
      </c>
      <c r="K126" s="3"/>
      <c r="L126" s="15">
        <f>$C$6</f>
        <v>1</v>
      </c>
      <c r="M126" s="16">
        <f>(L126-J126)^2</f>
        <v>5.1126960515403936E-4</v>
      </c>
      <c r="N126" s="3"/>
      <c r="O126" s="15">
        <f>2*(J126-L126)</f>
        <v>-4.5222543278946148E-2</v>
      </c>
      <c r="P126" s="3">
        <f>J126*(1-J126)</f>
        <v>2.2100002034319034E-2</v>
      </c>
      <c r="Q126" s="3">
        <f>B126</f>
        <v>1</v>
      </c>
      <c r="R126" s="3">
        <f>B127</f>
        <v>1</v>
      </c>
      <c r="S126" s="3">
        <v>1</v>
      </c>
      <c r="T126" s="3">
        <f>O126*P126*Q126</f>
        <v>-9.994182984617904E-4</v>
      </c>
      <c r="U126" s="3">
        <f>O126*P126*R126</f>
        <v>-9.994182984617904E-4</v>
      </c>
      <c r="V126" s="16">
        <f>O126*P126*S126</f>
        <v>-9.994182984617904E-4</v>
      </c>
      <c r="W126" s="3"/>
      <c r="X126" s="3"/>
      <c r="Y126" s="3"/>
      <c r="Z126" s="3"/>
    </row>
    <row r="127" spans="1:26">
      <c r="A127" s="20" t="s">
        <v>21</v>
      </c>
      <c r="B127" s="21">
        <v>1</v>
      </c>
      <c r="C127" s="3"/>
      <c r="D127" s="20"/>
      <c r="E127" s="22"/>
      <c r="F127" s="22"/>
      <c r="G127" s="22"/>
      <c r="H127" s="22"/>
      <c r="I127" s="22"/>
      <c r="J127" s="21"/>
      <c r="K127" s="15"/>
      <c r="L127" s="20"/>
      <c r="M127" s="21"/>
      <c r="N127" s="3"/>
      <c r="O127" s="20"/>
      <c r="P127" s="22"/>
      <c r="Q127" s="22"/>
      <c r="R127" s="22"/>
      <c r="S127" s="22"/>
      <c r="T127" s="22"/>
      <c r="U127" s="22"/>
      <c r="V127" s="21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SUM(M117:M127)</f>
        <v>0.35494614970169125</v>
      </c>
      <c r="N128" s="3"/>
      <c r="O128" s="3"/>
      <c r="P128" s="3"/>
      <c r="Q128" s="3"/>
      <c r="R128" s="3"/>
      <c r="S128" s="3"/>
      <c r="T128" s="2">
        <f t="shared" ref="T128:V128" si="38">AVERAGE(T117:T127)</f>
        <v>5.1294124712864285E-2</v>
      </c>
      <c r="U128" s="2">
        <f t="shared" si="38"/>
        <v>5.0791509087041414E-2</v>
      </c>
      <c r="V128" s="2">
        <f t="shared" si="38"/>
        <v>0.1024074715863646</v>
      </c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61" t="s">
        <v>5</v>
      </c>
      <c r="B130" s="62"/>
      <c r="C130" s="3"/>
      <c r="D130" s="5" t="s">
        <v>6</v>
      </c>
      <c r="E130" s="6"/>
      <c r="F130" s="6"/>
      <c r="G130" s="6"/>
      <c r="H130" s="6"/>
      <c r="I130" s="63" t="s">
        <v>3</v>
      </c>
      <c r="J130" s="62"/>
      <c r="K130" s="3"/>
      <c r="L130" s="5" t="s">
        <v>20</v>
      </c>
      <c r="M130" s="7" t="s">
        <v>8</v>
      </c>
      <c r="N130" s="3"/>
      <c r="O130" s="5"/>
      <c r="P130" s="6"/>
      <c r="Q130" s="6"/>
      <c r="R130" s="6"/>
      <c r="S130" s="6"/>
      <c r="T130" s="6"/>
      <c r="U130" s="6"/>
      <c r="V130" s="7"/>
      <c r="W130" s="3"/>
      <c r="X130" s="3"/>
      <c r="Y130" s="3"/>
      <c r="Z130" s="3"/>
    </row>
    <row r="131" spans="1:26">
      <c r="A131" s="64"/>
      <c r="B131" s="65"/>
      <c r="C131" s="3"/>
      <c r="D131" s="8"/>
      <c r="E131" s="9" t="s">
        <v>9</v>
      </c>
      <c r="F131" s="9" t="s">
        <v>22</v>
      </c>
      <c r="G131" s="9" t="s">
        <v>10</v>
      </c>
      <c r="H131" s="9"/>
      <c r="I131" s="10" t="s">
        <v>11</v>
      </c>
      <c r="J131" s="11" t="s">
        <v>12</v>
      </c>
      <c r="K131" s="3"/>
      <c r="L131" s="8"/>
      <c r="M131" s="12"/>
      <c r="N131" s="3"/>
      <c r="O131" s="8" t="s">
        <v>13</v>
      </c>
      <c r="P131" s="9" t="s">
        <v>14</v>
      </c>
      <c r="Q131" s="9" t="s">
        <v>23</v>
      </c>
      <c r="R131" s="9" t="s">
        <v>24</v>
      </c>
      <c r="S131" s="9" t="s">
        <v>16</v>
      </c>
      <c r="T131" s="9" t="s">
        <v>25</v>
      </c>
      <c r="U131" s="9" t="s">
        <v>26</v>
      </c>
      <c r="V131" s="12" t="s">
        <v>18</v>
      </c>
      <c r="W131" s="3"/>
      <c r="X131" s="3"/>
      <c r="Y131" s="3"/>
      <c r="Z131" s="3"/>
    </row>
    <row r="132" spans="1:26">
      <c r="A132" s="15" t="s">
        <v>2</v>
      </c>
      <c r="B132" s="16">
        <f t="array" ref="B132:B133">TRANSPOSE($A$3:$B$3)</f>
        <v>0</v>
      </c>
      <c r="C132" s="3"/>
      <c r="D132" s="17" t="s">
        <v>19</v>
      </c>
      <c r="E132" s="18">
        <f t="shared" ref="E132:G132" si="39">E117-$B$8*T128</f>
        <v>3.0663539633881003</v>
      </c>
      <c r="F132" s="18">
        <f t="shared" si="39"/>
        <v>3.0631168040790402</v>
      </c>
      <c r="G132" s="18">
        <f t="shared" si="39"/>
        <v>-6.4528969497473962</v>
      </c>
      <c r="H132" s="18"/>
      <c r="I132" s="18">
        <f t="array" ref="I132">MMULT(E132:F132,B132:B133) + G132</f>
        <v>-6.4528969497473962</v>
      </c>
      <c r="J132" s="16">
        <f>1/(1+EXP(-I132))</f>
        <v>1.5734703903404347E-3</v>
      </c>
      <c r="K132" s="15"/>
      <c r="L132" s="15">
        <f>$C$3</f>
        <v>0</v>
      </c>
      <c r="M132" s="16">
        <f>(L132-J132)^2</f>
        <v>2.4758090692780799E-6</v>
      </c>
      <c r="N132" s="3"/>
      <c r="O132" s="15">
        <f>2*(J132-L132)</f>
        <v>3.1469407806808693E-3</v>
      </c>
      <c r="P132" s="3">
        <f>J132*(1-J132)</f>
        <v>1.5709945812711567E-3</v>
      </c>
      <c r="Q132" s="3">
        <f>B132</f>
        <v>0</v>
      </c>
      <c r="R132" s="3">
        <f>B133</f>
        <v>0</v>
      </c>
      <c r="S132" s="3">
        <v>1</v>
      </c>
      <c r="T132" s="3">
        <f>O132*P132*Q132</f>
        <v>0</v>
      </c>
      <c r="U132" s="3">
        <f>O132*P132*R132</f>
        <v>0</v>
      </c>
      <c r="V132" s="16">
        <f>O132*P132*S132</f>
        <v>4.9438269140308693E-6</v>
      </c>
      <c r="W132" s="3"/>
      <c r="X132" s="3"/>
      <c r="Y132" s="3"/>
      <c r="Z132" s="3"/>
    </row>
    <row r="133" spans="1:26">
      <c r="A133" s="15" t="s">
        <v>21</v>
      </c>
      <c r="B133" s="16">
        <v>0</v>
      </c>
      <c r="C133" s="3"/>
      <c r="D133" s="15"/>
      <c r="E133" s="3"/>
      <c r="F133" s="3"/>
      <c r="G133" s="3"/>
      <c r="H133" s="3"/>
      <c r="I133" s="3"/>
      <c r="J133" s="16"/>
      <c r="K133" s="3"/>
      <c r="L133" s="15"/>
      <c r="M133" s="16"/>
      <c r="N133" s="3"/>
      <c r="O133" s="15"/>
      <c r="P133" s="3"/>
      <c r="Q133" s="3"/>
      <c r="R133" s="3"/>
      <c r="S133" s="3"/>
      <c r="T133" s="3"/>
      <c r="U133" s="3"/>
      <c r="V133" s="16"/>
      <c r="W133" s="3"/>
      <c r="X133" s="3"/>
      <c r="Y133" s="3"/>
      <c r="Z133" s="3"/>
    </row>
    <row r="134" spans="1:26">
      <c r="A134" s="15"/>
      <c r="B134" s="16"/>
      <c r="C134" s="3"/>
      <c r="D134" s="15"/>
      <c r="E134" s="3"/>
      <c r="F134" s="3"/>
      <c r="G134" s="3"/>
      <c r="H134" s="3"/>
      <c r="I134" s="3"/>
      <c r="J134" s="16"/>
      <c r="K134" s="3"/>
      <c r="L134" s="15"/>
      <c r="M134" s="16"/>
      <c r="N134" s="3"/>
      <c r="O134" s="15"/>
      <c r="P134" s="3"/>
      <c r="Q134" s="3"/>
      <c r="R134" s="3"/>
      <c r="S134" s="3"/>
      <c r="T134" s="3"/>
      <c r="U134" s="3"/>
      <c r="V134" s="16"/>
      <c r="W134" s="3"/>
      <c r="X134" s="3"/>
      <c r="Y134" s="3"/>
      <c r="Z134" s="3"/>
    </row>
    <row r="135" spans="1:26">
      <c r="A135" s="15" t="s">
        <v>2</v>
      </c>
      <c r="B135" s="16">
        <f t="array" ref="B135:B136">TRANSPOSE($A$4:$B$4)</f>
        <v>1</v>
      </c>
      <c r="C135" s="3"/>
      <c r="D135" s="15" t="str">
        <f t="shared" ref="D135:G135" si="40">D132</f>
        <v>w0,_</v>
      </c>
      <c r="E135" s="3">
        <f t="shared" si="40"/>
        <v>3.0663539633881003</v>
      </c>
      <c r="F135" s="3">
        <f t="shared" si="40"/>
        <v>3.0631168040790402</v>
      </c>
      <c r="G135" s="3">
        <f t="shared" si="40"/>
        <v>-6.4528969497473962</v>
      </c>
      <c r="H135" s="3"/>
      <c r="I135" s="3">
        <f t="array" ref="I135">MMULT(E135:F135,B135:B136) + G135</f>
        <v>-3.386542986359296</v>
      </c>
      <c r="J135" s="16">
        <f>1/(1+EXP(-I135))</f>
        <v>3.2718686916222726E-2</v>
      </c>
      <c r="K135" s="3"/>
      <c r="L135" s="15">
        <f>$C$4</f>
        <v>0</v>
      </c>
      <c r="M135" s="16">
        <f>(L135-J135)^2</f>
        <v>1.0705124735218043E-3</v>
      </c>
      <c r="N135" s="3"/>
      <c r="O135" s="15">
        <f>2*(J135-L135)</f>
        <v>6.5437373832445453E-2</v>
      </c>
      <c r="P135" s="3">
        <f>J135*(1-J135)</f>
        <v>3.1648174442700926E-2</v>
      </c>
      <c r="Q135" s="3">
        <f>B135</f>
        <v>1</v>
      </c>
      <c r="R135" s="3">
        <f>B136</f>
        <v>0</v>
      </c>
      <c r="S135" s="3">
        <v>1</v>
      </c>
      <c r="T135" s="3">
        <f>O135*P135*Q135</f>
        <v>2.0709734221214665E-3</v>
      </c>
      <c r="U135" s="3">
        <f>O135*P135*R135</f>
        <v>0</v>
      </c>
      <c r="V135" s="16">
        <f>O135*P135*S135</f>
        <v>2.0709734221214665E-3</v>
      </c>
      <c r="W135" s="3"/>
      <c r="X135" s="3"/>
      <c r="Y135" s="3"/>
      <c r="Z135" s="3"/>
    </row>
    <row r="136" spans="1:26">
      <c r="A136" s="15" t="s">
        <v>21</v>
      </c>
      <c r="B136" s="16">
        <v>0</v>
      </c>
      <c r="C136" s="3"/>
      <c r="D136" s="15"/>
      <c r="E136" s="3"/>
      <c r="F136" s="3"/>
      <c r="G136" s="3"/>
      <c r="H136" s="3"/>
      <c r="I136" s="3"/>
      <c r="J136" s="16"/>
      <c r="K136" s="3"/>
      <c r="L136" s="15"/>
      <c r="M136" s="16"/>
      <c r="N136" s="3"/>
      <c r="O136" s="15"/>
      <c r="P136" s="3"/>
      <c r="Q136" s="3"/>
      <c r="R136" s="3"/>
      <c r="S136" s="3"/>
      <c r="T136" s="3"/>
      <c r="U136" s="3"/>
      <c r="V136" s="16"/>
      <c r="W136" s="3"/>
      <c r="X136" s="3"/>
      <c r="Y136" s="3"/>
      <c r="Z136" s="3"/>
    </row>
    <row r="137" spans="1:26">
      <c r="A137" s="15"/>
      <c r="B137" s="16"/>
      <c r="C137" s="3"/>
      <c r="D137" s="15"/>
      <c r="E137" s="3"/>
      <c r="F137" s="3"/>
      <c r="G137" s="3"/>
      <c r="H137" s="3"/>
      <c r="I137" s="3"/>
      <c r="J137" s="16"/>
      <c r="K137" s="3"/>
      <c r="L137" s="15"/>
      <c r="M137" s="16"/>
      <c r="N137" s="3"/>
      <c r="O137" s="15"/>
      <c r="P137" s="3"/>
      <c r="Q137" s="3"/>
      <c r="R137" s="3"/>
      <c r="S137" s="3"/>
      <c r="T137" s="3"/>
      <c r="U137" s="3"/>
      <c r="V137" s="16"/>
      <c r="W137" s="3"/>
      <c r="X137" s="3"/>
      <c r="Y137" s="3"/>
      <c r="Z137" s="3"/>
    </row>
    <row r="138" spans="1:26">
      <c r="A138" s="15" t="s">
        <v>2</v>
      </c>
      <c r="B138" s="16">
        <f t="array" ref="B138:B139">TRANSPOSE($A$5:$B$5)</f>
        <v>0</v>
      </c>
      <c r="C138" s="3"/>
      <c r="D138" s="15" t="str">
        <f t="shared" ref="D138:G138" si="41">D135</f>
        <v>w0,_</v>
      </c>
      <c r="E138" s="3">
        <f t="shared" si="41"/>
        <v>3.0663539633881003</v>
      </c>
      <c r="F138" s="3">
        <f t="shared" si="41"/>
        <v>3.0631168040790402</v>
      </c>
      <c r="G138" s="3">
        <f t="shared" si="41"/>
        <v>-6.4528969497473962</v>
      </c>
      <c r="H138" s="3"/>
      <c r="I138" s="3">
        <f t="array" ref="I138">MMULT(E138:F138,B138:B139) + G138</f>
        <v>-3.3897801456683561</v>
      </c>
      <c r="J138" s="16">
        <f>1/(1+EXP(-I138))</f>
        <v>3.2616391561547657E-2</v>
      </c>
      <c r="K138" s="3"/>
      <c r="L138" s="15">
        <f>$C$5</f>
        <v>0</v>
      </c>
      <c r="M138" s="16">
        <f>(L138-J138)^2</f>
        <v>1.0638289984961971E-3</v>
      </c>
      <c r="N138" s="3"/>
      <c r="O138" s="15">
        <f>2*(J138-L138)</f>
        <v>6.5232783123095314E-2</v>
      </c>
      <c r="P138" s="3">
        <f>J138*(1-J138)</f>
        <v>3.1552562563051459E-2</v>
      </c>
      <c r="Q138" s="3">
        <f>B138</f>
        <v>0</v>
      </c>
      <c r="R138" s="3">
        <f>B139</f>
        <v>1</v>
      </c>
      <c r="S138" s="3">
        <v>1</v>
      </c>
      <c r="T138" s="3">
        <f>O138*P138*Q138</f>
        <v>0</v>
      </c>
      <c r="U138" s="3">
        <f>O138*P138*R138</f>
        <v>2.0582614706534321E-3</v>
      </c>
      <c r="V138" s="16">
        <f>O138*P138*S138</f>
        <v>2.0582614706534321E-3</v>
      </c>
      <c r="W138" s="3"/>
      <c r="X138" s="3"/>
      <c r="Y138" s="3"/>
      <c r="Z138" s="3"/>
    </row>
    <row r="139" spans="1:26">
      <c r="A139" s="15" t="s">
        <v>21</v>
      </c>
      <c r="B139" s="16">
        <v>1</v>
      </c>
      <c r="C139" s="3"/>
      <c r="D139" s="15"/>
      <c r="E139" s="3"/>
      <c r="F139" s="3"/>
      <c r="G139" s="3"/>
      <c r="H139" s="3"/>
      <c r="I139" s="3"/>
      <c r="J139" s="16"/>
      <c r="K139" s="3"/>
      <c r="L139" s="15"/>
      <c r="M139" s="16"/>
      <c r="N139" s="3"/>
      <c r="O139" s="15"/>
      <c r="P139" s="3"/>
      <c r="Q139" s="3"/>
      <c r="R139" s="3"/>
      <c r="S139" s="3"/>
      <c r="T139" s="3"/>
      <c r="U139" s="3"/>
      <c r="V139" s="16"/>
      <c r="W139" s="3"/>
      <c r="X139" s="3"/>
      <c r="Y139" s="3"/>
      <c r="Z139" s="3"/>
    </row>
    <row r="140" spans="1:26">
      <c r="A140" s="15"/>
      <c r="B140" s="16"/>
      <c r="C140" s="3"/>
      <c r="D140" s="15"/>
      <c r="E140" s="3"/>
      <c r="F140" s="3"/>
      <c r="G140" s="3"/>
      <c r="H140" s="3"/>
      <c r="I140" s="3"/>
      <c r="J140" s="16"/>
      <c r="K140" s="3"/>
      <c r="L140" s="15"/>
      <c r="M140" s="16"/>
      <c r="N140" s="3"/>
      <c r="O140" s="15"/>
      <c r="P140" s="3"/>
      <c r="Q140" s="3"/>
      <c r="R140" s="3"/>
      <c r="S140" s="3"/>
      <c r="T140" s="3"/>
      <c r="U140" s="3"/>
      <c r="V140" s="16"/>
      <c r="W140" s="3"/>
      <c r="X140" s="3"/>
      <c r="Y140" s="3"/>
      <c r="Z140" s="3"/>
    </row>
    <row r="141" spans="1:26">
      <c r="A141" s="15" t="s">
        <v>2</v>
      </c>
      <c r="B141" s="16">
        <f t="array" ref="B141:B142">TRANSPOSE($A$6:$B$6)</f>
        <v>1</v>
      </c>
      <c r="C141" s="3"/>
      <c r="D141" s="15" t="str">
        <f t="shared" ref="D141:G141" si="42">D138</f>
        <v>w0,_</v>
      </c>
      <c r="E141" s="3">
        <f t="shared" si="42"/>
        <v>3.0663539633881003</v>
      </c>
      <c r="F141" s="3">
        <f t="shared" si="42"/>
        <v>3.0631168040790402</v>
      </c>
      <c r="G141" s="3">
        <f t="shared" si="42"/>
        <v>-6.4528969497473962</v>
      </c>
      <c r="H141" s="3"/>
      <c r="I141" s="3">
        <f t="array" ref="I141">MMULT(E141:F141,B141:B142) + G141</f>
        <v>-0.32342618228025621</v>
      </c>
      <c r="J141" s="16">
        <f>1/(1+EXP(-I141))</f>
        <v>0.41984098866153668</v>
      </c>
      <c r="K141" s="3"/>
      <c r="L141" s="15">
        <f>$C$6</f>
        <v>1</v>
      </c>
      <c r="M141" s="16">
        <f>(L141-J141)^2</f>
        <v>0.33658447843722328</v>
      </c>
      <c r="N141" s="3"/>
      <c r="O141" s="15">
        <f>2*(J141-L141)</f>
        <v>-1.1603180226769267</v>
      </c>
      <c r="P141" s="3">
        <f>J141*(1-J141)</f>
        <v>0.24357453290124012</v>
      </c>
      <c r="Q141" s="3">
        <f>B141</f>
        <v>1</v>
      </c>
      <c r="R141" s="3">
        <f>B142</f>
        <v>1</v>
      </c>
      <c r="S141" s="3">
        <v>1</v>
      </c>
      <c r="T141" s="3">
        <f>O141*P141*Q141</f>
        <v>-0.282623920390423</v>
      </c>
      <c r="U141" s="3">
        <f>O141*P141*R141</f>
        <v>-0.282623920390423</v>
      </c>
      <c r="V141" s="16">
        <f>O141*P141*S141</f>
        <v>-0.282623920390423</v>
      </c>
      <c r="W141" s="3"/>
      <c r="X141" s="3"/>
      <c r="Y141" s="3"/>
      <c r="Z141" s="3"/>
    </row>
    <row r="142" spans="1:26">
      <c r="A142" s="20" t="s">
        <v>21</v>
      </c>
      <c r="B142" s="21">
        <v>1</v>
      </c>
      <c r="C142" s="3"/>
      <c r="D142" s="20"/>
      <c r="E142" s="22"/>
      <c r="F142" s="22"/>
      <c r="G142" s="22"/>
      <c r="H142" s="22"/>
      <c r="I142" s="22"/>
      <c r="J142" s="21"/>
      <c r="K142" s="15"/>
      <c r="L142" s="20"/>
      <c r="M142" s="21"/>
      <c r="N142" s="3"/>
      <c r="O142" s="20"/>
      <c r="P142" s="22"/>
      <c r="Q142" s="22"/>
      <c r="R142" s="22"/>
      <c r="S142" s="22"/>
      <c r="T142" s="22"/>
      <c r="U142" s="22"/>
      <c r="V142" s="21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SUM(M132:M142)</f>
        <v>0.33872129571831056</v>
      </c>
      <c r="N143" s="3"/>
      <c r="O143" s="3"/>
      <c r="P143" s="3"/>
      <c r="Q143" s="3"/>
      <c r="R143" s="3"/>
      <c r="S143" s="3"/>
      <c r="T143" s="2">
        <f t="shared" ref="T143:V143" si="43">AVERAGE(T132:T142)</f>
        <v>-7.013823674207538E-2</v>
      </c>
      <c r="U143" s="2">
        <f t="shared" si="43"/>
        <v>-7.0141414729942397E-2</v>
      </c>
      <c r="V143" s="2">
        <f t="shared" si="43"/>
        <v>-6.9622435417683523E-2</v>
      </c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61" t="s">
        <v>5</v>
      </c>
      <c r="B145" s="62"/>
      <c r="C145" s="3"/>
      <c r="D145" s="5" t="s">
        <v>6</v>
      </c>
      <c r="E145" s="6"/>
      <c r="F145" s="6"/>
      <c r="G145" s="6"/>
      <c r="H145" s="6"/>
      <c r="I145" s="63" t="s">
        <v>3</v>
      </c>
      <c r="J145" s="62"/>
      <c r="K145" s="3"/>
      <c r="L145" s="5" t="s">
        <v>20</v>
      </c>
      <c r="M145" s="7" t="s">
        <v>8</v>
      </c>
      <c r="N145" s="3"/>
      <c r="O145" s="5"/>
      <c r="P145" s="6"/>
      <c r="Q145" s="6"/>
      <c r="R145" s="6"/>
      <c r="S145" s="6"/>
      <c r="T145" s="6"/>
      <c r="U145" s="6"/>
      <c r="V145" s="7"/>
      <c r="W145" s="3"/>
      <c r="X145" s="3"/>
      <c r="Y145" s="3"/>
      <c r="Z145" s="3"/>
    </row>
    <row r="146" spans="1:26">
      <c r="A146" s="64"/>
      <c r="B146" s="65"/>
      <c r="C146" s="3"/>
      <c r="D146" s="8"/>
      <c r="E146" s="9" t="s">
        <v>9</v>
      </c>
      <c r="F146" s="9" t="s">
        <v>22</v>
      </c>
      <c r="G146" s="9" t="s">
        <v>10</v>
      </c>
      <c r="H146" s="9"/>
      <c r="I146" s="10" t="s">
        <v>11</v>
      </c>
      <c r="J146" s="11" t="s">
        <v>12</v>
      </c>
      <c r="K146" s="3"/>
      <c r="L146" s="8"/>
      <c r="M146" s="12"/>
      <c r="N146" s="3"/>
      <c r="O146" s="8" t="s">
        <v>13</v>
      </c>
      <c r="P146" s="9" t="s">
        <v>14</v>
      </c>
      <c r="Q146" s="9" t="s">
        <v>23</v>
      </c>
      <c r="R146" s="9" t="s">
        <v>24</v>
      </c>
      <c r="S146" s="9" t="s">
        <v>16</v>
      </c>
      <c r="T146" s="9" t="s">
        <v>25</v>
      </c>
      <c r="U146" s="9" t="s">
        <v>26</v>
      </c>
      <c r="V146" s="12" t="s">
        <v>18</v>
      </c>
      <c r="W146" s="3"/>
      <c r="X146" s="3"/>
      <c r="Y146" s="3"/>
      <c r="Z146" s="3"/>
    </row>
    <row r="147" spans="1:26">
      <c r="A147" s="15" t="s">
        <v>2</v>
      </c>
      <c r="B147" s="16">
        <f t="array" ref="B147:B148">TRANSPOSE($A$3:$B$3)</f>
        <v>0</v>
      </c>
      <c r="C147" s="3"/>
      <c r="D147" s="17" t="s">
        <v>19</v>
      </c>
      <c r="E147" s="18">
        <f t="shared" ref="E147:G147" si="44">E132-$B$8*T143</f>
        <v>4.4691186982296074</v>
      </c>
      <c r="F147" s="18">
        <f t="shared" si="44"/>
        <v>4.4659450986778886</v>
      </c>
      <c r="G147" s="18">
        <f t="shared" si="44"/>
        <v>-5.0604482413937255</v>
      </c>
      <c r="H147" s="18"/>
      <c r="I147" s="18">
        <f t="array" ref="I147">MMULT(E147:F147,B147:B148) + G147</f>
        <v>-5.0604482413937255</v>
      </c>
      <c r="J147" s="16">
        <f>1/(1+EXP(-I147))</f>
        <v>6.3027393235098681E-3</v>
      </c>
      <c r="K147" s="15"/>
      <c r="L147" s="15">
        <f>$C$3</f>
        <v>0</v>
      </c>
      <c r="M147" s="16">
        <f>(L147-J147)^2</f>
        <v>3.9724522980117628E-5</v>
      </c>
      <c r="N147" s="3"/>
      <c r="O147" s="15">
        <f>2*(J147-L147)</f>
        <v>1.2605478647019736E-2</v>
      </c>
      <c r="P147" s="3">
        <f>J147*(1-J147)</f>
        <v>6.26301480052975E-3</v>
      </c>
      <c r="Q147" s="3">
        <f>B147</f>
        <v>0</v>
      </c>
      <c r="R147" s="3">
        <f>B148</f>
        <v>0</v>
      </c>
      <c r="S147" s="3">
        <v>1</v>
      </c>
      <c r="T147" s="3">
        <f>O147*P147*Q147</f>
        <v>0</v>
      </c>
      <c r="U147" s="3">
        <f>O147*P147*R147</f>
        <v>0</v>
      </c>
      <c r="V147" s="16">
        <f>O147*P147*S147</f>
        <v>7.8948299334046337E-5</v>
      </c>
      <c r="W147" s="3"/>
      <c r="X147" s="3"/>
      <c r="Y147" s="3"/>
      <c r="Z147" s="3"/>
    </row>
    <row r="148" spans="1:26">
      <c r="A148" s="15" t="s">
        <v>21</v>
      </c>
      <c r="B148" s="16">
        <v>0</v>
      </c>
      <c r="C148" s="3"/>
      <c r="D148" s="15"/>
      <c r="E148" s="3"/>
      <c r="F148" s="3"/>
      <c r="G148" s="3"/>
      <c r="H148" s="3"/>
      <c r="I148" s="3"/>
      <c r="J148" s="16"/>
      <c r="K148" s="3"/>
      <c r="L148" s="15"/>
      <c r="M148" s="16"/>
      <c r="N148" s="3"/>
      <c r="O148" s="15"/>
      <c r="P148" s="3"/>
      <c r="Q148" s="3"/>
      <c r="R148" s="3"/>
      <c r="S148" s="3"/>
      <c r="T148" s="3"/>
      <c r="U148" s="3"/>
      <c r="V148" s="16"/>
      <c r="W148" s="3"/>
      <c r="X148" s="3"/>
      <c r="Y148" s="3"/>
      <c r="Z148" s="3"/>
    </row>
    <row r="149" spans="1:26">
      <c r="A149" s="15"/>
      <c r="B149" s="16"/>
      <c r="C149" s="3"/>
      <c r="D149" s="15"/>
      <c r="E149" s="3"/>
      <c r="F149" s="3"/>
      <c r="G149" s="3"/>
      <c r="H149" s="3"/>
      <c r="I149" s="3"/>
      <c r="J149" s="16"/>
      <c r="K149" s="3"/>
      <c r="L149" s="15"/>
      <c r="M149" s="16"/>
      <c r="N149" s="3"/>
      <c r="O149" s="15"/>
      <c r="P149" s="3"/>
      <c r="Q149" s="3"/>
      <c r="R149" s="3"/>
      <c r="S149" s="3"/>
      <c r="T149" s="3"/>
      <c r="U149" s="3"/>
      <c r="V149" s="16"/>
      <c r="W149" s="3"/>
      <c r="X149" s="3"/>
      <c r="Y149" s="3"/>
      <c r="Z149" s="3"/>
    </row>
    <row r="150" spans="1:26">
      <c r="A150" s="15" t="s">
        <v>2</v>
      </c>
      <c r="B150" s="16">
        <f t="array" ref="B150:B151">TRANSPOSE($A$4:$B$4)</f>
        <v>1</v>
      </c>
      <c r="C150" s="3"/>
      <c r="D150" s="15" t="str">
        <f t="shared" ref="D150:G150" si="45">D147</f>
        <v>w0,_</v>
      </c>
      <c r="E150" s="3">
        <f t="shared" si="45"/>
        <v>4.4691186982296074</v>
      </c>
      <c r="F150" s="3">
        <f t="shared" si="45"/>
        <v>4.4659450986778886</v>
      </c>
      <c r="G150" s="3">
        <f t="shared" si="45"/>
        <v>-5.0604482413937255</v>
      </c>
      <c r="H150" s="3"/>
      <c r="I150" s="3">
        <f t="array" ref="I150">MMULT(E150:F150,B150:B151) + G150</f>
        <v>-0.59132954316411812</v>
      </c>
      <c r="J150" s="16">
        <f>1/(1+EXP(-I150))</f>
        <v>0.35632985354758157</v>
      </c>
      <c r="K150" s="3"/>
      <c r="L150" s="15">
        <f>$C$4</f>
        <v>0</v>
      </c>
      <c r="M150" s="16">
        <f>(L150-J150)^2</f>
        <v>0.12697096452924092</v>
      </c>
      <c r="N150" s="3"/>
      <c r="O150" s="15">
        <f>2*(J150-L150)</f>
        <v>0.71265970709516313</v>
      </c>
      <c r="P150" s="3">
        <f>J150*(1-J150)</f>
        <v>0.22935888901834062</v>
      </c>
      <c r="Q150" s="3">
        <f>B150</f>
        <v>1</v>
      </c>
      <c r="R150" s="3">
        <f>B151</f>
        <v>0</v>
      </c>
      <c r="S150" s="3">
        <v>1</v>
      </c>
      <c r="T150" s="3">
        <f>O150*P150*Q150</f>
        <v>0.16345483866748264</v>
      </c>
      <c r="U150" s="3">
        <f>O150*P150*R150</f>
        <v>0</v>
      </c>
      <c r="V150" s="16">
        <f>O150*P150*S150</f>
        <v>0.16345483866748264</v>
      </c>
      <c r="W150" s="3"/>
      <c r="X150" s="3"/>
      <c r="Y150" s="3"/>
      <c r="Z150" s="3"/>
    </row>
    <row r="151" spans="1:26">
      <c r="A151" s="15" t="s">
        <v>21</v>
      </c>
      <c r="B151" s="16">
        <v>0</v>
      </c>
      <c r="C151" s="3"/>
      <c r="D151" s="15"/>
      <c r="E151" s="3"/>
      <c r="F151" s="3"/>
      <c r="G151" s="3"/>
      <c r="H151" s="3"/>
      <c r="I151" s="3"/>
      <c r="J151" s="16"/>
      <c r="K151" s="3"/>
      <c r="L151" s="15"/>
      <c r="M151" s="16"/>
      <c r="N151" s="3"/>
      <c r="O151" s="15"/>
      <c r="P151" s="3"/>
      <c r="Q151" s="3"/>
      <c r="R151" s="3"/>
      <c r="S151" s="3"/>
      <c r="T151" s="3"/>
      <c r="U151" s="3"/>
      <c r="V151" s="16"/>
      <c r="W151" s="3"/>
      <c r="X151" s="3"/>
      <c r="Y151" s="3"/>
      <c r="Z151" s="3"/>
    </row>
    <row r="152" spans="1:26">
      <c r="A152" s="15"/>
      <c r="B152" s="16"/>
      <c r="C152" s="3"/>
      <c r="D152" s="15"/>
      <c r="E152" s="3"/>
      <c r="F152" s="3"/>
      <c r="G152" s="3"/>
      <c r="H152" s="3"/>
      <c r="I152" s="3"/>
      <c r="J152" s="16"/>
      <c r="K152" s="3"/>
      <c r="L152" s="15"/>
      <c r="M152" s="16"/>
      <c r="N152" s="3"/>
      <c r="O152" s="15"/>
      <c r="P152" s="3"/>
      <c r="Q152" s="3"/>
      <c r="R152" s="3"/>
      <c r="S152" s="3"/>
      <c r="T152" s="3"/>
      <c r="U152" s="3"/>
      <c r="V152" s="16"/>
      <c r="W152" s="3"/>
      <c r="X152" s="3"/>
      <c r="Y152" s="3"/>
      <c r="Z152" s="3"/>
    </row>
    <row r="153" spans="1:26">
      <c r="A153" s="15" t="s">
        <v>2</v>
      </c>
      <c r="B153" s="16">
        <f t="array" ref="B153:B154">TRANSPOSE($A$5:$B$5)</f>
        <v>0</v>
      </c>
      <c r="C153" s="3"/>
      <c r="D153" s="15" t="str">
        <f t="shared" ref="D153:G153" si="46">D150</f>
        <v>w0,_</v>
      </c>
      <c r="E153" s="3">
        <f t="shared" si="46"/>
        <v>4.4691186982296074</v>
      </c>
      <c r="F153" s="3">
        <f t="shared" si="46"/>
        <v>4.4659450986778886</v>
      </c>
      <c r="G153" s="3">
        <f t="shared" si="46"/>
        <v>-5.0604482413937255</v>
      </c>
      <c r="H153" s="3"/>
      <c r="I153" s="3">
        <f t="array" ref="I153">MMULT(E153:F153,B153:B154) + G153</f>
        <v>-0.59450314271583693</v>
      </c>
      <c r="J153" s="16">
        <f>1/(1+EXP(-I153))</f>
        <v>0.35560229262336379</v>
      </c>
      <c r="K153" s="3"/>
      <c r="L153" s="15">
        <f>$C$5</f>
        <v>0</v>
      </c>
      <c r="M153" s="16">
        <f>(L153-J153)^2</f>
        <v>0.12645299051899245</v>
      </c>
      <c r="N153" s="3"/>
      <c r="O153" s="15">
        <f>2*(J153-L153)</f>
        <v>0.71120458524672758</v>
      </c>
      <c r="P153" s="3">
        <f>J153*(1-J153)</f>
        <v>0.22914930210437137</v>
      </c>
      <c r="Q153" s="3">
        <f>B153</f>
        <v>0</v>
      </c>
      <c r="R153" s="3">
        <f>B154</f>
        <v>1</v>
      </c>
      <c r="S153" s="3">
        <v>1</v>
      </c>
      <c r="T153" s="3">
        <f>O153*P153*Q153</f>
        <v>0</v>
      </c>
      <c r="U153" s="3">
        <f>O153*P153*R153</f>
        <v>0.16297203436271651</v>
      </c>
      <c r="V153" s="16">
        <f>O153*P153*S153</f>
        <v>0.16297203436271651</v>
      </c>
      <c r="W153" s="3"/>
      <c r="X153" s="3"/>
      <c r="Y153" s="3"/>
      <c r="Z153" s="3"/>
    </row>
    <row r="154" spans="1:26">
      <c r="A154" s="15" t="s">
        <v>21</v>
      </c>
      <c r="B154" s="16">
        <v>1</v>
      </c>
      <c r="C154" s="3"/>
      <c r="D154" s="15"/>
      <c r="E154" s="3"/>
      <c r="F154" s="3"/>
      <c r="G154" s="3"/>
      <c r="H154" s="3"/>
      <c r="I154" s="3"/>
      <c r="J154" s="16"/>
      <c r="K154" s="3"/>
      <c r="L154" s="15"/>
      <c r="M154" s="16"/>
      <c r="N154" s="3"/>
      <c r="O154" s="15"/>
      <c r="P154" s="3"/>
      <c r="Q154" s="3"/>
      <c r="R154" s="3"/>
      <c r="S154" s="3"/>
      <c r="T154" s="3"/>
      <c r="U154" s="3"/>
      <c r="V154" s="16"/>
      <c r="W154" s="3"/>
      <c r="X154" s="3"/>
      <c r="Y154" s="3"/>
      <c r="Z154" s="3"/>
    </row>
    <row r="155" spans="1:26">
      <c r="A155" s="15"/>
      <c r="B155" s="16"/>
      <c r="C155" s="3"/>
      <c r="D155" s="15"/>
      <c r="E155" s="3"/>
      <c r="F155" s="3"/>
      <c r="G155" s="3"/>
      <c r="H155" s="3"/>
      <c r="I155" s="3"/>
      <c r="J155" s="16"/>
      <c r="K155" s="3"/>
      <c r="L155" s="15"/>
      <c r="M155" s="16"/>
      <c r="N155" s="3"/>
      <c r="O155" s="15"/>
      <c r="P155" s="3"/>
      <c r="Q155" s="3"/>
      <c r="R155" s="3"/>
      <c r="S155" s="3"/>
      <c r="T155" s="3"/>
      <c r="U155" s="3"/>
      <c r="V155" s="16"/>
      <c r="W155" s="3"/>
      <c r="X155" s="3"/>
      <c r="Y155" s="3"/>
      <c r="Z155" s="3"/>
    </row>
    <row r="156" spans="1:26">
      <c r="A156" s="15" t="s">
        <v>2</v>
      </c>
      <c r="B156" s="16">
        <f t="array" ref="B156:B157">TRANSPOSE($A$6:$B$6)</f>
        <v>1</v>
      </c>
      <c r="C156" s="3"/>
      <c r="D156" s="15" t="str">
        <f t="shared" ref="D156:G156" si="47">D153</f>
        <v>w0,_</v>
      </c>
      <c r="E156" s="3">
        <f t="shared" si="47"/>
        <v>4.4691186982296074</v>
      </c>
      <c r="F156" s="3">
        <f t="shared" si="47"/>
        <v>4.4659450986778886</v>
      </c>
      <c r="G156" s="3">
        <f t="shared" si="47"/>
        <v>-5.0604482413937255</v>
      </c>
      <c r="H156" s="3"/>
      <c r="I156" s="3">
        <f t="array" ref="I156">MMULT(E156:F156,B156:B157) + G156</f>
        <v>3.8746155555137705</v>
      </c>
      <c r="J156" s="16">
        <f>1/(1+EXP(-I156))</f>
        <v>0.97965998751502859</v>
      </c>
      <c r="K156" s="3"/>
      <c r="L156" s="15">
        <f>$C$6</f>
        <v>1</v>
      </c>
      <c r="M156" s="16">
        <f>(L156-J156)^2</f>
        <v>4.1371610788879301E-4</v>
      </c>
      <c r="N156" s="3"/>
      <c r="O156" s="15">
        <f>2*(J156-L156)</f>
        <v>-4.068002496994283E-2</v>
      </c>
      <c r="P156" s="3">
        <f>J156*(1-J156)</f>
        <v>1.9926296377082622E-2</v>
      </c>
      <c r="Q156" s="3">
        <f>B156</f>
        <v>1</v>
      </c>
      <c r="R156" s="3">
        <f>B157</f>
        <v>1</v>
      </c>
      <c r="S156" s="3">
        <v>1</v>
      </c>
      <c r="T156" s="3">
        <f>O156*P156*Q156</f>
        <v>-8.1060223417820244E-4</v>
      </c>
      <c r="U156" s="3">
        <f>O156*P156*R156</f>
        <v>-8.1060223417820244E-4</v>
      </c>
      <c r="V156" s="16">
        <f>O156*P156*S156</f>
        <v>-8.1060223417820244E-4</v>
      </c>
      <c r="W156" s="3"/>
      <c r="X156" s="3"/>
      <c r="Y156" s="3"/>
      <c r="Z156" s="3"/>
    </row>
    <row r="157" spans="1:26">
      <c r="A157" s="20" t="s">
        <v>21</v>
      </c>
      <c r="B157" s="21">
        <v>1</v>
      </c>
      <c r="C157" s="3"/>
      <c r="D157" s="20"/>
      <c r="E157" s="22"/>
      <c r="F157" s="22"/>
      <c r="G157" s="22"/>
      <c r="H157" s="22"/>
      <c r="I157" s="22"/>
      <c r="J157" s="21"/>
      <c r="K157" s="15"/>
      <c r="L157" s="20"/>
      <c r="M157" s="21"/>
      <c r="N157" s="3"/>
      <c r="O157" s="20"/>
      <c r="P157" s="22"/>
      <c r="Q157" s="22"/>
      <c r="R157" s="22"/>
      <c r="S157" s="22"/>
      <c r="T157" s="22"/>
      <c r="U157" s="22"/>
      <c r="V157" s="21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SUM(M147:M157)</f>
        <v>0.25387739567910234</v>
      </c>
      <c r="N158" s="3"/>
      <c r="O158" s="3"/>
      <c r="P158" s="3"/>
      <c r="Q158" s="3"/>
      <c r="R158" s="3"/>
      <c r="S158" s="3"/>
      <c r="T158" s="2">
        <f t="shared" ref="T158:V158" si="48">AVERAGE(T147:T157)</f>
        <v>4.0661059108326111E-2</v>
      </c>
      <c r="U158" s="2">
        <f t="shared" si="48"/>
        <v>4.0540358032134578E-2</v>
      </c>
      <c r="V158" s="2">
        <f t="shared" si="48"/>
        <v>8.1423804773838745E-2</v>
      </c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61" t="s">
        <v>5</v>
      </c>
      <c r="B160" s="62"/>
      <c r="C160" s="3"/>
      <c r="D160" s="5" t="s">
        <v>6</v>
      </c>
      <c r="E160" s="6"/>
      <c r="F160" s="6"/>
      <c r="G160" s="6"/>
      <c r="H160" s="6"/>
      <c r="I160" s="63" t="s">
        <v>3</v>
      </c>
      <c r="J160" s="62"/>
      <c r="K160" s="3"/>
      <c r="L160" s="5" t="s">
        <v>20</v>
      </c>
      <c r="M160" s="7" t="s">
        <v>8</v>
      </c>
      <c r="N160" s="3"/>
      <c r="O160" s="5"/>
      <c r="P160" s="6"/>
      <c r="Q160" s="6"/>
      <c r="R160" s="6"/>
      <c r="S160" s="6"/>
      <c r="T160" s="6"/>
      <c r="U160" s="6"/>
      <c r="V160" s="7"/>
      <c r="W160" s="3"/>
      <c r="X160" s="3"/>
      <c r="Y160" s="3"/>
      <c r="Z160" s="3"/>
    </row>
    <row r="161" spans="1:26">
      <c r="A161" s="64"/>
      <c r="B161" s="65"/>
      <c r="C161" s="3"/>
      <c r="D161" s="8"/>
      <c r="E161" s="9" t="s">
        <v>9</v>
      </c>
      <c r="F161" s="9" t="s">
        <v>22</v>
      </c>
      <c r="G161" s="9" t="s">
        <v>10</v>
      </c>
      <c r="H161" s="9"/>
      <c r="I161" s="10" t="s">
        <v>11</v>
      </c>
      <c r="J161" s="11" t="s">
        <v>12</v>
      </c>
      <c r="K161" s="3"/>
      <c r="L161" s="8"/>
      <c r="M161" s="12"/>
      <c r="N161" s="3"/>
      <c r="O161" s="8" t="s">
        <v>13</v>
      </c>
      <c r="P161" s="9" t="s">
        <v>14</v>
      </c>
      <c r="Q161" s="9" t="s">
        <v>23</v>
      </c>
      <c r="R161" s="9" t="s">
        <v>24</v>
      </c>
      <c r="S161" s="9" t="s">
        <v>16</v>
      </c>
      <c r="T161" s="9" t="s">
        <v>25</v>
      </c>
      <c r="U161" s="9" t="s">
        <v>26</v>
      </c>
      <c r="V161" s="12" t="s">
        <v>18</v>
      </c>
      <c r="W161" s="3"/>
      <c r="X161" s="3"/>
      <c r="Y161" s="3"/>
      <c r="Z161" s="3"/>
    </row>
    <row r="162" spans="1:26">
      <c r="A162" s="15" t="s">
        <v>2</v>
      </c>
      <c r="B162" s="16">
        <f t="array" ref="B162:B163">TRANSPOSE($A$3:$B$3)</f>
        <v>0</v>
      </c>
      <c r="C162" s="3"/>
      <c r="D162" s="17" t="s">
        <v>19</v>
      </c>
      <c r="E162" s="18">
        <f t="shared" ref="E162:G162" si="49">E147-$B$8*T158</f>
        <v>3.6558975160630851</v>
      </c>
      <c r="F162" s="18">
        <f t="shared" si="49"/>
        <v>3.6551379380351969</v>
      </c>
      <c r="G162" s="18">
        <f t="shared" si="49"/>
        <v>-6.6889243368705005</v>
      </c>
      <c r="H162" s="18"/>
      <c r="I162" s="18">
        <f t="array" ref="I162">MMULT(E162:F162,B162:B163) + G162</f>
        <v>-6.6889243368705005</v>
      </c>
      <c r="J162" s="16">
        <f>1/(1+EXP(-I162))</f>
        <v>1.2430736905002947E-3</v>
      </c>
      <c r="K162" s="15"/>
      <c r="L162" s="15">
        <f>$C$3</f>
        <v>0</v>
      </c>
      <c r="M162" s="16">
        <f>(L162-J162)^2</f>
        <v>1.5452322000140224E-6</v>
      </c>
      <c r="N162" s="3"/>
      <c r="O162" s="15">
        <f>2*(J162-L162)</f>
        <v>2.4861473810005893E-3</v>
      </c>
      <c r="P162" s="3">
        <f>J162*(1-J162)</f>
        <v>1.2415284583002807E-3</v>
      </c>
      <c r="Q162" s="3">
        <f>B162</f>
        <v>0</v>
      </c>
      <c r="R162" s="3">
        <f>B163</f>
        <v>0</v>
      </c>
      <c r="S162" s="3">
        <v>1</v>
      </c>
      <c r="T162" s="3">
        <f>O162*P162*Q162</f>
        <v>0</v>
      </c>
      <c r="U162" s="3">
        <f>O162*P162*R162</f>
        <v>0</v>
      </c>
      <c r="V162" s="16">
        <f>O162*P162*S162</f>
        <v>3.0866227250409422E-6</v>
      </c>
      <c r="W162" s="3"/>
      <c r="X162" s="3"/>
      <c r="Y162" s="3"/>
      <c r="Z162" s="3"/>
    </row>
    <row r="163" spans="1:26">
      <c r="A163" s="15" t="s">
        <v>21</v>
      </c>
      <c r="B163" s="16">
        <v>0</v>
      </c>
      <c r="C163" s="3"/>
      <c r="D163" s="15"/>
      <c r="E163" s="3"/>
      <c r="F163" s="3"/>
      <c r="G163" s="3"/>
      <c r="H163" s="3"/>
      <c r="I163" s="3"/>
      <c r="J163" s="16"/>
      <c r="K163" s="3"/>
      <c r="L163" s="15"/>
      <c r="M163" s="16"/>
      <c r="N163" s="3"/>
      <c r="O163" s="15"/>
      <c r="P163" s="3"/>
      <c r="Q163" s="3"/>
      <c r="R163" s="3"/>
      <c r="S163" s="3"/>
      <c r="T163" s="3"/>
      <c r="U163" s="3"/>
      <c r="V163" s="16"/>
      <c r="W163" s="3"/>
      <c r="X163" s="3"/>
      <c r="Y163" s="3"/>
      <c r="Z163" s="3"/>
    </row>
    <row r="164" spans="1:26">
      <c r="A164" s="15"/>
      <c r="B164" s="16"/>
      <c r="C164" s="3"/>
      <c r="D164" s="15"/>
      <c r="E164" s="3"/>
      <c r="F164" s="3"/>
      <c r="G164" s="3"/>
      <c r="H164" s="3"/>
      <c r="I164" s="3"/>
      <c r="J164" s="16"/>
      <c r="K164" s="3"/>
      <c r="L164" s="15"/>
      <c r="M164" s="16"/>
      <c r="N164" s="3"/>
      <c r="O164" s="15"/>
      <c r="P164" s="3"/>
      <c r="Q164" s="3"/>
      <c r="R164" s="3"/>
      <c r="S164" s="3"/>
      <c r="T164" s="3"/>
      <c r="U164" s="3"/>
      <c r="V164" s="16"/>
      <c r="W164" s="3"/>
      <c r="X164" s="3"/>
      <c r="Y164" s="3"/>
      <c r="Z164" s="3"/>
    </row>
    <row r="165" spans="1:26">
      <c r="A165" s="15" t="s">
        <v>2</v>
      </c>
      <c r="B165" s="16">
        <f t="array" ref="B165:B166">TRANSPOSE($A$4:$B$4)</f>
        <v>1</v>
      </c>
      <c r="C165" s="3"/>
      <c r="D165" s="15" t="str">
        <f t="shared" ref="D165:G165" si="50">D162</f>
        <v>w0,_</v>
      </c>
      <c r="E165" s="3">
        <f t="shared" si="50"/>
        <v>3.6558975160630851</v>
      </c>
      <c r="F165" s="3">
        <f t="shared" si="50"/>
        <v>3.6551379380351969</v>
      </c>
      <c r="G165" s="3">
        <f t="shared" si="50"/>
        <v>-6.6889243368705005</v>
      </c>
      <c r="H165" s="3"/>
      <c r="I165" s="3">
        <f t="array" ref="I165">MMULT(E165:F165,B165:B166) + G165</f>
        <v>-3.0330268208074154</v>
      </c>
      <c r="J165" s="16">
        <f>1/(1+EXP(-I165))</f>
        <v>4.5955936609419969E-2</v>
      </c>
      <c r="K165" s="3"/>
      <c r="L165" s="15">
        <f>$C$4</f>
        <v>0</v>
      </c>
      <c r="M165" s="16">
        <f>(L165-J165)^2</f>
        <v>2.1119481096490266E-3</v>
      </c>
      <c r="N165" s="3"/>
      <c r="O165" s="15">
        <f>2*(J165-L165)</f>
        <v>9.1911873218839937E-2</v>
      </c>
      <c r="P165" s="3">
        <f>J165*(1-J165)</f>
        <v>4.384398849977094E-2</v>
      </c>
      <c r="Q165" s="3">
        <f>B165</f>
        <v>1</v>
      </c>
      <c r="R165" s="3">
        <f>B166</f>
        <v>0</v>
      </c>
      <c r="S165" s="3">
        <v>1</v>
      </c>
      <c r="T165" s="3">
        <f>O165*P165*Q165</f>
        <v>4.0297831123992231E-3</v>
      </c>
      <c r="U165" s="3">
        <f>O165*P165*R165</f>
        <v>0</v>
      </c>
      <c r="V165" s="16">
        <f>O165*P165*S165</f>
        <v>4.0297831123992231E-3</v>
      </c>
      <c r="W165" s="3"/>
      <c r="X165" s="3"/>
      <c r="Y165" s="3"/>
      <c r="Z165" s="3"/>
    </row>
    <row r="166" spans="1:26">
      <c r="A166" s="15" t="s">
        <v>21</v>
      </c>
      <c r="B166" s="16">
        <v>0</v>
      </c>
      <c r="C166" s="3"/>
      <c r="D166" s="15"/>
      <c r="E166" s="3"/>
      <c r="F166" s="3"/>
      <c r="G166" s="3"/>
      <c r="H166" s="3"/>
      <c r="I166" s="3"/>
      <c r="J166" s="16"/>
      <c r="K166" s="3"/>
      <c r="L166" s="15"/>
      <c r="M166" s="16"/>
      <c r="N166" s="3"/>
      <c r="O166" s="15"/>
      <c r="P166" s="3"/>
      <c r="Q166" s="3"/>
      <c r="R166" s="3"/>
      <c r="S166" s="3"/>
      <c r="T166" s="3"/>
      <c r="U166" s="3"/>
      <c r="V166" s="16"/>
      <c r="W166" s="3"/>
      <c r="X166" s="3"/>
      <c r="Y166" s="3"/>
      <c r="Z166" s="3"/>
    </row>
    <row r="167" spans="1:26">
      <c r="A167" s="15"/>
      <c r="B167" s="16"/>
      <c r="C167" s="3"/>
      <c r="D167" s="15"/>
      <c r="E167" s="3"/>
      <c r="F167" s="3"/>
      <c r="G167" s="3"/>
      <c r="H167" s="3"/>
      <c r="I167" s="3"/>
      <c r="J167" s="16"/>
      <c r="K167" s="3"/>
      <c r="L167" s="15"/>
      <c r="M167" s="16"/>
      <c r="N167" s="3"/>
      <c r="O167" s="15"/>
      <c r="P167" s="3"/>
      <c r="Q167" s="3"/>
      <c r="R167" s="3"/>
      <c r="S167" s="3"/>
      <c r="T167" s="3"/>
      <c r="U167" s="3"/>
      <c r="V167" s="16"/>
      <c r="W167" s="3"/>
      <c r="X167" s="3"/>
      <c r="Y167" s="3"/>
      <c r="Z167" s="3"/>
    </row>
    <row r="168" spans="1:26">
      <c r="A168" s="15" t="s">
        <v>2</v>
      </c>
      <c r="B168" s="16">
        <f t="array" ref="B168:B169">TRANSPOSE($A$5:$B$5)</f>
        <v>0</v>
      </c>
      <c r="C168" s="3"/>
      <c r="D168" s="15" t="str">
        <f t="shared" ref="D168:G168" si="51">D165</f>
        <v>w0,_</v>
      </c>
      <c r="E168" s="3">
        <f t="shared" si="51"/>
        <v>3.6558975160630851</v>
      </c>
      <c r="F168" s="3">
        <f t="shared" si="51"/>
        <v>3.6551379380351969</v>
      </c>
      <c r="G168" s="3">
        <f t="shared" si="51"/>
        <v>-6.6889243368705005</v>
      </c>
      <c r="H168" s="3"/>
      <c r="I168" s="3">
        <f t="array" ref="I168">MMULT(E168:F168,B168:B169) + G168</f>
        <v>-3.0337863988353035</v>
      </c>
      <c r="J168" s="16">
        <f>1/(1+EXP(-I168))</f>
        <v>4.5922645162318552E-2</v>
      </c>
      <c r="K168" s="3"/>
      <c r="L168" s="15">
        <f>$C$5</f>
        <v>0</v>
      </c>
      <c r="M168" s="16">
        <f>(L168-J168)^2</f>
        <v>2.1088893387042197E-3</v>
      </c>
      <c r="N168" s="3"/>
      <c r="O168" s="15">
        <f>2*(J168-L168)</f>
        <v>9.1845290324637105E-2</v>
      </c>
      <c r="P168" s="3">
        <f>J168*(1-J168)</f>
        <v>4.3813755823614332E-2</v>
      </c>
      <c r="Q168" s="3">
        <f>B168</f>
        <v>0</v>
      </c>
      <c r="R168" s="3">
        <f>B169</f>
        <v>1</v>
      </c>
      <c r="S168" s="3">
        <v>1</v>
      </c>
      <c r="T168" s="3">
        <f>O168*P168*Q168</f>
        <v>0</v>
      </c>
      <c r="U168" s="3">
        <f>O168*P168*R168</f>
        <v>4.0240871238326177E-3</v>
      </c>
      <c r="V168" s="16">
        <f>O168*P168*S168</f>
        <v>4.0240871238326177E-3</v>
      </c>
      <c r="W168" s="3"/>
      <c r="X168" s="3"/>
      <c r="Y168" s="3"/>
      <c r="Z168" s="3"/>
    </row>
    <row r="169" spans="1:26">
      <c r="A169" s="15" t="s">
        <v>21</v>
      </c>
      <c r="B169" s="16">
        <v>1</v>
      </c>
      <c r="C169" s="3"/>
      <c r="D169" s="15"/>
      <c r="E169" s="3"/>
      <c r="F169" s="3"/>
      <c r="G169" s="3"/>
      <c r="H169" s="3"/>
      <c r="I169" s="3"/>
      <c r="J169" s="16"/>
      <c r="K169" s="3"/>
      <c r="L169" s="15"/>
      <c r="M169" s="16"/>
      <c r="N169" s="3"/>
      <c r="O169" s="15"/>
      <c r="P169" s="3"/>
      <c r="Q169" s="3"/>
      <c r="R169" s="3"/>
      <c r="S169" s="3"/>
      <c r="T169" s="3"/>
      <c r="U169" s="3"/>
      <c r="V169" s="16"/>
      <c r="W169" s="3"/>
      <c r="X169" s="3"/>
      <c r="Y169" s="3"/>
      <c r="Z169" s="3"/>
    </row>
    <row r="170" spans="1:26">
      <c r="A170" s="15"/>
      <c r="B170" s="16"/>
      <c r="C170" s="3"/>
      <c r="D170" s="15"/>
      <c r="E170" s="3"/>
      <c r="F170" s="3"/>
      <c r="G170" s="3"/>
      <c r="H170" s="3"/>
      <c r="I170" s="3"/>
      <c r="J170" s="16"/>
      <c r="K170" s="3"/>
      <c r="L170" s="15"/>
      <c r="M170" s="16"/>
      <c r="N170" s="3"/>
      <c r="O170" s="15"/>
      <c r="P170" s="3"/>
      <c r="Q170" s="3"/>
      <c r="R170" s="3"/>
      <c r="S170" s="3"/>
      <c r="T170" s="3"/>
      <c r="U170" s="3"/>
      <c r="V170" s="16"/>
      <c r="W170" s="3"/>
      <c r="X170" s="3"/>
      <c r="Y170" s="3"/>
      <c r="Z170" s="3"/>
    </row>
    <row r="171" spans="1:26">
      <c r="A171" s="15" t="s">
        <v>2</v>
      </c>
      <c r="B171" s="16">
        <f t="array" ref="B171:B172">TRANSPOSE($A$6:$B$6)</f>
        <v>1</v>
      </c>
      <c r="C171" s="3"/>
      <c r="D171" s="15" t="str">
        <f t="shared" ref="D171:G171" si="52">D168</f>
        <v>w0,_</v>
      </c>
      <c r="E171" s="3">
        <f t="shared" si="52"/>
        <v>3.6558975160630851</v>
      </c>
      <c r="F171" s="3">
        <f t="shared" si="52"/>
        <v>3.6551379380351969</v>
      </c>
      <c r="G171" s="3">
        <f t="shared" si="52"/>
        <v>-6.6889243368705005</v>
      </c>
      <c r="H171" s="3"/>
      <c r="I171" s="3">
        <f t="array" ref="I171">MMULT(E171:F171,B171:B172) + G171</f>
        <v>0.62211111722778156</v>
      </c>
      <c r="J171" s="16">
        <f>1/(1+EXP(-I171))</f>
        <v>0.65069853683136725</v>
      </c>
      <c r="K171" s="3"/>
      <c r="L171" s="15">
        <f>$C$6</f>
        <v>1</v>
      </c>
      <c r="M171" s="16">
        <f>(L171-J171)^2</f>
        <v>0.1220115121717477</v>
      </c>
      <c r="N171" s="3"/>
      <c r="O171" s="15">
        <f>2*(J171-L171)</f>
        <v>-0.69860292633726551</v>
      </c>
      <c r="P171" s="3">
        <f>J171*(1-J171)</f>
        <v>0.22728995099688504</v>
      </c>
      <c r="Q171" s="3">
        <f>B171</f>
        <v>1</v>
      </c>
      <c r="R171" s="3">
        <f>B172</f>
        <v>1</v>
      </c>
      <c r="S171" s="3">
        <v>1</v>
      </c>
      <c r="T171" s="3">
        <f>O171*P171*Q171</f>
        <v>-0.15878542489347758</v>
      </c>
      <c r="U171" s="3">
        <f>O171*P171*R171</f>
        <v>-0.15878542489347758</v>
      </c>
      <c r="V171" s="16">
        <f>O171*P171*S171</f>
        <v>-0.15878542489347758</v>
      </c>
      <c r="W171" s="3"/>
      <c r="X171" s="3"/>
      <c r="Y171" s="3"/>
      <c r="Z171" s="3"/>
    </row>
    <row r="172" spans="1:26">
      <c r="A172" s="20" t="s">
        <v>21</v>
      </c>
      <c r="B172" s="21">
        <v>1</v>
      </c>
      <c r="C172" s="3"/>
      <c r="D172" s="20"/>
      <c r="E172" s="22"/>
      <c r="F172" s="22"/>
      <c r="G172" s="22"/>
      <c r="H172" s="22"/>
      <c r="I172" s="22"/>
      <c r="J172" s="21"/>
      <c r="K172" s="15"/>
      <c r="L172" s="20"/>
      <c r="M172" s="21"/>
      <c r="N172" s="3"/>
      <c r="O172" s="20"/>
      <c r="P172" s="22"/>
      <c r="Q172" s="22"/>
      <c r="R172" s="22"/>
      <c r="S172" s="22"/>
      <c r="T172" s="22"/>
      <c r="U172" s="22"/>
      <c r="V172" s="21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">
        <f>SUM(M162:M172)</f>
        <v>0.12623389485230097</v>
      </c>
      <c r="N173" s="3"/>
      <c r="O173" s="3"/>
      <c r="P173" s="3"/>
      <c r="Q173" s="3"/>
      <c r="R173" s="3"/>
      <c r="S173" s="3"/>
      <c r="T173" s="2">
        <f t="shared" ref="T173:V173" si="53">AVERAGE(T162:T172)</f>
        <v>-3.8688910445269592E-2</v>
      </c>
      <c r="U173" s="2">
        <f t="shared" si="53"/>
        <v>-3.8690334442411239E-2</v>
      </c>
      <c r="V173" s="2">
        <f t="shared" si="53"/>
        <v>-3.7682117008630174E-2</v>
      </c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61" t="s">
        <v>5</v>
      </c>
      <c r="B175" s="62"/>
      <c r="C175" s="3"/>
      <c r="D175" s="5" t="s">
        <v>6</v>
      </c>
      <c r="E175" s="6"/>
      <c r="F175" s="6"/>
      <c r="G175" s="6"/>
      <c r="H175" s="6"/>
      <c r="I175" s="63" t="s">
        <v>3</v>
      </c>
      <c r="J175" s="62"/>
      <c r="K175" s="3"/>
      <c r="L175" s="5" t="s">
        <v>20</v>
      </c>
      <c r="M175" s="7" t="s">
        <v>8</v>
      </c>
      <c r="N175" s="3"/>
      <c r="O175" s="5"/>
      <c r="P175" s="6"/>
      <c r="Q175" s="6"/>
      <c r="R175" s="6"/>
      <c r="S175" s="6"/>
      <c r="T175" s="6"/>
      <c r="U175" s="6"/>
      <c r="V175" s="7"/>
      <c r="W175" s="3"/>
      <c r="X175" s="3"/>
      <c r="Y175" s="3"/>
      <c r="Z175" s="3"/>
    </row>
    <row r="176" spans="1:26">
      <c r="A176" s="64"/>
      <c r="B176" s="65"/>
      <c r="C176" s="3"/>
      <c r="D176" s="8"/>
      <c r="E176" s="9" t="s">
        <v>9</v>
      </c>
      <c r="F176" s="9" t="s">
        <v>22</v>
      </c>
      <c r="G176" s="9" t="s">
        <v>10</v>
      </c>
      <c r="H176" s="9"/>
      <c r="I176" s="10" t="s">
        <v>11</v>
      </c>
      <c r="J176" s="11" t="s">
        <v>12</v>
      </c>
      <c r="K176" s="3"/>
      <c r="L176" s="8"/>
      <c r="M176" s="12"/>
      <c r="N176" s="3"/>
      <c r="O176" s="8" t="s">
        <v>13</v>
      </c>
      <c r="P176" s="9" t="s">
        <v>14</v>
      </c>
      <c r="Q176" s="9" t="s">
        <v>23</v>
      </c>
      <c r="R176" s="9" t="s">
        <v>24</v>
      </c>
      <c r="S176" s="9" t="s">
        <v>16</v>
      </c>
      <c r="T176" s="9" t="s">
        <v>25</v>
      </c>
      <c r="U176" s="9" t="s">
        <v>26</v>
      </c>
      <c r="V176" s="12" t="s">
        <v>18</v>
      </c>
      <c r="W176" s="3"/>
      <c r="X176" s="3"/>
      <c r="Y176" s="3"/>
      <c r="Z176" s="3"/>
    </row>
    <row r="177" spans="1:26">
      <c r="A177" s="15" t="s">
        <v>2</v>
      </c>
      <c r="B177" s="16">
        <f t="array" ref="B177:B178">TRANSPOSE($A$3:$B$3)</f>
        <v>0</v>
      </c>
      <c r="C177" s="3"/>
      <c r="D177" s="17" t="s">
        <v>19</v>
      </c>
      <c r="E177" s="18">
        <f t="shared" ref="E177:G177" si="54">E162-$B$8*T173</f>
        <v>4.4296757249684768</v>
      </c>
      <c r="F177" s="18">
        <f t="shared" si="54"/>
        <v>4.4289446268834221</v>
      </c>
      <c r="G177" s="18">
        <f t="shared" si="54"/>
        <v>-5.9352819966978974</v>
      </c>
      <c r="H177" s="18"/>
      <c r="I177" s="18">
        <f t="array" ref="I177">MMULT(E177:F177,B177:B178) + G177</f>
        <v>-5.9352819966978974</v>
      </c>
      <c r="J177" s="16">
        <f>1/(1+EXP(-I177))</f>
        <v>2.6375021022022895E-3</v>
      </c>
      <c r="K177" s="15"/>
      <c r="L177" s="15">
        <f>$C$3</f>
        <v>0</v>
      </c>
      <c r="M177" s="16">
        <f>(L177-J177)^2</f>
        <v>6.9564173391214962E-6</v>
      </c>
      <c r="N177" s="3"/>
      <c r="O177" s="15">
        <f>2*(J177-L177)</f>
        <v>5.275004204404579E-3</v>
      </c>
      <c r="P177" s="3">
        <f>J177*(1-J177)</f>
        <v>2.6305456848631681E-3</v>
      </c>
      <c r="Q177" s="3">
        <f>B177</f>
        <v>0</v>
      </c>
      <c r="R177" s="3">
        <f>B178</f>
        <v>0</v>
      </c>
      <c r="S177" s="3">
        <v>1</v>
      </c>
      <c r="T177" s="3">
        <f>O177*P177*Q177</f>
        <v>0</v>
      </c>
      <c r="U177" s="3">
        <f>O177*P177*R177</f>
        <v>0</v>
      </c>
      <c r="V177" s="16">
        <f>O177*P177*S177</f>
        <v>1.3876139547531534E-5</v>
      </c>
      <c r="W177" s="3"/>
      <c r="X177" s="3"/>
      <c r="Y177" s="3"/>
      <c r="Z177" s="3"/>
    </row>
    <row r="178" spans="1:26">
      <c r="A178" s="15" t="s">
        <v>21</v>
      </c>
      <c r="B178" s="16">
        <v>0</v>
      </c>
      <c r="C178" s="3"/>
      <c r="D178" s="15"/>
      <c r="E178" s="3"/>
      <c r="F178" s="3"/>
      <c r="G178" s="3"/>
      <c r="H178" s="3"/>
      <c r="I178" s="3"/>
      <c r="J178" s="16"/>
      <c r="K178" s="3"/>
      <c r="L178" s="15"/>
      <c r="M178" s="16"/>
      <c r="N178" s="3"/>
      <c r="O178" s="15"/>
      <c r="P178" s="3"/>
      <c r="Q178" s="3"/>
      <c r="R178" s="3"/>
      <c r="S178" s="3"/>
      <c r="T178" s="3"/>
      <c r="U178" s="3"/>
      <c r="V178" s="16"/>
      <c r="W178" s="3"/>
      <c r="X178" s="3"/>
      <c r="Y178" s="3"/>
      <c r="Z178" s="3"/>
    </row>
    <row r="179" spans="1:26">
      <c r="A179" s="15"/>
      <c r="B179" s="16"/>
      <c r="C179" s="3"/>
      <c r="D179" s="15"/>
      <c r="E179" s="3"/>
      <c r="F179" s="3"/>
      <c r="G179" s="3"/>
      <c r="H179" s="3"/>
      <c r="I179" s="3"/>
      <c r="J179" s="16"/>
      <c r="K179" s="3"/>
      <c r="L179" s="15"/>
      <c r="M179" s="16"/>
      <c r="N179" s="3"/>
      <c r="O179" s="15"/>
      <c r="P179" s="3"/>
      <c r="Q179" s="3"/>
      <c r="R179" s="3"/>
      <c r="S179" s="3"/>
      <c r="T179" s="3"/>
      <c r="U179" s="3"/>
      <c r="V179" s="16"/>
      <c r="W179" s="3"/>
      <c r="X179" s="3"/>
      <c r="Y179" s="3"/>
      <c r="Z179" s="3"/>
    </row>
    <row r="180" spans="1:26">
      <c r="A180" s="15" t="s">
        <v>2</v>
      </c>
      <c r="B180" s="16">
        <f t="array" ref="B180:B181">TRANSPOSE($A$4:$B$4)</f>
        <v>1</v>
      </c>
      <c r="C180" s="3"/>
      <c r="D180" s="15" t="str">
        <f t="shared" ref="D180:G180" si="55">D177</f>
        <v>w0,_</v>
      </c>
      <c r="E180" s="3">
        <f t="shared" si="55"/>
        <v>4.4296757249684768</v>
      </c>
      <c r="F180" s="3">
        <f t="shared" si="55"/>
        <v>4.4289446268834221</v>
      </c>
      <c r="G180" s="3">
        <f t="shared" si="55"/>
        <v>-5.9352819966978974</v>
      </c>
      <c r="H180" s="3"/>
      <c r="I180" s="3">
        <f t="array" ref="I180">MMULT(E180:F180,B180:B181) + G180</f>
        <v>-1.5056062717294205</v>
      </c>
      <c r="J180" s="16">
        <f>1/(1+EXP(-I180))</f>
        <v>0.18159085650373957</v>
      </c>
      <c r="K180" s="3"/>
      <c r="L180" s="15">
        <f>$C$4</f>
        <v>0</v>
      </c>
      <c r="M180" s="16">
        <f>(L180-J180)^2</f>
        <v>3.2975239165761734E-2</v>
      </c>
      <c r="N180" s="3"/>
      <c r="O180" s="15">
        <f>2*(J180-L180)</f>
        <v>0.36318171300747915</v>
      </c>
      <c r="P180" s="3">
        <f>J180*(1-J180)</f>
        <v>0.14861561733797782</v>
      </c>
      <c r="Q180" s="3">
        <f>B180</f>
        <v>1</v>
      </c>
      <c r="R180" s="3">
        <f>B181</f>
        <v>0</v>
      </c>
      <c r="S180" s="3">
        <v>1</v>
      </c>
      <c r="T180" s="3">
        <f>O180*P180*Q180</f>
        <v>5.3974474484470798E-2</v>
      </c>
      <c r="U180" s="3">
        <f>O180*P180*R180</f>
        <v>0</v>
      </c>
      <c r="V180" s="16">
        <f>O180*P180*S180</f>
        <v>5.3974474484470798E-2</v>
      </c>
      <c r="W180" s="3"/>
      <c r="X180" s="3"/>
      <c r="Y180" s="3"/>
      <c r="Z180" s="3"/>
    </row>
    <row r="181" spans="1:26">
      <c r="A181" s="15" t="s">
        <v>21</v>
      </c>
      <c r="B181" s="16">
        <v>0</v>
      </c>
      <c r="C181" s="3"/>
      <c r="D181" s="15"/>
      <c r="E181" s="3"/>
      <c r="F181" s="3"/>
      <c r="G181" s="3"/>
      <c r="H181" s="3"/>
      <c r="I181" s="3"/>
      <c r="J181" s="16"/>
      <c r="K181" s="3"/>
      <c r="L181" s="15"/>
      <c r="M181" s="16"/>
      <c r="N181" s="3"/>
      <c r="O181" s="15"/>
      <c r="P181" s="3"/>
      <c r="Q181" s="3"/>
      <c r="R181" s="3"/>
      <c r="S181" s="3"/>
      <c r="T181" s="3"/>
      <c r="U181" s="3"/>
      <c r="V181" s="16"/>
      <c r="W181" s="3"/>
      <c r="X181" s="3"/>
      <c r="Y181" s="3"/>
      <c r="Z181" s="3"/>
    </row>
    <row r="182" spans="1:26">
      <c r="A182" s="15"/>
      <c r="B182" s="16"/>
      <c r="C182" s="3"/>
      <c r="D182" s="15"/>
      <c r="E182" s="3"/>
      <c r="F182" s="3"/>
      <c r="G182" s="3"/>
      <c r="H182" s="3"/>
      <c r="I182" s="3"/>
      <c r="J182" s="16"/>
      <c r="K182" s="3"/>
      <c r="L182" s="15"/>
      <c r="M182" s="16"/>
      <c r="N182" s="3"/>
      <c r="O182" s="15"/>
      <c r="P182" s="3"/>
      <c r="Q182" s="3"/>
      <c r="R182" s="3"/>
      <c r="S182" s="3"/>
      <c r="T182" s="3"/>
      <c r="U182" s="3"/>
      <c r="V182" s="16"/>
      <c r="W182" s="3"/>
      <c r="X182" s="3"/>
      <c r="Y182" s="3"/>
      <c r="Z182" s="3"/>
    </row>
    <row r="183" spans="1:26">
      <c r="A183" s="15" t="s">
        <v>2</v>
      </c>
      <c r="B183" s="16">
        <f t="array" ref="B183:B184">TRANSPOSE($A$5:$B$5)</f>
        <v>0</v>
      </c>
      <c r="C183" s="3"/>
      <c r="D183" s="15" t="str">
        <f t="shared" ref="D183:G183" si="56">D180</f>
        <v>w0,_</v>
      </c>
      <c r="E183" s="3">
        <f t="shared" si="56"/>
        <v>4.4296757249684768</v>
      </c>
      <c r="F183" s="3">
        <f t="shared" si="56"/>
        <v>4.4289446268834221</v>
      </c>
      <c r="G183" s="3">
        <f t="shared" si="56"/>
        <v>-5.9352819966978974</v>
      </c>
      <c r="H183" s="3"/>
      <c r="I183" s="3">
        <f t="array" ref="I183">MMULT(E183:F183,B183:B184) + G183</f>
        <v>-1.5063373698144753</v>
      </c>
      <c r="J183" s="16">
        <f>1/(1+EXP(-I183))</f>
        <v>0.18148222920249946</v>
      </c>
      <c r="K183" s="3"/>
      <c r="L183" s="15">
        <f>$C$5</f>
        <v>0</v>
      </c>
      <c r="M183" s="16">
        <f>(L183-J183)^2</f>
        <v>3.2935799516308546E-2</v>
      </c>
      <c r="N183" s="3"/>
      <c r="O183" s="15">
        <f>2*(J183-L183)</f>
        <v>0.36296445840499891</v>
      </c>
      <c r="P183" s="3">
        <f>J183*(1-J183)</f>
        <v>0.14854642968619092</v>
      </c>
      <c r="Q183" s="3">
        <f>B183</f>
        <v>0</v>
      </c>
      <c r="R183" s="3">
        <f>B184</f>
        <v>1</v>
      </c>
      <c r="S183" s="3">
        <v>1</v>
      </c>
      <c r="T183" s="3">
        <f>O183*P183*Q183</f>
        <v>0</v>
      </c>
      <c r="U183" s="3">
        <f>O183*P183*R183</f>
        <v>5.3917074399044536E-2</v>
      </c>
      <c r="V183" s="16">
        <f>O183*P183*S183</f>
        <v>5.3917074399044536E-2</v>
      </c>
      <c r="W183" s="3"/>
      <c r="X183" s="3"/>
      <c r="Y183" s="3"/>
      <c r="Z183" s="3"/>
    </row>
    <row r="184" spans="1:26">
      <c r="A184" s="15" t="s">
        <v>21</v>
      </c>
      <c r="B184" s="16">
        <v>1</v>
      </c>
      <c r="C184" s="3"/>
      <c r="D184" s="15"/>
      <c r="E184" s="3"/>
      <c r="F184" s="3"/>
      <c r="G184" s="3"/>
      <c r="H184" s="3"/>
      <c r="I184" s="3"/>
      <c r="J184" s="16"/>
      <c r="K184" s="3"/>
      <c r="L184" s="15"/>
      <c r="M184" s="16"/>
      <c r="N184" s="3"/>
      <c r="O184" s="15"/>
      <c r="P184" s="3"/>
      <c r="Q184" s="3"/>
      <c r="R184" s="3"/>
      <c r="S184" s="3"/>
      <c r="T184" s="3"/>
      <c r="U184" s="3"/>
      <c r="V184" s="16"/>
      <c r="W184" s="3"/>
      <c r="X184" s="3"/>
      <c r="Y184" s="3"/>
      <c r="Z184" s="3"/>
    </row>
    <row r="185" spans="1:26">
      <c r="A185" s="15"/>
      <c r="B185" s="16"/>
      <c r="C185" s="3"/>
      <c r="D185" s="15"/>
      <c r="E185" s="3"/>
      <c r="F185" s="3"/>
      <c r="G185" s="3"/>
      <c r="H185" s="3"/>
      <c r="I185" s="3"/>
      <c r="J185" s="16"/>
      <c r="K185" s="3"/>
      <c r="L185" s="15"/>
      <c r="M185" s="16"/>
      <c r="N185" s="3"/>
      <c r="O185" s="15"/>
      <c r="P185" s="3"/>
      <c r="Q185" s="3"/>
      <c r="R185" s="3"/>
      <c r="S185" s="3"/>
      <c r="T185" s="3"/>
      <c r="U185" s="3"/>
      <c r="V185" s="16"/>
      <c r="W185" s="3"/>
      <c r="X185" s="3"/>
      <c r="Y185" s="3"/>
      <c r="Z185" s="3"/>
    </row>
    <row r="186" spans="1:26">
      <c r="A186" s="15" t="s">
        <v>2</v>
      </c>
      <c r="B186" s="16">
        <f t="array" ref="B186:B187">TRANSPOSE($A$6:$B$6)</f>
        <v>1</v>
      </c>
      <c r="C186" s="3"/>
      <c r="D186" s="15" t="str">
        <f t="shared" ref="D186:G186" si="57">D183</f>
        <v>w0,_</v>
      </c>
      <c r="E186" s="3">
        <f t="shared" si="57"/>
        <v>4.4296757249684768</v>
      </c>
      <c r="F186" s="3">
        <f t="shared" si="57"/>
        <v>4.4289446268834221</v>
      </c>
      <c r="G186" s="3">
        <f t="shared" si="57"/>
        <v>-5.9352819966978974</v>
      </c>
      <c r="H186" s="3"/>
      <c r="I186" s="3">
        <f t="array" ref="I186">MMULT(E186:F186,B186:B187) + G186</f>
        <v>2.9233383551540015</v>
      </c>
      <c r="J186" s="16">
        <f>1/(1+EXP(-I186))</f>
        <v>0.94898815010291948</v>
      </c>
      <c r="K186" s="3"/>
      <c r="L186" s="15">
        <f>$C$6</f>
        <v>1</v>
      </c>
      <c r="M186" s="16">
        <f>(L186-J186)^2</f>
        <v>2.6022088299222737E-3</v>
      </c>
      <c r="N186" s="3"/>
      <c r="O186" s="15">
        <f>2*(J186-L186)</f>
        <v>-0.10202369979416104</v>
      </c>
      <c r="P186" s="3">
        <f>J186*(1-J186)</f>
        <v>4.8409641067158247E-2</v>
      </c>
      <c r="Q186" s="3">
        <f>B186</f>
        <v>1</v>
      </c>
      <c r="R186" s="3">
        <f>B187</f>
        <v>1</v>
      </c>
      <c r="S186" s="3">
        <v>1</v>
      </c>
      <c r="T186" s="3">
        <f>O186*P186*Q186</f>
        <v>-4.9389306873788424E-3</v>
      </c>
      <c r="U186" s="3">
        <f>O186*P186*R186</f>
        <v>-4.9389306873788424E-3</v>
      </c>
      <c r="V186" s="16">
        <f>O186*P186*S186</f>
        <v>-4.9389306873788424E-3</v>
      </c>
      <c r="W186" s="3"/>
      <c r="X186" s="3"/>
      <c r="Y186" s="3"/>
      <c r="Z186" s="3"/>
    </row>
    <row r="187" spans="1:26">
      <c r="A187" s="20" t="s">
        <v>21</v>
      </c>
      <c r="B187" s="21">
        <v>1</v>
      </c>
      <c r="C187" s="3"/>
      <c r="D187" s="20"/>
      <c r="E187" s="22"/>
      <c r="F187" s="22"/>
      <c r="G187" s="22"/>
      <c r="H187" s="22"/>
      <c r="I187" s="22"/>
      <c r="J187" s="21"/>
      <c r="K187" s="15"/>
      <c r="L187" s="20"/>
      <c r="M187" s="21"/>
      <c r="N187" s="3"/>
      <c r="O187" s="20"/>
      <c r="P187" s="22"/>
      <c r="Q187" s="22"/>
      <c r="R187" s="22"/>
      <c r="S187" s="22"/>
      <c r="T187" s="22"/>
      <c r="U187" s="22"/>
      <c r="V187" s="21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">
        <f>SUM(M177:M187)</f>
        <v>6.8520203929331683E-2</v>
      </c>
      <c r="N188" s="3"/>
      <c r="O188" s="3"/>
      <c r="P188" s="3"/>
      <c r="Q188" s="3"/>
      <c r="R188" s="3"/>
      <c r="S188" s="3"/>
      <c r="T188" s="2">
        <f t="shared" ref="T188:V188" si="58">AVERAGE(T177:T187)</f>
        <v>1.2258885949272989E-2</v>
      </c>
      <c r="U188" s="2">
        <f t="shared" si="58"/>
        <v>1.2244535927916423E-2</v>
      </c>
      <c r="V188" s="2">
        <f t="shared" si="58"/>
        <v>2.5741623583921003E-2</v>
      </c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61" t="s">
        <v>5</v>
      </c>
      <c r="B190" s="62"/>
      <c r="C190" s="3"/>
      <c r="D190" s="5" t="s">
        <v>6</v>
      </c>
      <c r="E190" s="6"/>
      <c r="F190" s="6"/>
      <c r="G190" s="6"/>
      <c r="H190" s="6"/>
      <c r="I190" s="63" t="s">
        <v>3</v>
      </c>
      <c r="J190" s="62"/>
      <c r="K190" s="3"/>
      <c r="L190" s="5" t="s">
        <v>20</v>
      </c>
      <c r="M190" s="7" t="s">
        <v>8</v>
      </c>
      <c r="N190" s="3"/>
      <c r="O190" s="5"/>
      <c r="P190" s="6"/>
      <c r="Q190" s="6"/>
      <c r="R190" s="6"/>
      <c r="S190" s="6"/>
      <c r="T190" s="6"/>
      <c r="U190" s="6"/>
      <c r="V190" s="7"/>
      <c r="W190" s="3"/>
      <c r="X190" s="3"/>
      <c r="Y190" s="3"/>
      <c r="Z190" s="3"/>
    </row>
    <row r="191" spans="1:26">
      <c r="A191" s="64"/>
      <c r="B191" s="65"/>
      <c r="C191" s="3"/>
      <c r="D191" s="8"/>
      <c r="E191" s="9" t="s">
        <v>9</v>
      </c>
      <c r="F191" s="9" t="s">
        <v>22</v>
      </c>
      <c r="G191" s="9" t="s">
        <v>10</v>
      </c>
      <c r="H191" s="9"/>
      <c r="I191" s="10" t="s">
        <v>11</v>
      </c>
      <c r="J191" s="11" t="s">
        <v>12</v>
      </c>
      <c r="K191" s="3"/>
      <c r="L191" s="8"/>
      <c r="M191" s="12"/>
      <c r="N191" s="3"/>
      <c r="O191" s="8" t="s">
        <v>13</v>
      </c>
      <c r="P191" s="9" t="s">
        <v>14</v>
      </c>
      <c r="Q191" s="9" t="s">
        <v>23</v>
      </c>
      <c r="R191" s="9" t="s">
        <v>24</v>
      </c>
      <c r="S191" s="9" t="s">
        <v>16</v>
      </c>
      <c r="T191" s="9" t="s">
        <v>25</v>
      </c>
      <c r="U191" s="9" t="s">
        <v>26</v>
      </c>
      <c r="V191" s="12" t="s">
        <v>18</v>
      </c>
      <c r="W191" s="3"/>
      <c r="X191" s="3"/>
      <c r="Y191" s="3"/>
      <c r="Z191" s="3"/>
    </row>
    <row r="192" spans="1:26">
      <c r="A192" s="15" t="s">
        <v>2</v>
      </c>
      <c r="B192" s="16">
        <f t="array" ref="B192:B193">TRANSPOSE($A$3:$B$3)</f>
        <v>0</v>
      </c>
      <c r="C192" s="3"/>
      <c r="D192" s="17" t="s">
        <v>19</v>
      </c>
      <c r="E192" s="18">
        <f t="shared" ref="E192:G192" si="59">E177-$B$8*T188</f>
        <v>4.1844980059830172</v>
      </c>
      <c r="F192" s="18">
        <f t="shared" si="59"/>
        <v>4.1840539083250938</v>
      </c>
      <c r="G192" s="18">
        <f t="shared" si="59"/>
        <v>-6.4501144683763174</v>
      </c>
      <c r="H192" s="18"/>
      <c r="I192" s="18">
        <f t="array" ref="I192">MMULT(E192:F192,B192:B193) + G192</f>
        <v>-6.4501144683763174</v>
      </c>
      <c r="J192" s="16">
        <f>1/(1+EXP(-I192))</f>
        <v>1.5778477214291895E-3</v>
      </c>
      <c r="K192" s="15"/>
      <c r="L192" s="15">
        <f>$C$3</f>
        <v>0</v>
      </c>
      <c r="M192" s="16">
        <f>(L192-J192)^2</f>
        <v>2.4896034320192848E-6</v>
      </c>
      <c r="N192" s="3"/>
      <c r="O192" s="15">
        <f>2*(J192-L192)</f>
        <v>3.1556954428583789E-3</v>
      </c>
      <c r="P192" s="3">
        <f>J192*(1-J192)</f>
        <v>1.5753581179971702E-3</v>
      </c>
      <c r="Q192" s="3">
        <f>B192</f>
        <v>0</v>
      </c>
      <c r="R192" s="3">
        <f>B193</f>
        <v>0</v>
      </c>
      <c r="S192" s="3">
        <v>1</v>
      </c>
      <c r="T192" s="3">
        <f>O192*P192*Q192</f>
        <v>0</v>
      </c>
      <c r="U192" s="3">
        <f>O192*P192*R192</f>
        <v>0</v>
      </c>
      <c r="V192" s="16">
        <f>O192*P192*S192</f>
        <v>4.9713504338336223E-6</v>
      </c>
      <c r="W192" s="3"/>
      <c r="X192" s="3"/>
      <c r="Y192" s="3"/>
      <c r="Z192" s="3"/>
    </row>
    <row r="193" spans="1:26">
      <c r="A193" s="15" t="s">
        <v>21</v>
      </c>
      <c r="B193" s="16">
        <v>0</v>
      </c>
      <c r="C193" s="3"/>
      <c r="D193" s="15"/>
      <c r="E193" s="3"/>
      <c r="F193" s="3"/>
      <c r="G193" s="3"/>
      <c r="H193" s="3"/>
      <c r="I193" s="3"/>
      <c r="J193" s="16"/>
      <c r="K193" s="3"/>
      <c r="L193" s="15"/>
      <c r="M193" s="16"/>
      <c r="N193" s="3"/>
      <c r="O193" s="15"/>
      <c r="P193" s="3"/>
      <c r="Q193" s="3"/>
      <c r="R193" s="3"/>
      <c r="S193" s="3"/>
      <c r="T193" s="3"/>
      <c r="U193" s="3"/>
      <c r="V193" s="16"/>
      <c r="W193" s="3"/>
      <c r="X193" s="3"/>
      <c r="Y193" s="3"/>
      <c r="Z193" s="3"/>
    </row>
    <row r="194" spans="1:26">
      <c r="A194" s="15"/>
      <c r="B194" s="16"/>
      <c r="C194" s="3"/>
      <c r="D194" s="15"/>
      <c r="E194" s="3"/>
      <c r="F194" s="3"/>
      <c r="G194" s="3"/>
      <c r="H194" s="3"/>
      <c r="I194" s="3"/>
      <c r="J194" s="16"/>
      <c r="K194" s="3"/>
      <c r="L194" s="15"/>
      <c r="M194" s="16"/>
      <c r="N194" s="3"/>
      <c r="O194" s="15"/>
      <c r="P194" s="3"/>
      <c r="Q194" s="3"/>
      <c r="R194" s="3"/>
      <c r="S194" s="3"/>
      <c r="T194" s="3"/>
      <c r="U194" s="3"/>
      <c r="V194" s="16"/>
      <c r="W194" s="3"/>
      <c r="X194" s="3"/>
      <c r="Y194" s="3"/>
      <c r="Z194" s="3"/>
    </row>
    <row r="195" spans="1:26">
      <c r="A195" s="15" t="s">
        <v>2</v>
      </c>
      <c r="B195" s="16">
        <f t="array" ref="B195:B196">TRANSPOSE($A$4:$B$4)</f>
        <v>1</v>
      </c>
      <c r="C195" s="3"/>
      <c r="D195" s="15" t="str">
        <f t="shared" ref="D195:G195" si="60">D192</f>
        <v>w0,_</v>
      </c>
      <c r="E195" s="3">
        <f t="shared" si="60"/>
        <v>4.1844980059830172</v>
      </c>
      <c r="F195" s="3">
        <f t="shared" si="60"/>
        <v>4.1840539083250938</v>
      </c>
      <c r="G195" s="3">
        <f t="shared" si="60"/>
        <v>-6.4501144683763174</v>
      </c>
      <c r="H195" s="3"/>
      <c r="I195" s="3">
        <f t="array" ref="I195">MMULT(E195:F195,B195:B196) + G195</f>
        <v>-2.2656164623933002</v>
      </c>
      <c r="J195" s="16">
        <f>1/(1+EXP(-I195))</f>
        <v>9.4010906786399437E-2</v>
      </c>
      <c r="K195" s="3"/>
      <c r="L195" s="15">
        <f>$C$4</f>
        <v>0</v>
      </c>
      <c r="M195" s="16">
        <f>(L195-J195)^2</f>
        <v>8.8380505948010835E-3</v>
      </c>
      <c r="N195" s="3"/>
      <c r="O195" s="15">
        <f>2*(J195-L195)</f>
        <v>0.18802181357279887</v>
      </c>
      <c r="P195" s="3">
        <f>J195*(1-J195)</f>
        <v>8.5172856191598353E-2</v>
      </c>
      <c r="Q195" s="3">
        <f>B195</f>
        <v>1</v>
      </c>
      <c r="R195" s="3">
        <f>B196</f>
        <v>0</v>
      </c>
      <c r="S195" s="3">
        <v>1</v>
      </c>
      <c r="T195" s="3">
        <f>O195*P195*Q195</f>
        <v>1.6014354888319513E-2</v>
      </c>
      <c r="U195" s="3">
        <f>O195*P195*R195</f>
        <v>0</v>
      </c>
      <c r="V195" s="16">
        <f>O195*P195*S195</f>
        <v>1.6014354888319513E-2</v>
      </c>
      <c r="W195" s="3"/>
      <c r="X195" s="3"/>
      <c r="Y195" s="3"/>
      <c r="Z195" s="3"/>
    </row>
    <row r="196" spans="1:26">
      <c r="A196" s="15" t="s">
        <v>21</v>
      </c>
      <c r="B196" s="16">
        <v>0</v>
      </c>
      <c r="C196" s="3"/>
      <c r="D196" s="15"/>
      <c r="E196" s="3"/>
      <c r="F196" s="3"/>
      <c r="G196" s="3"/>
      <c r="H196" s="3"/>
      <c r="I196" s="3"/>
      <c r="J196" s="16"/>
      <c r="K196" s="3"/>
      <c r="L196" s="15"/>
      <c r="M196" s="16"/>
      <c r="N196" s="3"/>
      <c r="O196" s="15"/>
      <c r="P196" s="3"/>
      <c r="Q196" s="3"/>
      <c r="R196" s="3"/>
      <c r="S196" s="3"/>
      <c r="T196" s="3"/>
      <c r="U196" s="3"/>
      <c r="V196" s="16"/>
      <c r="W196" s="3"/>
      <c r="X196" s="3"/>
      <c r="Y196" s="3"/>
      <c r="Z196" s="3"/>
    </row>
    <row r="197" spans="1:26">
      <c r="A197" s="15"/>
      <c r="B197" s="16"/>
      <c r="C197" s="3"/>
      <c r="D197" s="15"/>
      <c r="E197" s="3"/>
      <c r="F197" s="3"/>
      <c r="G197" s="3"/>
      <c r="H197" s="3"/>
      <c r="I197" s="3"/>
      <c r="J197" s="16"/>
      <c r="K197" s="3"/>
      <c r="L197" s="15"/>
      <c r="M197" s="16"/>
      <c r="N197" s="3"/>
      <c r="O197" s="15"/>
      <c r="P197" s="3"/>
      <c r="Q197" s="3"/>
      <c r="R197" s="3"/>
      <c r="S197" s="3"/>
      <c r="T197" s="3"/>
      <c r="U197" s="3"/>
      <c r="V197" s="16"/>
      <c r="W197" s="3"/>
      <c r="X197" s="3"/>
      <c r="Y197" s="3"/>
      <c r="Z197" s="3"/>
    </row>
    <row r="198" spans="1:26">
      <c r="A198" s="15" t="s">
        <v>2</v>
      </c>
      <c r="B198" s="16">
        <f t="array" ref="B198:B199">TRANSPOSE($A$5:$B$5)</f>
        <v>0</v>
      </c>
      <c r="C198" s="3"/>
      <c r="D198" s="15" t="str">
        <f t="shared" ref="D198:G198" si="61">D195</f>
        <v>w0,_</v>
      </c>
      <c r="E198" s="3">
        <f t="shared" si="61"/>
        <v>4.1844980059830172</v>
      </c>
      <c r="F198" s="3">
        <f t="shared" si="61"/>
        <v>4.1840539083250938</v>
      </c>
      <c r="G198" s="3">
        <f t="shared" si="61"/>
        <v>-6.4501144683763174</v>
      </c>
      <c r="H198" s="3"/>
      <c r="I198" s="3">
        <f t="array" ref="I198">MMULT(E198:F198,B198:B199) + G198</f>
        <v>-2.2660605600512236</v>
      </c>
      <c r="J198" s="16">
        <f>1/(1+EXP(-I198))</f>
        <v>9.3973088539652361E-2</v>
      </c>
      <c r="K198" s="3"/>
      <c r="L198" s="15">
        <f>$C$5</f>
        <v>0</v>
      </c>
      <c r="M198" s="16">
        <f>(L198-J198)^2</f>
        <v>8.8309413696813412E-3</v>
      </c>
      <c r="N198" s="3"/>
      <c r="O198" s="15">
        <f>2*(J198-L198)</f>
        <v>0.18794617707930472</v>
      </c>
      <c r="P198" s="3">
        <f>J198*(1-J198)</f>
        <v>8.5142147169971025E-2</v>
      </c>
      <c r="Q198" s="3">
        <f>B198</f>
        <v>0</v>
      </c>
      <c r="R198" s="3">
        <f>B199</f>
        <v>1</v>
      </c>
      <c r="S198" s="3">
        <v>1</v>
      </c>
      <c r="T198" s="3">
        <f>O198*P198*Q198</f>
        <v>0</v>
      </c>
      <c r="U198" s="3">
        <f>O198*P198*R198</f>
        <v>1.6002141068919597E-2</v>
      </c>
      <c r="V198" s="16">
        <f>O198*P198*S198</f>
        <v>1.6002141068919597E-2</v>
      </c>
      <c r="W198" s="3"/>
      <c r="X198" s="3"/>
      <c r="Y198" s="3"/>
      <c r="Z198" s="3"/>
    </row>
    <row r="199" spans="1:26">
      <c r="A199" s="15" t="s">
        <v>21</v>
      </c>
      <c r="B199" s="16">
        <v>1</v>
      </c>
      <c r="C199" s="3"/>
      <c r="D199" s="15"/>
      <c r="E199" s="3"/>
      <c r="F199" s="3"/>
      <c r="G199" s="3"/>
      <c r="H199" s="3"/>
      <c r="I199" s="3"/>
      <c r="J199" s="16"/>
      <c r="K199" s="3"/>
      <c r="L199" s="15"/>
      <c r="M199" s="16"/>
      <c r="N199" s="3"/>
      <c r="O199" s="15"/>
      <c r="P199" s="3"/>
      <c r="Q199" s="3"/>
      <c r="R199" s="3"/>
      <c r="S199" s="3"/>
      <c r="T199" s="3"/>
      <c r="U199" s="3"/>
      <c r="V199" s="16"/>
      <c r="W199" s="3"/>
      <c r="X199" s="3"/>
      <c r="Y199" s="3"/>
      <c r="Z199" s="3"/>
    </row>
    <row r="200" spans="1:26">
      <c r="A200" s="15"/>
      <c r="B200" s="16"/>
      <c r="C200" s="3"/>
      <c r="D200" s="15"/>
      <c r="E200" s="3"/>
      <c r="F200" s="3"/>
      <c r="G200" s="3"/>
      <c r="H200" s="3"/>
      <c r="I200" s="3"/>
      <c r="J200" s="16"/>
      <c r="K200" s="3"/>
      <c r="L200" s="15"/>
      <c r="M200" s="16"/>
      <c r="N200" s="3"/>
      <c r="O200" s="15"/>
      <c r="P200" s="3"/>
      <c r="Q200" s="3"/>
      <c r="R200" s="3"/>
      <c r="S200" s="3"/>
      <c r="T200" s="3"/>
      <c r="U200" s="3"/>
      <c r="V200" s="16"/>
      <c r="W200" s="3"/>
      <c r="X200" s="3"/>
      <c r="Y200" s="3"/>
      <c r="Z200" s="3"/>
    </row>
    <row r="201" spans="1:26">
      <c r="A201" s="15" t="s">
        <v>2</v>
      </c>
      <c r="B201" s="16">
        <f t="array" ref="B201:B202">TRANSPOSE($A$6:$B$6)</f>
        <v>1</v>
      </c>
      <c r="C201" s="3"/>
      <c r="D201" s="15" t="str">
        <f t="shared" ref="D201:G201" si="62">D198</f>
        <v>w0,_</v>
      </c>
      <c r="E201" s="3">
        <f t="shared" si="62"/>
        <v>4.1844980059830172</v>
      </c>
      <c r="F201" s="3">
        <f t="shared" si="62"/>
        <v>4.1840539083250938</v>
      </c>
      <c r="G201" s="3">
        <f t="shared" si="62"/>
        <v>-6.4501144683763174</v>
      </c>
      <c r="H201" s="3"/>
      <c r="I201" s="3">
        <f t="array" ref="I201">MMULT(E201:F201,B201:B202) + G201</f>
        <v>1.9184374459317928</v>
      </c>
      <c r="J201" s="16">
        <f>1/(1+EXP(-I201))</f>
        <v>0.87196408726610919</v>
      </c>
      <c r="K201" s="3"/>
      <c r="L201" s="15">
        <f>$C$6</f>
        <v>1</v>
      </c>
      <c r="M201" s="16">
        <f>(L201-J201)^2</f>
        <v>1.6393194949600502E-2</v>
      </c>
      <c r="N201" s="3"/>
      <c r="O201" s="15">
        <f>2*(J201-L201)</f>
        <v>-0.25607182546778162</v>
      </c>
      <c r="P201" s="3">
        <f>J201*(1-J201)</f>
        <v>0.1116427177842903</v>
      </c>
      <c r="Q201" s="3">
        <f>B201</f>
        <v>1</v>
      </c>
      <c r="R201" s="3">
        <f>B202</f>
        <v>1</v>
      </c>
      <c r="S201" s="3">
        <v>1</v>
      </c>
      <c r="T201" s="3">
        <f>O201*P201*Q201</f>
        <v>-2.8588554543207585E-2</v>
      </c>
      <c r="U201" s="3">
        <f>O201*P201*R201</f>
        <v>-2.8588554543207585E-2</v>
      </c>
      <c r="V201" s="16">
        <f>O201*P201*S201</f>
        <v>-2.8588554543207585E-2</v>
      </c>
      <c r="W201" s="3"/>
      <c r="X201" s="3"/>
      <c r="Y201" s="3"/>
      <c r="Z201" s="3"/>
    </row>
    <row r="202" spans="1:26">
      <c r="A202" s="20" t="s">
        <v>21</v>
      </c>
      <c r="B202" s="21">
        <v>1</v>
      </c>
      <c r="C202" s="3"/>
      <c r="D202" s="20"/>
      <c r="E202" s="22"/>
      <c r="F202" s="22"/>
      <c r="G202" s="22"/>
      <c r="H202" s="22"/>
      <c r="I202" s="22"/>
      <c r="J202" s="21"/>
      <c r="K202" s="15"/>
      <c r="L202" s="20"/>
      <c r="M202" s="21"/>
      <c r="N202" s="3"/>
      <c r="O202" s="20"/>
      <c r="P202" s="22"/>
      <c r="Q202" s="22"/>
      <c r="R202" s="22"/>
      <c r="S202" s="22"/>
      <c r="T202" s="22"/>
      <c r="U202" s="22"/>
      <c r="V202" s="21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2">
        <f>SUM(M192:M202)</f>
        <v>3.406467651751495E-2</v>
      </c>
      <c r="N203" s="3"/>
      <c r="O203" s="3"/>
      <c r="P203" s="3"/>
      <c r="Q203" s="3"/>
      <c r="R203" s="3"/>
      <c r="S203" s="3"/>
      <c r="T203" s="2">
        <f t="shared" ref="T203:V203" si="63">AVERAGE(T192:T202)</f>
        <v>-3.143549913722018E-3</v>
      </c>
      <c r="U203" s="2">
        <f t="shared" si="63"/>
        <v>-3.1466033685719971E-3</v>
      </c>
      <c r="V203" s="2">
        <f t="shared" si="63"/>
        <v>8.5822819111633884E-4</v>
      </c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61" t="s">
        <v>5</v>
      </c>
      <c r="B205" s="62"/>
      <c r="C205" s="3"/>
      <c r="D205" s="5" t="s">
        <v>6</v>
      </c>
      <c r="E205" s="6"/>
      <c r="F205" s="6"/>
      <c r="G205" s="6"/>
      <c r="H205" s="6"/>
      <c r="I205" s="63" t="s">
        <v>3</v>
      </c>
      <c r="J205" s="62"/>
      <c r="K205" s="3"/>
      <c r="L205" s="5" t="s">
        <v>20</v>
      </c>
      <c r="M205" s="7" t="s">
        <v>8</v>
      </c>
      <c r="N205" s="3"/>
      <c r="O205" s="5"/>
      <c r="P205" s="6"/>
      <c r="Q205" s="6"/>
      <c r="R205" s="6"/>
      <c r="S205" s="6"/>
      <c r="T205" s="6"/>
      <c r="U205" s="6"/>
      <c r="V205" s="7"/>
      <c r="W205" s="3"/>
      <c r="X205" s="3"/>
      <c r="Y205" s="3"/>
      <c r="Z205" s="3"/>
    </row>
    <row r="206" spans="1:26">
      <c r="A206" s="64"/>
      <c r="B206" s="65"/>
      <c r="C206" s="3"/>
      <c r="D206" s="8"/>
      <c r="E206" s="9" t="s">
        <v>9</v>
      </c>
      <c r="F206" s="9" t="s">
        <v>22</v>
      </c>
      <c r="G206" s="9" t="s">
        <v>10</v>
      </c>
      <c r="H206" s="9"/>
      <c r="I206" s="10" t="s">
        <v>11</v>
      </c>
      <c r="J206" s="11" t="s">
        <v>12</v>
      </c>
      <c r="K206" s="3"/>
      <c r="L206" s="8"/>
      <c r="M206" s="12"/>
      <c r="N206" s="3"/>
      <c r="O206" s="8" t="s">
        <v>13</v>
      </c>
      <c r="P206" s="9" t="s">
        <v>14</v>
      </c>
      <c r="Q206" s="9" t="s">
        <v>23</v>
      </c>
      <c r="R206" s="9" t="s">
        <v>24</v>
      </c>
      <c r="S206" s="9" t="s">
        <v>16</v>
      </c>
      <c r="T206" s="9" t="s">
        <v>25</v>
      </c>
      <c r="U206" s="9" t="s">
        <v>26</v>
      </c>
      <c r="V206" s="12" t="s">
        <v>18</v>
      </c>
      <c r="W206" s="3"/>
      <c r="X206" s="3"/>
      <c r="Y206" s="3"/>
      <c r="Z206" s="3"/>
    </row>
    <row r="207" spans="1:26">
      <c r="A207" s="15" t="s">
        <v>2</v>
      </c>
      <c r="B207" s="16">
        <f t="array" ref="B207:B208">TRANSPOSE($A$3:$B$3)</f>
        <v>0</v>
      </c>
      <c r="C207" s="3"/>
      <c r="D207" s="17" t="s">
        <v>19</v>
      </c>
      <c r="E207" s="18">
        <f t="shared" ref="E207:G207" si="64">E192-$B$8*T203</f>
        <v>4.2473690042574574</v>
      </c>
      <c r="F207" s="18">
        <f t="shared" si="64"/>
        <v>4.2469859756965338</v>
      </c>
      <c r="G207" s="18">
        <f t="shared" si="64"/>
        <v>-6.4672790321986442</v>
      </c>
      <c r="H207" s="18"/>
      <c r="I207" s="18">
        <f t="array" ref="I207">MMULT(E207:F207,B207:B208) + G207</f>
        <v>-6.4672790321986442</v>
      </c>
      <c r="J207" s="16">
        <f>1/(1+EXP(-I207))</f>
        <v>1.5510374122355787E-3</v>
      </c>
      <c r="K207" s="15"/>
      <c r="L207" s="15">
        <f>$C$3</f>
        <v>0</v>
      </c>
      <c r="M207" s="16">
        <f>(L207-J207)^2</f>
        <v>2.4057170541544403E-6</v>
      </c>
      <c r="N207" s="3"/>
      <c r="O207" s="15">
        <f>2*(J207-L207)</f>
        <v>3.1020748244711574E-3</v>
      </c>
      <c r="P207" s="3">
        <f>J207*(1-J207)</f>
        <v>1.5486316951814241E-3</v>
      </c>
      <c r="Q207" s="3">
        <f>B207</f>
        <v>0</v>
      </c>
      <c r="R207" s="3">
        <f>B208</f>
        <v>0</v>
      </c>
      <c r="S207" s="3">
        <v>1</v>
      </c>
      <c r="T207" s="3">
        <f>O207*P207*Q207</f>
        <v>0</v>
      </c>
      <c r="U207" s="3">
        <f>O207*P207*R207</f>
        <v>0</v>
      </c>
      <c r="V207" s="16">
        <f>O207*P207*S207</f>
        <v>4.8039713940003874E-6</v>
      </c>
      <c r="W207" s="3"/>
      <c r="X207" s="3"/>
      <c r="Y207" s="3"/>
      <c r="Z207" s="3"/>
    </row>
    <row r="208" spans="1:26">
      <c r="A208" s="15" t="s">
        <v>21</v>
      </c>
      <c r="B208" s="16">
        <v>0</v>
      </c>
      <c r="C208" s="3"/>
      <c r="D208" s="15"/>
      <c r="E208" s="3"/>
      <c r="F208" s="3"/>
      <c r="G208" s="3"/>
      <c r="H208" s="3"/>
      <c r="I208" s="3"/>
      <c r="J208" s="16"/>
      <c r="K208" s="3"/>
      <c r="L208" s="15"/>
      <c r="M208" s="16"/>
      <c r="N208" s="3"/>
      <c r="O208" s="15"/>
      <c r="P208" s="3"/>
      <c r="Q208" s="3"/>
      <c r="R208" s="3"/>
      <c r="S208" s="3"/>
      <c r="T208" s="3"/>
      <c r="U208" s="3"/>
      <c r="V208" s="16"/>
      <c r="W208" s="3"/>
      <c r="X208" s="3"/>
      <c r="Y208" s="3"/>
      <c r="Z208" s="3"/>
    </row>
    <row r="209" spans="1:26">
      <c r="A209" s="15"/>
      <c r="B209" s="16"/>
      <c r="C209" s="3"/>
      <c r="D209" s="15"/>
      <c r="E209" s="3"/>
      <c r="F209" s="3"/>
      <c r="G209" s="3"/>
      <c r="H209" s="3"/>
      <c r="I209" s="3"/>
      <c r="J209" s="16"/>
      <c r="K209" s="3"/>
      <c r="L209" s="15"/>
      <c r="M209" s="16"/>
      <c r="N209" s="3"/>
      <c r="O209" s="15"/>
      <c r="P209" s="3"/>
      <c r="Q209" s="3"/>
      <c r="R209" s="3"/>
      <c r="S209" s="3"/>
      <c r="T209" s="3"/>
      <c r="U209" s="3"/>
      <c r="V209" s="16"/>
      <c r="W209" s="3"/>
      <c r="X209" s="3"/>
      <c r="Y209" s="3"/>
      <c r="Z209" s="3"/>
    </row>
    <row r="210" spans="1:26">
      <c r="A210" s="15" t="s">
        <v>2</v>
      </c>
      <c r="B210" s="16">
        <f t="array" ref="B210:B211">TRANSPOSE($A$4:$B$4)</f>
        <v>1</v>
      </c>
      <c r="C210" s="3"/>
      <c r="D210" s="15" t="str">
        <f t="shared" ref="D210:G210" si="65">D207</f>
        <v>w0,_</v>
      </c>
      <c r="E210" s="3">
        <f t="shared" si="65"/>
        <v>4.2473690042574574</v>
      </c>
      <c r="F210" s="3">
        <f t="shared" si="65"/>
        <v>4.2469859756965338</v>
      </c>
      <c r="G210" s="3">
        <f t="shared" si="65"/>
        <v>-6.4672790321986442</v>
      </c>
      <c r="H210" s="3"/>
      <c r="I210" s="3">
        <f t="array" ref="I210">MMULT(E210:F210,B210:B211) + G210</f>
        <v>-2.2199100279411867</v>
      </c>
      <c r="J210" s="16">
        <f>1/(1+EXP(-I210))</f>
        <v>9.7976755498559109E-2</v>
      </c>
      <c r="K210" s="3"/>
      <c r="L210" s="15">
        <f>$C$4</f>
        <v>0</v>
      </c>
      <c r="M210" s="16">
        <f>(L210-J210)^2</f>
        <v>9.5994446180244324E-3</v>
      </c>
      <c r="N210" s="3"/>
      <c r="O210" s="15">
        <f>2*(J210-L210)</f>
        <v>0.19595351099711822</v>
      </c>
      <c r="P210" s="3">
        <f>J210*(1-J210)</f>
        <v>8.8377310880534674E-2</v>
      </c>
      <c r="Q210" s="3">
        <f>B210</f>
        <v>1</v>
      </c>
      <c r="R210" s="3">
        <f>B211</f>
        <v>0</v>
      </c>
      <c r="S210" s="3">
        <v>1</v>
      </c>
      <c r="T210" s="3">
        <f>O210*P210*Q210</f>
        <v>1.7317844359524586E-2</v>
      </c>
      <c r="U210" s="3">
        <f>O210*P210*R210</f>
        <v>0</v>
      </c>
      <c r="V210" s="16">
        <f>O210*P210*S210</f>
        <v>1.7317844359524586E-2</v>
      </c>
      <c r="W210" s="3"/>
      <c r="X210" s="3"/>
      <c r="Y210" s="3"/>
      <c r="Z210" s="3"/>
    </row>
    <row r="211" spans="1:26">
      <c r="A211" s="15" t="s">
        <v>21</v>
      </c>
      <c r="B211" s="16">
        <v>0</v>
      </c>
      <c r="C211" s="3"/>
      <c r="D211" s="15"/>
      <c r="E211" s="3"/>
      <c r="F211" s="3"/>
      <c r="G211" s="3"/>
      <c r="H211" s="3"/>
      <c r="I211" s="3"/>
      <c r="J211" s="16"/>
      <c r="K211" s="3"/>
      <c r="L211" s="15"/>
      <c r="M211" s="16"/>
      <c r="N211" s="3"/>
      <c r="O211" s="15"/>
      <c r="P211" s="3"/>
      <c r="Q211" s="3"/>
      <c r="R211" s="3"/>
      <c r="S211" s="3"/>
      <c r="T211" s="3"/>
      <c r="U211" s="3"/>
      <c r="V211" s="16"/>
      <c r="W211" s="3"/>
      <c r="X211" s="3"/>
      <c r="Y211" s="3"/>
      <c r="Z211" s="3"/>
    </row>
    <row r="212" spans="1:26">
      <c r="A212" s="15"/>
      <c r="B212" s="16"/>
      <c r="C212" s="3"/>
      <c r="D212" s="15"/>
      <c r="E212" s="3"/>
      <c r="F212" s="3"/>
      <c r="G212" s="3"/>
      <c r="H212" s="3"/>
      <c r="I212" s="3"/>
      <c r="J212" s="16"/>
      <c r="K212" s="3"/>
      <c r="L212" s="15"/>
      <c r="M212" s="16"/>
      <c r="N212" s="3"/>
      <c r="O212" s="15"/>
      <c r="P212" s="3"/>
      <c r="Q212" s="3"/>
      <c r="R212" s="3"/>
      <c r="S212" s="3"/>
      <c r="T212" s="3"/>
      <c r="U212" s="3"/>
      <c r="V212" s="16"/>
      <c r="W212" s="3"/>
      <c r="X212" s="3"/>
      <c r="Y212" s="3"/>
      <c r="Z212" s="3"/>
    </row>
    <row r="213" spans="1:26">
      <c r="A213" s="15" t="s">
        <v>2</v>
      </c>
      <c r="B213" s="16">
        <f t="array" ref="B213:B214">TRANSPOSE($A$5:$B$5)</f>
        <v>0</v>
      </c>
      <c r="C213" s="3"/>
      <c r="D213" s="15" t="str">
        <f t="shared" ref="D213:G213" si="66">D210</f>
        <v>w0,_</v>
      </c>
      <c r="E213" s="3">
        <f t="shared" si="66"/>
        <v>4.2473690042574574</v>
      </c>
      <c r="F213" s="3">
        <f t="shared" si="66"/>
        <v>4.2469859756965338</v>
      </c>
      <c r="G213" s="3">
        <f t="shared" si="66"/>
        <v>-6.4672790321986442</v>
      </c>
      <c r="H213" s="3"/>
      <c r="I213" s="3">
        <f t="array" ref="I213">MMULT(E213:F213,B213:B214) + G213</f>
        <v>-2.2202930565021104</v>
      </c>
      <c r="J213" s="16">
        <f>1/(1+EXP(-I213))</f>
        <v>9.7942909676563786E-2</v>
      </c>
      <c r="K213" s="3"/>
      <c r="L213" s="15">
        <f>$C$5</f>
        <v>0</v>
      </c>
      <c r="M213" s="16">
        <f>(L213-J213)^2</f>
        <v>9.5928135559115325E-3</v>
      </c>
      <c r="N213" s="3"/>
      <c r="O213" s="15">
        <f>2*(J213-L213)</f>
        <v>0.19588581935312757</v>
      </c>
      <c r="P213" s="3">
        <f>J213*(1-J213)</f>
        <v>8.8350096120652255E-2</v>
      </c>
      <c r="Q213" s="3">
        <f>B213</f>
        <v>0</v>
      </c>
      <c r="R213" s="3">
        <f>B214</f>
        <v>1</v>
      </c>
      <c r="S213" s="3">
        <v>1</v>
      </c>
      <c r="T213" s="3">
        <f>O213*P213*Q213</f>
        <v>0</v>
      </c>
      <c r="U213" s="3">
        <f>O213*P213*R213</f>
        <v>1.7306530968521545E-2</v>
      </c>
      <c r="V213" s="16">
        <f>O213*P213*S213</f>
        <v>1.7306530968521545E-2</v>
      </c>
      <c r="W213" s="3"/>
      <c r="X213" s="3"/>
      <c r="Y213" s="3"/>
      <c r="Z213" s="3"/>
    </row>
    <row r="214" spans="1:26">
      <c r="A214" s="15" t="s">
        <v>21</v>
      </c>
      <c r="B214" s="16">
        <v>1</v>
      </c>
      <c r="C214" s="3"/>
      <c r="D214" s="15"/>
      <c r="E214" s="3"/>
      <c r="F214" s="3"/>
      <c r="G214" s="3"/>
      <c r="H214" s="3"/>
      <c r="I214" s="3"/>
      <c r="J214" s="16"/>
      <c r="K214" s="3"/>
      <c r="L214" s="15"/>
      <c r="M214" s="16"/>
      <c r="N214" s="3"/>
      <c r="O214" s="15"/>
      <c r="P214" s="3"/>
      <c r="Q214" s="3"/>
      <c r="R214" s="3"/>
      <c r="S214" s="3"/>
      <c r="T214" s="3"/>
      <c r="U214" s="3"/>
      <c r="V214" s="16"/>
      <c r="W214" s="3"/>
      <c r="X214" s="3"/>
      <c r="Y214" s="3"/>
      <c r="Z214" s="3"/>
    </row>
    <row r="215" spans="1:26">
      <c r="A215" s="15"/>
      <c r="B215" s="16"/>
      <c r="C215" s="3"/>
      <c r="D215" s="15"/>
      <c r="E215" s="3"/>
      <c r="F215" s="3"/>
      <c r="G215" s="3"/>
      <c r="H215" s="3"/>
      <c r="I215" s="3"/>
      <c r="J215" s="16"/>
      <c r="K215" s="3"/>
      <c r="L215" s="15"/>
      <c r="M215" s="16"/>
      <c r="N215" s="3"/>
      <c r="O215" s="15"/>
      <c r="P215" s="3"/>
      <c r="Q215" s="3"/>
      <c r="R215" s="3"/>
      <c r="S215" s="3"/>
      <c r="T215" s="3"/>
      <c r="U215" s="3"/>
      <c r="V215" s="16"/>
      <c r="W215" s="3"/>
      <c r="X215" s="3"/>
      <c r="Y215" s="3"/>
      <c r="Z215" s="3"/>
    </row>
    <row r="216" spans="1:26">
      <c r="A216" s="15" t="s">
        <v>2</v>
      </c>
      <c r="B216" s="16">
        <f t="array" ref="B216:B217">TRANSPOSE($A$6:$B$6)</f>
        <v>1</v>
      </c>
      <c r="C216" s="3"/>
      <c r="D216" s="15" t="str">
        <f t="shared" ref="D216:G216" si="67">D213</f>
        <v>w0,_</v>
      </c>
      <c r="E216" s="3">
        <f t="shared" si="67"/>
        <v>4.2473690042574574</v>
      </c>
      <c r="F216" s="3">
        <f t="shared" si="67"/>
        <v>4.2469859756965338</v>
      </c>
      <c r="G216" s="3">
        <f t="shared" si="67"/>
        <v>-6.4672790321986442</v>
      </c>
      <c r="H216" s="3"/>
      <c r="I216" s="3">
        <f t="array" ref="I216">MMULT(E216:F216,B216:B217) + G216</f>
        <v>2.0270759477553471</v>
      </c>
      <c r="J216" s="16">
        <f>1/(1+EXP(-I216))</f>
        <v>0.88361069726482055</v>
      </c>
      <c r="K216" s="3"/>
      <c r="L216" s="15">
        <f>$C$6</f>
        <v>1</v>
      </c>
      <c r="M216" s="16">
        <f>(L216-J216)^2</f>
        <v>1.3546469791181249E-2</v>
      </c>
      <c r="N216" s="3"/>
      <c r="O216" s="15">
        <f>2*(J216-L216)</f>
        <v>-0.23277860547035889</v>
      </c>
      <c r="P216" s="3">
        <f>J216*(1-J216)</f>
        <v>0.10284283294399819</v>
      </c>
      <c r="Q216" s="3">
        <f>B216</f>
        <v>1</v>
      </c>
      <c r="R216" s="3">
        <f>B217</f>
        <v>1</v>
      </c>
      <c r="S216" s="3">
        <v>1</v>
      </c>
      <c r="T216" s="3">
        <f>O216*P216*Q216</f>
        <v>-2.3939611235324985E-2</v>
      </c>
      <c r="U216" s="3">
        <f>O216*P216*R216</f>
        <v>-2.3939611235324985E-2</v>
      </c>
      <c r="V216" s="16">
        <f>O216*P216*S216</f>
        <v>-2.3939611235324985E-2</v>
      </c>
      <c r="W216" s="3"/>
      <c r="X216" s="3"/>
      <c r="Y216" s="3"/>
      <c r="Z216" s="3"/>
    </row>
    <row r="217" spans="1:26">
      <c r="A217" s="20" t="s">
        <v>21</v>
      </c>
      <c r="B217" s="21">
        <v>1</v>
      </c>
      <c r="C217" s="3"/>
      <c r="D217" s="20"/>
      <c r="E217" s="22"/>
      <c r="F217" s="22"/>
      <c r="G217" s="22"/>
      <c r="H217" s="22"/>
      <c r="I217" s="22"/>
      <c r="J217" s="21"/>
      <c r="K217" s="15"/>
      <c r="L217" s="20"/>
      <c r="M217" s="21"/>
      <c r="N217" s="3"/>
      <c r="O217" s="20"/>
      <c r="P217" s="22"/>
      <c r="Q217" s="22"/>
      <c r="R217" s="22"/>
      <c r="S217" s="22"/>
      <c r="T217" s="22"/>
      <c r="U217" s="22"/>
      <c r="V217" s="21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2">
        <f>SUM(M207:M217)</f>
        <v>3.2741133682171367E-2</v>
      </c>
      <c r="N218" s="3"/>
      <c r="O218" s="3"/>
      <c r="P218" s="3"/>
      <c r="Q218" s="3"/>
      <c r="R218" s="3"/>
      <c r="S218" s="3"/>
      <c r="T218" s="2">
        <f t="shared" ref="T218:V218" si="68">AVERAGE(T207:T217)</f>
        <v>-1.6554417189500997E-3</v>
      </c>
      <c r="U218" s="2">
        <f t="shared" si="68"/>
        <v>-1.65827006670086E-3</v>
      </c>
      <c r="V218" s="2">
        <f t="shared" si="68"/>
        <v>2.6723920160287877E-3</v>
      </c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61" t="s">
        <v>5</v>
      </c>
      <c r="B220" s="62"/>
      <c r="C220" s="3"/>
      <c r="D220" s="5" t="s">
        <v>6</v>
      </c>
      <c r="E220" s="6"/>
      <c r="F220" s="6"/>
      <c r="G220" s="6"/>
      <c r="H220" s="6"/>
      <c r="I220" s="63" t="s">
        <v>3</v>
      </c>
      <c r="J220" s="62"/>
      <c r="K220" s="3"/>
      <c r="L220" s="5" t="s">
        <v>20</v>
      </c>
      <c r="M220" s="7" t="s">
        <v>8</v>
      </c>
      <c r="N220" s="3"/>
      <c r="O220" s="5"/>
      <c r="P220" s="6"/>
      <c r="Q220" s="6"/>
      <c r="R220" s="6"/>
      <c r="S220" s="6"/>
      <c r="T220" s="6"/>
      <c r="U220" s="6"/>
      <c r="V220" s="7"/>
      <c r="W220" s="3"/>
      <c r="X220" s="3"/>
      <c r="Y220" s="3"/>
      <c r="Z220" s="3"/>
    </row>
    <row r="221" spans="1:26">
      <c r="A221" s="64"/>
      <c r="B221" s="65"/>
      <c r="C221" s="3"/>
      <c r="D221" s="8"/>
      <c r="E221" s="9" t="s">
        <v>9</v>
      </c>
      <c r="F221" s="9" t="s">
        <v>22</v>
      </c>
      <c r="G221" s="9" t="s">
        <v>10</v>
      </c>
      <c r="H221" s="9"/>
      <c r="I221" s="10" t="s">
        <v>11</v>
      </c>
      <c r="J221" s="11" t="s">
        <v>12</v>
      </c>
      <c r="K221" s="3"/>
      <c r="L221" s="8"/>
      <c r="M221" s="12"/>
      <c r="N221" s="3"/>
      <c r="O221" s="8" t="s">
        <v>13</v>
      </c>
      <c r="P221" s="9" t="s">
        <v>14</v>
      </c>
      <c r="Q221" s="9" t="s">
        <v>23</v>
      </c>
      <c r="R221" s="9" t="s">
        <v>24</v>
      </c>
      <c r="S221" s="9" t="s">
        <v>16</v>
      </c>
      <c r="T221" s="9" t="s">
        <v>25</v>
      </c>
      <c r="U221" s="9" t="s">
        <v>26</v>
      </c>
      <c r="V221" s="12" t="s">
        <v>18</v>
      </c>
      <c r="W221" s="3"/>
      <c r="X221" s="3"/>
      <c r="Y221" s="3"/>
      <c r="Z221" s="3"/>
    </row>
    <row r="222" spans="1:26">
      <c r="A222" s="15" t="s">
        <v>2</v>
      </c>
      <c r="B222" s="16">
        <f t="array" ref="B222:B223">TRANSPOSE($A$3:$B$3)</f>
        <v>0</v>
      </c>
      <c r="C222" s="3"/>
      <c r="D222" s="17" t="s">
        <v>19</v>
      </c>
      <c r="E222" s="18">
        <f t="shared" ref="E222:G222" si="69">E207-$B$8*T218</f>
        <v>4.2804778386364593</v>
      </c>
      <c r="F222" s="18">
        <f t="shared" si="69"/>
        <v>4.2801513770305508</v>
      </c>
      <c r="G222" s="18">
        <f t="shared" si="69"/>
        <v>-6.5207268725192202</v>
      </c>
      <c r="H222" s="18"/>
      <c r="I222" s="18">
        <f t="array" ref="I222">MMULT(E222:F222,B222:B223) + G222</f>
        <v>-6.5207268725192202</v>
      </c>
      <c r="J222" s="16">
        <f>1/(1+EXP(-I222))</f>
        <v>1.4704329648719588E-3</v>
      </c>
      <c r="K222" s="15"/>
      <c r="L222" s="15">
        <f>$C$3</f>
        <v>0</v>
      </c>
      <c r="M222" s="16">
        <f>(L222-J222)^2</f>
        <v>2.1621731041821393E-6</v>
      </c>
      <c r="N222" s="3"/>
      <c r="O222" s="15">
        <f>2*(J222-L222)</f>
        <v>2.9408659297439177E-3</v>
      </c>
      <c r="P222" s="3">
        <f>J222*(1-J222)</f>
        <v>1.4682707917677768E-3</v>
      </c>
      <c r="Q222" s="3">
        <f>B222</f>
        <v>0</v>
      </c>
      <c r="R222" s="3">
        <f>B223</f>
        <v>0</v>
      </c>
      <c r="S222" s="3">
        <v>1</v>
      </c>
      <c r="T222" s="3">
        <f>O222*P222*Q222</f>
        <v>0</v>
      </c>
      <c r="U222" s="3">
        <f>O222*P222*R222</f>
        <v>0</v>
      </c>
      <c r="V222" s="16">
        <f>O222*P222*S222</f>
        <v>4.3179875471479807E-6</v>
      </c>
      <c r="W222" s="3"/>
      <c r="X222" s="3"/>
      <c r="Y222" s="3"/>
      <c r="Z222" s="3"/>
    </row>
    <row r="223" spans="1:26">
      <c r="A223" s="15" t="s">
        <v>21</v>
      </c>
      <c r="B223" s="16">
        <v>0</v>
      </c>
      <c r="C223" s="3"/>
      <c r="D223" s="15"/>
      <c r="E223" s="3"/>
      <c r="F223" s="3"/>
      <c r="G223" s="3"/>
      <c r="H223" s="3"/>
      <c r="I223" s="3"/>
      <c r="J223" s="16"/>
      <c r="K223" s="3"/>
      <c r="L223" s="15"/>
      <c r="M223" s="16"/>
      <c r="N223" s="3"/>
      <c r="O223" s="15"/>
      <c r="P223" s="3"/>
      <c r="Q223" s="3"/>
      <c r="R223" s="3"/>
      <c r="S223" s="3"/>
      <c r="T223" s="3"/>
      <c r="U223" s="3"/>
      <c r="V223" s="16"/>
      <c r="W223" s="3"/>
      <c r="X223" s="3"/>
      <c r="Y223" s="3"/>
      <c r="Z223" s="3"/>
    </row>
    <row r="224" spans="1:26">
      <c r="A224" s="15"/>
      <c r="B224" s="16"/>
      <c r="C224" s="3"/>
      <c r="D224" s="15"/>
      <c r="E224" s="3"/>
      <c r="F224" s="3"/>
      <c r="G224" s="3"/>
      <c r="H224" s="3"/>
      <c r="I224" s="3"/>
      <c r="J224" s="16"/>
      <c r="K224" s="3"/>
      <c r="L224" s="15"/>
      <c r="M224" s="16"/>
      <c r="N224" s="3"/>
      <c r="O224" s="15"/>
      <c r="P224" s="3"/>
      <c r="Q224" s="3"/>
      <c r="R224" s="3"/>
      <c r="S224" s="3"/>
      <c r="T224" s="3"/>
      <c r="U224" s="3"/>
      <c r="V224" s="16"/>
      <c r="W224" s="3"/>
      <c r="X224" s="3"/>
      <c r="Y224" s="3"/>
      <c r="Z224" s="3"/>
    </row>
    <row r="225" spans="1:26">
      <c r="A225" s="15" t="s">
        <v>2</v>
      </c>
      <c r="B225" s="16">
        <f t="array" ref="B225:B226">TRANSPOSE($A$4:$B$4)</f>
        <v>1</v>
      </c>
      <c r="C225" s="3"/>
      <c r="D225" s="15" t="str">
        <f t="shared" ref="D225:G225" si="70">D222</f>
        <v>w0,_</v>
      </c>
      <c r="E225" s="3">
        <f t="shared" si="70"/>
        <v>4.2804778386364593</v>
      </c>
      <c r="F225" s="3">
        <f t="shared" si="70"/>
        <v>4.2801513770305508</v>
      </c>
      <c r="G225" s="3">
        <f t="shared" si="70"/>
        <v>-6.5207268725192202</v>
      </c>
      <c r="H225" s="3"/>
      <c r="I225" s="3">
        <f t="array" ref="I225">MMULT(E225:F225,B225:B226) + G225</f>
        <v>-2.240249033882761</v>
      </c>
      <c r="J225" s="16">
        <f>1/(1+EXP(-I225))</f>
        <v>9.6193888372097469E-2</v>
      </c>
      <c r="K225" s="3"/>
      <c r="L225" s="15">
        <f>$C$4</f>
        <v>0</v>
      </c>
      <c r="M225" s="16">
        <f>(L225-J225)^2</f>
        <v>9.2532641601435484E-3</v>
      </c>
      <c r="N225" s="3"/>
      <c r="O225" s="15">
        <f>2*(J225-L225)</f>
        <v>0.19238777674419494</v>
      </c>
      <c r="P225" s="3">
        <f>J225*(1-J225)</f>
        <v>8.6940624211953921E-2</v>
      </c>
      <c r="Q225" s="3">
        <f>B225</f>
        <v>1</v>
      </c>
      <c r="R225" s="3">
        <f>B226</f>
        <v>0</v>
      </c>
      <c r="S225" s="3">
        <v>1</v>
      </c>
      <c r="T225" s="3">
        <f>O225*P225*Q225</f>
        <v>1.6726313400890341E-2</v>
      </c>
      <c r="U225" s="3">
        <f>O225*P225*R225</f>
        <v>0</v>
      </c>
      <c r="V225" s="16">
        <f>O225*P225*S225</f>
        <v>1.6726313400890341E-2</v>
      </c>
      <c r="W225" s="3"/>
      <c r="X225" s="3"/>
      <c r="Y225" s="3"/>
      <c r="Z225" s="3"/>
    </row>
    <row r="226" spans="1:26">
      <c r="A226" s="15" t="s">
        <v>21</v>
      </c>
      <c r="B226" s="16">
        <v>0</v>
      </c>
      <c r="C226" s="3"/>
      <c r="D226" s="15"/>
      <c r="E226" s="3"/>
      <c r="F226" s="3"/>
      <c r="G226" s="3"/>
      <c r="H226" s="3"/>
      <c r="I226" s="3"/>
      <c r="J226" s="16"/>
      <c r="K226" s="3"/>
      <c r="L226" s="15"/>
      <c r="M226" s="16"/>
      <c r="N226" s="3"/>
      <c r="O226" s="15"/>
      <c r="P226" s="3"/>
      <c r="Q226" s="3"/>
      <c r="R226" s="3"/>
      <c r="S226" s="3"/>
      <c r="T226" s="3"/>
      <c r="U226" s="3"/>
      <c r="V226" s="16"/>
      <c r="W226" s="3"/>
      <c r="X226" s="3"/>
      <c r="Y226" s="3"/>
      <c r="Z226" s="3"/>
    </row>
    <row r="227" spans="1:26">
      <c r="A227" s="15"/>
      <c r="B227" s="16"/>
      <c r="C227" s="3"/>
      <c r="D227" s="15"/>
      <c r="E227" s="3"/>
      <c r="F227" s="3"/>
      <c r="G227" s="3"/>
      <c r="H227" s="3"/>
      <c r="I227" s="3"/>
      <c r="J227" s="16"/>
      <c r="K227" s="3"/>
      <c r="L227" s="15"/>
      <c r="M227" s="16"/>
      <c r="N227" s="3"/>
      <c r="O227" s="15"/>
      <c r="P227" s="3"/>
      <c r="Q227" s="3"/>
      <c r="R227" s="3"/>
      <c r="S227" s="3"/>
      <c r="T227" s="3"/>
      <c r="U227" s="3"/>
      <c r="V227" s="16"/>
      <c r="W227" s="3"/>
      <c r="X227" s="3"/>
      <c r="Y227" s="3"/>
      <c r="Z227" s="3"/>
    </row>
    <row r="228" spans="1:26">
      <c r="A228" s="15" t="s">
        <v>2</v>
      </c>
      <c r="B228" s="16">
        <f t="array" ref="B228:B229">TRANSPOSE($A$5:$B$5)</f>
        <v>0</v>
      </c>
      <c r="C228" s="3"/>
      <c r="D228" s="15" t="str">
        <f t="shared" ref="D228:G228" si="71">D225</f>
        <v>w0,_</v>
      </c>
      <c r="E228" s="3">
        <f t="shared" si="71"/>
        <v>4.2804778386364593</v>
      </c>
      <c r="F228" s="3">
        <f t="shared" si="71"/>
        <v>4.2801513770305508</v>
      </c>
      <c r="G228" s="3">
        <f t="shared" si="71"/>
        <v>-6.5207268725192202</v>
      </c>
      <c r="H228" s="3"/>
      <c r="I228" s="3">
        <f t="array" ref="I228">MMULT(E228:F228,B228:B229) + G228</f>
        <v>-2.2405754954886694</v>
      </c>
      <c r="J228" s="16">
        <f>1/(1+EXP(-I228))</f>
        <v>9.6165509337678992E-2</v>
      </c>
      <c r="K228" s="3"/>
      <c r="L228" s="15">
        <f>$C$5</f>
        <v>0</v>
      </c>
      <c r="M228" s="16">
        <f>(L228-J228)^2</f>
        <v>9.2478051861752258E-3</v>
      </c>
      <c r="N228" s="3"/>
      <c r="O228" s="15">
        <f>2*(J228-L228)</f>
        <v>0.19233101867535798</v>
      </c>
      <c r="P228" s="3">
        <f>J228*(1-J228)</f>
        <v>8.6917704151503766E-2</v>
      </c>
      <c r="Q228" s="3">
        <f>B228</f>
        <v>0</v>
      </c>
      <c r="R228" s="3">
        <f>B229</f>
        <v>1</v>
      </c>
      <c r="S228" s="3">
        <v>1</v>
      </c>
      <c r="T228" s="3">
        <f>O228*P228*Q228</f>
        <v>0</v>
      </c>
      <c r="U228" s="3">
        <f>O228*P228*R228</f>
        <v>1.6716970580382112E-2</v>
      </c>
      <c r="V228" s="16">
        <f>O228*P228*S228</f>
        <v>1.6716970580382112E-2</v>
      </c>
      <c r="W228" s="3"/>
      <c r="X228" s="3"/>
      <c r="Y228" s="3"/>
      <c r="Z228" s="3"/>
    </row>
    <row r="229" spans="1:26">
      <c r="A229" s="15" t="s">
        <v>21</v>
      </c>
      <c r="B229" s="16">
        <v>1</v>
      </c>
      <c r="C229" s="3"/>
      <c r="D229" s="15"/>
      <c r="E229" s="3"/>
      <c r="F229" s="3"/>
      <c r="G229" s="3"/>
      <c r="H229" s="3"/>
      <c r="I229" s="3"/>
      <c r="J229" s="16"/>
      <c r="K229" s="3"/>
      <c r="L229" s="15"/>
      <c r="M229" s="16"/>
      <c r="N229" s="3"/>
      <c r="O229" s="15"/>
      <c r="P229" s="3"/>
      <c r="Q229" s="3"/>
      <c r="R229" s="3"/>
      <c r="S229" s="3"/>
      <c r="T229" s="3"/>
      <c r="U229" s="3"/>
      <c r="V229" s="16"/>
      <c r="W229" s="3"/>
      <c r="X229" s="3"/>
      <c r="Y229" s="3"/>
      <c r="Z229" s="3"/>
    </row>
    <row r="230" spans="1:26">
      <c r="A230" s="15"/>
      <c r="B230" s="16"/>
      <c r="C230" s="3"/>
      <c r="D230" s="15"/>
      <c r="E230" s="3"/>
      <c r="F230" s="3"/>
      <c r="G230" s="3"/>
      <c r="H230" s="3"/>
      <c r="I230" s="3"/>
      <c r="J230" s="16"/>
      <c r="K230" s="3"/>
      <c r="L230" s="15"/>
      <c r="M230" s="16"/>
      <c r="N230" s="3"/>
      <c r="O230" s="15"/>
      <c r="P230" s="3"/>
      <c r="Q230" s="3"/>
      <c r="R230" s="3"/>
      <c r="S230" s="3"/>
      <c r="T230" s="3"/>
      <c r="U230" s="3"/>
      <c r="V230" s="16"/>
      <c r="W230" s="3"/>
      <c r="X230" s="3"/>
      <c r="Y230" s="3"/>
      <c r="Z230" s="3"/>
    </row>
    <row r="231" spans="1:26">
      <c r="A231" s="15" t="s">
        <v>2</v>
      </c>
      <c r="B231" s="16">
        <f t="array" ref="B231:B232">TRANSPOSE($A$6:$B$6)</f>
        <v>1</v>
      </c>
      <c r="C231" s="3"/>
      <c r="D231" s="15" t="str">
        <f t="shared" ref="D231:G231" si="72">D228</f>
        <v>w0,_</v>
      </c>
      <c r="E231" s="3">
        <f t="shared" si="72"/>
        <v>4.2804778386364593</v>
      </c>
      <c r="F231" s="3">
        <f t="shared" si="72"/>
        <v>4.2801513770305508</v>
      </c>
      <c r="G231" s="3">
        <f t="shared" si="72"/>
        <v>-6.5207268725192202</v>
      </c>
      <c r="H231" s="3"/>
      <c r="I231" s="3">
        <f t="array" ref="I231">MMULT(E231:F231,B231:B232) + G231</f>
        <v>2.0399023431477898</v>
      </c>
      <c r="J231" s="16">
        <f>1/(1+EXP(-I231))</f>
        <v>0.88492332353696712</v>
      </c>
      <c r="K231" s="3"/>
      <c r="L231" s="15">
        <f>$C$6</f>
        <v>1</v>
      </c>
      <c r="M231" s="16">
        <f>(L231-J231)^2</f>
        <v>1.3242641465777546E-2</v>
      </c>
      <c r="N231" s="3"/>
      <c r="O231" s="15">
        <f>2*(J231-L231)</f>
        <v>-0.23015335292606576</v>
      </c>
      <c r="P231" s="3">
        <f>J231*(1-J231)</f>
        <v>0.10183403499725534</v>
      </c>
      <c r="Q231" s="3">
        <f>B231</f>
        <v>1</v>
      </c>
      <c r="R231" s="3">
        <f>B232</f>
        <v>1</v>
      </c>
      <c r="S231" s="3">
        <v>1</v>
      </c>
      <c r="T231" s="3">
        <f>O231*P231*Q231</f>
        <v>-2.3437444596608639E-2</v>
      </c>
      <c r="U231" s="3">
        <f>O231*P231*R231</f>
        <v>-2.3437444596608639E-2</v>
      </c>
      <c r="V231" s="16">
        <f>O231*P231*S231</f>
        <v>-2.3437444596608639E-2</v>
      </c>
      <c r="W231" s="3"/>
      <c r="X231" s="3"/>
      <c r="Y231" s="3"/>
      <c r="Z231" s="3"/>
    </row>
    <row r="232" spans="1:26">
      <c r="A232" s="20" t="s">
        <v>21</v>
      </c>
      <c r="B232" s="21">
        <v>1</v>
      </c>
      <c r="C232" s="3"/>
      <c r="D232" s="20"/>
      <c r="E232" s="22"/>
      <c r="F232" s="22"/>
      <c r="G232" s="22"/>
      <c r="H232" s="22"/>
      <c r="I232" s="22"/>
      <c r="J232" s="21"/>
      <c r="K232" s="15"/>
      <c r="L232" s="20"/>
      <c r="M232" s="21"/>
      <c r="N232" s="3"/>
      <c r="O232" s="20"/>
      <c r="P232" s="22"/>
      <c r="Q232" s="22"/>
      <c r="R232" s="22"/>
      <c r="S232" s="22"/>
      <c r="T232" s="22"/>
      <c r="U232" s="22"/>
      <c r="V232" s="21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2">
        <f>SUM(M222:M232)</f>
        <v>3.1745872985200506E-2</v>
      </c>
      <c r="N233" s="3"/>
      <c r="O233" s="3"/>
      <c r="P233" s="3"/>
      <c r="Q233" s="3"/>
      <c r="R233" s="3"/>
      <c r="S233" s="3"/>
      <c r="T233" s="2">
        <f t="shared" ref="T233:V233" si="73">AVERAGE(T222:T232)</f>
        <v>-1.6777827989295745E-3</v>
      </c>
      <c r="U233" s="2">
        <f t="shared" si="73"/>
        <v>-1.6801185040566319E-3</v>
      </c>
      <c r="V233" s="2">
        <f t="shared" si="73"/>
        <v>2.5025393430527405E-3</v>
      </c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61" t="s">
        <v>5</v>
      </c>
      <c r="B235" s="62"/>
      <c r="C235" s="3"/>
      <c r="D235" s="5" t="s">
        <v>6</v>
      </c>
      <c r="E235" s="6"/>
      <c r="F235" s="6"/>
      <c r="G235" s="6"/>
      <c r="H235" s="6"/>
      <c r="I235" s="63" t="s">
        <v>3</v>
      </c>
      <c r="J235" s="62"/>
      <c r="K235" s="3"/>
      <c r="L235" s="5" t="s">
        <v>20</v>
      </c>
      <c r="M235" s="7" t="s">
        <v>8</v>
      </c>
      <c r="N235" s="3"/>
      <c r="O235" s="5"/>
      <c r="P235" s="6"/>
      <c r="Q235" s="6"/>
      <c r="R235" s="6"/>
      <c r="S235" s="6"/>
      <c r="T235" s="6"/>
      <c r="U235" s="6"/>
      <c r="V235" s="7"/>
      <c r="W235" s="3"/>
      <c r="X235" s="3"/>
      <c r="Y235" s="3"/>
      <c r="Z235" s="3"/>
    </row>
    <row r="236" spans="1:26">
      <c r="A236" s="64"/>
      <c r="B236" s="65"/>
      <c r="C236" s="3"/>
      <c r="D236" s="8"/>
      <c r="E236" s="9" t="s">
        <v>9</v>
      </c>
      <c r="F236" s="9" t="s">
        <v>22</v>
      </c>
      <c r="G236" s="9" t="s">
        <v>10</v>
      </c>
      <c r="H236" s="9"/>
      <c r="I236" s="10" t="s">
        <v>11</v>
      </c>
      <c r="J236" s="11" t="s">
        <v>12</v>
      </c>
      <c r="K236" s="3"/>
      <c r="L236" s="8"/>
      <c r="M236" s="12"/>
      <c r="N236" s="3"/>
      <c r="O236" s="8" t="s">
        <v>13</v>
      </c>
      <c r="P236" s="9" t="s">
        <v>14</v>
      </c>
      <c r="Q236" s="9" t="s">
        <v>23</v>
      </c>
      <c r="R236" s="9" t="s">
        <v>24</v>
      </c>
      <c r="S236" s="9" t="s">
        <v>16</v>
      </c>
      <c r="T236" s="9" t="s">
        <v>25</v>
      </c>
      <c r="U236" s="9" t="s">
        <v>26</v>
      </c>
      <c r="V236" s="12" t="s">
        <v>18</v>
      </c>
      <c r="W236" s="3"/>
      <c r="X236" s="3"/>
      <c r="Y236" s="3"/>
      <c r="Z236" s="3"/>
    </row>
    <row r="237" spans="1:26">
      <c r="A237" s="15" t="s">
        <v>2</v>
      </c>
      <c r="B237" s="16">
        <f t="array" ref="B237:B238">TRANSPOSE($A$3:$B$3)</f>
        <v>0</v>
      </c>
      <c r="C237" s="3"/>
      <c r="D237" s="17" t="s">
        <v>19</v>
      </c>
      <c r="E237" s="18">
        <f t="shared" ref="E237:G237" si="74">E222-$B$8*T233</f>
        <v>4.3140334946150505</v>
      </c>
      <c r="F237" s="18">
        <f t="shared" si="74"/>
        <v>4.3137537471116838</v>
      </c>
      <c r="G237" s="18">
        <f t="shared" si="74"/>
        <v>-6.5707776593802754</v>
      </c>
      <c r="H237" s="18"/>
      <c r="I237" s="18">
        <f t="array" ref="I237">MMULT(E237:F237,B237:B238) + G237</f>
        <v>-6.5707776593802754</v>
      </c>
      <c r="J237" s="16">
        <f>1/(1+EXP(-I237))</f>
        <v>1.3987484772080433E-3</v>
      </c>
      <c r="K237" s="15"/>
      <c r="L237" s="15">
        <f>$C$3</f>
        <v>0</v>
      </c>
      <c r="M237" s="16">
        <f>(L237-J237)^2</f>
        <v>1.9564973024918199E-6</v>
      </c>
      <c r="N237" s="3"/>
      <c r="O237" s="15">
        <f>2*(J237-L237)</f>
        <v>2.7974969544160865E-3</v>
      </c>
      <c r="P237" s="3">
        <f>J237*(1-J237)</f>
        <v>1.3967919799055515E-3</v>
      </c>
      <c r="Q237" s="3">
        <f>B237</f>
        <v>0</v>
      </c>
      <c r="R237" s="3">
        <f>B238</f>
        <v>0</v>
      </c>
      <c r="S237" s="3">
        <v>1</v>
      </c>
      <c r="T237" s="3">
        <f>O237*P237*Q237</f>
        <v>0</v>
      </c>
      <c r="U237" s="3">
        <f>O237*P237*R237</f>
        <v>0</v>
      </c>
      <c r="V237" s="16">
        <f>O237*P237*S237</f>
        <v>3.9075213097385962E-6</v>
      </c>
      <c r="W237" s="3"/>
      <c r="X237" s="3"/>
      <c r="Y237" s="3"/>
      <c r="Z237" s="3"/>
    </row>
    <row r="238" spans="1:26">
      <c r="A238" s="15" t="s">
        <v>21</v>
      </c>
      <c r="B238" s="16">
        <v>0</v>
      </c>
      <c r="C238" s="3"/>
      <c r="D238" s="15"/>
      <c r="E238" s="3"/>
      <c r="F238" s="3"/>
      <c r="G238" s="3"/>
      <c r="H238" s="3"/>
      <c r="I238" s="3"/>
      <c r="J238" s="16"/>
      <c r="K238" s="3"/>
      <c r="L238" s="15"/>
      <c r="M238" s="16"/>
      <c r="N238" s="3"/>
      <c r="O238" s="15"/>
      <c r="P238" s="3"/>
      <c r="Q238" s="3"/>
      <c r="R238" s="3"/>
      <c r="S238" s="3"/>
      <c r="T238" s="3"/>
      <c r="U238" s="3"/>
      <c r="V238" s="16"/>
      <c r="W238" s="3"/>
      <c r="X238" s="3"/>
      <c r="Y238" s="3"/>
      <c r="Z238" s="3"/>
    </row>
    <row r="239" spans="1:26">
      <c r="A239" s="15"/>
      <c r="B239" s="16"/>
      <c r="C239" s="3"/>
      <c r="D239" s="15"/>
      <c r="E239" s="3"/>
      <c r="F239" s="3"/>
      <c r="G239" s="3"/>
      <c r="H239" s="3"/>
      <c r="I239" s="3"/>
      <c r="J239" s="16"/>
      <c r="K239" s="3"/>
      <c r="L239" s="15"/>
      <c r="M239" s="16"/>
      <c r="N239" s="3"/>
      <c r="O239" s="15"/>
      <c r="P239" s="3"/>
      <c r="Q239" s="3"/>
      <c r="R239" s="3"/>
      <c r="S239" s="3"/>
      <c r="T239" s="3"/>
      <c r="U239" s="3"/>
      <c r="V239" s="16"/>
      <c r="W239" s="3"/>
      <c r="X239" s="3"/>
      <c r="Y239" s="3"/>
      <c r="Z239" s="3"/>
    </row>
    <row r="240" spans="1:26">
      <c r="A240" s="15" t="s">
        <v>2</v>
      </c>
      <c r="B240" s="16">
        <f t="array" ref="B240:B241">TRANSPOSE($A$4:$B$4)</f>
        <v>1</v>
      </c>
      <c r="C240" s="3"/>
      <c r="D240" s="15" t="str">
        <f t="shared" ref="D240:G240" si="75">D237</f>
        <v>w0,_</v>
      </c>
      <c r="E240" s="3">
        <f t="shared" si="75"/>
        <v>4.3140334946150505</v>
      </c>
      <c r="F240" s="3">
        <f t="shared" si="75"/>
        <v>4.3137537471116838</v>
      </c>
      <c r="G240" s="3">
        <f t="shared" si="75"/>
        <v>-6.5707776593802754</v>
      </c>
      <c r="H240" s="3"/>
      <c r="I240" s="3">
        <f t="array" ref="I240">MMULT(E240:F240,B240:B241) + G240</f>
        <v>-2.2567441647652249</v>
      </c>
      <c r="J240" s="16">
        <f>1/(1+EXP(-I240))</f>
        <v>9.4769312561501534E-2</v>
      </c>
      <c r="K240" s="3"/>
      <c r="L240" s="15">
        <f>$C$4</f>
        <v>0</v>
      </c>
      <c r="M240" s="16">
        <f>(L240-J240)^2</f>
        <v>8.9812226033795725E-3</v>
      </c>
      <c r="N240" s="3"/>
      <c r="O240" s="15">
        <f>2*(J240-L240)</f>
        <v>0.18953862512300307</v>
      </c>
      <c r="P240" s="3">
        <f>J240*(1-J240)</f>
        <v>8.5788089958121955E-2</v>
      </c>
      <c r="Q240" s="3">
        <f>B240</f>
        <v>1</v>
      </c>
      <c r="R240" s="3">
        <f>B241</f>
        <v>0</v>
      </c>
      <c r="S240" s="3">
        <v>1</v>
      </c>
      <c r="T240" s="3">
        <f>O240*P240*Q240</f>
        <v>1.6260156622590942E-2</v>
      </c>
      <c r="U240" s="3">
        <f>O240*P240*R240</f>
        <v>0</v>
      </c>
      <c r="V240" s="16">
        <f>O240*P240*S240</f>
        <v>1.6260156622590942E-2</v>
      </c>
      <c r="W240" s="3"/>
      <c r="X240" s="3"/>
      <c r="Y240" s="3"/>
      <c r="Z240" s="3"/>
    </row>
    <row r="241" spans="1:26">
      <c r="A241" s="15" t="s">
        <v>21</v>
      </c>
      <c r="B241" s="16">
        <v>0</v>
      </c>
      <c r="C241" s="3"/>
      <c r="D241" s="15"/>
      <c r="E241" s="3"/>
      <c r="F241" s="3"/>
      <c r="G241" s="3"/>
      <c r="H241" s="3"/>
      <c r="I241" s="3"/>
      <c r="J241" s="16"/>
      <c r="K241" s="3"/>
      <c r="L241" s="15"/>
      <c r="M241" s="16"/>
      <c r="N241" s="3"/>
      <c r="O241" s="15"/>
      <c r="P241" s="3"/>
      <c r="Q241" s="3"/>
      <c r="R241" s="3"/>
      <c r="S241" s="3"/>
      <c r="T241" s="3"/>
      <c r="U241" s="3"/>
      <c r="V241" s="16"/>
      <c r="W241" s="3"/>
      <c r="X241" s="3"/>
      <c r="Y241" s="3"/>
      <c r="Z241" s="3"/>
    </row>
    <row r="242" spans="1:26">
      <c r="A242" s="15"/>
      <c r="B242" s="16"/>
      <c r="C242" s="3"/>
      <c r="D242" s="15"/>
      <c r="E242" s="3"/>
      <c r="F242" s="3"/>
      <c r="G242" s="3"/>
      <c r="H242" s="3"/>
      <c r="I242" s="3"/>
      <c r="J242" s="16"/>
      <c r="K242" s="3"/>
      <c r="L242" s="15"/>
      <c r="M242" s="16"/>
      <c r="N242" s="3"/>
      <c r="O242" s="15"/>
      <c r="P242" s="3"/>
      <c r="Q242" s="3"/>
      <c r="R242" s="3"/>
      <c r="S242" s="3"/>
      <c r="T242" s="3"/>
      <c r="U242" s="3"/>
      <c r="V242" s="16"/>
      <c r="W242" s="3"/>
      <c r="X242" s="3"/>
      <c r="Y242" s="3"/>
      <c r="Z242" s="3"/>
    </row>
    <row r="243" spans="1:26">
      <c r="A243" s="15" t="s">
        <v>2</v>
      </c>
      <c r="B243" s="16">
        <f t="array" ref="B243:B244">TRANSPOSE($A$5:$B$5)</f>
        <v>0</v>
      </c>
      <c r="C243" s="3"/>
      <c r="D243" s="15" t="str">
        <f t="shared" ref="D243:G243" si="76">D240</f>
        <v>w0,_</v>
      </c>
      <c r="E243" s="3">
        <f t="shared" si="76"/>
        <v>4.3140334946150505</v>
      </c>
      <c r="F243" s="3">
        <f t="shared" si="76"/>
        <v>4.3137537471116838</v>
      </c>
      <c r="G243" s="3">
        <f t="shared" si="76"/>
        <v>-6.5707776593802754</v>
      </c>
      <c r="H243" s="3"/>
      <c r="I243" s="3">
        <f t="array" ref="I243">MMULT(E243:F243,B243:B244) + G243</f>
        <v>-2.2570239122685916</v>
      </c>
      <c r="J243" s="16">
        <f>1/(1+EXP(-I243))</f>
        <v>9.4745316277946884E-2</v>
      </c>
      <c r="K243" s="3"/>
      <c r="L243" s="15">
        <f>$C$5</f>
        <v>0</v>
      </c>
      <c r="M243" s="16">
        <f>(L243-J243)^2</f>
        <v>8.9766749566081872E-3</v>
      </c>
      <c r="N243" s="3"/>
      <c r="O243" s="15">
        <f>2*(J243-L243)</f>
        <v>0.18949063255589377</v>
      </c>
      <c r="P243" s="3">
        <f>J243*(1-J243)</f>
        <v>8.5768641321338698E-2</v>
      </c>
      <c r="Q243" s="3">
        <f>B243</f>
        <v>0</v>
      </c>
      <c r="R243" s="3">
        <f>B244</f>
        <v>1</v>
      </c>
      <c r="S243" s="3">
        <v>1</v>
      </c>
      <c r="T243" s="3">
        <f>O243*P243*Q243</f>
        <v>0</v>
      </c>
      <c r="U243" s="3">
        <f>O243*P243*R243</f>
        <v>1.6252354097440039E-2</v>
      </c>
      <c r="V243" s="16">
        <f>O243*P243*S243</f>
        <v>1.6252354097440039E-2</v>
      </c>
      <c r="W243" s="3"/>
      <c r="X243" s="3"/>
      <c r="Y243" s="3"/>
      <c r="Z243" s="3"/>
    </row>
    <row r="244" spans="1:26">
      <c r="A244" s="15" t="s">
        <v>21</v>
      </c>
      <c r="B244" s="16">
        <v>1</v>
      </c>
      <c r="C244" s="3"/>
      <c r="D244" s="15"/>
      <c r="E244" s="3"/>
      <c r="F244" s="3"/>
      <c r="G244" s="3"/>
      <c r="H244" s="3"/>
      <c r="I244" s="3"/>
      <c r="J244" s="16"/>
      <c r="K244" s="3"/>
      <c r="L244" s="15"/>
      <c r="M244" s="16"/>
      <c r="N244" s="3"/>
      <c r="O244" s="15"/>
      <c r="P244" s="3"/>
      <c r="Q244" s="3"/>
      <c r="R244" s="3"/>
      <c r="S244" s="3"/>
      <c r="T244" s="3"/>
      <c r="U244" s="3"/>
      <c r="V244" s="16"/>
      <c r="W244" s="3"/>
      <c r="X244" s="3"/>
      <c r="Y244" s="3"/>
      <c r="Z244" s="3"/>
    </row>
    <row r="245" spans="1:26">
      <c r="A245" s="15"/>
      <c r="B245" s="16"/>
      <c r="C245" s="3"/>
      <c r="D245" s="15"/>
      <c r="E245" s="3"/>
      <c r="F245" s="3"/>
      <c r="G245" s="3"/>
      <c r="H245" s="3"/>
      <c r="I245" s="3"/>
      <c r="J245" s="16"/>
      <c r="K245" s="3"/>
      <c r="L245" s="15"/>
      <c r="M245" s="16"/>
      <c r="N245" s="3"/>
      <c r="O245" s="15"/>
      <c r="P245" s="3"/>
      <c r="Q245" s="3"/>
      <c r="R245" s="3"/>
      <c r="S245" s="3"/>
      <c r="T245" s="3"/>
      <c r="U245" s="3"/>
      <c r="V245" s="16"/>
      <c r="W245" s="3"/>
      <c r="X245" s="3"/>
      <c r="Y245" s="3"/>
      <c r="Z245" s="3"/>
    </row>
    <row r="246" spans="1:26">
      <c r="A246" s="15" t="s">
        <v>2</v>
      </c>
      <c r="B246" s="16">
        <f t="array" ref="B246:B247">TRANSPOSE($A$6:$B$6)</f>
        <v>1</v>
      </c>
      <c r="C246" s="3"/>
      <c r="D246" s="15" t="str">
        <f t="shared" ref="D246:G246" si="77">D243</f>
        <v>w0,_</v>
      </c>
      <c r="E246" s="3">
        <f t="shared" si="77"/>
        <v>4.3140334946150505</v>
      </c>
      <c r="F246" s="3">
        <f t="shared" si="77"/>
        <v>4.3137537471116838</v>
      </c>
      <c r="G246" s="3">
        <f t="shared" si="77"/>
        <v>-6.5707776593802754</v>
      </c>
      <c r="H246" s="3"/>
      <c r="I246" s="3">
        <f t="array" ref="I246">MMULT(E246:F246,B246:B247) + G246</f>
        <v>2.0570095823464589</v>
      </c>
      <c r="J246" s="16">
        <f>1/(1+EXP(-I246))</f>
        <v>0.88665398416722752</v>
      </c>
      <c r="K246" s="3"/>
      <c r="L246" s="15">
        <f>$C$6</f>
        <v>1</v>
      </c>
      <c r="M246" s="16">
        <f>(L246-J246)^2</f>
        <v>1.2847319305163111E-2</v>
      </c>
      <c r="N246" s="3"/>
      <c r="O246" s="15">
        <f>2*(J246-L246)</f>
        <v>-0.22669203166554497</v>
      </c>
      <c r="P246" s="3">
        <f>J246*(1-J246)</f>
        <v>0.10049869652760937</v>
      </c>
      <c r="Q246" s="3">
        <f>B246</f>
        <v>1</v>
      </c>
      <c r="R246" s="3">
        <f>B247</f>
        <v>1</v>
      </c>
      <c r="S246" s="3">
        <v>1</v>
      </c>
      <c r="T246" s="3">
        <f>O246*P246*Q246</f>
        <v>-2.2782253695582819E-2</v>
      </c>
      <c r="U246" s="3">
        <f>O246*P246*R246</f>
        <v>-2.2782253695582819E-2</v>
      </c>
      <c r="V246" s="16">
        <f>O246*P246*S246</f>
        <v>-2.2782253695582819E-2</v>
      </c>
      <c r="W246" s="3"/>
      <c r="X246" s="3"/>
      <c r="Y246" s="3"/>
      <c r="Z246" s="3"/>
    </row>
    <row r="247" spans="1:26">
      <c r="A247" s="20" t="s">
        <v>21</v>
      </c>
      <c r="B247" s="21">
        <v>1</v>
      </c>
      <c r="C247" s="3"/>
      <c r="D247" s="20"/>
      <c r="E247" s="22"/>
      <c r="F247" s="22"/>
      <c r="G247" s="22"/>
      <c r="H247" s="22"/>
      <c r="I247" s="22"/>
      <c r="J247" s="21"/>
      <c r="K247" s="15"/>
      <c r="L247" s="20"/>
      <c r="M247" s="21"/>
      <c r="N247" s="3"/>
      <c r="O247" s="20"/>
      <c r="P247" s="22"/>
      <c r="Q247" s="22"/>
      <c r="R247" s="22"/>
      <c r="S247" s="22"/>
      <c r="T247" s="22"/>
      <c r="U247" s="22"/>
      <c r="V247" s="21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2">
        <f>SUM(M237:M247)</f>
        <v>3.0807173362453366E-2</v>
      </c>
      <c r="N248" s="3"/>
      <c r="O248" s="3"/>
      <c r="P248" s="3"/>
      <c r="Q248" s="3"/>
      <c r="R248" s="3"/>
      <c r="S248" s="3"/>
      <c r="T248" s="2">
        <f t="shared" ref="T248:V248" si="78">AVERAGE(T237:T247)</f>
        <v>-1.6305242682479694E-3</v>
      </c>
      <c r="U248" s="2">
        <f t="shared" si="78"/>
        <v>-1.6324748995356951E-3</v>
      </c>
      <c r="V248" s="2">
        <f t="shared" si="78"/>
        <v>2.4335411364394743E-3</v>
      </c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61" t="s">
        <v>5</v>
      </c>
      <c r="B250" s="62"/>
      <c r="C250" s="3"/>
      <c r="D250" s="5" t="s">
        <v>6</v>
      </c>
      <c r="E250" s="6"/>
      <c r="F250" s="6"/>
      <c r="G250" s="6"/>
      <c r="H250" s="6"/>
      <c r="I250" s="63" t="s">
        <v>3</v>
      </c>
      <c r="J250" s="62"/>
      <c r="K250" s="3"/>
      <c r="L250" s="5" t="s">
        <v>20</v>
      </c>
      <c r="M250" s="7" t="s">
        <v>8</v>
      </c>
      <c r="N250" s="3"/>
      <c r="O250" s="5"/>
      <c r="P250" s="6"/>
      <c r="Q250" s="6"/>
      <c r="R250" s="6"/>
      <c r="S250" s="6"/>
      <c r="T250" s="6"/>
      <c r="U250" s="6"/>
      <c r="V250" s="7"/>
      <c r="W250" s="3"/>
      <c r="X250" s="3"/>
      <c r="Y250" s="3"/>
      <c r="Z250" s="3"/>
    </row>
    <row r="251" spans="1:26">
      <c r="A251" s="64"/>
      <c r="B251" s="65"/>
      <c r="C251" s="3"/>
      <c r="D251" s="8"/>
      <c r="E251" s="9" t="s">
        <v>9</v>
      </c>
      <c r="F251" s="9" t="s">
        <v>22</v>
      </c>
      <c r="G251" s="9" t="s">
        <v>10</v>
      </c>
      <c r="H251" s="9"/>
      <c r="I251" s="10" t="s">
        <v>11</v>
      </c>
      <c r="J251" s="11" t="s">
        <v>12</v>
      </c>
      <c r="K251" s="3"/>
      <c r="L251" s="8"/>
      <c r="M251" s="12"/>
      <c r="N251" s="3"/>
      <c r="O251" s="8" t="s">
        <v>13</v>
      </c>
      <c r="P251" s="9" t="s">
        <v>14</v>
      </c>
      <c r="Q251" s="9" t="s">
        <v>23</v>
      </c>
      <c r="R251" s="9" t="s">
        <v>24</v>
      </c>
      <c r="S251" s="9" t="s">
        <v>16</v>
      </c>
      <c r="T251" s="9" t="s">
        <v>25</v>
      </c>
      <c r="U251" s="9" t="s">
        <v>26</v>
      </c>
      <c r="V251" s="12" t="s">
        <v>18</v>
      </c>
      <c r="W251" s="3"/>
      <c r="X251" s="3"/>
      <c r="Y251" s="3"/>
      <c r="Z251" s="3"/>
    </row>
    <row r="252" spans="1:26">
      <c r="A252" s="15" t="s">
        <v>2</v>
      </c>
      <c r="B252" s="16">
        <f t="array" ref="B252:B253">TRANSPOSE($A$3:$B$3)</f>
        <v>0</v>
      </c>
      <c r="C252" s="3"/>
      <c r="D252" s="17" t="s">
        <v>19</v>
      </c>
      <c r="E252" s="18">
        <f t="shared" ref="E252:G252" si="79">E237-$B$8*T248</f>
        <v>4.3466439799800103</v>
      </c>
      <c r="F252" s="18">
        <f t="shared" si="79"/>
        <v>4.3464032451023975</v>
      </c>
      <c r="G252" s="18">
        <f t="shared" si="79"/>
        <v>-6.6194484821090649</v>
      </c>
      <c r="H252" s="18"/>
      <c r="I252" s="18">
        <f t="array" ref="I252">MMULT(E252:F252,B252:B253) + G252</f>
        <v>-6.6194484821090649</v>
      </c>
      <c r="J252" s="16">
        <f>1/(1+EXP(-I252))</f>
        <v>1.3323889307140806E-3</v>
      </c>
      <c r="K252" s="15"/>
      <c r="L252" s="15">
        <f>$C$3</f>
        <v>0</v>
      </c>
      <c r="M252" s="16">
        <f>(L252-J252)^2</f>
        <v>1.7752602626894109E-6</v>
      </c>
      <c r="N252" s="3"/>
      <c r="O252" s="15">
        <f>2*(J252-L252)</f>
        <v>2.6647778614281611E-3</v>
      </c>
      <c r="P252" s="3">
        <f>J252*(1-J252)</f>
        <v>1.3306136704513913E-3</v>
      </c>
      <c r="Q252" s="3">
        <f>B252</f>
        <v>0</v>
      </c>
      <c r="R252" s="3">
        <f>B253</f>
        <v>0</v>
      </c>
      <c r="S252" s="3">
        <v>1</v>
      </c>
      <c r="T252" s="3">
        <f>O252*P252*Q252</f>
        <v>0</v>
      </c>
      <c r="U252" s="3">
        <f>O252*P252*R252</f>
        <v>0</v>
      </c>
      <c r="V252" s="16">
        <f>O252*P252*S252</f>
        <v>3.5457898511325345E-6</v>
      </c>
      <c r="W252" s="3"/>
      <c r="X252" s="3"/>
      <c r="Y252" s="3"/>
      <c r="Z252" s="3"/>
    </row>
    <row r="253" spans="1:26">
      <c r="A253" s="15" t="s">
        <v>21</v>
      </c>
      <c r="B253" s="16">
        <v>0</v>
      </c>
      <c r="C253" s="3"/>
      <c r="D253" s="15"/>
      <c r="E253" s="3"/>
      <c r="F253" s="3"/>
      <c r="G253" s="3"/>
      <c r="H253" s="3"/>
      <c r="I253" s="3"/>
      <c r="J253" s="16"/>
      <c r="K253" s="3"/>
      <c r="L253" s="15"/>
      <c r="M253" s="16"/>
      <c r="N253" s="3"/>
      <c r="O253" s="15"/>
      <c r="P253" s="3"/>
      <c r="Q253" s="3"/>
      <c r="R253" s="3"/>
      <c r="S253" s="3"/>
      <c r="T253" s="3"/>
      <c r="U253" s="3"/>
      <c r="V253" s="16"/>
      <c r="W253" s="3"/>
      <c r="X253" s="3"/>
      <c r="Y253" s="3"/>
      <c r="Z253" s="3"/>
    </row>
    <row r="254" spans="1:26">
      <c r="A254" s="15"/>
      <c r="B254" s="16"/>
      <c r="C254" s="3"/>
      <c r="D254" s="15"/>
      <c r="E254" s="3"/>
      <c r="F254" s="3"/>
      <c r="G254" s="3"/>
      <c r="H254" s="3"/>
      <c r="I254" s="3"/>
      <c r="J254" s="16"/>
      <c r="K254" s="3"/>
      <c r="L254" s="15"/>
      <c r="M254" s="16"/>
      <c r="N254" s="3"/>
      <c r="O254" s="15"/>
      <c r="P254" s="3"/>
      <c r="Q254" s="3"/>
      <c r="R254" s="3"/>
      <c r="S254" s="3"/>
      <c r="T254" s="3"/>
      <c r="U254" s="3"/>
      <c r="V254" s="16"/>
      <c r="W254" s="3"/>
      <c r="X254" s="3"/>
      <c r="Y254" s="3"/>
      <c r="Z254" s="3"/>
    </row>
    <row r="255" spans="1:26">
      <c r="A255" s="15" t="s">
        <v>2</v>
      </c>
      <c r="B255" s="16">
        <f t="array" ref="B255:B256">TRANSPOSE($A$4:$B$4)</f>
        <v>1</v>
      </c>
      <c r="C255" s="3"/>
      <c r="D255" s="15" t="str">
        <f t="shared" ref="D255:G255" si="80">D252</f>
        <v>w0,_</v>
      </c>
      <c r="E255" s="3">
        <f t="shared" si="80"/>
        <v>4.3466439799800103</v>
      </c>
      <c r="F255" s="3">
        <f t="shared" si="80"/>
        <v>4.3464032451023975</v>
      </c>
      <c r="G255" s="3">
        <f t="shared" si="80"/>
        <v>-6.6194484821090649</v>
      </c>
      <c r="H255" s="3"/>
      <c r="I255" s="3">
        <f t="array" ref="I255">MMULT(E255:F255,B255:B256) + G255</f>
        <v>-2.2728045021290546</v>
      </c>
      <c r="J255" s="16">
        <f>1/(1+EXP(-I255))</f>
        <v>9.3400464971470212E-2</v>
      </c>
      <c r="K255" s="3"/>
      <c r="L255" s="15">
        <f>$C$4</f>
        <v>0</v>
      </c>
      <c r="M255" s="16">
        <f>(L255-J255)^2</f>
        <v>8.7236468568868339E-3</v>
      </c>
      <c r="N255" s="3"/>
      <c r="O255" s="15">
        <f>2*(J255-L255)</f>
        <v>0.18680092994294042</v>
      </c>
      <c r="P255" s="3">
        <f>J255*(1-J255)</f>
        <v>8.4676818114583371E-2</v>
      </c>
      <c r="Q255" s="3">
        <f>B255</f>
        <v>1</v>
      </c>
      <c r="R255" s="3">
        <f>B256</f>
        <v>0</v>
      </c>
      <c r="S255" s="3">
        <v>1</v>
      </c>
      <c r="T255" s="3">
        <f>O255*P255*Q255</f>
        <v>1.5817708368413397E-2</v>
      </c>
      <c r="U255" s="3">
        <f>O255*P255*R255</f>
        <v>0</v>
      </c>
      <c r="V255" s="16">
        <f>O255*P255*S255</f>
        <v>1.5817708368413397E-2</v>
      </c>
      <c r="W255" s="3"/>
      <c r="X255" s="3"/>
      <c r="Y255" s="3"/>
      <c r="Z255" s="3"/>
    </row>
    <row r="256" spans="1:26">
      <c r="A256" s="15" t="s">
        <v>21</v>
      </c>
      <c r="B256" s="16">
        <v>0</v>
      </c>
      <c r="C256" s="3"/>
      <c r="D256" s="15"/>
      <c r="E256" s="3"/>
      <c r="F256" s="3"/>
      <c r="G256" s="3"/>
      <c r="H256" s="3"/>
      <c r="I256" s="3"/>
      <c r="J256" s="16"/>
      <c r="K256" s="3"/>
      <c r="L256" s="15"/>
      <c r="M256" s="16"/>
      <c r="N256" s="3"/>
      <c r="O256" s="15"/>
      <c r="P256" s="3"/>
      <c r="Q256" s="3"/>
      <c r="R256" s="3"/>
      <c r="S256" s="3"/>
      <c r="T256" s="3"/>
      <c r="U256" s="3"/>
      <c r="V256" s="16"/>
      <c r="W256" s="3"/>
      <c r="X256" s="3"/>
      <c r="Y256" s="3"/>
      <c r="Z256" s="3"/>
    </row>
    <row r="257" spans="1:26">
      <c r="A257" s="15"/>
      <c r="B257" s="16"/>
      <c r="C257" s="3"/>
      <c r="D257" s="15"/>
      <c r="E257" s="3"/>
      <c r="F257" s="3"/>
      <c r="G257" s="3"/>
      <c r="H257" s="3"/>
      <c r="I257" s="3"/>
      <c r="J257" s="16"/>
      <c r="K257" s="3"/>
      <c r="L257" s="15"/>
      <c r="M257" s="16"/>
      <c r="N257" s="3"/>
      <c r="O257" s="15"/>
      <c r="P257" s="3"/>
      <c r="Q257" s="3"/>
      <c r="R257" s="3"/>
      <c r="S257" s="3"/>
      <c r="T257" s="3"/>
      <c r="U257" s="3"/>
      <c r="V257" s="16"/>
      <c r="W257" s="3"/>
      <c r="X257" s="3"/>
      <c r="Y257" s="3"/>
      <c r="Z257" s="3"/>
    </row>
    <row r="258" spans="1:26">
      <c r="A258" s="15" t="s">
        <v>2</v>
      </c>
      <c r="B258" s="16">
        <f t="array" ref="B258:B259">TRANSPOSE($A$5:$B$5)</f>
        <v>0</v>
      </c>
      <c r="C258" s="3"/>
      <c r="D258" s="15" t="str">
        <f t="shared" ref="D258:G258" si="81">D255</f>
        <v>w0,_</v>
      </c>
      <c r="E258" s="3">
        <f t="shared" si="81"/>
        <v>4.3466439799800103</v>
      </c>
      <c r="F258" s="3">
        <f t="shared" si="81"/>
        <v>4.3464032451023975</v>
      </c>
      <c r="G258" s="3">
        <f t="shared" si="81"/>
        <v>-6.6194484821090649</v>
      </c>
      <c r="H258" s="3"/>
      <c r="I258" s="3">
        <f t="array" ref="I258">MMULT(E258:F258,B258:B259) + G258</f>
        <v>-2.2730452370066674</v>
      </c>
      <c r="J258" s="16">
        <f>1/(1+EXP(-I258))</f>
        <v>9.338008230323358E-2</v>
      </c>
      <c r="K258" s="3"/>
      <c r="L258" s="15">
        <f>$C$5</f>
        <v>0</v>
      </c>
      <c r="M258" s="16">
        <f>(L258-J258)^2</f>
        <v>8.7198397709586772E-3</v>
      </c>
      <c r="N258" s="3"/>
      <c r="O258" s="15">
        <f>2*(J258-L258)</f>
        <v>0.18676016460646716</v>
      </c>
      <c r="P258" s="3">
        <f>J258*(1-J258)</f>
        <v>8.4660242532274901E-2</v>
      </c>
      <c r="Q258" s="3">
        <f>B258</f>
        <v>0</v>
      </c>
      <c r="R258" s="3">
        <f>B259</f>
        <v>1</v>
      </c>
      <c r="S258" s="3">
        <v>1</v>
      </c>
      <c r="T258" s="3">
        <f>O258*P258*Q258</f>
        <v>0</v>
      </c>
      <c r="U258" s="3">
        <f>O258*P258*R258</f>
        <v>1.5811160830951094E-2</v>
      </c>
      <c r="V258" s="16">
        <f>O258*P258*S258</f>
        <v>1.5811160830951094E-2</v>
      </c>
      <c r="W258" s="3"/>
      <c r="X258" s="3"/>
      <c r="Y258" s="3"/>
      <c r="Z258" s="3"/>
    </row>
    <row r="259" spans="1:26">
      <c r="A259" s="15" t="s">
        <v>21</v>
      </c>
      <c r="B259" s="16">
        <v>1</v>
      </c>
      <c r="C259" s="3"/>
      <c r="D259" s="15"/>
      <c r="E259" s="3"/>
      <c r="F259" s="3"/>
      <c r="G259" s="3"/>
      <c r="H259" s="3"/>
      <c r="I259" s="3"/>
      <c r="J259" s="16"/>
      <c r="K259" s="3"/>
      <c r="L259" s="15"/>
      <c r="M259" s="16"/>
      <c r="N259" s="3"/>
      <c r="O259" s="15"/>
      <c r="P259" s="3"/>
      <c r="Q259" s="3"/>
      <c r="R259" s="3"/>
      <c r="S259" s="3"/>
      <c r="T259" s="3"/>
      <c r="U259" s="3"/>
      <c r="V259" s="16"/>
      <c r="W259" s="3"/>
      <c r="X259" s="3"/>
      <c r="Y259" s="3"/>
      <c r="Z259" s="3"/>
    </row>
    <row r="260" spans="1:26">
      <c r="A260" s="15"/>
      <c r="B260" s="16"/>
      <c r="C260" s="3"/>
      <c r="D260" s="15"/>
      <c r="E260" s="3"/>
      <c r="F260" s="3"/>
      <c r="G260" s="3"/>
      <c r="H260" s="3"/>
      <c r="I260" s="3"/>
      <c r="J260" s="16"/>
      <c r="K260" s="3"/>
      <c r="L260" s="15"/>
      <c r="M260" s="16"/>
      <c r="N260" s="3"/>
      <c r="O260" s="15"/>
      <c r="P260" s="3"/>
      <c r="Q260" s="3"/>
      <c r="R260" s="3"/>
      <c r="S260" s="3"/>
      <c r="T260" s="3"/>
      <c r="U260" s="3"/>
      <c r="V260" s="16"/>
      <c r="W260" s="3"/>
      <c r="X260" s="3"/>
      <c r="Y260" s="3"/>
      <c r="Z260" s="3"/>
    </row>
    <row r="261" spans="1:26">
      <c r="A261" s="15" t="s">
        <v>2</v>
      </c>
      <c r="B261" s="16">
        <f t="array" ref="B261:B262">TRANSPOSE($A$6:$B$6)</f>
        <v>1</v>
      </c>
      <c r="C261" s="3"/>
      <c r="D261" s="15" t="str">
        <f t="shared" ref="D261:G261" si="82">D258</f>
        <v>w0,_</v>
      </c>
      <c r="E261" s="3">
        <f t="shared" si="82"/>
        <v>4.3466439799800103</v>
      </c>
      <c r="F261" s="3">
        <f t="shared" si="82"/>
        <v>4.3464032451023975</v>
      </c>
      <c r="G261" s="3">
        <f t="shared" si="82"/>
        <v>-6.6194484821090649</v>
      </c>
      <c r="H261" s="3"/>
      <c r="I261" s="3">
        <f t="array" ref="I261">MMULT(E261:F261,B261:B262) + G261</f>
        <v>2.0735987429733429</v>
      </c>
      <c r="J261" s="16">
        <f>1/(1+EXP(-I261))</f>
        <v>0.88831050980271287</v>
      </c>
      <c r="K261" s="3"/>
      <c r="L261" s="15">
        <f>$C$6</f>
        <v>1</v>
      </c>
      <c r="M261" s="16">
        <f>(L261-J261)^2</f>
        <v>1.2474542220529898E-2</v>
      </c>
      <c r="N261" s="3"/>
      <c r="O261" s="15">
        <f>2*(J261-L261)</f>
        <v>-0.22337898039457427</v>
      </c>
      <c r="P261" s="3">
        <f>J261*(1-J261)</f>
        <v>9.9214947976757228E-2</v>
      </c>
      <c r="Q261" s="3">
        <f>B261</f>
        <v>1</v>
      </c>
      <c r="R261" s="3">
        <f>B262</f>
        <v>1</v>
      </c>
      <c r="S261" s="3">
        <v>1</v>
      </c>
      <c r="T261" s="3">
        <f>O261*P261*Q261</f>
        <v>-2.2162533918948759E-2</v>
      </c>
      <c r="U261" s="3">
        <f>O261*P261*R261</f>
        <v>-2.2162533918948759E-2</v>
      </c>
      <c r="V261" s="16">
        <f>O261*P261*S261</f>
        <v>-2.2162533918948759E-2</v>
      </c>
      <c r="W261" s="3"/>
      <c r="X261" s="3"/>
      <c r="Y261" s="3"/>
      <c r="Z261" s="3"/>
    </row>
    <row r="262" spans="1:26">
      <c r="A262" s="20" t="s">
        <v>21</v>
      </c>
      <c r="B262" s="21">
        <v>1</v>
      </c>
      <c r="C262" s="3"/>
      <c r="D262" s="20"/>
      <c r="E262" s="22"/>
      <c r="F262" s="22"/>
      <c r="G262" s="22"/>
      <c r="H262" s="22"/>
      <c r="I262" s="22"/>
      <c r="J262" s="21"/>
      <c r="K262" s="15"/>
      <c r="L262" s="20"/>
      <c r="M262" s="21"/>
      <c r="N262" s="3"/>
      <c r="O262" s="20"/>
      <c r="P262" s="22"/>
      <c r="Q262" s="22"/>
      <c r="R262" s="22"/>
      <c r="S262" s="22"/>
      <c r="T262" s="22"/>
      <c r="U262" s="22"/>
      <c r="V262" s="21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2">
        <f>SUM(M252:M262)</f>
        <v>2.99198041086381E-2</v>
      </c>
      <c r="N263" s="3"/>
      <c r="O263" s="3"/>
      <c r="P263" s="3"/>
      <c r="Q263" s="3"/>
      <c r="R263" s="3"/>
      <c r="S263" s="3"/>
      <c r="T263" s="2">
        <f t="shared" ref="T263:V263" si="83">AVERAGE(T252:T262)</f>
        <v>-1.5862063876338406E-3</v>
      </c>
      <c r="U263" s="2">
        <f t="shared" si="83"/>
        <v>-1.5878432719994163E-3</v>
      </c>
      <c r="V263" s="2">
        <f t="shared" si="83"/>
        <v>2.3674702675667162E-3</v>
      </c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61" t="s">
        <v>5</v>
      </c>
      <c r="B265" s="62"/>
      <c r="C265" s="3"/>
      <c r="D265" s="5" t="s">
        <v>6</v>
      </c>
      <c r="E265" s="6"/>
      <c r="F265" s="6"/>
      <c r="G265" s="6"/>
      <c r="H265" s="6"/>
      <c r="I265" s="63" t="s">
        <v>3</v>
      </c>
      <c r="J265" s="62"/>
      <c r="K265" s="3"/>
      <c r="L265" s="5" t="s">
        <v>20</v>
      </c>
      <c r="M265" s="7" t="s">
        <v>8</v>
      </c>
      <c r="N265" s="3"/>
      <c r="O265" s="5"/>
      <c r="P265" s="6"/>
      <c r="Q265" s="6"/>
      <c r="R265" s="6"/>
      <c r="S265" s="6"/>
      <c r="T265" s="6"/>
      <c r="U265" s="6"/>
      <c r="V265" s="7"/>
      <c r="W265" s="3"/>
      <c r="X265" s="3"/>
      <c r="Y265" s="3"/>
      <c r="Z265" s="3"/>
    </row>
    <row r="266" spans="1:26">
      <c r="A266" s="64"/>
      <c r="B266" s="65"/>
      <c r="C266" s="3"/>
      <c r="D266" s="8"/>
      <c r="E266" s="9" t="s">
        <v>9</v>
      </c>
      <c r="F266" s="9" t="s">
        <v>22</v>
      </c>
      <c r="G266" s="9" t="s">
        <v>10</v>
      </c>
      <c r="H266" s="9"/>
      <c r="I266" s="10" t="s">
        <v>11</v>
      </c>
      <c r="J266" s="11" t="s">
        <v>12</v>
      </c>
      <c r="K266" s="3"/>
      <c r="L266" s="8"/>
      <c r="M266" s="12"/>
      <c r="N266" s="3"/>
      <c r="O266" s="8" t="s">
        <v>13</v>
      </c>
      <c r="P266" s="9" t="s">
        <v>14</v>
      </c>
      <c r="Q266" s="9" t="s">
        <v>23</v>
      </c>
      <c r="R266" s="9" t="s">
        <v>24</v>
      </c>
      <c r="S266" s="9" t="s">
        <v>16</v>
      </c>
      <c r="T266" s="9" t="s">
        <v>25</v>
      </c>
      <c r="U266" s="9" t="s">
        <v>26</v>
      </c>
      <c r="V266" s="12" t="s">
        <v>18</v>
      </c>
      <c r="W266" s="3"/>
      <c r="X266" s="3"/>
      <c r="Y266" s="3"/>
      <c r="Z266" s="3"/>
    </row>
    <row r="267" spans="1:26">
      <c r="A267" s="15" t="s">
        <v>2</v>
      </c>
      <c r="B267" s="16">
        <f t="array" ref="B267:B268">TRANSPOSE($A$3:$B$3)</f>
        <v>0</v>
      </c>
      <c r="C267" s="3"/>
      <c r="D267" s="17" t="s">
        <v>19</v>
      </c>
      <c r="E267" s="18">
        <f t="shared" ref="E267:G267" si="84">E252-$B$8*T263</f>
        <v>4.3783681077326868</v>
      </c>
      <c r="F267" s="18">
        <f t="shared" si="84"/>
        <v>4.3781601105423862</v>
      </c>
      <c r="G267" s="18">
        <f t="shared" si="84"/>
        <v>-6.6667978874603993</v>
      </c>
      <c r="H267" s="18"/>
      <c r="I267" s="18">
        <f t="array" ref="I267">MMULT(E267:F267,B267:B268) + G267</f>
        <v>-6.6667978874603993</v>
      </c>
      <c r="J267" s="16">
        <f>1/(1+EXP(-I267))</f>
        <v>1.2708497022039294E-3</v>
      </c>
      <c r="K267" s="15"/>
      <c r="L267" s="15">
        <f>$C$3</f>
        <v>0</v>
      </c>
      <c r="M267" s="16">
        <f>(L267-J267)^2</f>
        <v>1.6150589655918161E-6</v>
      </c>
      <c r="N267" s="3"/>
      <c r="O267" s="15">
        <f>2*(J267-L267)</f>
        <v>2.5416994044078589E-3</v>
      </c>
      <c r="P267" s="3">
        <f>J267*(1-J267)</f>
        <v>1.2692346432383375E-3</v>
      </c>
      <c r="Q267" s="3">
        <f>B267</f>
        <v>0</v>
      </c>
      <c r="R267" s="3">
        <f>B268</f>
        <v>0</v>
      </c>
      <c r="S267" s="3">
        <v>1</v>
      </c>
      <c r="T267" s="3">
        <f>O267*P267*Q267</f>
        <v>0</v>
      </c>
      <c r="U267" s="3">
        <f>O267*P267*R267</f>
        <v>0</v>
      </c>
      <c r="V267" s="16">
        <f>O267*P267*S267</f>
        <v>3.2260129367727037E-6</v>
      </c>
      <c r="W267" s="3"/>
      <c r="X267" s="3"/>
      <c r="Y267" s="3"/>
      <c r="Z267" s="3"/>
    </row>
    <row r="268" spans="1:26">
      <c r="A268" s="15" t="s">
        <v>21</v>
      </c>
      <c r="B268" s="16">
        <v>0</v>
      </c>
      <c r="C268" s="3"/>
      <c r="D268" s="15"/>
      <c r="E268" s="3"/>
      <c r="F268" s="3"/>
      <c r="G268" s="3"/>
      <c r="H268" s="3"/>
      <c r="I268" s="3"/>
      <c r="J268" s="16"/>
      <c r="K268" s="3"/>
      <c r="L268" s="15"/>
      <c r="M268" s="16"/>
      <c r="N268" s="3"/>
      <c r="O268" s="15"/>
      <c r="P268" s="3"/>
      <c r="Q268" s="3"/>
      <c r="R268" s="3"/>
      <c r="S268" s="3"/>
      <c r="T268" s="3"/>
      <c r="U268" s="3"/>
      <c r="V268" s="16"/>
      <c r="W268" s="3"/>
      <c r="X268" s="3"/>
      <c r="Y268" s="3"/>
      <c r="Z268" s="3"/>
    </row>
    <row r="269" spans="1:26">
      <c r="A269" s="15"/>
      <c r="B269" s="16"/>
      <c r="C269" s="3"/>
      <c r="D269" s="15"/>
      <c r="E269" s="3"/>
      <c r="F269" s="3"/>
      <c r="G269" s="3"/>
      <c r="H269" s="3"/>
      <c r="I269" s="3"/>
      <c r="J269" s="16"/>
      <c r="K269" s="3"/>
      <c r="L269" s="15"/>
      <c r="M269" s="16"/>
      <c r="N269" s="3"/>
      <c r="O269" s="15"/>
      <c r="P269" s="3"/>
      <c r="Q269" s="3"/>
      <c r="R269" s="3"/>
      <c r="S269" s="3"/>
      <c r="T269" s="3"/>
      <c r="U269" s="3"/>
      <c r="V269" s="16"/>
      <c r="W269" s="3"/>
      <c r="X269" s="3"/>
      <c r="Y269" s="3"/>
      <c r="Z269" s="3"/>
    </row>
    <row r="270" spans="1:26">
      <c r="A270" s="15" t="s">
        <v>2</v>
      </c>
      <c r="B270" s="16">
        <f t="array" ref="B270:B271">TRANSPOSE($A$4:$B$4)</f>
        <v>1</v>
      </c>
      <c r="C270" s="3"/>
      <c r="D270" s="15" t="str">
        <f t="shared" ref="D270:G270" si="85">D267</f>
        <v>w0,_</v>
      </c>
      <c r="E270" s="3">
        <f t="shared" si="85"/>
        <v>4.3783681077326868</v>
      </c>
      <c r="F270" s="3">
        <f t="shared" si="85"/>
        <v>4.3781601105423862</v>
      </c>
      <c r="G270" s="3">
        <f t="shared" si="85"/>
        <v>-6.6667978874603993</v>
      </c>
      <c r="H270" s="3"/>
      <c r="I270" s="3">
        <f t="array" ref="I270">MMULT(E270:F270,B270:B271) + G270</f>
        <v>-2.2884297797277124</v>
      </c>
      <c r="J270" s="16">
        <f>1/(1+EXP(-I270))</f>
        <v>9.2085745646189612E-2</v>
      </c>
      <c r="K270" s="3"/>
      <c r="L270" s="15">
        <f>$C$4</f>
        <v>0</v>
      </c>
      <c r="M270" s="16">
        <f>(L270-J270)^2</f>
        <v>8.479784551214729E-3</v>
      </c>
      <c r="N270" s="3"/>
      <c r="O270" s="15">
        <f>2*(J270-L270)</f>
        <v>0.18417149129237922</v>
      </c>
      <c r="P270" s="3">
        <f>J270*(1-J270)</f>
        <v>8.3605961094974882E-2</v>
      </c>
      <c r="Q270" s="3">
        <f>B270</f>
        <v>1</v>
      </c>
      <c r="R270" s="3">
        <f>B271</f>
        <v>0</v>
      </c>
      <c r="S270" s="3">
        <v>1</v>
      </c>
      <c r="T270" s="3">
        <f>O270*P270*Q270</f>
        <v>1.5397834535794163E-2</v>
      </c>
      <c r="U270" s="3">
        <f>O270*P270*R270</f>
        <v>0</v>
      </c>
      <c r="V270" s="16">
        <f>O270*P270*S270</f>
        <v>1.5397834535794163E-2</v>
      </c>
      <c r="W270" s="3"/>
      <c r="X270" s="3"/>
      <c r="Y270" s="3"/>
      <c r="Z270" s="3"/>
    </row>
    <row r="271" spans="1:26">
      <c r="A271" s="15" t="s">
        <v>21</v>
      </c>
      <c r="B271" s="16">
        <v>0</v>
      </c>
      <c r="C271" s="3"/>
      <c r="D271" s="15"/>
      <c r="E271" s="3"/>
      <c r="F271" s="3"/>
      <c r="G271" s="3"/>
      <c r="H271" s="3"/>
      <c r="I271" s="3"/>
      <c r="J271" s="16"/>
      <c r="K271" s="3"/>
      <c r="L271" s="15"/>
      <c r="M271" s="16"/>
      <c r="N271" s="3"/>
      <c r="O271" s="15"/>
      <c r="P271" s="3"/>
      <c r="Q271" s="3"/>
      <c r="R271" s="3"/>
      <c r="S271" s="3"/>
      <c r="T271" s="3"/>
      <c r="U271" s="3"/>
      <c r="V271" s="16"/>
      <c r="W271" s="3"/>
      <c r="X271" s="3"/>
      <c r="Y271" s="3"/>
      <c r="Z271" s="3"/>
    </row>
    <row r="272" spans="1:26">
      <c r="A272" s="15"/>
      <c r="B272" s="16"/>
      <c r="C272" s="3"/>
      <c r="D272" s="15"/>
      <c r="E272" s="3"/>
      <c r="F272" s="3"/>
      <c r="G272" s="3"/>
      <c r="H272" s="3"/>
      <c r="I272" s="3"/>
      <c r="J272" s="16"/>
      <c r="K272" s="3"/>
      <c r="L272" s="15"/>
      <c r="M272" s="16"/>
      <c r="N272" s="3"/>
      <c r="O272" s="15"/>
      <c r="P272" s="3"/>
      <c r="Q272" s="3"/>
      <c r="R272" s="3"/>
      <c r="S272" s="3"/>
      <c r="T272" s="3"/>
      <c r="U272" s="3"/>
      <c r="V272" s="16"/>
      <c r="W272" s="3"/>
      <c r="X272" s="3"/>
      <c r="Y272" s="3"/>
      <c r="Z272" s="3"/>
    </row>
    <row r="273" spans="1:26">
      <c r="A273" s="15" t="s">
        <v>2</v>
      </c>
      <c r="B273" s="16">
        <f t="array" ref="B273:B274">TRANSPOSE($A$5:$B$5)</f>
        <v>0</v>
      </c>
      <c r="C273" s="3"/>
      <c r="D273" s="15" t="str">
        <f t="shared" ref="D273:G273" si="86">D270</f>
        <v>w0,_</v>
      </c>
      <c r="E273" s="3">
        <f t="shared" si="86"/>
        <v>4.3783681077326868</v>
      </c>
      <c r="F273" s="3">
        <f t="shared" si="86"/>
        <v>4.3781601105423862</v>
      </c>
      <c r="G273" s="3">
        <f t="shared" si="86"/>
        <v>-6.6667978874603993</v>
      </c>
      <c r="H273" s="3"/>
      <c r="I273" s="3">
        <f t="array" ref="I273">MMULT(E273:F273,B273:B274) + G273</f>
        <v>-2.2886377769180131</v>
      </c>
      <c r="J273" s="16">
        <f>1/(1+EXP(-I273))</f>
        <v>9.2068357316565305E-2</v>
      </c>
      <c r="K273" s="3"/>
      <c r="L273" s="15">
        <f>$C$5</f>
        <v>0</v>
      </c>
      <c r="M273" s="16">
        <f>(L273-J273)^2</f>
        <v>8.4765824189707434E-3</v>
      </c>
      <c r="N273" s="3"/>
      <c r="O273" s="15">
        <f>2*(J273-L273)</f>
        <v>0.18413671463313061</v>
      </c>
      <c r="P273" s="3">
        <f>J273*(1-J273)</f>
        <v>8.3591774897594562E-2</v>
      </c>
      <c r="Q273" s="3">
        <f>B273</f>
        <v>0</v>
      </c>
      <c r="R273" s="3">
        <f>B274</f>
        <v>1</v>
      </c>
      <c r="S273" s="3">
        <v>1</v>
      </c>
      <c r="T273" s="3">
        <f>O273*P273*Q273</f>
        <v>0</v>
      </c>
      <c r="U273" s="3">
        <f>O273*P273*R273</f>
        <v>1.539231479999526E-2</v>
      </c>
      <c r="V273" s="16">
        <f>O273*P273*S273</f>
        <v>1.539231479999526E-2</v>
      </c>
      <c r="W273" s="3"/>
      <c r="X273" s="3"/>
      <c r="Y273" s="3"/>
      <c r="Z273" s="3"/>
    </row>
    <row r="274" spans="1:26">
      <c r="A274" s="15" t="s">
        <v>21</v>
      </c>
      <c r="B274" s="16">
        <v>1</v>
      </c>
      <c r="C274" s="3"/>
      <c r="D274" s="15"/>
      <c r="E274" s="3"/>
      <c r="F274" s="3"/>
      <c r="G274" s="3"/>
      <c r="H274" s="3"/>
      <c r="I274" s="3"/>
      <c r="J274" s="16"/>
      <c r="K274" s="3"/>
      <c r="L274" s="15"/>
      <c r="M274" s="16"/>
      <c r="N274" s="3"/>
      <c r="O274" s="15"/>
      <c r="P274" s="3"/>
      <c r="Q274" s="3"/>
      <c r="R274" s="3"/>
      <c r="S274" s="3"/>
      <c r="T274" s="3"/>
      <c r="U274" s="3"/>
      <c r="V274" s="16"/>
      <c r="W274" s="3"/>
      <c r="X274" s="3"/>
      <c r="Y274" s="3"/>
      <c r="Z274" s="3"/>
    </row>
    <row r="275" spans="1:26">
      <c r="A275" s="15"/>
      <c r="B275" s="16"/>
      <c r="C275" s="3"/>
      <c r="D275" s="15"/>
      <c r="E275" s="3"/>
      <c r="F275" s="3"/>
      <c r="G275" s="3"/>
      <c r="H275" s="3"/>
      <c r="I275" s="3"/>
      <c r="J275" s="16"/>
      <c r="K275" s="3"/>
      <c r="L275" s="15"/>
      <c r="M275" s="16"/>
      <c r="N275" s="3"/>
      <c r="O275" s="15"/>
      <c r="P275" s="3"/>
      <c r="Q275" s="3"/>
      <c r="R275" s="3"/>
      <c r="S275" s="3"/>
      <c r="T275" s="3"/>
      <c r="U275" s="3"/>
      <c r="V275" s="16"/>
      <c r="W275" s="3"/>
      <c r="X275" s="3"/>
      <c r="Y275" s="3"/>
      <c r="Z275" s="3"/>
    </row>
    <row r="276" spans="1:26">
      <c r="A276" s="15" t="s">
        <v>2</v>
      </c>
      <c r="B276" s="16">
        <f t="array" ref="B276:B277">TRANSPOSE($A$6:$B$6)</f>
        <v>1</v>
      </c>
      <c r="C276" s="3"/>
      <c r="D276" s="15" t="str">
        <f t="shared" ref="D276:G276" si="87">D273</f>
        <v>w0,_</v>
      </c>
      <c r="E276" s="3">
        <f t="shared" si="87"/>
        <v>4.3783681077326868</v>
      </c>
      <c r="F276" s="3">
        <f t="shared" si="87"/>
        <v>4.3781601105423862</v>
      </c>
      <c r="G276" s="3">
        <f t="shared" si="87"/>
        <v>-6.6667978874603993</v>
      </c>
      <c r="H276" s="3"/>
      <c r="I276" s="3">
        <f t="array" ref="I276">MMULT(E276:F276,B276:B277) + G276</f>
        <v>2.0897303308146729</v>
      </c>
      <c r="J276" s="16">
        <f>1/(1+EXP(-I276))</f>
        <v>0.88990100698244112</v>
      </c>
      <c r="K276" s="3"/>
      <c r="L276" s="15">
        <f>$C$6</f>
        <v>1</v>
      </c>
      <c r="M276" s="16">
        <f>(L276-J276)^2</f>
        <v>1.2121788263480478E-2</v>
      </c>
      <c r="N276" s="3"/>
      <c r="O276" s="15">
        <f>2*(J276-L276)</f>
        <v>-0.22019798603511775</v>
      </c>
      <c r="P276" s="3">
        <f>J276*(1-J276)</f>
        <v>9.7977204754078395E-2</v>
      </c>
      <c r="Q276" s="3">
        <f>B276</f>
        <v>1</v>
      </c>
      <c r="R276" s="3">
        <f>B277</f>
        <v>1</v>
      </c>
      <c r="S276" s="3">
        <v>1</v>
      </c>
      <c r="T276" s="3">
        <f>O276*P276*Q276</f>
        <v>-2.1574383164198428E-2</v>
      </c>
      <c r="U276" s="3">
        <f>O276*P276*R276</f>
        <v>-2.1574383164198428E-2</v>
      </c>
      <c r="V276" s="16">
        <f>O276*P276*S276</f>
        <v>-2.1574383164198428E-2</v>
      </c>
      <c r="W276" s="3"/>
      <c r="X276" s="3"/>
      <c r="Y276" s="3"/>
      <c r="Z276" s="3"/>
    </row>
    <row r="277" spans="1:26">
      <c r="A277" s="20" t="s">
        <v>21</v>
      </c>
      <c r="B277" s="21">
        <v>1</v>
      </c>
      <c r="C277" s="3"/>
      <c r="D277" s="20"/>
      <c r="E277" s="22"/>
      <c r="F277" s="22"/>
      <c r="G277" s="22"/>
      <c r="H277" s="22"/>
      <c r="I277" s="22"/>
      <c r="J277" s="21"/>
      <c r="K277" s="15"/>
      <c r="L277" s="20"/>
      <c r="M277" s="21"/>
      <c r="N277" s="3"/>
      <c r="O277" s="20"/>
      <c r="P277" s="22"/>
      <c r="Q277" s="22"/>
      <c r="R277" s="22"/>
      <c r="S277" s="22"/>
      <c r="T277" s="22"/>
      <c r="U277" s="22"/>
      <c r="V277" s="21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2">
        <f>SUM(M267:M277)</f>
        <v>2.9079770292631542E-2</v>
      </c>
      <c r="N278" s="3"/>
      <c r="O278" s="3"/>
      <c r="P278" s="3"/>
      <c r="Q278" s="3"/>
      <c r="R278" s="3"/>
      <c r="S278" s="3"/>
      <c r="T278" s="2">
        <f t="shared" ref="T278:V278" si="88">AVERAGE(T267:T277)</f>
        <v>-1.5441371571010662E-3</v>
      </c>
      <c r="U278" s="2">
        <f t="shared" si="88"/>
        <v>-1.5455170910507921E-3</v>
      </c>
      <c r="V278" s="2">
        <f t="shared" si="88"/>
        <v>2.3047480461319426E-3</v>
      </c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61" t="s">
        <v>5</v>
      </c>
      <c r="B280" s="62"/>
      <c r="C280" s="3"/>
      <c r="D280" s="5" t="s">
        <v>6</v>
      </c>
      <c r="E280" s="6"/>
      <c r="F280" s="6"/>
      <c r="G280" s="6"/>
      <c r="H280" s="6"/>
      <c r="I280" s="63" t="s">
        <v>3</v>
      </c>
      <c r="J280" s="62"/>
      <c r="K280" s="3"/>
      <c r="L280" s="5" t="s">
        <v>20</v>
      </c>
      <c r="M280" s="7" t="s">
        <v>8</v>
      </c>
      <c r="N280" s="3"/>
      <c r="O280" s="5"/>
      <c r="P280" s="6"/>
      <c r="Q280" s="6"/>
      <c r="R280" s="6"/>
      <c r="S280" s="6"/>
      <c r="T280" s="6"/>
      <c r="U280" s="6"/>
      <c r="V280" s="7"/>
      <c r="W280" s="3"/>
      <c r="X280" s="3"/>
      <c r="Y280" s="3"/>
      <c r="Z280" s="3"/>
    </row>
    <row r="281" spans="1:26">
      <c r="A281" s="64"/>
      <c r="B281" s="65"/>
      <c r="C281" s="3"/>
      <c r="D281" s="8"/>
      <c r="E281" s="9" t="s">
        <v>9</v>
      </c>
      <c r="F281" s="9" t="s">
        <v>22</v>
      </c>
      <c r="G281" s="9" t="s">
        <v>10</v>
      </c>
      <c r="H281" s="9"/>
      <c r="I281" s="10" t="s">
        <v>11</v>
      </c>
      <c r="J281" s="11" t="s">
        <v>12</v>
      </c>
      <c r="K281" s="3"/>
      <c r="L281" s="8"/>
      <c r="M281" s="12"/>
      <c r="N281" s="3"/>
      <c r="O281" s="8" t="s">
        <v>13</v>
      </c>
      <c r="P281" s="9" t="s">
        <v>14</v>
      </c>
      <c r="Q281" s="9" t="s">
        <v>23</v>
      </c>
      <c r="R281" s="9" t="s">
        <v>24</v>
      </c>
      <c r="S281" s="9" t="s">
        <v>16</v>
      </c>
      <c r="T281" s="9" t="s">
        <v>25</v>
      </c>
      <c r="U281" s="9" t="s">
        <v>26</v>
      </c>
      <c r="V281" s="12" t="s">
        <v>18</v>
      </c>
      <c r="W281" s="3"/>
      <c r="X281" s="3"/>
      <c r="Y281" s="3"/>
      <c r="Z281" s="3"/>
    </row>
    <row r="282" spans="1:26">
      <c r="A282" s="15" t="s">
        <v>2</v>
      </c>
      <c r="B282" s="16">
        <f t="array" ref="B282:B283">TRANSPOSE($A$3:$B$3)</f>
        <v>0</v>
      </c>
      <c r="C282" s="3"/>
      <c r="D282" s="17" t="s">
        <v>19</v>
      </c>
      <c r="E282" s="18">
        <f t="shared" ref="E282:G282" si="89">E267-$B$8*T278</f>
        <v>4.4092508508747077</v>
      </c>
      <c r="F282" s="18">
        <f t="shared" si="89"/>
        <v>4.4090704523634017</v>
      </c>
      <c r="G282" s="18">
        <f t="shared" si="89"/>
        <v>-6.7128928483830377</v>
      </c>
      <c r="H282" s="18"/>
      <c r="I282" s="18">
        <f t="array" ref="I282">MMULT(E282:F282,B282:B283) + G282</f>
        <v>-6.7128928483830377</v>
      </c>
      <c r="J282" s="16">
        <f>1/(1+EXP(-I282))</f>
        <v>1.2136690259826196E-3</v>
      </c>
      <c r="K282" s="15"/>
      <c r="L282" s="15">
        <f>$C$3</f>
        <v>0</v>
      </c>
      <c r="M282" s="16">
        <f>(L282-J282)^2</f>
        <v>1.4729925046296005E-6</v>
      </c>
      <c r="N282" s="3"/>
      <c r="O282" s="15">
        <f>2*(J282-L282)</f>
        <v>2.4273380519652392E-3</v>
      </c>
      <c r="P282" s="3">
        <f>J282*(1-J282)</f>
        <v>1.2121960334779899E-3</v>
      </c>
      <c r="Q282" s="3">
        <f>B282</f>
        <v>0</v>
      </c>
      <c r="R282" s="3">
        <f>B283</f>
        <v>0</v>
      </c>
      <c r="S282" s="3">
        <v>1</v>
      </c>
      <c r="T282" s="3">
        <f>O282*P282*Q282</f>
        <v>0</v>
      </c>
      <c r="U282" s="3">
        <f>O282*P282*R282</f>
        <v>0</v>
      </c>
      <c r="V282" s="16">
        <f>O282*P282*S282</f>
        <v>2.9424095585024542E-6</v>
      </c>
      <c r="W282" s="3"/>
      <c r="X282" s="3"/>
      <c r="Y282" s="3"/>
      <c r="Z282" s="3"/>
    </row>
    <row r="283" spans="1:26">
      <c r="A283" s="15" t="s">
        <v>21</v>
      </c>
      <c r="B283" s="16">
        <v>0</v>
      </c>
      <c r="C283" s="3"/>
      <c r="D283" s="15"/>
      <c r="E283" s="3"/>
      <c r="F283" s="3"/>
      <c r="G283" s="3"/>
      <c r="H283" s="3"/>
      <c r="I283" s="3"/>
      <c r="J283" s="16"/>
      <c r="K283" s="3"/>
      <c r="L283" s="15"/>
      <c r="M283" s="16"/>
      <c r="N283" s="3"/>
      <c r="O283" s="15"/>
      <c r="P283" s="3"/>
      <c r="Q283" s="3"/>
      <c r="R283" s="3"/>
      <c r="S283" s="3"/>
      <c r="T283" s="3"/>
      <c r="U283" s="3"/>
      <c r="V283" s="16"/>
      <c r="W283" s="3"/>
      <c r="X283" s="3"/>
      <c r="Y283" s="3"/>
      <c r="Z283" s="3"/>
    </row>
    <row r="284" spans="1:26">
      <c r="A284" s="15"/>
      <c r="B284" s="16"/>
      <c r="C284" s="3"/>
      <c r="D284" s="15"/>
      <c r="E284" s="3"/>
      <c r="F284" s="3"/>
      <c r="G284" s="3"/>
      <c r="H284" s="3"/>
      <c r="I284" s="3"/>
      <c r="J284" s="16"/>
      <c r="K284" s="3"/>
      <c r="L284" s="15"/>
      <c r="M284" s="16"/>
      <c r="N284" s="3"/>
      <c r="O284" s="15"/>
      <c r="P284" s="3"/>
      <c r="Q284" s="3"/>
      <c r="R284" s="3"/>
      <c r="S284" s="3"/>
      <c r="T284" s="3"/>
      <c r="U284" s="3"/>
      <c r="V284" s="16"/>
      <c r="W284" s="3"/>
      <c r="X284" s="3"/>
      <c r="Y284" s="3"/>
      <c r="Z284" s="3"/>
    </row>
    <row r="285" spans="1:26">
      <c r="A285" s="15" t="s">
        <v>2</v>
      </c>
      <c r="B285" s="16">
        <f t="array" ref="B285:B286">TRANSPOSE($A$4:$B$4)</f>
        <v>1</v>
      </c>
      <c r="C285" s="3"/>
      <c r="D285" s="15" t="str">
        <f t="shared" ref="D285:G285" si="90">D282</f>
        <v>w0,_</v>
      </c>
      <c r="E285" s="3">
        <f t="shared" si="90"/>
        <v>4.4092508508747077</v>
      </c>
      <c r="F285" s="3">
        <f t="shared" si="90"/>
        <v>4.4090704523634017</v>
      </c>
      <c r="G285" s="3">
        <f t="shared" si="90"/>
        <v>-6.7128928483830377</v>
      </c>
      <c r="H285" s="3"/>
      <c r="I285" s="3">
        <f t="array" ref="I285">MMULT(E285:F285,B285:B286) + G285</f>
        <v>-2.30364199750833</v>
      </c>
      <c r="J285" s="16">
        <f>1/(1+EXP(-I285))</f>
        <v>9.0821781186806089E-2</v>
      </c>
      <c r="K285" s="3"/>
      <c r="L285" s="15">
        <f>$C$4</f>
        <v>0</v>
      </c>
      <c r="M285" s="16">
        <f>(L285-J285)^2</f>
        <v>8.2485959379440844E-3</v>
      </c>
      <c r="N285" s="3"/>
      <c r="O285" s="15">
        <f>2*(J285-L285)</f>
        <v>0.18164356237361218</v>
      </c>
      <c r="P285" s="3">
        <f>J285*(1-J285)</f>
        <v>8.2573185248862008E-2</v>
      </c>
      <c r="Q285" s="3">
        <f>B285</f>
        <v>1</v>
      </c>
      <c r="R285" s="3">
        <f>B286</f>
        <v>0</v>
      </c>
      <c r="S285" s="3">
        <v>1</v>
      </c>
      <c r="T285" s="3">
        <f>O285*P285*Q285</f>
        <v>1.4998887525139499E-2</v>
      </c>
      <c r="U285" s="3">
        <f>O285*P285*R285</f>
        <v>0</v>
      </c>
      <c r="V285" s="16">
        <f>O285*P285*S285</f>
        <v>1.4998887525139499E-2</v>
      </c>
      <c r="W285" s="3"/>
      <c r="X285" s="3"/>
      <c r="Y285" s="3"/>
      <c r="Z285" s="3"/>
    </row>
    <row r="286" spans="1:26">
      <c r="A286" s="15" t="s">
        <v>21</v>
      </c>
      <c r="B286" s="16">
        <v>0</v>
      </c>
      <c r="C286" s="3"/>
      <c r="D286" s="15"/>
      <c r="E286" s="3"/>
      <c r="F286" s="3"/>
      <c r="G286" s="3"/>
      <c r="H286" s="3"/>
      <c r="I286" s="3"/>
      <c r="J286" s="16"/>
      <c r="K286" s="3"/>
      <c r="L286" s="15"/>
      <c r="M286" s="16"/>
      <c r="N286" s="3"/>
      <c r="O286" s="15"/>
      <c r="P286" s="3"/>
      <c r="Q286" s="3"/>
      <c r="R286" s="3"/>
      <c r="S286" s="3"/>
      <c r="T286" s="3"/>
      <c r="U286" s="3"/>
      <c r="V286" s="16"/>
      <c r="W286" s="3"/>
      <c r="X286" s="3"/>
      <c r="Y286" s="3"/>
      <c r="Z286" s="3"/>
    </row>
    <row r="287" spans="1:26">
      <c r="A287" s="15"/>
      <c r="B287" s="16"/>
      <c r="C287" s="3"/>
      <c r="D287" s="15"/>
      <c r="E287" s="3"/>
      <c r="F287" s="3"/>
      <c r="G287" s="3"/>
      <c r="H287" s="3"/>
      <c r="I287" s="3"/>
      <c r="J287" s="16"/>
      <c r="K287" s="3"/>
      <c r="L287" s="15"/>
      <c r="M287" s="16"/>
      <c r="N287" s="3"/>
      <c r="O287" s="15"/>
      <c r="P287" s="3"/>
      <c r="Q287" s="3"/>
      <c r="R287" s="3"/>
      <c r="S287" s="3"/>
      <c r="T287" s="3"/>
      <c r="U287" s="3"/>
      <c r="V287" s="16"/>
      <c r="W287" s="3"/>
      <c r="X287" s="3"/>
      <c r="Y287" s="3"/>
      <c r="Z287" s="3"/>
    </row>
    <row r="288" spans="1:26">
      <c r="A288" s="15" t="s">
        <v>2</v>
      </c>
      <c r="B288" s="16">
        <f t="array" ref="B288:B289">TRANSPOSE($A$5:$B$5)</f>
        <v>0</v>
      </c>
      <c r="C288" s="3"/>
      <c r="D288" s="15" t="str">
        <f t="shared" ref="D288:G288" si="91">D285</f>
        <v>w0,_</v>
      </c>
      <c r="E288" s="3">
        <f t="shared" si="91"/>
        <v>4.4092508508747077</v>
      </c>
      <c r="F288" s="3">
        <f t="shared" si="91"/>
        <v>4.4090704523634017</v>
      </c>
      <c r="G288" s="3">
        <f t="shared" si="91"/>
        <v>-6.7128928483830377</v>
      </c>
      <c r="H288" s="3"/>
      <c r="I288" s="3">
        <f t="array" ref="I288">MMULT(E288:F288,B288:B289) + G288</f>
        <v>-2.303822396019636</v>
      </c>
      <c r="J288" s="16">
        <f>1/(1+EXP(-I288))</f>
        <v>9.080688620662887E-2</v>
      </c>
      <c r="K288" s="3"/>
      <c r="L288" s="15">
        <f>$C$5</f>
        <v>0</v>
      </c>
      <c r="M288" s="16">
        <f>(L288-J288)^2</f>
        <v>8.245890582543644E-3</v>
      </c>
      <c r="N288" s="3"/>
      <c r="O288" s="15">
        <f>2*(J288-L288)</f>
        <v>0.18161377241325774</v>
      </c>
      <c r="P288" s="3">
        <f>J288*(1-J288)</f>
        <v>8.2560995624085226E-2</v>
      </c>
      <c r="Q288" s="3">
        <f>B288</f>
        <v>0</v>
      </c>
      <c r="R288" s="3">
        <f>B289</f>
        <v>1</v>
      </c>
      <c r="S288" s="3">
        <v>1</v>
      </c>
      <c r="T288" s="3">
        <f>O288*P288*Q288</f>
        <v>0</v>
      </c>
      <c r="U288" s="3">
        <f>O288*P288*R288</f>
        <v>1.4994213869484583E-2</v>
      </c>
      <c r="V288" s="16">
        <f>O288*P288*S288</f>
        <v>1.4994213869484583E-2</v>
      </c>
      <c r="W288" s="3"/>
      <c r="X288" s="3"/>
      <c r="Y288" s="3"/>
      <c r="Z288" s="3"/>
    </row>
    <row r="289" spans="1:26">
      <c r="A289" s="15" t="s">
        <v>21</v>
      </c>
      <c r="B289" s="16">
        <v>1</v>
      </c>
      <c r="C289" s="3"/>
      <c r="D289" s="15"/>
      <c r="E289" s="3"/>
      <c r="F289" s="3"/>
      <c r="G289" s="3"/>
      <c r="H289" s="3"/>
      <c r="I289" s="3"/>
      <c r="J289" s="16"/>
      <c r="K289" s="3"/>
      <c r="L289" s="15"/>
      <c r="M289" s="16"/>
      <c r="N289" s="3"/>
      <c r="O289" s="15"/>
      <c r="P289" s="3"/>
      <c r="Q289" s="3"/>
      <c r="R289" s="3"/>
      <c r="S289" s="3"/>
      <c r="T289" s="3"/>
      <c r="U289" s="3"/>
      <c r="V289" s="16"/>
      <c r="W289" s="3"/>
      <c r="X289" s="3"/>
      <c r="Y289" s="3"/>
      <c r="Z289" s="3"/>
    </row>
    <row r="290" spans="1:26">
      <c r="A290" s="15"/>
      <c r="B290" s="16"/>
      <c r="C290" s="3"/>
      <c r="D290" s="15"/>
      <c r="E290" s="3"/>
      <c r="F290" s="3"/>
      <c r="G290" s="3"/>
      <c r="H290" s="3"/>
      <c r="I290" s="3"/>
      <c r="J290" s="16"/>
      <c r="K290" s="3"/>
      <c r="L290" s="15"/>
      <c r="M290" s="16"/>
      <c r="N290" s="3"/>
      <c r="O290" s="15"/>
      <c r="P290" s="3"/>
      <c r="Q290" s="3"/>
      <c r="R290" s="3"/>
      <c r="S290" s="3"/>
      <c r="T290" s="3"/>
      <c r="U290" s="3"/>
      <c r="V290" s="16"/>
      <c r="W290" s="3"/>
      <c r="X290" s="3"/>
      <c r="Y290" s="3"/>
      <c r="Z290" s="3"/>
    </row>
    <row r="291" spans="1:26">
      <c r="A291" s="15" t="s">
        <v>2</v>
      </c>
      <c r="B291" s="16">
        <f t="array" ref="B291:B292">TRANSPOSE($A$6:$B$6)</f>
        <v>1</v>
      </c>
      <c r="C291" s="3"/>
      <c r="D291" s="15" t="str">
        <f t="shared" ref="D291:G291" si="92">D288</f>
        <v>w0,_</v>
      </c>
      <c r="E291" s="3">
        <f t="shared" si="92"/>
        <v>4.4092508508747077</v>
      </c>
      <c r="F291" s="3">
        <f t="shared" si="92"/>
        <v>4.4090704523634017</v>
      </c>
      <c r="G291" s="3">
        <f t="shared" si="92"/>
        <v>-6.7128928483830377</v>
      </c>
      <c r="H291" s="3"/>
      <c r="I291" s="3">
        <f t="array" ref="I291">MMULT(E291:F291,B291:B292) + G291</f>
        <v>2.1054284548550717</v>
      </c>
      <c r="J291" s="16">
        <f>1/(1+EXP(-I291))</f>
        <v>0.89142967734859246</v>
      </c>
      <c r="K291" s="3"/>
      <c r="L291" s="15">
        <f>$C$6</f>
        <v>1</v>
      </c>
      <c r="M291" s="16">
        <f>(L291-J291)^2</f>
        <v>1.1787514960630737E-2</v>
      </c>
      <c r="N291" s="3"/>
      <c r="O291" s="15">
        <f>2*(J291-L291)</f>
        <v>-0.21714064530281507</v>
      </c>
      <c r="P291" s="3">
        <f>J291*(1-J291)</f>
        <v>9.6782807690776795E-2</v>
      </c>
      <c r="Q291" s="3">
        <f>B291</f>
        <v>1</v>
      </c>
      <c r="R291" s="3">
        <f>B292</f>
        <v>1</v>
      </c>
      <c r="S291" s="3">
        <v>1</v>
      </c>
      <c r="T291" s="3">
        <f>O291*P291*Q291</f>
        <v>-2.1015481316193525E-2</v>
      </c>
      <c r="U291" s="3">
        <f>O291*P291*R291</f>
        <v>-2.1015481316193525E-2</v>
      </c>
      <c r="V291" s="16">
        <f>O291*P291*S291</f>
        <v>-2.1015481316193525E-2</v>
      </c>
      <c r="W291" s="3"/>
      <c r="X291" s="3"/>
      <c r="Y291" s="3"/>
      <c r="Z291" s="3"/>
    </row>
    <row r="292" spans="1:26">
      <c r="A292" s="20" t="s">
        <v>21</v>
      </c>
      <c r="B292" s="21">
        <v>1</v>
      </c>
      <c r="C292" s="3"/>
      <c r="D292" s="20"/>
      <c r="E292" s="22"/>
      <c r="F292" s="22"/>
      <c r="G292" s="22"/>
      <c r="H292" s="22"/>
      <c r="I292" s="22"/>
      <c r="J292" s="21"/>
      <c r="K292" s="15"/>
      <c r="L292" s="20"/>
      <c r="M292" s="21"/>
      <c r="N292" s="3"/>
      <c r="O292" s="20"/>
      <c r="P292" s="22"/>
      <c r="Q292" s="22"/>
      <c r="R292" s="22"/>
      <c r="S292" s="22"/>
      <c r="T292" s="22"/>
      <c r="U292" s="22"/>
      <c r="V292" s="21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2">
        <f>SUM(M282:M292)</f>
        <v>2.8283474473623095E-2</v>
      </c>
      <c r="N293" s="3"/>
      <c r="O293" s="3"/>
      <c r="P293" s="3"/>
      <c r="Q293" s="3"/>
      <c r="R293" s="3"/>
      <c r="S293" s="3"/>
      <c r="T293" s="2">
        <f t="shared" ref="T293:V293" si="93">AVERAGE(T282:T292)</f>
        <v>-1.5041484477635067E-3</v>
      </c>
      <c r="U293" s="2">
        <f t="shared" si="93"/>
        <v>-1.5053168616772357E-3</v>
      </c>
      <c r="V293" s="2">
        <f t="shared" si="93"/>
        <v>2.2451406219972641E-3</v>
      </c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61" t="s">
        <v>5</v>
      </c>
      <c r="B295" s="62"/>
      <c r="C295" s="3"/>
      <c r="D295" s="5" t="s">
        <v>6</v>
      </c>
      <c r="E295" s="6"/>
      <c r="F295" s="6"/>
      <c r="G295" s="6"/>
      <c r="H295" s="6"/>
      <c r="I295" s="63" t="s">
        <v>3</v>
      </c>
      <c r="J295" s="62"/>
      <c r="K295" s="3"/>
      <c r="L295" s="5" t="s">
        <v>20</v>
      </c>
      <c r="M295" s="7" t="s">
        <v>8</v>
      </c>
      <c r="N295" s="3"/>
      <c r="O295" s="5"/>
      <c r="P295" s="6"/>
      <c r="Q295" s="6"/>
      <c r="R295" s="6"/>
      <c r="S295" s="6"/>
      <c r="T295" s="6"/>
      <c r="U295" s="6"/>
      <c r="V295" s="7"/>
      <c r="W295" s="3"/>
      <c r="X295" s="3"/>
      <c r="Y295" s="3"/>
      <c r="Z295" s="3"/>
    </row>
    <row r="296" spans="1:26">
      <c r="A296" s="64"/>
      <c r="B296" s="65"/>
      <c r="C296" s="3"/>
      <c r="D296" s="8"/>
      <c r="E296" s="9" t="s">
        <v>9</v>
      </c>
      <c r="F296" s="9" t="s">
        <v>22</v>
      </c>
      <c r="G296" s="9" t="s">
        <v>10</v>
      </c>
      <c r="H296" s="9"/>
      <c r="I296" s="10" t="s">
        <v>11</v>
      </c>
      <c r="J296" s="11" t="s">
        <v>12</v>
      </c>
      <c r="K296" s="3"/>
      <c r="L296" s="8"/>
      <c r="M296" s="12"/>
      <c r="N296" s="3"/>
      <c r="O296" s="8" t="s">
        <v>13</v>
      </c>
      <c r="P296" s="9" t="s">
        <v>14</v>
      </c>
      <c r="Q296" s="9" t="s">
        <v>23</v>
      </c>
      <c r="R296" s="9" t="s">
        <v>24</v>
      </c>
      <c r="S296" s="9" t="s">
        <v>16</v>
      </c>
      <c r="T296" s="9" t="s">
        <v>25</v>
      </c>
      <c r="U296" s="9" t="s">
        <v>26</v>
      </c>
      <c r="V296" s="12" t="s">
        <v>18</v>
      </c>
      <c r="W296" s="3"/>
      <c r="X296" s="3"/>
      <c r="Y296" s="3"/>
      <c r="Z296" s="3"/>
    </row>
    <row r="297" spans="1:26">
      <c r="A297" s="15" t="s">
        <v>2</v>
      </c>
      <c r="B297" s="16">
        <f t="array" ref="B297:B298">TRANSPOSE($A$3:$B$3)</f>
        <v>0</v>
      </c>
      <c r="C297" s="3"/>
      <c r="D297" s="17" t="s">
        <v>19</v>
      </c>
      <c r="E297" s="18">
        <f t="shared" ref="E297:G297" si="94">E282-$B$8*T293</f>
        <v>4.4393338198299777</v>
      </c>
      <c r="F297" s="18">
        <f t="shared" si="94"/>
        <v>4.4391767895969467</v>
      </c>
      <c r="G297" s="18">
        <f t="shared" si="94"/>
        <v>-6.7577956608229828</v>
      </c>
      <c r="H297" s="18"/>
      <c r="I297" s="18">
        <f t="array" ref="I297">MMULT(E297:F297,B297:B298) + G297</f>
        <v>-6.7577956608229828</v>
      </c>
      <c r="J297" s="16">
        <f>1/(1+EXP(-I297))</f>
        <v>1.1604391431801703E-3</v>
      </c>
      <c r="K297" s="15"/>
      <c r="L297" s="15">
        <f>$C$3</f>
        <v>0</v>
      </c>
      <c r="M297" s="16">
        <f>(L297-J297)^2</f>
        <v>1.3466190050247278E-6</v>
      </c>
      <c r="N297" s="3"/>
      <c r="O297" s="15">
        <f>2*(J297-L297)</f>
        <v>2.3208782863603406E-3</v>
      </c>
      <c r="P297" s="3">
        <f>J297*(1-J297)</f>
        <v>1.1590925241751456E-3</v>
      </c>
      <c r="Q297" s="3">
        <f>B297</f>
        <v>0</v>
      </c>
      <c r="R297" s="3">
        <f>B298</f>
        <v>0</v>
      </c>
      <c r="S297" s="3">
        <v>1</v>
      </c>
      <c r="T297" s="3">
        <f>O297*P297*Q297</f>
        <v>0</v>
      </c>
      <c r="U297" s="3">
        <f>O297*P297*R297</f>
        <v>0</v>
      </c>
      <c r="V297" s="16">
        <f>O297*P297*S297</f>
        <v>2.6901126712406935E-6</v>
      </c>
      <c r="W297" s="3"/>
      <c r="X297" s="3"/>
      <c r="Y297" s="3"/>
      <c r="Z297" s="3"/>
    </row>
    <row r="298" spans="1:26">
      <c r="A298" s="15" t="s">
        <v>21</v>
      </c>
      <c r="B298" s="16">
        <v>0</v>
      </c>
      <c r="C298" s="3"/>
      <c r="D298" s="15"/>
      <c r="E298" s="3"/>
      <c r="F298" s="3"/>
      <c r="G298" s="3"/>
      <c r="H298" s="3"/>
      <c r="I298" s="3"/>
      <c r="J298" s="16"/>
      <c r="K298" s="3"/>
      <c r="L298" s="15"/>
      <c r="M298" s="16"/>
      <c r="N298" s="3"/>
      <c r="O298" s="15"/>
      <c r="P298" s="3"/>
      <c r="Q298" s="3"/>
      <c r="R298" s="3"/>
      <c r="S298" s="3"/>
      <c r="T298" s="3"/>
      <c r="U298" s="3"/>
      <c r="V298" s="16"/>
      <c r="W298" s="3"/>
      <c r="X298" s="3"/>
      <c r="Y298" s="3"/>
      <c r="Z298" s="3"/>
    </row>
    <row r="299" spans="1:26">
      <c r="A299" s="15"/>
      <c r="B299" s="16"/>
      <c r="C299" s="3"/>
      <c r="D299" s="15"/>
      <c r="E299" s="3"/>
      <c r="F299" s="3"/>
      <c r="G299" s="3"/>
      <c r="H299" s="3"/>
      <c r="I299" s="3"/>
      <c r="J299" s="16"/>
      <c r="K299" s="3"/>
      <c r="L299" s="15"/>
      <c r="M299" s="16"/>
      <c r="N299" s="3"/>
      <c r="O299" s="15"/>
      <c r="P299" s="3"/>
      <c r="Q299" s="3"/>
      <c r="R299" s="3"/>
      <c r="S299" s="3"/>
      <c r="T299" s="3"/>
      <c r="U299" s="3"/>
      <c r="V299" s="16"/>
      <c r="W299" s="3"/>
      <c r="X299" s="3"/>
      <c r="Y299" s="3"/>
      <c r="Z299" s="3"/>
    </row>
    <row r="300" spans="1:26">
      <c r="A300" s="15" t="s">
        <v>2</v>
      </c>
      <c r="B300" s="16">
        <f t="array" ref="B300:B301">TRANSPOSE($A$4:$B$4)</f>
        <v>1</v>
      </c>
      <c r="C300" s="3"/>
      <c r="D300" s="15" t="str">
        <f t="shared" ref="D300:G300" si="95">D297</f>
        <v>w0,_</v>
      </c>
      <c r="E300" s="3">
        <f t="shared" si="95"/>
        <v>4.4393338198299777</v>
      </c>
      <c r="F300" s="3">
        <f t="shared" si="95"/>
        <v>4.4391767895969467</v>
      </c>
      <c r="G300" s="3">
        <f t="shared" si="95"/>
        <v>-6.7577956608229828</v>
      </c>
      <c r="H300" s="3"/>
      <c r="I300" s="3">
        <f t="array" ref="I300">MMULT(E300:F300,B300:B301) + G300</f>
        <v>-2.3184618409930051</v>
      </c>
      <c r="J300" s="16">
        <f>1/(1+EXP(-I300))</f>
        <v>8.960545750156286E-2</v>
      </c>
      <c r="K300" s="3"/>
      <c r="L300" s="15">
        <f>$C$4</f>
        <v>0</v>
      </c>
      <c r="M300" s="16">
        <f>(L300-J300)^2</f>
        <v>8.0291380140643884E-3</v>
      </c>
      <c r="N300" s="3"/>
      <c r="O300" s="15">
        <f>2*(J300-L300)</f>
        <v>0.17921091500312572</v>
      </c>
      <c r="P300" s="3">
        <f>J300*(1-J300)</f>
        <v>8.1576319487498467E-2</v>
      </c>
      <c r="Q300" s="3">
        <f>B300</f>
        <v>1</v>
      </c>
      <c r="R300" s="3">
        <f>B301</f>
        <v>0</v>
      </c>
      <c r="S300" s="3">
        <v>1</v>
      </c>
      <c r="T300" s="3">
        <f>O300*P300*Q300</f>
        <v>1.4619366857941915E-2</v>
      </c>
      <c r="U300" s="3">
        <f>O300*P300*R300</f>
        <v>0</v>
      </c>
      <c r="V300" s="16">
        <f>O300*P300*S300</f>
        <v>1.4619366857941915E-2</v>
      </c>
      <c r="W300" s="3"/>
      <c r="X300" s="3"/>
      <c r="Y300" s="3"/>
      <c r="Z300" s="3"/>
    </row>
    <row r="301" spans="1:26">
      <c r="A301" s="15" t="s">
        <v>21</v>
      </c>
      <c r="B301" s="16">
        <v>0</v>
      </c>
      <c r="C301" s="3"/>
      <c r="D301" s="15"/>
      <c r="E301" s="3"/>
      <c r="F301" s="3"/>
      <c r="G301" s="3"/>
      <c r="H301" s="3"/>
      <c r="I301" s="3"/>
      <c r="J301" s="16"/>
      <c r="K301" s="3"/>
      <c r="L301" s="15"/>
      <c r="M301" s="16"/>
      <c r="N301" s="3"/>
      <c r="O301" s="15"/>
      <c r="P301" s="3"/>
      <c r="Q301" s="3"/>
      <c r="R301" s="3"/>
      <c r="S301" s="3"/>
      <c r="T301" s="3"/>
      <c r="U301" s="3"/>
      <c r="V301" s="16"/>
      <c r="W301" s="3"/>
      <c r="X301" s="3"/>
      <c r="Y301" s="3"/>
      <c r="Z301" s="3"/>
    </row>
    <row r="302" spans="1:26">
      <c r="A302" s="15"/>
      <c r="B302" s="16"/>
      <c r="C302" s="3"/>
      <c r="D302" s="15"/>
      <c r="E302" s="3"/>
      <c r="F302" s="3"/>
      <c r="G302" s="3"/>
      <c r="H302" s="3"/>
      <c r="I302" s="3"/>
      <c r="J302" s="16"/>
      <c r="K302" s="3"/>
      <c r="L302" s="15"/>
      <c r="M302" s="16"/>
      <c r="N302" s="3"/>
      <c r="O302" s="15"/>
      <c r="P302" s="3"/>
      <c r="Q302" s="3"/>
      <c r="R302" s="3"/>
      <c r="S302" s="3"/>
      <c r="T302" s="3"/>
      <c r="U302" s="3"/>
      <c r="V302" s="16"/>
      <c r="W302" s="3"/>
      <c r="X302" s="3"/>
      <c r="Y302" s="3"/>
      <c r="Z302" s="3"/>
    </row>
    <row r="303" spans="1:26">
      <c r="A303" s="15" t="s">
        <v>2</v>
      </c>
      <c r="B303" s="16">
        <f t="array" ref="B303:B304">TRANSPOSE($A$5:$B$5)</f>
        <v>0</v>
      </c>
      <c r="C303" s="3"/>
      <c r="D303" s="15" t="str">
        <f t="shared" ref="D303:G303" si="96">D300</f>
        <v>w0,_</v>
      </c>
      <c r="E303" s="3">
        <f t="shared" si="96"/>
        <v>4.4393338198299777</v>
      </c>
      <c r="F303" s="3">
        <f t="shared" si="96"/>
        <v>4.4391767895969467</v>
      </c>
      <c r="G303" s="3">
        <f t="shared" si="96"/>
        <v>-6.7577956608229828</v>
      </c>
      <c r="H303" s="3"/>
      <c r="I303" s="3">
        <f t="array" ref="I303">MMULT(E303:F303,B303:B304) + G303</f>
        <v>-2.318618871226036</v>
      </c>
      <c r="J303" s="16">
        <f>1/(1+EXP(-I303))</f>
        <v>8.959264837860588E-2</v>
      </c>
      <c r="K303" s="3"/>
      <c r="L303" s="15">
        <f>$C$5</f>
        <v>0</v>
      </c>
      <c r="M303" s="16">
        <f>(L303-J303)^2</f>
        <v>8.0268426434925103E-3</v>
      </c>
      <c r="N303" s="3"/>
      <c r="O303" s="15">
        <f>2*(J303-L303)</f>
        <v>0.17918529675721176</v>
      </c>
      <c r="P303" s="3">
        <f>J303*(1-J303)</f>
        <v>8.1565805735113364E-2</v>
      </c>
      <c r="Q303" s="3">
        <f>B303</f>
        <v>0</v>
      </c>
      <c r="R303" s="3">
        <f>B304</f>
        <v>1</v>
      </c>
      <c r="S303" s="3">
        <v>1</v>
      </c>
      <c r="T303" s="3">
        <f>O303*P303*Q303</f>
        <v>0</v>
      </c>
      <c r="U303" s="3">
        <f>O303*P303*R303</f>
        <v>1.4615393105887373E-2</v>
      </c>
      <c r="V303" s="16">
        <f>O303*P303*S303</f>
        <v>1.4615393105887373E-2</v>
      </c>
      <c r="W303" s="3"/>
      <c r="X303" s="3"/>
      <c r="Y303" s="3"/>
      <c r="Z303" s="3"/>
    </row>
    <row r="304" spans="1:26">
      <c r="A304" s="15" t="s">
        <v>21</v>
      </c>
      <c r="B304" s="16">
        <v>1</v>
      </c>
      <c r="C304" s="3"/>
      <c r="D304" s="15"/>
      <c r="E304" s="3"/>
      <c r="F304" s="3"/>
      <c r="G304" s="3"/>
      <c r="H304" s="3"/>
      <c r="I304" s="3"/>
      <c r="J304" s="16"/>
      <c r="K304" s="3"/>
      <c r="L304" s="15"/>
      <c r="M304" s="16"/>
      <c r="N304" s="3"/>
      <c r="O304" s="15"/>
      <c r="P304" s="3"/>
      <c r="Q304" s="3"/>
      <c r="R304" s="3"/>
      <c r="S304" s="3"/>
      <c r="T304" s="3"/>
      <c r="U304" s="3"/>
      <c r="V304" s="16"/>
      <c r="W304" s="3"/>
      <c r="X304" s="3"/>
      <c r="Y304" s="3"/>
      <c r="Z304" s="3"/>
    </row>
    <row r="305" spans="1:26">
      <c r="A305" s="15"/>
      <c r="B305" s="16"/>
      <c r="C305" s="3"/>
      <c r="D305" s="15"/>
      <c r="E305" s="3"/>
      <c r="F305" s="3"/>
      <c r="G305" s="3"/>
      <c r="H305" s="3"/>
      <c r="I305" s="3"/>
      <c r="J305" s="16"/>
      <c r="K305" s="3"/>
      <c r="L305" s="15"/>
      <c r="M305" s="16"/>
      <c r="N305" s="3"/>
      <c r="O305" s="15"/>
      <c r="P305" s="3"/>
      <c r="Q305" s="3"/>
      <c r="R305" s="3"/>
      <c r="S305" s="3"/>
      <c r="T305" s="3"/>
      <c r="U305" s="3"/>
      <c r="V305" s="16"/>
      <c r="W305" s="3"/>
      <c r="X305" s="3"/>
      <c r="Y305" s="3"/>
      <c r="Z305" s="3"/>
    </row>
    <row r="306" spans="1:26">
      <c r="A306" s="15" t="s">
        <v>2</v>
      </c>
      <c r="B306" s="16">
        <f t="array" ref="B306:B307">TRANSPOSE($A$6:$B$6)</f>
        <v>1</v>
      </c>
      <c r="C306" s="3"/>
      <c r="D306" s="15" t="str">
        <f t="shared" ref="D306:G306" si="97">D303</f>
        <v>w0,_</v>
      </c>
      <c r="E306" s="3">
        <f t="shared" si="97"/>
        <v>4.4393338198299777</v>
      </c>
      <c r="F306" s="3">
        <f t="shared" si="97"/>
        <v>4.4391767895969467</v>
      </c>
      <c r="G306" s="3">
        <f t="shared" si="97"/>
        <v>-6.7577956608229828</v>
      </c>
      <c r="H306" s="3"/>
      <c r="I306" s="3">
        <f t="array" ref="I306">MMULT(E306:F306,B306:B307) + G306</f>
        <v>2.1207149486039425</v>
      </c>
      <c r="J306" s="16">
        <f>1/(1+EXP(-I306))</f>
        <v>0.89290031878411757</v>
      </c>
      <c r="K306" s="3"/>
      <c r="L306" s="15">
        <f>$C$6</f>
        <v>1</v>
      </c>
      <c r="M306" s="16">
        <f>(L306-J306)^2</f>
        <v>1.1470341716543639E-2</v>
      </c>
      <c r="N306" s="3"/>
      <c r="O306" s="15">
        <f>2*(J306-L306)</f>
        <v>-0.21419936243176485</v>
      </c>
      <c r="P306" s="3">
        <f>J306*(1-J306)</f>
        <v>9.5629339499338786E-2</v>
      </c>
      <c r="Q306" s="3">
        <f>B306</f>
        <v>1</v>
      </c>
      <c r="R306" s="3">
        <f>B307</f>
        <v>1</v>
      </c>
      <c r="S306" s="3">
        <v>1</v>
      </c>
      <c r="T306" s="3">
        <f>O306*P306*Q306</f>
        <v>-2.0483743550529156E-2</v>
      </c>
      <c r="U306" s="3">
        <f>O306*P306*R306</f>
        <v>-2.0483743550529156E-2</v>
      </c>
      <c r="V306" s="16">
        <f>O306*P306*S306</f>
        <v>-2.0483743550529156E-2</v>
      </c>
      <c r="W306" s="3"/>
      <c r="X306" s="3"/>
      <c r="Y306" s="3"/>
      <c r="Z306" s="3"/>
    </row>
    <row r="307" spans="1:26">
      <c r="A307" s="20" t="s">
        <v>21</v>
      </c>
      <c r="B307" s="21">
        <v>1</v>
      </c>
      <c r="C307" s="3"/>
      <c r="D307" s="20"/>
      <c r="E307" s="22"/>
      <c r="F307" s="22"/>
      <c r="G307" s="22"/>
      <c r="H307" s="22"/>
      <c r="I307" s="22"/>
      <c r="J307" s="21"/>
      <c r="K307" s="15"/>
      <c r="L307" s="20"/>
      <c r="M307" s="21"/>
      <c r="N307" s="3"/>
      <c r="O307" s="20"/>
      <c r="P307" s="22"/>
      <c r="Q307" s="22"/>
      <c r="R307" s="22"/>
      <c r="S307" s="22"/>
      <c r="T307" s="22"/>
      <c r="U307" s="22"/>
      <c r="V307" s="21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>
        <f>SUM(M297:M307)</f>
        <v>2.7527668993105561E-2</v>
      </c>
      <c r="N308" s="3"/>
      <c r="O308" s="3"/>
      <c r="P308" s="3"/>
      <c r="Q308" s="3"/>
      <c r="R308" s="3"/>
      <c r="S308" s="3"/>
      <c r="T308" s="2">
        <f t="shared" ref="T308:V308" si="98">AVERAGE(T297:T307)</f>
        <v>-1.4660941731468101E-3</v>
      </c>
      <c r="U308" s="2">
        <f t="shared" si="98"/>
        <v>-1.4670876111604458E-3</v>
      </c>
      <c r="V308" s="2">
        <f t="shared" si="98"/>
        <v>2.1884266314928427E-3</v>
      </c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61" t="s">
        <v>5</v>
      </c>
      <c r="B310" s="62"/>
      <c r="C310" s="3"/>
      <c r="D310" s="5" t="s">
        <v>6</v>
      </c>
      <c r="E310" s="6"/>
      <c r="F310" s="6"/>
      <c r="G310" s="6"/>
      <c r="H310" s="6"/>
      <c r="I310" s="63" t="s">
        <v>3</v>
      </c>
      <c r="J310" s="62"/>
      <c r="K310" s="3"/>
      <c r="L310" s="5" t="s">
        <v>20</v>
      </c>
      <c r="M310" s="7" t="s">
        <v>8</v>
      </c>
      <c r="N310" s="3"/>
      <c r="O310" s="5"/>
      <c r="P310" s="6"/>
      <c r="Q310" s="6"/>
      <c r="R310" s="6"/>
      <c r="S310" s="6"/>
      <c r="T310" s="6"/>
      <c r="U310" s="6"/>
      <c r="V310" s="7"/>
      <c r="W310" s="3"/>
      <c r="X310" s="3"/>
      <c r="Y310" s="3"/>
      <c r="Z310" s="3"/>
    </row>
    <row r="311" spans="1:26">
      <c r="A311" s="64"/>
      <c r="B311" s="65"/>
      <c r="C311" s="3"/>
      <c r="D311" s="8"/>
      <c r="E311" s="9" t="s">
        <v>9</v>
      </c>
      <c r="F311" s="9" t="s">
        <v>22</v>
      </c>
      <c r="G311" s="9" t="s">
        <v>10</v>
      </c>
      <c r="H311" s="9"/>
      <c r="I311" s="10" t="s">
        <v>11</v>
      </c>
      <c r="J311" s="11" t="s">
        <v>12</v>
      </c>
      <c r="K311" s="3"/>
      <c r="L311" s="8"/>
      <c r="M311" s="12"/>
      <c r="N311" s="3"/>
      <c r="O311" s="8" t="s">
        <v>13</v>
      </c>
      <c r="P311" s="9" t="s">
        <v>14</v>
      </c>
      <c r="Q311" s="9" t="s">
        <v>23</v>
      </c>
      <c r="R311" s="9" t="s">
        <v>24</v>
      </c>
      <c r="S311" s="9" t="s">
        <v>16</v>
      </c>
      <c r="T311" s="9" t="s">
        <v>25</v>
      </c>
      <c r="U311" s="9" t="s">
        <v>26</v>
      </c>
      <c r="V311" s="12" t="s">
        <v>18</v>
      </c>
      <c r="W311" s="3"/>
      <c r="X311" s="3"/>
      <c r="Y311" s="3"/>
      <c r="Z311" s="3"/>
    </row>
    <row r="312" spans="1:26">
      <c r="A312" s="15" t="s">
        <v>2</v>
      </c>
      <c r="B312" s="16">
        <f t="array" ref="B312:B313">TRANSPOSE($A$3:$B$3)</f>
        <v>0</v>
      </c>
      <c r="C312" s="3"/>
      <c r="D312" s="17" t="s">
        <v>19</v>
      </c>
      <c r="E312" s="18">
        <f t="shared" ref="E312:G312" si="99">E297-$B$8*T308</f>
        <v>4.4686557032929137</v>
      </c>
      <c r="F312" s="18">
        <f t="shared" si="99"/>
        <v>4.4685185418201554</v>
      </c>
      <c r="G312" s="18">
        <f t="shared" si="99"/>
        <v>-6.8015641934528395</v>
      </c>
      <c r="H312" s="18"/>
      <c r="I312" s="18">
        <f t="array" ref="I312">MMULT(E312:F312,B312:B313) + G312</f>
        <v>-6.8015641934528395</v>
      </c>
      <c r="J312" s="16">
        <f>1/(1+EXP(-I312))</f>
        <v>1.110799103119452E-3</v>
      </c>
      <c r="K312" s="15"/>
      <c r="L312" s="15">
        <f>$C$3</f>
        <v>0</v>
      </c>
      <c r="M312" s="16">
        <f>(L312-J312)^2</f>
        <v>1.2338746474909788E-6</v>
      </c>
      <c r="N312" s="3"/>
      <c r="O312" s="15">
        <f>2*(J312-L312)</f>
        <v>2.221598206238904E-3</v>
      </c>
      <c r="P312" s="3">
        <f>J312*(1-J312)</f>
        <v>1.109565228471961E-3</v>
      </c>
      <c r="Q312" s="3">
        <f>B312</f>
        <v>0</v>
      </c>
      <c r="R312" s="3">
        <f>B313</f>
        <v>0</v>
      </c>
      <c r="S312" s="3">
        <v>1</v>
      </c>
      <c r="T312" s="3">
        <f>O312*P312*Q312</f>
        <v>0</v>
      </c>
      <c r="U312" s="3">
        <f>O312*P312*R312</f>
        <v>0</v>
      </c>
      <c r="V312" s="16">
        <f>O312*P312*S312</f>
        <v>2.4650081212783683E-6</v>
      </c>
      <c r="W312" s="3"/>
      <c r="X312" s="3"/>
      <c r="Y312" s="3"/>
      <c r="Z312" s="3"/>
    </row>
    <row r="313" spans="1:26">
      <c r="A313" s="15" t="s">
        <v>21</v>
      </c>
      <c r="B313" s="16">
        <v>0</v>
      </c>
      <c r="C313" s="3"/>
      <c r="D313" s="15"/>
      <c r="E313" s="3"/>
      <c r="F313" s="3"/>
      <c r="G313" s="3"/>
      <c r="H313" s="3"/>
      <c r="I313" s="3"/>
      <c r="J313" s="16"/>
      <c r="K313" s="3"/>
      <c r="L313" s="15"/>
      <c r="M313" s="16"/>
      <c r="N313" s="3"/>
      <c r="O313" s="15"/>
      <c r="P313" s="3"/>
      <c r="Q313" s="3"/>
      <c r="R313" s="3"/>
      <c r="S313" s="3"/>
      <c r="T313" s="3"/>
      <c r="U313" s="3"/>
      <c r="V313" s="16"/>
      <c r="W313" s="3"/>
      <c r="X313" s="3"/>
      <c r="Y313" s="3"/>
      <c r="Z313" s="3"/>
    </row>
    <row r="314" spans="1:26">
      <c r="A314" s="15"/>
      <c r="B314" s="16"/>
      <c r="C314" s="3"/>
      <c r="D314" s="15"/>
      <c r="E314" s="3"/>
      <c r="F314" s="3"/>
      <c r="G314" s="3"/>
      <c r="H314" s="3"/>
      <c r="I314" s="3"/>
      <c r="J314" s="16"/>
      <c r="K314" s="3"/>
      <c r="L314" s="15"/>
      <c r="M314" s="16"/>
      <c r="N314" s="3"/>
      <c r="O314" s="15"/>
      <c r="P314" s="3"/>
      <c r="Q314" s="3"/>
      <c r="R314" s="3"/>
      <c r="S314" s="3"/>
      <c r="T314" s="3"/>
      <c r="U314" s="3"/>
      <c r="V314" s="16"/>
      <c r="W314" s="3"/>
      <c r="X314" s="3"/>
      <c r="Y314" s="3"/>
      <c r="Z314" s="3"/>
    </row>
    <row r="315" spans="1:26">
      <c r="A315" s="15" t="s">
        <v>2</v>
      </c>
      <c r="B315" s="16">
        <f t="array" ref="B315:B316">TRANSPOSE($A$4:$B$4)</f>
        <v>1</v>
      </c>
      <c r="C315" s="3"/>
      <c r="D315" s="15" t="str">
        <f t="shared" ref="D315:G315" si="100">D312</f>
        <v>w0,_</v>
      </c>
      <c r="E315" s="3">
        <f t="shared" si="100"/>
        <v>4.4686557032929137</v>
      </c>
      <c r="F315" s="3">
        <f t="shared" si="100"/>
        <v>4.4685185418201554</v>
      </c>
      <c r="G315" s="3">
        <f t="shared" si="100"/>
        <v>-6.8015641934528395</v>
      </c>
      <c r="H315" s="3"/>
      <c r="I315" s="3">
        <f t="array" ref="I315">MMULT(E315:F315,B315:B316) + G315</f>
        <v>-2.3329084901599257</v>
      </c>
      <c r="J315" s="16">
        <f>1/(1+EXP(-I315))</f>
        <v>8.8433919255468632E-2</v>
      </c>
      <c r="K315" s="3"/>
      <c r="L315" s="15">
        <f>$C$4</f>
        <v>0</v>
      </c>
      <c r="M315" s="16">
        <f>(L315-J315)^2</f>
        <v>7.8205580748827459E-3</v>
      </c>
      <c r="N315" s="3"/>
      <c r="O315" s="15">
        <f>2*(J315-L315)</f>
        <v>0.17686783851093726</v>
      </c>
      <c r="P315" s="3">
        <f>J315*(1-J315)</f>
        <v>8.0613361180585888E-2</v>
      </c>
      <c r="Q315" s="3">
        <f>B315</f>
        <v>1</v>
      </c>
      <c r="R315" s="3">
        <f>B316</f>
        <v>0</v>
      </c>
      <c r="S315" s="3">
        <v>1</v>
      </c>
      <c r="T315" s="3">
        <f>O315*P315*Q315</f>
        <v>1.4257910947111724E-2</v>
      </c>
      <c r="U315" s="3">
        <f>O315*P315*R315</f>
        <v>0</v>
      </c>
      <c r="V315" s="16">
        <f>O315*P315*S315</f>
        <v>1.4257910947111724E-2</v>
      </c>
      <c r="W315" s="3"/>
      <c r="X315" s="3"/>
      <c r="Y315" s="3"/>
      <c r="Z315" s="3"/>
    </row>
    <row r="316" spans="1:26">
      <c r="A316" s="15" t="s">
        <v>21</v>
      </c>
      <c r="B316" s="16">
        <v>0</v>
      </c>
      <c r="C316" s="3"/>
      <c r="D316" s="15"/>
      <c r="E316" s="3"/>
      <c r="F316" s="3"/>
      <c r="G316" s="3"/>
      <c r="H316" s="3"/>
      <c r="I316" s="3"/>
      <c r="J316" s="16"/>
      <c r="K316" s="3"/>
      <c r="L316" s="15"/>
      <c r="M316" s="16"/>
      <c r="N316" s="3"/>
      <c r="O316" s="15"/>
      <c r="P316" s="3"/>
      <c r="Q316" s="3"/>
      <c r="R316" s="3"/>
      <c r="S316" s="3"/>
      <c r="T316" s="3"/>
      <c r="U316" s="3"/>
      <c r="V316" s="16"/>
      <c r="W316" s="3"/>
      <c r="X316" s="3"/>
      <c r="Y316" s="3"/>
      <c r="Z316" s="3"/>
    </row>
    <row r="317" spans="1:26">
      <c r="A317" s="15"/>
      <c r="B317" s="16"/>
      <c r="C317" s="3"/>
      <c r="D317" s="15"/>
      <c r="E317" s="3"/>
      <c r="F317" s="3"/>
      <c r="G317" s="3"/>
      <c r="H317" s="3"/>
      <c r="I317" s="3"/>
      <c r="J317" s="16"/>
      <c r="K317" s="3"/>
      <c r="L317" s="15"/>
      <c r="M317" s="16"/>
      <c r="N317" s="3"/>
      <c r="O317" s="15"/>
      <c r="P317" s="3"/>
      <c r="Q317" s="3"/>
      <c r="R317" s="3"/>
      <c r="S317" s="3"/>
      <c r="T317" s="3"/>
      <c r="U317" s="3"/>
      <c r="V317" s="16"/>
      <c r="W317" s="3"/>
      <c r="X317" s="3"/>
      <c r="Y317" s="3"/>
      <c r="Z317" s="3"/>
    </row>
    <row r="318" spans="1:26">
      <c r="A318" s="15" t="s">
        <v>2</v>
      </c>
      <c r="B318" s="16">
        <f t="array" ref="B318:B319">TRANSPOSE($A$5:$B$5)</f>
        <v>0</v>
      </c>
      <c r="C318" s="3"/>
      <c r="D318" s="15" t="str">
        <f t="shared" ref="D318:G318" si="101">D315</f>
        <v>w0,_</v>
      </c>
      <c r="E318" s="3">
        <f t="shared" si="101"/>
        <v>4.4686557032929137</v>
      </c>
      <c r="F318" s="3">
        <f t="shared" si="101"/>
        <v>4.4685185418201554</v>
      </c>
      <c r="G318" s="3">
        <f t="shared" si="101"/>
        <v>-6.8015641934528395</v>
      </c>
      <c r="H318" s="3"/>
      <c r="I318" s="3">
        <f t="array" ref="I318">MMULT(E318:F318,B318:B319) + G318</f>
        <v>-2.3330456516326841</v>
      </c>
      <c r="J318" s="16">
        <f>1/(1+EXP(-I318))</f>
        <v>8.8422862832288687E-2</v>
      </c>
      <c r="K318" s="3"/>
      <c r="L318" s="15">
        <f>$C$5</f>
        <v>0</v>
      </c>
      <c r="M318" s="16">
        <f>(L318-J318)^2</f>
        <v>7.818602671457741E-3</v>
      </c>
      <c r="N318" s="3"/>
      <c r="O318" s="15">
        <f>2*(J318-L318)</f>
        <v>0.17684572566457737</v>
      </c>
      <c r="P318" s="3">
        <f>J318*(1-J318)</f>
        <v>8.0604260160830943E-2</v>
      </c>
      <c r="Q318" s="3">
        <f>B318</f>
        <v>0</v>
      </c>
      <c r="R318" s="3">
        <f>B319</f>
        <v>1</v>
      </c>
      <c r="S318" s="3">
        <v>1</v>
      </c>
      <c r="T318" s="3">
        <f>O318*P318*Q318</f>
        <v>0</v>
      </c>
      <c r="U318" s="3">
        <f>O318*P318*R318</f>
        <v>1.4254518879798532E-2</v>
      </c>
      <c r="V318" s="16">
        <f>O318*P318*S318</f>
        <v>1.4254518879798532E-2</v>
      </c>
      <c r="W318" s="3"/>
      <c r="X318" s="3"/>
      <c r="Y318" s="3"/>
      <c r="Z318" s="3"/>
    </row>
    <row r="319" spans="1:26">
      <c r="A319" s="15" t="s">
        <v>21</v>
      </c>
      <c r="B319" s="16">
        <v>1</v>
      </c>
      <c r="C319" s="3"/>
      <c r="D319" s="15"/>
      <c r="E319" s="3"/>
      <c r="F319" s="3"/>
      <c r="G319" s="3"/>
      <c r="H319" s="3"/>
      <c r="I319" s="3"/>
      <c r="J319" s="16"/>
      <c r="K319" s="3"/>
      <c r="L319" s="15"/>
      <c r="M319" s="16"/>
      <c r="N319" s="3"/>
      <c r="O319" s="15"/>
      <c r="P319" s="3"/>
      <c r="Q319" s="3"/>
      <c r="R319" s="3"/>
      <c r="S319" s="3"/>
      <c r="T319" s="3"/>
      <c r="U319" s="3"/>
      <c r="V319" s="16"/>
      <c r="W319" s="3"/>
      <c r="X319" s="3"/>
      <c r="Y319" s="3"/>
      <c r="Z319" s="3"/>
    </row>
    <row r="320" spans="1:26">
      <c r="A320" s="15"/>
      <c r="B320" s="16"/>
      <c r="C320" s="3"/>
      <c r="D320" s="15"/>
      <c r="E320" s="3"/>
      <c r="F320" s="3"/>
      <c r="G320" s="3"/>
      <c r="H320" s="3"/>
      <c r="I320" s="3"/>
      <c r="J320" s="16"/>
      <c r="K320" s="3"/>
      <c r="L320" s="15"/>
      <c r="M320" s="16"/>
      <c r="N320" s="3"/>
      <c r="O320" s="15"/>
      <c r="P320" s="3"/>
      <c r="Q320" s="3"/>
      <c r="R320" s="3"/>
      <c r="S320" s="3"/>
      <c r="T320" s="3"/>
      <c r="U320" s="3"/>
      <c r="V320" s="16"/>
      <c r="W320" s="3"/>
      <c r="X320" s="3"/>
      <c r="Y320" s="3"/>
      <c r="Z320" s="3"/>
    </row>
    <row r="321" spans="1:26">
      <c r="A321" s="15" t="s">
        <v>2</v>
      </c>
      <c r="B321" s="16">
        <f t="array" ref="B321:B322">TRANSPOSE($A$6:$B$6)</f>
        <v>1</v>
      </c>
      <c r="C321" s="3"/>
      <c r="D321" s="15" t="str">
        <f t="shared" ref="D321:G321" si="102">D318</f>
        <v>w0,_</v>
      </c>
      <c r="E321" s="3">
        <f t="shared" si="102"/>
        <v>4.4686557032929137</v>
      </c>
      <c r="F321" s="3">
        <f t="shared" si="102"/>
        <v>4.4685185418201554</v>
      </c>
      <c r="G321" s="3">
        <f t="shared" si="102"/>
        <v>-6.8015641934528395</v>
      </c>
      <c r="H321" s="3"/>
      <c r="I321" s="3">
        <f t="array" ref="I321">MMULT(E321:F321,B321:B322) + G321</f>
        <v>2.1356100516602305</v>
      </c>
      <c r="J321" s="16">
        <f>1/(1+EXP(-I321))</f>
        <v>0.89431641406821993</v>
      </c>
      <c r="K321" s="3"/>
      <c r="L321" s="15">
        <f>$C$6</f>
        <v>1</v>
      </c>
      <c r="M321" s="16">
        <f>(L321-J321)^2</f>
        <v>1.1169020335399942E-2</v>
      </c>
      <c r="N321" s="3"/>
      <c r="O321" s="15">
        <f>2*(J321-L321)</f>
        <v>-0.21136717186356013</v>
      </c>
      <c r="P321" s="3">
        <f>J321*(1-J321)</f>
        <v>9.4514565596380121E-2</v>
      </c>
      <c r="Q321" s="3">
        <f>B321</f>
        <v>1</v>
      </c>
      <c r="R321" s="3">
        <f>B322</f>
        <v>1</v>
      </c>
      <c r="S321" s="3">
        <v>1</v>
      </c>
      <c r="T321" s="3">
        <f>O321*P321*Q321</f>
        <v>-1.9977276430019803E-2</v>
      </c>
      <c r="U321" s="3">
        <f>O321*P321*R321</f>
        <v>-1.9977276430019803E-2</v>
      </c>
      <c r="V321" s="16">
        <f>O321*P321*S321</f>
        <v>-1.9977276430019803E-2</v>
      </c>
      <c r="W321" s="3"/>
      <c r="X321" s="3"/>
      <c r="Y321" s="3"/>
      <c r="Z321" s="3"/>
    </row>
    <row r="322" spans="1:26">
      <c r="A322" s="20" t="s">
        <v>21</v>
      </c>
      <c r="B322" s="21">
        <v>1</v>
      </c>
      <c r="C322" s="3"/>
      <c r="D322" s="20"/>
      <c r="E322" s="22"/>
      <c r="F322" s="22"/>
      <c r="G322" s="22"/>
      <c r="H322" s="22"/>
      <c r="I322" s="22"/>
      <c r="J322" s="21"/>
      <c r="K322" s="15"/>
      <c r="L322" s="20"/>
      <c r="M322" s="21"/>
      <c r="N322" s="3"/>
      <c r="O322" s="20"/>
      <c r="P322" s="22"/>
      <c r="Q322" s="22"/>
      <c r="R322" s="22"/>
      <c r="S322" s="22"/>
      <c r="T322" s="22"/>
      <c r="U322" s="22"/>
      <c r="V322" s="21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2">
        <f>SUM(M312:M322)</f>
        <v>2.680941495638792E-2</v>
      </c>
      <c r="N323" s="3"/>
      <c r="O323" s="3"/>
      <c r="P323" s="3"/>
      <c r="Q323" s="3"/>
      <c r="R323" s="3"/>
      <c r="S323" s="3"/>
      <c r="T323" s="2">
        <f t="shared" ref="T323:V323" si="103">AVERAGE(T312:T322)</f>
        <v>-1.4298413707270197E-3</v>
      </c>
      <c r="U323" s="2">
        <f t="shared" si="103"/>
        <v>-1.4306893875553179E-3</v>
      </c>
      <c r="V323" s="2">
        <f t="shared" si="103"/>
        <v>2.1344046012529332E-3</v>
      </c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61" t="s">
        <v>5</v>
      </c>
      <c r="B325" s="62"/>
      <c r="C325" s="3"/>
      <c r="D325" s="5" t="s">
        <v>6</v>
      </c>
      <c r="E325" s="6"/>
      <c r="F325" s="6"/>
      <c r="G325" s="6"/>
      <c r="H325" s="6"/>
      <c r="I325" s="63" t="s">
        <v>3</v>
      </c>
      <c r="J325" s="62"/>
      <c r="K325" s="3"/>
      <c r="L325" s="5" t="s">
        <v>20</v>
      </c>
      <c r="M325" s="7" t="s">
        <v>8</v>
      </c>
      <c r="N325" s="3"/>
      <c r="O325" s="5"/>
      <c r="P325" s="6"/>
      <c r="Q325" s="6"/>
      <c r="R325" s="6"/>
      <c r="S325" s="6"/>
      <c r="T325" s="6"/>
      <c r="U325" s="6"/>
      <c r="V325" s="7"/>
      <c r="W325" s="3"/>
      <c r="X325" s="3"/>
      <c r="Y325" s="3"/>
      <c r="Z325" s="3"/>
    </row>
    <row r="326" spans="1:26">
      <c r="A326" s="64"/>
      <c r="B326" s="65"/>
      <c r="C326" s="3"/>
      <c r="D326" s="8"/>
      <c r="E326" s="9" t="s">
        <v>9</v>
      </c>
      <c r="F326" s="9" t="s">
        <v>22</v>
      </c>
      <c r="G326" s="9" t="s">
        <v>10</v>
      </c>
      <c r="H326" s="9"/>
      <c r="I326" s="10" t="s">
        <v>11</v>
      </c>
      <c r="J326" s="11" t="s">
        <v>12</v>
      </c>
      <c r="K326" s="3"/>
      <c r="L326" s="8"/>
      <c r="M326" s="12"/>
      <c r="N326" s="3"/>
      <c r="O326" s="8" t="s">
        <v>13</v>
      </c>
      <c r="P326" s="9" t="s">
        <v>14</v>
      </c>
      <c r="Q326" s="9" t="s">
        <v>23</v>
      </c>
      <c r="R326" s="9" t="s">
        <v>24</v>
      </c>
      <c r="S326" s="9" t="s">
        <v>16</v>
      </c>
      <c r="T326" s="9" t="s">
        <v>25</v>
      </c>
      <c r="U326" s="9" t="s">
        <v>26</v>
      </c>
      <c r="V326" s="12" t="s">
        <v>18</v>
      </c>
      <c r="W326" s="3"/>
      <c r="X326" s="3"/>
      <c r="Y326" s="3"/>
      <c r="Z326" s="3"/>
    </row>
    <row r="327" spans="1:26">
      <c r="A327" s="15" t="s">
        <v>2</v>
      </c>
      <c r="B327" s="16">
        <f t="array" ref="B327:B328">TRANSPOSE($A$3:$B$3)</f>
        <v>0</v>
      </c>
      <c r="C327" s="3"/>
      <c r="D327" s="17" t="s">
        <v>19</v>
      </c>
      <c r="E327" s="18">
        <f t="shared" ref="E327:G327" si="104">E312-$B$8*T323</f>
        <v>4.4972525307074545</v>
      </c>
      <c r="F327" s="18">
        <f t="shared" si="104"/>
        <v>4.4971323295712615</v>
      </c>
      <c r="G327" s="18">
        <f t="shared" si="104"/>
        <v>-6.8442522854778982</v>
      </c>
      <c r="H327" s="18"/>
      <c r="I327" s="18">
        <f t="array" ref="I327">MMULT(E327:F327,B327:B328) + G327</f>
        <v>-6.8442522854778982</v>
      </c>
      <c r="J327" s="16">
        <f>1/(1+EXP(-I327))</f>
        <v>1.0644284603249492E-3</v>
      </c>
      <c r="K327" s="15"/>
      <c r="L327" s="15">
        <f>$C$3</f>
        <v>0</v>
      </c>
      <c r="M327" s="16">
        <f>(L327-J327)^2</f>
        <v>1.133007947149742E-6</v>
      </c>
      <c r="N327" s="3"/>
      <c r="O327" s="15">
        <f>2*(J327-L327)</f>
        <v>2.1288569206498985E-3</v>
      </c>
      <c r="P327" s="3">
        <f>J327*(1-J327)</f>
        <v>1.0632954523777994E-3</v>
      </c>
      <c r="Q327" s="3">
        <f>B327</f>
        <v>0</v>
      </c>
      <c r="R327" s="3">
        <f>B328</f>
        <v>0</v>
      </c>
      <c r="S327" s="3">
        <v>1</v>
      </c>
      <c r="T327" s="3">
        <f>O327*P327*Q327</f>
        <v>0</v>
      </c>
      <c r="U327" s="3">
        <f>O327*P327*R327</f>
        <v>0</v>
      </c>
      <c r="V327" s="16">
        <f>O327*P327*S327</f>
        <v>2.263603882490043E-6</v>
      </c>
      <c r="W327" s="3"/>
      <c r="X327" s="3"/>
      <c r="Y327" s="3"/>
      <c r="Z327" s="3"/>
    </row>
    <row r="328" spans="1:26">
      <c r="A328" s="15" t="s">
        <v>21</v>
      </c>
      <c r="B328" s="16">
        <v>0</v>
      </c>
      <c r="C328" s="3"/>
      <c r="D328" s="15"/>
      <c r="E328" s="3"/>
      <c r="F328" s="3"/>
      <c r="G328" s="3"/>
      <c r="H328" s="3"/>
      <c r="I328" s="3"/>
      <c r="J328" s="16"/>
      <c r="K328" s="3"/>
      <c r="L328" s="15"/>
      <c r="M328" s="16"/>
      <c r="N328" s="3"/>
      <c r="O328" s="15"/>
      <c r="P328" s="3"/>
      <c r="Q328" s="3"/>
      <c r="R328" s="3"/>
      <c r="S328" s="3"/>
      <c r="T328" s="3"/>
      <c r="U328" s="3"/>
      <c r="V328" s="16"/>
      <c r="W328" s="3"/>
      <c r="X328" s="3"/>
      <c r="Y328" s="3"/>
      <c r="Z328" s="3"/>
    </row>
    <row r="329" spans="1:26">
      <c r="A329" s="15"/>
      <c r="B329" s="16"/>
      <c r="C329" s="3"/>
      <c r="D329" s="15"/>
      <c r="E329" s="3"/>
      <c r="F329" s="3"/>
      <c r="G329" s="3"/>
      <c r="H329" s="3"/>
      <c r="I329" s="3"/>
      <c r="J329" s="16"/>
      <c r="K329" s="3"/>
      <c r="L329" s="15"/>
      <c r="M329" s="16"/>
      <c r="N329" s="3"/>
      <c r="O329" s="15"/>
      <c r="P329" s="3"/>
      <c r="Q329" s="3"/>
      <c r="R329" s="3"/>
      <c r="S329" s="3"/>
      <c r="T329" s="3"/>
      <c r="U329" s="3"/>
      <c r="V329" s="16"/>
      <c r="W329" s="3"/>
      <c r="X329" s="3"/>
      <c r="Y329" s="3"/>
      <c r="Z329" s="3"/>
    </row>
    <row r="330" spans="1:26">
      <c r="A330" s="15" t="s">
        <v>2</v>
      </c>
      <c r="B330" s="16">
        <f t="array" ref="B330:B331">TRANSPOSE($A$4:$B$4)</f>
        <v>1</v>
      </c>
      <c r="C330" s="3"/>
      <c r="D330" s="15" t="str">
        <f t="shared" ref="D330:G330" si="105">D327</f>
        <v>w0,_</v>
      </c>
      <c r="E330" s="3">
        <f t="shared" si="105"/>
        <v>4.4972525307074545</v>
      </c>
      <c r="F330" s="3">
        <f t="shared" si="105"/>
        <v>4.4971323295712615</v>
      </c>
      <c r="G330" s="3">
        <f t="shared" si="105"/>
        <v>-6.8442522854778982</v>
      </c>
      <c r="H330" s="3"/>
      <c r="I330" s="3">
        <f t="array" ref="I330">MMULT(E330:F330,B330:B331) + G330</f>
        <v>-2.3469997547704438</v>
      </c>
      <c r="J330" s="16">
        <f>1/(1+EXP(-I330))</f>
        <v>8.7304543538899673E-2</v>
      </c>
      <c r="K330" s="3"/>
      <c r="L330" s="15">
        <f>$C$4</f>
        <v>0</v>
      </c>
      <c r="M330" s="16">
        <f>(L330-J330)^2</f>
        <v>7.6220833225356284E-3</v>
      </c>
      <c r="N330" s="3"/>
      <c r="O330" s="15">
        <f>2*(J330-L330)</f>
        <v>0.17460908707779935</v>
      </c>
      <c r="P330" s="3">
        <f>J330*(1-J330)</f>
        <v>7.9682460216364034E-2</v>
      </c>
      <c r="Q330" s="3">
        <f>B330</f>
        <v>1</v>
      </c>
      <c r="R330" s="3">
        <f>B331</f>
        <v>0</v>
      </c>
      <c r="S330" s="3">
        <v>1</v>
      </c>
      <c r="T330" s="3">
        <f>O330*P330*Q330</f>
        <v>1.391328163449239E-2</v>
      </c>
      <c r="U330" s="3">
        <f>O330*P330*R330</f>
        <v>0</v>
      </c>
      <c r="V330" s="16">
        <f>O330*P330*S330</f>
        <v>1.391328163449239E-2</v>
      </c>
      <c r="W330" s="3"/>
      <c r="X330" s="3"/>
      <c r="Y330" s="3"/>
      <c r="Z330" s="3"/>
    </row>
    <row r="331" spans="1:26">
      <c r="A331" s="15" t="s">
        <v>21</v>
      </c>
      <c r="B331" s="16">
        <v>0</v>
      </c>
      <c r="C331" s="3"/>
      <c r="D331" s="15"/>
      <c r="E331" s="3"/>
      <c r="F331" s="3"/>
      <c r="G331" s="3"/>
      <c r="H331" s="3"/>
      <c r="I331" s="3"/>
      <c r="J331" s="16"/>
      <c r="K331" s="3"/>
      <c r="L331" s="15"/>
      <c r="M331" s="16"/>
      <c r="N331" s="3"/>
      <c r="O331" s="15"/>
      <c r="P331" s="3"/>
      <c r="Q331" s="3"/>
      <c r="R331" s="3"/>
      <c r="S331" s="3"/>
      <c r="T331" s="3"/>
      <c r="U331" s="3"/>
      <c r="V331" s="16"/>
      <c r="W331" s="3"/>
      <c r="X331" s="3"/>
      <c r="Y331" s="3"/>
      <c r="Z331" s="3"/>
    </row>
    <row r="332" spans="1:26">
      <c r="A332" s="15"/>
      <c r="B332" s="16"/>
      <c r="C332" s="3"/>
      <c r="D332" s="15"/>
      <c r="E332" s="3"/>
      <c r="F332" s="3"/>
      <c r="G332" s="3"/>
      <c r="H332" s="3"/>
      <c r="I332" s="3"/>
      <c r="J332" s="16"/>
      <c r="K332" s="3"/>
      <c r="L332" s="15"/>
      <c r="M332" s="16"/>
      <c r="N332" s="3"/>
      <c r="O332" s="15"/>
      <c r="P332" s="3"/>
      <c r="Q332" s="3"/>
      <c r="R332" s="3"/>
      <c r="S332" s="3"/>
      <c r="T332" s="3"/>
      <c r="U332" s="3"/>
      <c r="V332" s="16"/>
      <c r="W332" s="3"/>
      <c r="X332" s="3"/>
      <c r="Y332" s="3"/>
      <c r="Z332" s="3"/>
    </row>
    <row r="333" spans="1:26">
      <c r="A333" s="15" t="s">
        <v>2</v>
      </c>
      <c r="B333" s="16">
        <f t="array" ref="B333:B334">TRANSPOSE($A$5:$B$5)</f>
        <v>0</v>
      </c>
      <c r="C333" s="3"/>
      <c r="D333" s="15" t="str">
        <f t="shared" ref="D333:G333" si="106">D330</f>
        <v>w0,_</v>
      </c>
      <c r="E333" s="3">
        <f t="shared" si="106"/>
        <v>4.4972525307074545</v>
      </c>
      <c r="F333" s="3">
        <f t="shared" si="106"/>
        <v>4.4971323295712615</v>
      </c>
      <c r="G333" s="3">
        <f t="shared" si="106"/>
        <v>-6.8442522854778982</v>
      </c>
      <c r="H333" s="3"/>
      <c r="I333" s="3">
        <f t="array" ref="I333">MMULT(E333:F333,B333:B334) + G333</f>
        <v>-2.3471199559066367</v>
      </c>
      <c r="J333" s="16">
        <f>1/(1+EXP(-I333))</f>
        <v>8.7294966091761822E-2</v>
      </c>
      <c r="K333" s="3"/>
      <c r="L333" s="15">
        <f>$C$5</f>
        <v>0</v>
      </c>
      <c r="M333" s="16">
        <f>(L333-J333)^2</f>
        <v>7.6204111049618462E-3</v>
      </c>
      <c r="N333" s="3"/>
      <c r="O333" s="15">
        <f>2*(J333-L333)</f>
        <v>0.17458993218352364</v>
      </c>
      <c r="P333" s="3">
        <f>J333*(1-J333)</f>
        <v>7.9674554986799984E-2</v>
      </c>
      <c r="Q333" s="3">
        <f>B333</f>
        <v>0</v>
      </c>
      <c r="R333" s="3">
        <f>B334</f>
        <v>1</v>
      </c>
      <c r="S333" s="3">
        <v>1</v>
      </c>
      <c r="T333" s="3">
        <f>O333*P333*Q333</f>
        <v>0</v>
      </c>
      <c r="U333" s="3">
        <f>O333*P333*R333</f>
        <v>1.3910375151897835E-2</v>
      </c>
      <c r="V333" s="16">
        <f>O333*P333*S333</f>
        <v>1.3910375151897835E-2</v>
      </c>
      <c r="W333" s="3"/>
      <c r="X333" s="3"/>
      <c r="Y333" s="3"/>
      <c r="Z333" s="3"/>
    </row>
    <row r="334" spans="1:26">
      <c r="A334" s="15" t="s">
        <v>21</v>
      </c>
      <c r="B334" s="16">
        <v>1</v>
      </c>
      <c r="C334" s="3"/>
      <c r="D334" s="15"/>
      <c r="E334" s="3"/>
      <c r="F334" s="3"/>
      <c r="G334" s="3"/>
      <c r="H334" s="3"/>
      <c r="I334" s="3"/>
      <c r="J334" s="16"/>
      <c r="K334" s="3"/>
      <c r="L334" s="15"/>
      <c r="M334" s="16"/>
      <c r="N334" s="3"/>
      <c r="O334" s="15"/>
      <c r="P334" s="3"/>
      <c r="Q334" s="3"/>
      <c r="R334" s="3"/>
      <c r="S334" s="3"/>
      <c r="T334" s="3"/>
      <c r="U334" s="3"/>
      <c r="V334" s="16"/>
      <c r="W334" s="3"/>
      <c r="X334" s="3"/>
      <c r="Y334" s="3"/>
      <c r="Z334" s="3"/>
    </row>
    <row r="335" spans="1:26">
      <c r="A335" s="15"/>
      <c r="B335" s="16"/>
      <c r="C335" s="3"/>
      <c r="D335" s="15"/>
      <c r="E335" s="3"/>
      <c r="F335" s="3"/>
      <c r="G335" s="3"/>
      <c r="H335" s="3"/>
      <c r="I335" s="3"/>
      <c r="J335" s="16"/>
      <c r="K335" s="3"/>
      <c r="L335" s="15"/>
      <c r="M335" s="16"/>
      <c r="N335" s="3"/>
      <c r="O335" s="15"/>
      <c r="P335" s="3"/>
      <c r="Q335" s="3"/>
      <c r="R335" s="3"/>
      <c r="S335" s="3"/>
      <c r="T335" s="3"/>
      <c r="U335" s="3"/>
      <c r="V335" s="16"/>
      <c r="W335" s="3"/>
      <c r="X335" s="3"/>
      <c r="Y335" s="3"/>
      <c r="Z335" s="3"/>
    </row>
    <row r="336" spans="1:26">
      <c r="A336" s="15" t="s">
        <v>2</v>
      </c>
      <c r="B336" s="16">
        <f t="array" ref="B336:B337">TRANSPOSE($A$6:$B$6)</f>
        <v>1</v>
      </c>
      <c r="C336" s="3"/>
      <c r="D336" s="15" t="str">
        <f t="shared" ref="D336:G336" si="107">D333</f>
        <v>w0,_</v>
      </c>
      <c r="E336" s="3">
        <f t="shared" si="107"/>
        <v>4.4972525307074545</v>
      </c>
      <c r="F336" s="3">
        <f t="shared" si="107"/>
        <v>4.4971323295712615</v>
      </c>
      <c r="G336" s="3">
        <f t="shared" si="107"/>
        <v>-6.8442522854778982</v>
      </c>
      <c r="H336" s="3"/>
      <c r="I336" s="3">
        <f t="array" ref="I336">MMULT(E336:F336,B336:B337) + G336</f>
        <v>2.1501325748008178</v>
      </c>
      <c r="J336" s="16">
        <f>1/(1+EXP(-I336))</f>
        <v>0.89568116484503246</v>
      </c>
      <c r="K336" s="3"/>
      <c r="L336" s="15">
        <f>$C$6</f>
        <v>1</v>
      </c>
      <c r="M336" s="16">
        <f>(L336-J336)^2</f>
        <v>1.0882419368089291E-2</v>
      </c>
      <c r="N336" s="3"/>
      <c r="O336" s="15">
        <f>2*(J336-L336)</f>
        <v>-0.20863767030993507</v>
      </c>
      <c r="P336" s="3">
        <f>J336*(1-J336)</f>
        <v>9.3436415786878252E-2</v>
      </c>
      <c r="Q336" s="3">
        <f>B336</f>
        <v>1</v>
      </c>
      <c r="R336" s="3">
        <f>B337</f>
        <v>1</v>
      </c>
      <c r="S336" s="3">
        <v>1</v>
      </c>
      <c r="T336" s="3">
        <f>O336*P336*Q336</f>
        <v>-1.9494356111884718E-2</v>
      </c>
      <c r="U336" s="3">
        <f>O336*P336*R336</f>
        <v>-1.9494356111884718E-2</v>
      </c>
      <c r="V336" s="16">
        <f>O336*P336*S336</f>
        <v>-1.9494356111884718E-2</v>
      </c>
      <c r="W336" s="3"/>
      <c r="X336" s="3"/>
      <c r="Y336" s="3"/>
      <c r="Z336" s="3"/>
    </row>
    <row r="337" spans="1:26">
      <c r="A337" s="20" t="s">
        <v>21</v>
      </c>
      <c r="B337" s="21">
        <v>1</v>
      </c>
      <c r="C337" s="3"/>
      <c r="D337" s="20"/>
      <c r="E337" s="22"/>
      <c r="F337" s="22"/>
      <c r="G337" s="22"/>
      <c r="H337" s="22"/>
      <c r="I337" s="22"/>
      <c r="J337" s="21"/>
      <c r="K337" s="15"/>
      <c r="L337" s="20"/>
      <c r="M337" s="21"/>
      <c r="N337" s="3"/>
      <c r="O337" s="20"/>
      <c r="P337" s="22"/>
      <c r="Q337" s="22"/>
      <c r="R337" s="22"/>
      <c r="S337" s="22"/>
      <c r="T337" s="22"/>
      <c r="U337" s="22"/>
      <c r="V337" s="21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2">
        <f>SUM(M327:M337)</f>
        <v>2.6126046803533913E-2</v>
      </c>
      <c r="N338" s="3"/>
      <c r="O338" s="3"/>
      <c r="P338" s="3"/>
      <c r="Q338" s="3"/>
      <c r="R338" s="3"/>
      <c r="S338" s="3"/>
      <c r="T338" s="2">
        <f t="shared" ref="T338:V338" si="108">AVERAGE(T327:T337)</f>
        <v>-1.3952686193480818E-3</v>
      </c>
      <c r="U338" s="2">
        <f t="shared" si="108"/>
        <v>-1.3959952399967205E-3</v>
      </c>
      <c r="V338" s="2">
        <f t="shared" si="108"/>
        <v>2.0828910695969991E-3</v>
      </c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61" t="s">
        <v>5</v>
      </c>
      <c r="B340" s="62"/>
      <c r="C340" s="3"/>
      <c r="D340" s="5" t="s">
        <v>6</v>
      </c>
      <c r="E340" s="6"/>
      <c r="F340" s="6"/>
      <c r="G340" s="6"/>
      <c r="H340" s="6"/>
      <c r="I340" s="63" t="s">
        <v>3</v>
      </c>
      <c r="J340" s="62"/>
      <c r="K340" s="3"/>
      <c r="L340" s="5" t="s">
        <v>20</v>
      </c>
      <c r="M340" s="7" t="s">
        <v>8</v>
      </c>
      <c r="N340" s="3"/>
      <c r="O340" s="5"/>
      <c r="P340" s="6"/>
      <c r="Q340" s="6"/>
      <c r="R340" s="6"/>
      <c r="S340" s="6"/>
      <c r="T340" s="6"/>
      <c r="U340" s="6"/>
      <c r="V340" s="7"/>
      <c r="W340" s="3"/>
      <c r="X340" s="3"/>
      <c r="Y340" s="3"/>
      <c r="Z340" s="3"/>
    </row>
    <row r="341" spans="1:26">
      <c r="A341" s="64"/>
      <c r="B341" s="65"/>
      <c r="C341" s="3"/>
      <c r="D341" s="8"/>
      <c r="E341" s="9" t="s">
        <v>9</v>
      </c>
      <c r="F341" s="9" t="s">
        <v>22</v>
      </c>
      <c r="G341" s="9" t="s">
        <v>10</v>
      </c>
      <c r="H341" s="9"/>
      <c r="I341" s="10" t="s">
        <v>11</v>
      </c>
      <c r="J341" s="11" t="s">
        <v>12</v>
      </c>
      <c r="K341" s="3"/>
      <c r="L341" s="8"/>
      <c r="M341" s="12"/>
      <c r="N341" s="3"/>
      <c r="O341" s="8" t="s">
        <v>13</v>
      </c>
      <c r="P341" s="9" t="s">
        <v>14</v>
      </c>
      <c r="Q341" s="9" t="s">
        <v>23</v>
      </c>
      <c r="R341" s="9" t="s">
        <v>24</v>
      </c>
      <c r="S341" s="9" t="s">
        <v>16</v>
      </c>
      <c r="T341" s="9" t="s">
        <v>25</v>
      </c>
      <c r="U341" s="9" t="s">
        <v>26</v>
      </c>
      <c r="V341" s="12" t="s">
        <v>18</v>
      </c>
      <c r="W341" s="3"/>
      <c r="X341" s="3"/>
      <c r="Y341" s="3"/>
      <c r="Z341" s="3"/>
    </row>
    <row r="342" spans="1:26">
      <c r="A342" s="15" t="s">
        <v>2</v>
      </c>
      <c r="B342" s="16">
        <f t="array" ref="B342:B343">TRANSPOSE($A$3:$B$3)</f>
        <v>0</v>
      </c>
      <c r="C342" s="3"/>
      <c r="D342" s="17" t="s">
        <v>19</v>
      </c>
      <c r="E342" s="18">
        <f t="shared" ref="E342:G342" si="109">E327-$B$8*T338</f>
        <v>4.5251579030944162</v>
      </c>
      <c r="F342" s="18">
        <f t="shared" si="109"/>
        <v>4.5250522343711959</v>
      </c>
      <c r="G342" s="18">
        <f t="shared" si="109"/>
        <v>-6.8859101068698383</v>
      </c>
      <c r="H342" s="18"/>
      <c r="I342" s="18">
        <f t="array" ref="I342">MMULT(E342:F342,B342:B343) + G342</f>
        <v>-6.8859101068698383</v>
      </c>
      <c r="J342" s="16">
        <f>1/(1+EXP(-I342))</f>
        <v>1.0210419326966873E-3</v>
      </c>
      <c r="K342" s="15"/>
      <c r="L342" s="15">
        <f>$C$3</f>
        <v>0</v>
      </c>
      <c r="M342" s="16">
        <f>(L342-J342)^2</f>
        <v>1.0425266283249866E-6</v>
      </c>
      <c r="N342" s="3"/>
      <c r="O342" s="15">
        <f>2*(J342-L342)</f>
        <v>2.0420838653933747E-3</v>
      </c>
      <c r="P342" s="3">
        <f>J342*(1-J342)</f>
        <v>1.0199994060683623E-3</v>
      </c>
      <c r="Q342" s="3">
        <f>B342</f>
        <v>0</v>
      </c>
      <c r="R342" s="3">
        <f>B343</f>
        <v>0</v>
      </c>
      <c r="S342" s="3">
        <v>1</v>
      </c>
      <c r="T342" s="3">
        <f>O342*P342*Q342</f>
        <v>0</v>
      </c>
      <c r="U342" s="3">
        <f>O342*P342*R342</f>
        <v>0</v>
      </c>
      <c r="V342" s="16">
        <f>O342*P342*S342</f>
        <v>2.0829243298430278E-6</v>
      </c>
      <c r="W342" s="3"/>
      <c r="X342" s="3"/>
      <c r="Y342" s="3"/>
      <c r="Z342" s="3"/>
    </row>
    <row r="343" spans="1:26">
      <c r="A343" s="15" t="s">
        <v>21</v>
      </c>
      <c r="B343" s="16">
        <v>0</v>
      </c>
      <c r="C343" s="3"/>
      <c r="D343" s="15"/>
      <c r="E343" s="3"/>
      <c r="F343" s="3"/>
      <c r="G343" s="3"/>
      <c r="H343" s="3"/>
      <c r="I343" s="3"/>
      <c r="J343" s="16"/>
      <c r="K343" s="3"/>
      <c r="L343" s="15"/>
      <c r="M343" s="16"/>
      <c r="N343" s="3"/>
      <c r="O343" s="15"/>
      <c r="P343" s="3"/>
      <c r="Q343" s="3"/>
      <c r="R343" s="3"/>
      <c r="S343" s="3"/>
      <c r="T343" s="3"/>
      <c r="U343" s="3"/>
      <c r="V343" s="16"/>
      <c r="W343" s="3"/>
      <c r="X343" s="3"/>
      <c r="Y343" s="3"/>
      <c r="Z343" s="3"/>
    </row>
    <row r="344" spans="1:26">
      <c r="A344" s="15"/>
      <c r="B344" s="16"/>
      <c r="C344" s="3"/>
      <c r="D344" s="15"/>
      <c r="E344" s="3"/>
      <c r="F344" s="3"/>
      <c r="G344" s="3"/>
      <c r="H344" s="3"/>
      <c r="I344" s="3"/>
      <c r="J344" s="16"/>
      <c r="K344" s="3"/>
      <c r="L344" s="15"/>
      <c r="M344" s="16"/>
      <c r="N344" s="3"/>
      <c r="O344" s="15"/>
      <c r="P344" s="3"/>
      <c r="Q344" s="3"/>
      <c r="R344" s="3"/>
      <c r="S344" s="3"/>
      <c r="T344" s="3"/>
      <c r="U344" s="3"/>
      <c r="V344" s="16"/>
      <c r="W344" s="3"/>
      <c r="X344" s="3"/>
      <c r="Y344" s="3"/>
      <c r="Z344" s="3"/>
    </row>
    <row r="345" spans="1:26">
      <c r="A345" s="15" t="s">
        <v>2</v>
      </c>
      <c r="B345" s="16">
        <f t="array" ref="B345:B346">TRANSPOSE($A$4:$B$4)</f>
        <v>1</v>
      </c>
      <c r="C345" s="3"/>
      <c r="D345" s="15" t="str">
        <f t="shared" ref="D345:G345" si="110">D342</f>
        <v>w0,_</v>
      </c>
      <c r="E345" s="3">
        <f t="shared" si="110"/>
        <v>4.5251579030944162</v>
      </c>
      <c r="F345" s="3">
        <f t="shared" si="110"/>
        <v>4.5250522343711959</v>
      </c>
      <c r="G345" s="3">
        <f t="shared" si="110"/>
        <v>-6.8859101068698383</v>
      </c>
      <c r="H345" s="3"/>
      <c r="I345" s="3">
        <f t="array" ref="I345">MMULT(E345:F345,B345:B346) + G345</f>
        <v>-2.3607522037754221</v>
      </c>
      <c r="J345" s="16">
        <f>1/(1+EXP(-I345))</f>
        <v>8.6214916002418832E-2</v>
      </c>
      <c r="K345" s="3"/>
      <c r="L345" s="15">
        <f>$C$4</f>
        <v>0</v>
      </c>
      <c r="M345" s="16">
        <f>(L345-J345)^2</f>
        <v>7.433011741304135E-3</v>
      </c>
      <c r="N345" s="3"/>
      <c r="O345" s="15">
        <f>2*(J345-L345)</f>
        <v>0.17242983200483766</v>
      </c>
      <c r="P345" s="3">
        <f>J345*(1-J345)</f>
        <v>7.8781904261114699E-2</v>
      </c>
      <c r="Q345" s="3">
        <f>B345</f>
        <v>1</v>
      </c>
      <c r="R345" s="3">
        <f>B346</f>
        <v>0</v>
      </c>
      <c r="S345" s="3">
        <v>1</v>
      </c>
      <c r="T345" s="3">
        <f>O345*P345*Q345</f>
        <v>1.3584350516765212E-2</v>
      </c>
      <c r="U345" s="3">
        <f>O345*P345*R345</f>
        <v>0</v>
      </c>
      <c r="V345" s="16">
        <f>O345*P345*S345</f>
        <v>1.3584350516765212E-2</v>
      </c>
      <c r="W345" s="3"/>
      <c r="X345" s="3"/>
      <c r="Y345" s="3"/>
      <c r="Z345" s="3"/>
    </row>
    <row r="346" spans="1:26">
      <c r="A346" s="15" t="s">
        <v>21</v>
      </c>
      <c r="B346" s="16">
        <v>0</v>
      </c>
      <c r="C346" s="3"/>
      <c r="D346" s="15"/>
      <c r="E346" s="3"/>
      <c r="F346" s="3"/>
      <c r="G346" s="3"/>
      <c r="H346" s="3"/>
      <c r="I346" s="3"/>
      <c r="J346" s="16"/>
      <c r="K346" s="3"/>
      <c r="L346" s="15"/>
      <c r="M346" s="16"/>
      <c r="N346" s="3"/>
      <c r="O346" s="15"/>
      <c r="P346" s="3"/>
      <c r="Q346" s="3"/>
      <c r="R346" s="3"/>
      <c r="S346" s="3"/>
      <c r="T346" s="3"/>
      <c r="U346" s="3"/>
      <c r="V346" s="16"/>
      <c r="W346" s="3"/>
      <c r="X346" s="3"/>
      <c r="Y346" s="3"/>
      <c r="Z346" s="3"/>
    </row>
    <row r="347" spans="1:26">
      <c r="A347" s="15"/>
      <c r="B347" s="16"/>
      <c r="C347" s="3"/>
      <c r="D347" s="15"/>
      <c r="E347" s="3"/>
      <c r="F347" s="3"/>
      <c r="G347" s="3"/>
      <c r="H347" s="3"/>
      <c r="I347" s="3"/>
      <c r="J347" s="16"/>
      <c r="K347" s="3"/>
      <c r="L347" s="15"/>
      <c r="M347" s="16"/>
      <c r="N347" s="3"/>
      <c r="O347" s="15"/>
      <c r="P347" s="3"/>
      <c r="Q347" s="3"/>
      <c r="R347" s="3"/>
      <c r="S347" s="3"/>
      <c r="T347" s="3"/>
      <c r="U347" s="3"/>
      <c r="V347" s="16"/>
      <c r="W347" s="3"/>
      <c r="X347" s="3"/>
      <c r="Y347" s="3"/>
      <c r="Z347" s="3"/>
    </row>
    <row r="348" spans="1:26">
      <c r="A348" s="15" t="s">
        <v>2</v>
      </c>
      <c r="B348" s="16">
        <f t="array" ref="B348:B349">TRANSPOSE($A$5:$B$5)</f>
        <v>0</v>
      </c>
      <c r="C348" s="3"/>
      <c r="D348" s="15" t="str">
        <f t="shared" ref="D348:G348" si="111">D345</f>
        <v>w0,_</v>
      </c>
      <c r="E348" s="3">
        <f t="shared" si="111"/>
        <v>4.5251579030944162</v>
      </c>
      <c r="F348" s="3">
        <f t="shared" si="111"/>
        <v>4.5250522343711959</v>
      </c>
      <c r="G348" s="3">
        <f t="shared" si="111"/>
        <v>-6.8859101068698383</v>
      </c>
      <c r="H348" s="3"/>
      <c r="I348" s="3">
        <f t="array" ref="I348">MMULT(E348:F348,B348:B349) + G348</f>
        <v>-2.3608578724986424</v>
      </c>
      <c r="J348" s="16">
        <f>1/(1+EXP(-I348))</f>
        <v>8.6206591583168526E-2</v>
      </c>
      <c r="K348" s="3"/>
      <c r="L348" s="15">
        <f>$C$5</f>
        <v>0</v>
      </c>
      <c r="M348" s="16">
        <f>(L348-J348)^2</f>
        <v>7.4315764323872229E-3</v>
      </c>
      <c r="N348" s="3"/>
      <c r="O348" s="15">
        <f>2*(J348-L348)</f>
        <v>0.17241318316633705</v>
      </c>
      <c r="P348" s="3">
        <f>J348*(1-J348)</f>
        <v>7.8775015150781294E-2</v>
      </c>
      <c r="Q348" s="3">
        <f>B348</f>
        <v>0</v>
      </c>
      <c r="R348" s="3">
        <f>B349</f>
        <v>1</v>
      </c>
      <c r="S348" s="3">
        <v>1</v>
      </c>
      <c r="T348" s="3">
        <f>O348*P348*Q348</f>
        <v>0</v>
      </c>
      <c r="U348" s="3">
        <f>O348*P348*R348</f>
        <v>1.3581851116122631E-2</v>
      </c>
      <c r="V348" s="16">
        <f>O348*P348*S348</f>
        <v>1.3581851116122631E-2</v>
      </c>
      <c r="W348" s="3"/>
      <c r="X348" s="3"/>
      <c r="Y348" s="3"/>
      <c r="Z348" s="3"/>
    </row>
    <row r="349" spans="1:26">
      <c r="A349" s="15" t="s">
        <v>21</v>
      </c>
      <c r="B349" s="16">
        <v>1</v>
      </c>
      <c r="C349" s="3"/>
      <c r="D349" s="15"/>
      <c r="E349" s="3"/>
      <c r="F349" s="3"/>
      <c r="G349" s="3"/>
      <c r="H349" s="3"/>
      <c r="I349" s="3"/>
      <c r="J349" s="16"/>
      <c r="K349" s="3"/>
      <c r="L349" s="15"/>
      <c r="M349" s="16"/>
      <c r="N349" s="3"/>
      <c r="O349" s="15"/>
      <c r="P349" s="3"/>
      <c r="Q349" s="3"/>
      <c r="R349" s="3"/>
      <c r="S349" s="3"/>
      <c r="T349" s="3"/>
      <c r="U349" s="3"/>
      <c r="V349" s="16"/>
      <c r="W349" s="3"/>
      <c r="X349" s="3"/>
      <c r="Y349" s="3"/>
      <c r="Z349" s="3"/>
    </row>
    <row r="350" spans="1:26">
      <c r="A350" s="15"/>
      <c r="B350" s="16"/>
      <c r="C350" s="3"/>
      <c r="D350" s="15"/>
      <c r="E350" s="3"/>
      <c r="F350" s="3"/>
      <c r="G350" s="3"/>
      <c r="H350" s="3"/>
      <c r="I350" s="3"/>
      <c r="J350" s="16"/>
      <c r="K350" s="3"/>
      <c r="L350" s="15"/>
      <c r="M350" s="16"/>
      <c r="N350" s="3"/>
      <c r="O350" s="15"/>
      <c r="P350" s="3"/>
      <c r="Q350" s="3"/>
      <c r="R350" s="3"/>
      <c r="S350" s="3"/>
      <c r="T350" s="3"/>
      <c r="U350" s="3"/>
      <c r="V350" s="16"/>
      <c r="W350" s="3"/>
      <c r="X350" s="3"/>
      <c r="Y350" s="3"/>
      <c r="Z350" s="3"/>
    </row>
    <row r="351" spans="1:26">
      <c r="A351" s="15" t="s">
        <v>2</v>
      </c>
      <c r="B351" s="16">
        <f t="array" ref="B351:B352">TRANSPOSE($A$6:$B$6)</f>
        <v>1</v>
      </c>
      <c r="C351" s="3"/>
      <c r="D351" s="15" t="str">
        <f t="shared" ref="D351:G351" si="112">D348</f>
        <v>w0,_</v>
      </c>
      <c r="E351" s="3">
        <f t="shared" si="112"/>
        <v>4.5251579030944162</v>
      </c>
      <c r="F351" s="3">
        <f t="shared" si="112"/>
        <v>4.5250522343711959</v>
      </c>
      <c r="G351" s="3">
        <f t="shared" si="112"/>
        <v>-6.8859101068698383</v>
      </c>
      <c r="H351" s="3"/>
      <c r="I351" s="3">
        <f t="array" ref="I351">MMULT(E351:F351,B351:B352) + G351</f>
        <v>2.1643000305957738</v>
      </c>
      <c r="J351" s="16">
        <f>1/(1+EXP(-I351))</f>
        <v>0.89699751990039456</v>
      </c>
      <c r="K351" s="3"/>
      <c r="L351" s="15">
        <f>$C$6</f>
        <v>1</v>
      </c>
      <c r="M351" s="16">
        <f>(L351-J351)^2</f>
        <v>1.0609510906669615E-2</v>
      </c>
      <c r="N351" s="3"/>
      <c r="O351" s="15">
        <f>2*(J351-L351)</f>
        <v>-0.20600496019921088</v>
      </c>
      <c r="P351" s="3">
        <f>J351*(1-J351)</f>
        <v>9.2392969192935825E-2</v>
      </c>
      <c r="Q351" s="3">
        <f>B351</f>
        <v>1</v>
      </c>
      <c r="R351" s="3">
        <f>B352</f>
        <v>1</v>
      </c>
      <c r="S351" s="3">
        <v>1</v>
      </c>
      <c r="T351" s="3">
        <f>O351*P351*Q351</f>
        <v>-1.9033409941277661E-2</v>
      </c>
      <c r="U351" s="3">
        <f>O351*P351*R351</f>
        <v>-1.9033409941277661E-2</v>
      </c>
      <c r="V351" s="16">
        <f>O351*P351*S351</f>
        <v>-1.9033409941277661E-2</v>
      </c>
      <c r="W351" s="3"/>
      <c r="X351" s="3"/>
      <c r="Y351" s="3"/>
      <c r="Z351" s="3"/>
    </row>
    <row r="352" spans="1:26">
      <c r="A352" s="20" t="s">
        <v>21</v>
      </c>
      <c r="B352" s="21">
        <v>1</v>
      </c>
      <c r="C352" s="3"/>
      <c r="D352" s="20"/>
      <c r="E352" s="22"/>
      <c r="F352" s="22"/>
      <c r="G352" s="22"/>
      <c r="H352" s="22"/>
      <c r="I352" s="22"/>
      <c r="J352" s="21"/>
      <c r="K352" s="15"/>
      <c r="L352" s="20"/>
      <c r="M352" s="21"/>
      <c r="N352" s="3"/>
      <c r="O352" s="20"/>
      <c r="P352" s="22"/>
      <c r="Q352" s="22"/>
      <c r="R352" s="22"/>
      <c r="S352" s="22"/>
      <c r="T352" s="22"/>
      <c r="U352" s="22"/>
      <c r="V352" s="21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2">
        <f>SUM(M342:M352)</f>
        <v>2.5475141606989299E-2</v>
      </c>
      <c r="N353" s="3"/>
      <c r="O353" s="3"/>
      <c r="P353" s="3"/>
      <c r="Q353" s="3"/>
      <c r="R353" s="3"/>
      <c r="S353" s="3"/>
      <c r="T353" s="2">
        <f t="shared" ref="T353:V353" si="113">AVERAGE(T342:T352)</f>
        <v>-1.3622648561281122E-3</v>
      </c>
      <c r="U353" s="2">
        <f t="shared" si="113"/>
        <v>-1.3628897062887575E-3</v>
      </c>
      <c r="V353" s="2">
        <f t="shared" si="113"/>
        <v>2.0337186539850062E-3</v>
      </c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61" t="s">
        <v>5</v>
      </c>
      <c r="B355" s="62"/>
      <c r="C355" s="3"/>
      <c r="D355" s="5" t="s">
        <v>6</v>
      </c>
      <c r="E355" s="6"/>
      <c r="F355" s="6"/>
      <c r="G355" s="6"/>
      <c r="H355" s="6"/>
      <c r="I355" s="63" t="s">
        <v>3</v>
      </c>
      <c r="J355" s="62"/>
      <c r="K355" s="3"/>
      <c r="L355" s="5" t="s">
        <v>20</v>
      </c>
      <c r="M355" s="7" t="s">
        <v>8</v>
      </c>
      <c r="N355" s="3"/>
      <c r="O355" s="5"/>
      <c r="P355" s="6"/>
      <c r="Q355" s="6"/>
      <c r="R355" s="6"/>
      <c r="S355" s="6"/>
      <c r="T355" s="6"/>
      <c r="U355" s="6"/>
      <c r="V355" s="7"/>
      <c r="W355" s="3"/>
      <c r="X355" s="3"/>
      <c r="Y355" s="3"/>
      <c r="Z355" s="3"/>
    </row>
    <row r="356" spans="1:26">
      <c r="A356" s="64"/>
      <c r="B356" s="65"/>
      <c r="C356" s="3"/>
      <c r="D356" s="8"/>
      <c r="E356" s="9" t="s">
        <v>9</v>
      </c>
      <c r="F356" s="9" t="s">
        <v>22</v>
      </c>
      <c r="G356" s="9" t="s">
        <v>10</v>
      </c>
      <c r="H356" s="9"/>
      <c r="I356" s="10" t="s">
        <v>11</v>
      </c>
      <c r="J356" s="11" t="s">
        <v>12</v>
      </c>
      <c r="K356" s="3"/>
      <c r="L356" s="8"/>
      <c r="M356" s="12"/>
      <c r="N356" s="3"/>
      <c r="O356" s="8" t="s">
        <v>13</v>
      </c>
      <c r="P356" s="9" t="s">
        <v>14</v>
      </c>
      <c r="Q356" s="9" t="s">
        <v>23</v>
      </c>
      <c r="R356" s="9" t="s">
        <v>24</v>
      </c>
      <c r="S356" s="9" t="s">
        <v>16</v>
      </c>
      <c r="T356" s="9" t="s">
        <v>25</v>
      </c>
      <c r="U356" s="9" t="s">
        <v>26</v>
      </c>
      <c r="V356" s="12" t="s">
        <v>18</v>
      </c>
      <c r="W356" s="3"/>
      <c r="X356" s="3"/>
      <c r="Y356" s="3"/>
      <c r="Z356" s="3"/>
    </row>
    <row r="357" spans="1:26">
      <c r="A357" s="15" t="s">
        <v>2</v>
      </c>
      <c r="B357" s="16">
        <f t="array" ref="B357:B358">TRANSPOSE($A$3:$B$3)</f>
        <v>0</v>
      </c>
      <c r="C357" s="3"/>
      <c r="D357" s="17" t="s">
        <v>19</v>
      </c>
      <c r="E357" s="18">
        <f t="shared" ref="E357:G357" si="114">E342-$B$8*T353</f>
        <v>4.5524032002169781</v>
      </c>
      <c r="F357" s="18">
        <f t="shared" si="114"/>
        <v>4.5523100284969713</v>
      </c>
      <c r="G357" s="18">
        <f t="shared" si="114"/>
        <v>-6.926584479949538</v>
      </c>
      <c r="H357" s="18"/>
      <c r="I357" s="18">
        <f t="array" ref="I357">MMULT(E357:F357,B357:B358) + G357</f>
        <v>-6.926584479949538</v>
      </c>
      <c r="J357" s="16">
        <f>1/(1+EXP(-I357))</f>
        <v>9.8038486333484778E-4</v>
      </c>
      <c r="K357" s="15"/>
      <c r="L357" s="15">
        <f>$C$3</f>
        <v>0</v>
      </c>
      <c r="M357" s="16">
        <f>(L357-J357)^2</f>
        <v>9.6115448025608818E-7</v>
      </c>
      <c r="N357" s="3"/>
      <c r="O357" s="15">
        <f>2*(J357-L357)</f>
        <v>1.9607697266696956E-3</v>
      </c>
      <c r="P357" s="3">
        <f>J357*(1-J357)</f>
        <v>9.7942370885459166E-4</v>
      </c>
      <c r="Q357" s="3">
        <f>B357</f>
        <v>0</v>
      </c>
      <c r="R357" s="3">
        <f>B358</f>
        <v>0</v>
      </c>
      <c r="S357" s="3">
        <v>1</v>
      </c>
      <c r="T357" s="3">
        <f>O357*P357*Q357</f>
        <v>0</v>
      </c>
      <c r="U357" s="3">
        <f>O357*P357*R357</f>
        <v>0</v>
      </c>
      <c r="V357" s="16">
        <f>O357*P357*S357</f>
        <v>1.9204243579046371E-6</v>
      </c>
      <c r="W357" s="3"/>
      <c r="X357" s="3"/>
      <c r="Y357" s="3"/>
      <c r="Z357" s="3"/>
    </row>
    <row r="358" spans="1:26">
      <c r="A358" s="15" t="s">
        <v>21</v>
      </c>
      <c r="B358" s="16">
        <v>0</v>
      </c>
      <c r="C358" s="3"/>
      <c r="D358" s="15"/>
      <c r="E358" s="3"/>
      <c r="F358" s="3"/>
      <c r="G358" s="3"/>
      <c r="H358" s="3"/>
      <c r="I358" s="3"/>
      <c r="J358" s="16"/>
      <c r="K358" s="3"/>
      <c r="L358" s="15"/>
      <c r="M358" s="16"/>
      <c r="N358" s="3"/>
      <c r="O358" s="15"/>
      <c r="P358" s="3"/>
      <c r="Q358" s="3"/>
      <c r="R358" s="3"/>
      <c r="S358" s="3"/>
      <c r="T358" s="3"/>
      <c r="U358" s="3"/>
      <c r="V358" s="16"/>
      <c r="W358" s="3"/>
      <c r="X358" s="3"/>
      <c r="Y358" s="3"/>
      <c r="Z358" s="3"/>
    </row>
    <row r="359" spans="1:26">
      <c r="A359" s="15"/>
      <c r="B359" s="16"/>
      <c r="C359" s="3"/>
      <c r="D359" s="15"/>
      <c r="E359" s="3"/>
      <c r="F359" s="3"/>
      <c r="G359" s="3"/>
      <c r="H359" s="3"/>
      <c r="I359" s="3"/>
      <c r="J359" s="16"/>
      <c r="K359" s="3"/>
      <c r="L359" s="15"/>
      <c r="M359" s="16"/>
      <c r="N359" s="3"/>
      <c r="O359" s="15"/>
      <c r="P359" s="3"/>
      <c r="Q359" s="3"/>
      <c r="R359" s="3"/>
      <c r="S359" s="3"/>
      <c r="T359" s="3"/>
      <c r="U359" s="3"/>
      <c r="V359" s="16"/>
      <c r="W359" s="3"/>
      <c r="X359" s="3"/>
      <c r="Y359" s="3"/>
      <c r="Z359" s="3"/>
    </row>
    <row r="360" spans="1:26">
      <c r="A360" s="15" t="s">
        <v>2</v>
      </c>
      <c r="B360" s="16">
        <f t="array" ref="B360:B361">TRANSPOSE($A$4:$B$4)</f>
        <v>1</v>
      </c>
      <c r="C360" s="3"/>
      <c r="D360" s="15" t="str">
        <f t="shared" ref="D360:G360" si="115">D357</f>
        <v>w0,_</v>
      </c>
      <c r="E360" s="3">
        <f t="shared" si="115"/>
        <v>4.5524032002169781</v>
      </c>
      <c r="F360" s="3">
        <f t="shared" si="115"/>
        <v>4.5523100284969713</v>
      </c>
      <c r="G360" s="3">
        <f t="shared" si="115"/>
        <v>-6.926584479949538</v>
      </c>
      <c r="H360" s="3"/>
      <c r="I360" s="3">
        <f t="array" ref="I360">MMULT(E360:F360,B360:B361) + G360</f>
        <v>-2.3741812797325599</v>
      </c>
      <c r="J360" s="16">
        <f>1/(1+EXP(-I360))</f>
        <v>8.5162809929222816E-2</v>
      </c>
      <c r="K360" s="3"/>
      <c r="L360" s="15">
        <f>$C$4</f>
        <v>0</v>
      </c>
      <c r="M360" s="16">
        <f>(L360-J360)^2</f>
        <v>7.2527041950409326E-3</v>
      </c>
      <c r="N360" s="3"/>
      <c r="O360" s="15">
        <f>2*(J360-L360)</f>
        <v>0.17032561985844563</v>
      </c>
      <c r="P360" s="3">
        <f>J360*(1-J360)</f>
        <v>7.7910105734181889E-2</v>
      </c>
      <c r="Q360" s="3">
        <f>B360</f>
        <v>1</v>
      </c>
      <c r="R360" s="3">
        <f>B361</f>
        <v>0</v>
      </c>
      <c r="S360" s="3">
        <v>1</v>
      </c>
      <c r="T360" s="3">
        <f>O360*P360*Q360</f>
        <v>1.327008705241157E-2</v>
      </c>
      <c r="U360" s="3">
        <f>O360*P360*R360</f>
        <v>0</v>
      </c>
      <c r="V360" s="16">
        <f>O360*P360*S360</f>
        <v>1.327008705241157E-2</v>
      </c>
      <c r="W360" s="3"/>
      <c r="X360" s="3"/>
      <c r="Y360" s="3"/>
      <c r="Z360" s="3"/>
    </row>
    <row r="361" spans="1:26">
      <c r="A361" s="15" t="s">
        <v>21</v>
      </c>
      <c r="B361" s="16">
        <v>0</v>
      </c>
      <c r="C361" s="3"/>
      <c r="D361" s="15"/>
      <c r="E361" s="3"/>
      <c r="F361" s="3"/>
      <c r="G361" s="3"/>
      <c r="H361" s="3"/>
      <c r="I361" s="3"/>
      <c r="J361" s="16"/>
      <c r="K361" s="3"/>
      <c r="L361" s="15"/>
      <c r="M361" s="16"/>
      <c r="N361" s="3"/>
      <c r="O361" s="15"/>
      <c r="P361" s="3"/>
      <c r="Q361" s="3"/>
      <c r="R361" s="3"/>
      <c r="S361" s="3"/>
      <c r="T361" s="3"/>
      <c r="U361" s="3"/>
      <c r="V361" s="16"/>
      <c r="W361" s="3"/>
      <c r="X361" s="3"/>
      <c r="Y361" s="3"/>
      <c r="Z361" s="3"/>
    </row>
    <row r="362" spans="1:26">
      <c r="A362" s="15"/>
      <c r="B362" s="16"/>
      <c r="C362" s="3"/>
      <c r="D362" s="15"/>
      <c r="E362" s="3"/>
      <c r="F362" s="3"/>
      <c r="G362" s="3"/>
      <c r="H362" s="3"/>
      <c r="I362" s="3"/>
      <c r="J362" s="16"/>
      <c r="K362" s="3"/>
      <c r="L362" s="15"/>
      <c r="M362" s="16"/>
      <c r="N362" s="3"/>
      <c r="O362" s="15"/>
      <c r="P362" s="3"/>
      <c r="Q362" s="3"/>
      <c r="R362" s="3"/>
      <c r="S362" s="3"/>
      <c r="T362" s="3"/>
      <c r="U362" s="3"/>
      <c r="V362" s="16"/>
      <c r="W362" s="3"/>
      <c r="X362" s="3"/>
      <c r="Y362" s="3"/>
      <c r="Z362" s="3"/>
    </row>
    <row r="363" spans="1:26">
      <c r="A363" s="15" t="s">
        <v>2</v>
      </c>
      <c r="B363" s="16">
        <f t="array" ref="B363:B364">TRANSPOSE($A$5:$B$5)</f>
        <v>0</v>
      </c>
      <c r="C363" s="3"/>
      <c r="D363" s="15" t="str">
        <f t="shared" ref="D363:G363" si="116">D360</f>
        <v>w0,_</v>
      </c>
      <c r="E363" s="3">
        <f t="shared" si="116"/>
        <v>4.5524032002169781</v>
      </c>
      <c r="F363" s="3">
        <f t="shared" si="116"/>
        <v>4.5523100284969713</v>
      </c>
      <c r="G363" s="3">
        <f t="shared" si="116"/>
        <v>-6.926584479949538</v>
      </c>
      <c r="H363" s="3"/>
      <c r="I363" s="3">
        <f t="array" ref="I363">MMULT(E363:F363,B363:B364) + G363</f>
        <v>-2.3742744514525667</v>
      </c>
      <c r="J363" s="16">
        <f>1/(1+EXP(-I363))</f>
        <v>8.515555119122907E-2</v>
      </c>
      <c r="K363" s="3"/>
      <c r="L363" s="15">
        <f>$C$5</f>
        <v>0</v>
      </c>
      <c r="M363" s="16">
        <f>(L363-J363)^2</f>
        <v>7.2514678986820343E-3</v>
      </c>
      <c r="N363" s="3"/>
      <c r="O363" s="15">
        <f>2*(J363-L363)</f>
        <v>0.17031110238245814</v>
      </c>
      <c r="P363" s="3">
        <f>J363*(1-J363)</f>
        <v>7.7904083292547041E-2</v>
      </c>
      <c r="Q363" s="3">
        <f>B363</f>
        <v>0</v>
      </c>
      <c r="R363" s="3">
        <f>B364</f>
        <v>1</v>
      </c>
      <c r="S363" s="3">
        <v>1</v>
      </c>
      <c r="T363" s="3">
        <f>O363*P363*Q363</f>
        <v>0</v>
      </c>
      <c r="U363" s="3">
        <f>O363*P363*R363</f>
        <v>1.3267930305648526E-2</v>
      </c>
      <c r="V363" s="16">
        <f>O363*P363*S363</f>
        <v>1.3267930305648526E-2</v>
      </c>
      <c r="W363" s="3"/>
      <c r="X363" s="3"/>
      <c r="Y363" s="3"/>
      <c r="Z363" s="3"/>
    </row>
    <row r="364" spans="1:26">
      <c r="A364" s="15" t="s">
        <v>21</v>
      </c>
      <c r="B364" s="16">
        <v>1</v>
      </c>
      <c r="C364" s="3"/>
      <c r="D364" s="15"/>
      <c r="E364" s="3"/>
      <c r="F364" s="3"/>
      <c r="G364" s="3"/>
      <c r="H364" s="3"/>
      <c r="I364" s="3"/>
      <c r="J364" s="16"/>
      <c r="K364" s="3"/>
      <c r="L364" s="15"/>
      <c r="M364" s="16"/>
      <c r="N364" s="3"/>
      <c r="O364" s="15"/>
      <c r="P364" s="3"/>
      <c r="Q364" s="3"/>
      <c r="R364" s="3"/>
      <c r="S364" s="3"/>
      <c r="T364" s="3"/>
      <c r="U364" s="3"/>
      <c r="V364" s="16"/>
      <c r="W364" s="3"/>
      <c r="X364" s="3"/>
      <c r="Y364" s="3"/>
      <c r="Z364" s="3"/>
    </row>
    <row r="365" spans="1:26">
      <c r="A365" s="15"/>
      <c r="B365" s="16"/>
      <c r="C365" s="3"/>
      <c r="D365" s="15"/>
      <c r="E365" s="3"/>
      <c r="F365" s="3"/>
      <c r="G365" s="3"/>
      <c r="H365" s="3"/>
      <c r="I365" s="3"/>
      <c r="J365" s="16"/>
      <c r="K365" s="3"/>
      <c r="L365" s="15"/>
      <c r="M365" s="16"/>
      <c r="N365" s="3"/>
      <c r="O365" s="15"/>
      <c r="P365" s="3"/>
      <c r="Q365" s="3"/>
      <c r="R365" s="3"/>
      <c r="S365" s="3"/>
      <c r="T365" s="3"/>
      <c r="U365" s="3"/>
      <c r="V365" s="16"/>
      <c r="W365" s="3"/>
      <c r="X365" s="3"/>
      <c r="Y365" s="3"/>
      <c r="Z365" s="3"/>
    </row>
    <row r="366" spans="1:26">
      <c r="A366" s="15" t="s">
        <v>2</v>
      </c>
      <c r="B366" s="16">
        <f t="array" ref="B366:B367">TRANSPOSE($A$6:$B$6)</f>
        <v>1</v>
      </c>
      <c r="C366" s="3"/>
      <c r="D366" s="15" t="str">
        <f t="shared" ref="D366:G366" si="117">D363</f>
        <v>w0,_</v>
      </c>
      <c r="E366" s="3">
        <f t="shared" si="117"/>
        <v>4.5524032002169781</v>
      </c>
      <c r="F366" s="3">
        <f t="shared" si="117"/>
        <v>4.5523100284969713</v>
      </c>
      <c r="G366" s="3">
        <f t="shared" si="117"/>
        <v>-6.926584479949538</v>
      </c>
      <c r="H366" s="3"/>
      <c r="I366" s="3">
        <f t="array" ref="I366">MMULT(E366:F366,B366:B367) + G366</f>
        <v>2.1781287487644114</v>
      </c>
      <c r="J366" s="16">
        <f>1/(1+EXP(-I366))</f>
        <v>0.89826819999094931</v>
      </c>
      <c r="K366" s="3"/>
      <c r="L366" s="15">
        <f>$C$6</f>
        <v>1</v>
      </c>
      <c r="M366" s="16">
        <f>(L366-J366)^2</f>
        <v>1.0349359133081486E-2</v>
      </c>
      <c r="N366" s="3"/>
      <c r="O366" s="15">
        <f>2*(J366-L366)</f>
        <v>-0.20346360001810138</v>
      </c>
      <c r="P366" s="3">
        <f>J366*(1-J366)</f>
        <v>9.1382440875969209E-2</v>
      </c>
      <c r="Q366" s="3">
        <f>B366</f>
        <v>1</v>
      </c>
      <c r="R366" s="3">
        <f>B367</f>
        <v>1</v>
      </c>
      <c r="S366" s="3">
        <v>1</v>
      </c>
      <c r="T366" s="3">
        <f>O366*P366*Q366</f>
        <v>-1.8593000399065997E-2</v>
      </c>
      <c r="U366" s="3">
        <f>O366*P366*R366</f>
        <v>-1.8593000399065997E-2</v>
      </c>
      <c r="V366" s="16">
        <f>O366*P366*S366</f>
        <v>-1.8593000399065997E-2</v>
      </c>
      <c r="W366" s="3"/>
      <c r="X366" s="3"/>
      <c r="Y366" s="3"/>
      <c r="Z366" s="3"/>
    </row>
    <row r="367" spans="1:26">
      <c r="A367" s="20" t="s">
        <v>21</v>
      </c>
      <c r="B367" s="21">
        <v>1</v>
      </c>
      <c r="C367" s="3"/>
      <c r="D367" s="20"/>
      <c r="E367" s="22"/>
      <c r="F367" s="22"/>
      <c r="G367" s="22"/>
      <c r="H367" s="22"/>
      <c r="I367" s="22"/>
      <c r="J367" s="21"/>
      <c r="K367" s="15"/>
      <c r="L367" s="20"/>
      <c r="M367" s="21"/>
      <c r="N367" s="3"/>
      <c r="O367" s="20"/>
      <c r="P367" s="22"/>
      <c r="Q367" s="22"/>
      <c r="R367" s="22"/>
      <c r="S367" s="22"/>
      <c r="T367" s="22"/>
      <c r="U367" s="22"/>
      <c r="V367" s="21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2">
        <f>SUM(M357:M367)</f>
        <v>2.4854492381284708E-2</v>
      </c>
      <c r="N368" s="3"/>
      <c r="O368" s="3"/>
      <c r="P368" s="3"/>
      <c r="Q368" s="3"/>
      <c r="R368" s="3"/>
      <c r="S368" s="3"/>
      <c r="T368" s="2">
        <f t="shared" ref="T368:V368" si="118">AVERAGE(T357:T367)</f>
        <v>-1.3307283366636069E-3</v>
      </c>
      <c r="U368" s="2">
        <f t="shared" si="118"/>
        <v>-1.3312675233543678E-3</v>
      </c>
      <c r="V368" s="2">
        <f t="shared" si="118"/>
        <v>1.986734345838001E-3</v>
      </c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61" t="s">
        <v>5</v>
      </c>
      <c r="B370" s="62"/>
      <c r="C370" s="3"/>
      <c r="D370" s="5" t="s">
        <v>6</v>
      </c>
      <c r="E370" s="6"/>
      <c r="F370" s="6"/>
      <c r="G370" s="6"/>
      <c r="H370" s="6"/>
      <c r="I370" s="63" t="s">
        <v>3</v>
      </c>
      <c r="J370" s="62"/>
      <c r="K370" s="3"/>
      <c r="L370" s="5" t="s">
        <v>20</v>
      </c>
      <c r="M370" s="7" t="s">
        <v>8</v>
      </c>
      <c r="N370" s="3"/>
      <c r="O370" s="5"/>
      <c r="P370" s="6"/>
      <c r="Q370" s="6"/>
      <c r="R370" s="6"/>
      <c r="S370" s="6"/>
      <c r="T370" s="6"/>
      <c r="U370" s="6"/>
      <c r="V370" s="7"/>
      <c r="W370" s="3"/>
      <c r="X370" s="3"/>
      <c r="Y370" s="3"/>
      <c r="Z370" s="3"/>
    </row>
    <row r="371" spans="1:26">
      <c r="A371" s="64"/>
      <c r="B371" s="65"/>
      <c r="C371" s="3"/>
      <c r="D371" s="8"/>
      <c r="E371" s="9" t="s">
        <v>9</v>
      </c>
      <c r="F371" s="9" t="s">
        <v>22</v>
      </c>
      <c r="G371" s="9" t="s">
        <v>10</v>
      </c>
      <c r="H371" s="9"/>
      <c r="I371" s="10" t="s">
        <v>11</v>
      </c>
      <c r="J371" s="11" t="s">
        <v>12</v>
      </c>
      <c r="K371" s="3"/>
      <c r="L371" s="8"/>
      <c r="M371" s="12"/>
      <c r="N371" s="3"/>
      <c r="O371" s="8" t="s">
        <v>13</v>
      </c>
      <c r="P371" s="9" t="s">
        <v>14</v>
      </c>
      <c r="Q371" s="9" t="s">
        <v>23</v>
      </c>
      <c r="R371" s="9" t="s">
        <v>24</v>
      </c>
      <c r="S371" s="9" t="s">
        <v>16</v>
      </c>
      <c r="T371" s="9" t="s">
        <v>25</v>
      </c>
      <c r="U371" s="9" t="s">
        <v>26</v>
      </c>
      <c r="V371" s="12" t="s">
        <v>18</v>
      </c>
      <c r="W371" s="3"/>
      <c r="X371" s="3"/>
      <c r="Y371" s="3"/>
      <c r="Z371" s="3"/>
    </row>
    <row r="372" spans="1:26">
      <c r="A372" s="15" t="s">
        <v>2</v>
      </c>
      <c r="B372" s="16">
        <f t="array" ref="B372:B373">TRANSPOSE($A$3:$B$3)</f>
        <v>0</v>
      </c>
      <c r="C372" s="3"/>
      <c r="D372" s="17" t="s">
        <v>19</v>
      </c>
      <c r="E372" s="18">
        <f t="shared" ref="E372:G372" si="119">E357-$B$8*T368</f>
        <v>4.5790177669502503</v>
      </c>
      <c r="F372" s="18">
        <f t="shared" si="119"/>
        <v>4.5789353789640588</v>
      </c>
      <c r="G372" s="18">
        <f t="shared" si="119"/>
        <v>-6.966319166866298</v>
      </c>
      <c r="H372" s="18"/>
      <c r="I372" s="18">
        <f t="array" ref="I372">MMULT(E372:F372,B372:B373) + G372</f>
        <v>-6.966319166866298</v>
      </c>
      <c r="J372" s="16">
        <f>1/(1+EXP(-I372))</f>
        <v>9.4222935121551896E-4</v>
      </c>
      <c r="K372" s="15"/>
      <c r="L372" s="15">
        <f>$C$3</f>
        <v>0</v>
      </c>
      <c r="M372" s="16">
        <f>(L372-J372)^2</f>
        <v>8.8779615029201779E-7</v>
      </c>
      <c r="N372" s="3"/>
      <c r="O372" s="15">
        <f>2*(J372-L372)</f>
        <v>1.8844587024310379E-3</v>
      </c>
      <c r="P372" s="3">
        <f>J372*(1-J372)</f>
        <v>9.4134155506522691E-4</v>
      </c>
      <c r="Q372" s="3">
        <f>B372</f>
        <v>0</v>
      </c>
      <c r="R372" s="3">
        <f>B373</f>
        <v>0</v>
      </c>
      <c r="S372" s="3">
        <v>1</v>
      </c>
      <c r="T372" s="3">
        <f>O372*P372*Q372</f>
        <v>0</v>
      </c>
      <c r="U372" s="3">
        <f>O372*P372*R372</f>
        <v>0</v>
      </c>
      <c r="V372" s="16">
        <f>O372*P372*S372</f>
        <v>1.7739192854026329E-6</v>
      </c>
      <c r="W372" s="3"/>
      <c r="X372" s="3"/>
      <c r="Y372" s="3"/>
      <c r="Z372" s="3"/>
    </row>
    <row r="373" spans="1:26">
      <c r="A373" s="15" t="s">
        <v>21</v>
      </c>
      <c r="B373" s="16">
        <v>0</v>
      </c>
      <c r="C373" s="3"/>
      <c r="D373" s="15"/>
      <c r="E373" s="3"/>
      <c r="F373" s="3"/>
      <c r="G373" s="3"/>
      <c r="H373" s="3"/>
      <c r="I373" s="3"/>
      <c r="J373" s="16"/>
      <c r="K373" s="3"/>
      <c r="L373" s="15"/>
      <c r="M373" s="16"/>
      <c r="N373" s="3"/>
      <c r="O373" s="15"/>
      <c r="P373" s="3"/>
      <c r="Q373" s="3"/>
      <c r="R373" s="3"/>
      <c r="S373" s="3"/>
      <c r="T373" s="3"/>
      <c r="U373" s="3"/>
      <c r="V373" s="16"/>
      <c r="W373" s="3"/>
      <c r="X373" s="3"/>
      <c r="Y373" s="3"/>
      <c r="Z373" s="3"/>
    </row>
    <row r="374" spans="1:26">
      <c r="A374" s="15"/>
      <c r="B374" s="16"/>
      <c r="C374" s="3"/>
      <c r="D374" s="15"/>
      <c r="E374" s="3"/>
      <c r="F374" s="3"/>
      <c r="G374" s="3"/>
      <c r="H374" s="3"/>
      <c r="I374" s="3"/>
      <c r="J374" s="16"/>
      <c r="K374" s="3"/>
      <c r="L374" s="15"/>
      <c r="M374" s="16"/>
      <c r="N374" s="3"/>
      <c r="O374" s="15"/>
      <c r="P374" s="3"/>
      <c r="Q374" s="3"/>
      <c r="R374" s="3"/>
      <c r="S374" s="3"/>
      <c r="T374" s="3"/>
      <c r="U374" s="3"/>
      <c r="V374" s="16"/>
      <c r="W374" s="3"/>
      <c r="X374" s="3"/>
      <c r="Y374" s="3"/>
      <c r="Z374" s="3"/>
    </row>
    <row r="375" spans="1:26">
      <c r="A375" s="15" t="s">
        <v>2</v>
      </c>
      <c r="B375" s="16">
        <f t="array" ref="B375:B376">TRANSPOSE($A$4:$B$4)</f>
        <v>1</v>
      </c>
      <c r="C375" s="3"/>
      <c r="D375" s="15" t="str">
        <f t="shared" ref="D375:G375" si="120">D372</f>
        <v>w0,_</v>
      </c>
      <c r="E375" s="3">
        <f t="shared" si="120"/>
        <v>4.5790177669502503</v>
      </c>
      <c r="F375" s="3">
        <f t="shared" si="120"/>
        <v>4.5789353789640588</v>
      </c>
      <c r="G375" s="3">
        <f t="shared" si="120"/>
        <v>-6.966319166866298</v>
      </c>
      <c r="H375" s="3"/>
      <c r="I375" s="3">
        <f t="array" ref="I375">MMULT(E375:F375,B375:B376) + G375</f>
        <v>-2.3873013999160477</v>
      </c>
      <c r="J375" s="16">
        <f>1/(1+EXP(-I375))</f>
        <v>8.4146167853807255E-2</v>
      </c>
      <c r="K375" s="3"/>
      <c r="L375" s="15">
        <f>$C$4</f>
        <v>0</v>
      </c>
      <c r="M375" s="16">
        <f>(L375-J375)^2</f>
        <v>7.0805775644811053E-3</v>
      </c>
      <c r="N375" s="3"/>
      <c r="O375" s="15">
        <f>2*(J375-L375)</f>
        <v>0.16829233570761451</v>
      </c>
      <c r="P375" s="3">
        <f>J375*(1-J375)</f>
        <v>7.706559028932615E-2</v>
      </c>
      <c r="Q375" s="3">
        <f>B375</f>
        <v>1</v>
      </c>
      <c r="R375" s="3">
        <f>B376</f>
        <v>0</v>
      </c>
      <c r="S375" s="3">
        <v>1</v>
      </c>
      <c r="T375" s="3">
        <f>O375*P375*Q375</f>
        <v>1.2969548192476752E-2</v>
      </c>
      <c r="U375" s="3">
        <f>O375*P375*R375</f>
        <v>0</v>
      </c>
      <c r="V375" s="16">
        <f>O375*P375*S375</f>
        <v>1.2969548192476752E-2</v>
      </c>
      <c r="W375" s="3"/>
      <c r="X375" s="3"/>
      <c r="Y375" s="3"/>
      <c r="Z375" s="3"/>
    </row>
    <row r="376" spans="1:26">
      <c r="A376" s="15" t="s">
        <v>21</v>
      </c>
      <c r="B376" s="16">
        <v>0</v>
      </c>
      <c r="C376" s="3"/>
      <c r="D376" s="15"/>
      <c r="E376" s="3"/>
      <c r="F376" s="3"/>
      <c r="G376" s="3"/>
      <c r="H376" s="3"/>
      <c r="I376" s="3"/>
      <c r="J376" s="16"/>
      <c r="K376" s="3"/>
      <c r="L376" s="15"/>
      <c r="M376" s="16"/>
      <c r="N376" s="3"/>
      <c r="O376" s="15"/>
      <c r="P376" s="3"/>
      <c r="Q376" s="3"/>
      <c r="R376" s="3"/>
      <c r="S376" s="3"/>
      <c r="T376" s="3"/>
      <c r="U376" s="3"/>
      <c r="V376" s="16"/>
      <c r="W376" s="3"/>
      <c r="X376" s="3"/>
      <c r="Y376" s="3"/>
      <c r="Z376" s="3"/>
    </row>
    <row r="377" spans="1:26">
      <c r="A377" s="15"/>
      <c r="B377" s="16"/>
      <c r="C377" s="3"/>
      <c r="D377" s="15"/>
      <c r="E377" s="3"/>
      <c r="F377" s="3"/>
      <c r="G377" s="3"/>
      <c r="H377" s="3"/>
      <c r="I377" s="3"/>
      <c r="J377" s="16"/>
      <c r="K377" s="3"/>
      <c r="L377" s="15"/>
      <c r="M377" s="16"/>
      <c r="N377" s="3"/>
      <c r="O377" s="15"/>
      <c r="P377" s="3"/>
      <c r="Q377" s="3"/>
      <c r="R377" s="3"/>
      <c r="S377" s="3"/>
      <c r="T377" s="3"/>
      <c r="U377" s="3"/>
      <c r="V377" s="16"/>
      <c r="W377" s="3"/>
      <c r="X377" s="3"/>
      <c r="Y377" s="3"/>
      <c r="Z377" s="3"/>
    </row>
    <row r="378" spans="1:26">
      <c r="A378" s="15" t="s">
        <v>2</v>
      </c>
      <c r="B378" s="16">
        <f t="array" ref="B378:B379">TRANSPOSE($A$5:$B$5)</f>
        <v>0</v>
      </c>
      <c r="C378" s="3"/>
      <c r="D378" s="15" t="str">
        <f t="shared" ref="D378:G378" si="121">D375</f>
        <v>w0,_</v>
      </c>
      <c r="E378" s="3">
        <f t="shared" si="121"/>
        <v>4.5790177669502503</v>
      </c>
      <c r="F378" s="3">
        <f t="shared" si="121"/>
        <v>4.5789353789640588</v>
      </c>
      <c r="G378" s="3">
        <f t="shared" si="121"/>
        <v>-6.966319166866298</v>
      </c>
      <c r="H378" s="3"/>
      <c r="I378" s="3">
        <f t="array" ref="I378">MMULT(E378:F378,B378:B379) + G378</f>
        <v>-2.3873837879022393</v>
      </c>
      <c r="J378" s="16">
        <f>1/(1+EXP(-I378))</f>
        <v>8.4139818792549712E-2</v>
      </c>
      <c r="K378" s="3"/>
      <c r="L378" s="15">
        <f>$C$5</f>
        <v>0</v>
      </c>
      <c r="M378" s="16">
        <f>(L378-J378)^2</f>
        <v>7.0795091064431012E-3</v>
      </c>
      <c r="N378" s="3"/>
      <c r="O378" s="15">
        <f>2*(J378-L378)</f>
        <v>0.16827963758509942</v>
      </c>
      <c r="P378" s="3">
        <f>J378*(1-J378)</f>
        <v>7.7060309686106609E-2</v>
      </c>
      <c r="Q378" s="3">
        <f>B378</f>
        <v>0</v>
      </c>
      <c r="R378" s="3">
        <f>B379</f>
        <v>1</v>
      </c>
      <c r="S378" s="3">
        <v>1</v>
      </c>
      <c r="T378" s="3">
        <f>O378*P378*Q378</f>
        <v>0</v>
      </c>
      <c r="U378" s="3">
        <f>O378*P378*R378</f>
        <v>1.2967680986173546E-2</v>
      </c>
      <c r="V378" s="16">
        <f>O378*P378*S378</f>
        <v>1.2967680986173546E-2</v>
      </c>
      <c r="W378" s="3"/>
      <c r="X378" s="3"/>
      <c r="Y378" s="3"/>
      <c r="Z378" s="3"/>
    </row>
    <row r="379" spans="1:26">
      <c r="A379" s="15" t="s">
        <v>21</v>
      </c>
      <c r="B379" s="16">
        <v>1</v>
      </c>
      <c r="C379" s="3"/>
      <c r="D379" s="15"/>
      <c r="E379" s="3"/>
      <c r="F379" s="3"/>
      <c r="G379" s="3"/>
      <c r="H379" s="3"/>
      <c r="I379" s="3"/>
      <c r="J379" s="16"/>
      <c r="K379" s="3"/>
      <c r="L379" s="15"/>
      <c r="M379" s="16"/>
      <c r="N379" s="3"/>
      <c r="O379" s="15"/>
      <c r="P379" s="3"/>
      <c r="Q379" s="3"/>
      <c r="R379" s="3"/>
      <c r="S379" s="3"/>
      <c r="T379" s="3"/>
      <c r="U379" s="3"/>
      <c r="V379" s="16"/>
      <c r="W379" s="3"/>
      <c r="X379" s="3"/>
      <c r="Y379" s="3"/>
      <c r="Z379" s="3"/>
    </row>
    <row r="380" spans="1:26">
      <c r="A380" s="15"/>
      <c r="B380" s="16"/>
      <c r="C380" s="3"/>
      <c r="D380" s="15"/>
      <c r="E380" s="3"/>
      <c r="F380" s="3"/>
      <c r="G380" s="3"/>
      <c r="H380" s="3"/>
      <c r="I380" s="3"/>
      <c r="J380" s="16"/>
      <c r="K380" s="3"/>
      <c r="L380" s="15"/>
      <c r="M380" s="16"/>
      <c r="N380" s="3"/>
      <c r="O380" s="15"/>
      <c r="P380" s="3"/>
      <c r="Q380" s="3"/>
      <c r="R380" s="3"/>
      <c r="S380" s="3"/>
      <c r="T380" s="3"/>
      <c r="U380" s="3"/>
      <c r="V380" s="16"/>
      <c r="W380" s="3"/>
      <c r="X380" s="3"/>
      <c r="Y380" s="3"/>
      <c r="Z380" s="3"/>
    </row>
    <row r="381" spans="1:26">
      <c r="A381" s="15" t="s">
        <v>2</v>
      </c>
      <c r="B381" s="16">
        <f t="array" ref="B381:B382">TRANSPOSE($A$6:$B$6)</f>
        <v>1</v>
      </c>
      <c r="C381" s="3"/>
      <c r="D381" s="15" t="str">
        <f t="shared" ref="D381:G381" si="122">D378</f>
        <v>w0,_</v>
      </c>
      <c r="E381" s="3">
        <f t="shared" si="122"/>
        <v>4.5790177669502503</v>
      </c>
      <c r="F381" s="3">
        <f t="shared" si="122"/>
        <v>4.5789353789640588</v>
      </c>
      <c r="G381" s="3">
        <f t="shared" si="122"/>
        <v>-6.966319166866298</v>
      </c>
      <c r="H381" s="3"/>
      <c r="I381" s="3">
        <f t="array" ref="I381">MMULT(E381:F381,B381:B382) + G381</f>
        <v>2.191633979048011</v>
      </c>
      <c r="J381" s="16">
        <f>1/(1+EXP(-I381))</f>
        <v>0.89949571977622922</v>
      </c>
      <c r="K381" s="3"/>
      <c r="L381" s="15">
        <f>$C$6</f>
        <v>1</v>
      </c>
      <c r="M381" s="16">
        <f>(L381-J381)^2</f>
        <v>1.0101110343298242E-2</v>
      </c>
      <c r="N381" s="3"/>
      <c r="O381" s="15">
        <f>2*(J381-L381)</f>
        <v>-0.20100856044754156</v>
      </c>
      <c r="P381" s="3">
        <f>J381*(1-J381)</f>
        <v>9.0403169880472534E-2</v>
      </c>
      <c r="Q381" s="3">
        <f>B381</f>
        <v>1</v>
      </c>
      <c r="R381" s="3">
        <f>B382</f>
        <v>1</v>
      </c>
      <c r="S381" s="3">
        <v>1</v>
      </c>
      <c r="T381" s="3">
        <f>O381*P381*Q381</f>
        <v>-1.8171811037568333E-2</v>
      </c>
      <c r="U381" s="3">
        <f>O381*P381*R381</f>
        <v>-1.8171811037568333E-2</v>
      </c>
      <c r="V381" s="16">
        <f>O381*P381*S381</f>
        <v>-1.8171811037568333E-2</v>
      </c>
      <c r="W381" s="3"/>
      <c r="X381" s="3"/>
      <c r="Y381" s="3"/>
      <c r="Z381" s="3"/>
    </row>
    <row r="382" spans="1:26">
      <c r="A382" s="20" t="s">
        <v>21</v>
      </c>
      <c r="B382" s="21">
        <v>1</v>
      </c>
      <c r="C382" s="3"/>
      <c r="D382" s="20"/>
      <c r="E382" s="22"/>
      <c r="F382" s="22"/>
      <c r="G382" s="22"/>
      <c r="H382" s="22"/>
      <c r="I382" s="22"/>
      <c r="J382" s="21"/>
      <c r="K382" s="15"/>
      <c r="L382" s="20"/>
      <c r="M382" s="21"/>
      <c r="N382" s="3"/>
      <c r="O382" s="20"/>
      <c r="P382" s="22"/>
      <c r="Q382" s="22"/>
      <c r="R382" s="22"/>
      <c r="S382" s="22"/>
      <c r="T382" s="22"/>
      <c r="U382" s="22"/>
      <c r="V382" s="21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2">
        <f>SUM(M372:M382)</f>
        <v>2.4262084810372741E-2</v>
      </c>
      <c r="N383" s="3"/>
      <c r="O383" s="3"/>
      <c r="P383" s="3"/>
      <c r="Q383" s="3"/>
      <c r="R383" s="3"/>
      <c r="S383" s="3"/>
      <c r="T383" s="2">
        <f t="shared" ref="T383:V383" si="123">AVERAGE(T372:T382)</f>
        <v>-1.3005657112728952E-3</v>
      </c>
      <c r="U383" s="2">
        <f t="shared" si="123"/>
        <v>-1.3010325128486968E-3</v>
      </c>
      <c r="V383" s="2">
        <f t="shared" si="123"/>
        <v>1.9417980150918425E-3</v>
      </c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61" t="s">
        <v>5</v>
      </c>
      <c r="B385" s="62"/>
      <c r="C385" s="3"/>
      <c r="D385" s="5" t="s">
        <v>6</v>
      </c>
      <c r="E385" s="6"/>
      <c r="F385" s="6"/>
      <c r="G385" s="6"/>
      <c r="H385" s="6"/>
      <c r="I385" s="63" t="s">
        <v>3</v>
      </c>
      <c r="J385" s="62"/>
      <c r="K385" s="3"/>
      <c r="L385" s="5" t="s">
        <v>20</v>
      </c>
      <c r="M385" s="7" t="s">
        <v>8</v>
      </c>
      <c r="N385" s="3"/>
      <c r="O385" s="5"/>
      <c r="P385" s="6"/>
      <c r="Q385" s="6"/>
      <c r="R385" s="6"/>
      <c r="S385" s="6"/>
      <c r="T385" s="6"/>
      <c r="U385" s="6"/>
      <c r="V385" s="7"/>
      <c r="W385" s="3"/>
      <c r="X385" s="3"/>
      <c r="Y385" s="3"/>
      <c r="Z385" s="3"/>
    </row>
    <row r="386" spans="1:26">
      <c r="A386" s="64"/>
      <c r="B386" s="65"/>
      <c r="C386" s="3"/>
      <c r="D386" s="8"/>
      <c r="E386" s="9" t="s">
        <v>9</v>
      </c>
      <c r="F386" s="9" t="s">
        <v>22</v>
      </c>
      <c r="G386" s="9" t="s">
        <v>10</v>
      </c>
      <c r="H386" s="9"/>
      <c r="I386" s="10" t="s">
        <v>11</v>
      </c>
      <c r="J386" s="11" t="s">
        <v>12</v>
      </c>
      <c r="K386" s="3"/>
      <c r="L386" s="8"/>
      <c r="M386" s="12"/>
      <c r="N386" s="3"/>
      <c r="O386" s="8" t="s">
        <v>13</v>
      </c>
      <c r="P386" s="9" t="s">
        <v>14</v>
      </c>
      <c r="Q386" s="9" t="s">
        <v>23</v>
      </c>
      <c r="R386" s="9" t="s">
        <v>24</v>
      </c>
      <c r="S386" s="9" t="s">
        <v>16</v>
      </c>
      <c r="T386" s="9" t="s">
        <v>25</v>
      </c>
      <c r="U386" s="9" t="s">
        <v>26</v>
      </c>
      <c r="V386" s="12" t="s">
        <v>18</v>
      </c>
      <c r="W386" s="3"/>
      <c r="X386" s="3"/>
      <c r="Y386" s="3"/>
      <c r="Z386" s="3"/>
    </row>
    <row r="387" spans="1:26">
      <c r="A387" s="15" t="s">
        <v>2</v>
      </c>
      <c r="B387" s="16">
        <f t="array" ref="B387:B388">TRANSPOSE($A$3:$B$3)</f>
        <v>0</v>
      </c>
      <c r="C387" s="3"/>
      <c r="D387" s="17" t="s">
        <v>19</v>
      </c>
      <c r="E387" s="18">
        <f t="shared" ref="E387:G387" si="124">E372-$B$8*T383</f>
        <v>4.605029081175708</v>
      </c>
      <c r="F387" s="18">
        <f t="shared" si="124"/>
        <v>4.6049560292210323</v>
      </c>
      <c r="G387" s="18">
        <f t="shared" si="124"/>
        <v>-7.0051551271681349</v>
      </c>
      <c r="H387" s="18"/>
      <c r="I387" s="18">
        <f t="array" ref="I387">MMULT(E387:F387,B387:B388) + G387</f>
        <v>-7.0051551271681349</v>
      </c>
      <c r="J387" s="16">
        <f>1/(1+EXP(-I387))</f>
        <v>9.0637094050173117E-4</v>
      </c>
      <c r="K387" s="15"/>
      <c r="L387" s="15">
        <f>$C$3</f>
        <v>0</v>
      </c>
      <c r="M387" s="16">
        <f>(L387-J387)^2</f>
        <v>8.2150828178599275E-7</v>
      </c>
      <c r="N387" s="3"/>
      <c r="O387" s="15">
        <f>2*(J387-L387)</f>
        <v>1.8127418810034623E-3</v>
      </c>
      <c r="P387" s="3">
        <f>J387*(1-J387)</f>
        <v>9.0554943221994523E-4</v>
      </c>
      <c r="Q387" s="3">
        <f>B387</f>
        <v>0</v>
      </c>
      <c r="R387" s="3">
        <f>B388</f>
        <v>0</v>
      </c>
      <c r="S387" s="3">
        <v>1</v>
      </c>
      <c r="T387" s="3">
        <f>O387*P387*Q387</f>
        <v>0</v>
      </c>
      <c r="U387" s="3">
        <f>O387*P387*R387</f>
        <v>0</v>
      </c>
      <c r="V387" s="16">
        <f>O387*P387*S387</f>
        <v>1.6415273811040008E-6</v>
      </c>
      <c r="W387" s="3"/>
      <c r="X387" s="3"/>
      <c r="Y387" s="3"/>
      <c r="Z387" s="3"/>
    </row>
    <row r="388" spans="1:26">
      <c r="A388" s="15" t="s">
        <v>21</v>
      </c>
      <c r="B388" s="16">
        <v>0</v>
      </c>
      <c r="C388" s="3"/>
      <c r="D388" s="15"/>
      <c r="E388" s="3"/>
      <c r="F388" s="3"/>
      <c r="G388" s="3"/>
      <c r="H388" s="3"/>
      <c r="I388" s="3"/>
      <c r="J388" s="16"/>
      <c r="K388" s="3"/>
      <c r="L388" s="15"/>
      <c r="M388" s="16"/>
      <c r="N388" s="3"/>
      <c r="O388" s="15"/>
      <c r="P388" s="3"/>
      <c r="Q388" s="3"/>
      <c r="R388" s="3"/>
      <c r="S388" s="3"/>
      <c r="T388" s="3"/>
      <c r="U388" s="3"/>
      <c r="V388" s="16"/>
      <c r="W388" s="3"/>
      <c r="X388" s="3"/>
      <c r="Y388" s="3"/>
      <c r="Z388" s="3"/>
    </row>
    <row r="389" spans="1:26">
      <c r="A389" s="15"/>
      <c r="B389" s="16"/>
      <c r="C389" s="3"/>
      <c r="D389" s="15"/>
      <c r="E389" s="3"/>
      <c r="F389" s="3"/>
      <c r="G389" s="3"/>
      <c r="H389" s="3"/>
      <c r="I389" s="3"/>
      <c r="J389" s="16"/>
      <c r="K389" s="3"/>
      <c r="L389" s="15"/>
      <c r="M389" s="16"/>
      <c r="N389" s="3"/>
      <c r="O389" s="15"/>
      <c r="P389" s="3"/>
      <c r="Q389" s="3"/>
      <c r="R389" s="3"/>
      <c r="S389" s="3"/>
      <c r="T389" s="3"/>
      <c r="U389" s="3"/>
      <c r="V389" s="16"/>
      <c r="W389" s="3"/>
      <c r="X389" s="3"/>
      <c r="Y389" s="3"/>
      <c r="Z389" s="3"/>
    </row>
    <row r="390" spans="1:26">
      <c r="A390" s="15" t="s">
        <v>2</v>
      </c>
      <c r="B390" s="16">
        <f t="array" ref="B390:B391">TRANSPOSE($A$4:$B$4)</f>
        <v>1</v>
      </c>
      <c r="C390" s="3"/>
      <c r="D390" s="15" t="str">
        <f t="shared" ref="D390:G390" si="125">D387</f>
        <v>w0,_</v>
      </c>
      <c r="E390" s="3">
        <f t="shared" si="125"/>
        <v>4.605029081175708</v>
      </c>
      <c r="F390" s="3">
        <f t="shared" si="125"/>
        <v>4.6049560292210323</v>
      </c>
      <c r="G390" s="3">
        <f t="shared" si="125"/>
        <v>-7.0051551271681349</v>
      </c>
      <c r="H390" s="3"/>
      <c r="I390" s="3">
        <f t="array" ref="I390">MMULT(E390:F390,B390:B391) + G390</f>
        <v>-2.400126045992427</v>
      </c>
      <c r="J390" s="16">
        <f>1/(1+EXP(-I390))</f>
        <v>8.3163085361865299E-2</v>
      </c>
      <c r="K390" s="3"/>
      <c r="L390" s="15">
        <f>$C$4</f>
        <v>0</v>
      </c>
      <c r="M390" s="16">
        <f>(L390-J390)^2</f>
        <v>6.9160987669048945E-3</v>
      </c>
      <c r="N390" s="3"/>
      <c r="O390" s="15">
        <f>2*(J390-L390)</f>
        <v>0.1663261707237306</v>
      </c>
      <c r="P390" s="3">
        <f>J390*(1-J390)</f>
        <v>7.6246986594960403E-2</v>
      </c>
      <c r="Q390" s="3">
        <f>B390</f>
        <v>1</v>
      </c>
      <c r="R390" s="3">
        <f>B391</f>
        <v>0</v>
      </c>
      <c r="S390" s="3">
        <v>1</v>
      </c>
      <c r="T390" s="3">
        <f>O390*P390*Q390</f>
        <v>1.2681869309563382E-2</v>
      </c>
      <c r="U390" s="3">
        <f>O390*P390*R390</f>
        <v>0</v>
      </c>
      <c r="V390" s="16">
        <f>O390*P390*S390</f>
        <v>1.2681869309563382E-2</v>
      </c>
      <c r="W390" s="3"/>
      <c r="X390" s="3"/>
      <c r="Y390" s="3"/>
      <c r="Z390" s="3"/>
    </row>
    <row r="391" spans="1:26">
      <c r="A391" s="15" t="s">
        <v>21</v>
      </c>
      <c r="B391" s="16">
        <v>0</v>
      </c>
      <c r="C391" s="3"/>
      <c r="D391" s="15"/>
      <c r="E391" s="3"/>
      <c r="F391" s="3"/>
      <c r="G391" s="3"/>
      <c r="H391" s="3"/>
      <c r="I391" s="3"/>
      <c r="J391" s="16"/>
      <c r="K391" s="3"/>
      <c r="L391" s="15"/>
      <c r="M391" s="16"/>
      <c r="N391" s="3"/>
      <c r="O391" s="15"/>
      <c r="P391" s="3"/>
      <c r="Q391" s="3"/>
      <c r="R391" s="3"/>
      <c r="S391" s="3"/>
      <c r="T391" s="3"/>
      <c r="U391" s="3"/>
      <c r="V391" s="16"/>
      <c r="W391" s="3"/>
      <c r="X391" s="3"/>
      <c r="Y391" s="3"/>
      <c r="Z391" s="3"/>
    </row>
    <row r="392" spans="1:26">
      <c r="A392" s="15"/>
      <c r="B392" s="16"/>
      <c r="C392" s="3"/>
      <c r="D392" s="15"/>
      <c r="E392" s="3"/>
      <c r="F392" s="3"/>
      <c r="G392" s="3"/>
      <c r="H392" s="3"/>
      <c r="I392" s="3"/>
      <c r="J392" s="16"/>
      <c r="K392" s="3"/>
      <c r="L392" s="15"/>
      <c r="M392" s="16"/>
      <c r="N392" s="3"/>
      <c r="O392" s="15"/>
      <c r="P392" s="3"/>
      <c r="Q392" s="3"/>
      <c r="R392" s="3"/>
      <c r="S392" s="3"/>
      <c r="T392" s="3"/>
      <c r="U392" s="3"/>
      <c r="V392" s="16"/>
      <c r="W392" s="3"/>
      <c r="X392" s="3"/>
      <c r="Y392" s="3"/>
      <c r="Z392" s="3"/>
    </row>
    <row r="393" spans="1:26">
      <c r="A393" s="15" t="s">
        <v>2</v>
      </c>
      <c r="B393" s="16">
        <f t="array" ref="B393:B394">TRANSPOSE($A$5:$B$5)</f>
        <v>0</v>
      </c>
      <c r="C393" s="3"/>
      <c r="D393" s="15" t="str">
        <f t="shared" ref="D393:G393" si="126">D390</f>
        <v>w0,_</v>
      </c>
      <c r="E393" s="3">
        <f t="shared" si="126"/>
        <v>4.605029081175708</v>
      </c>
      <c r="F393" s="3">
        <f t="shared" si="126"/>
        <v>4.6049560292210323</v>
      </c>
      <c r="G393" s="3">
        <f t="shared" si="126"/>
        <v>-7.0051551271681349</v>
      </c>
      <c r="H393" s="3"/>
      <c r="I393" s="3">
        <f t="array" ref="I393">MMULT(E393:F393,B393:B394) + G393</f>
        <v>-2.4001990979471026</v>
      </c>
      <c r="J393" s="16">
        <f>1/(1+EXP(-I393))</f>
        <v>8.3157515540064147E-2</v>
      </c>
      <c r="K393" s="3"/>
      <c r="L393" s="15">
        <f>$C$5</f>
        <v>0</v>
      </c>
      <c r="M393" s="16">
        <f>(L393-J393)^2</f>
        <v>6.9151723907960099E-3</v>
      </c>
      <c r="N393" s="3"/>
      <c r="O393" s="15">
        <f>2*(J393-L393)</f>
        <v>0.16631503108012829</v>
      </c>
      <c r="P393" s="3">
        <f>J393*(1-J393)</f>
        <v>7.6242343149268144E-2</v>
      </c>
      <c r="Q393" s="3">
        <f>B393</f>
        <v>0</v>
      </c>
      <c r="R393" s="3">
        <f>B394</f>
        <v>1</v>
      </c>
      <c r="S393" s="3">
        <v>1</v>
      </c>
      <c r="T393" s="3">
        <f>O393*P393*Q393</f>
        <v>0</v>
      </c>
      <c r="U393" s="3">
        <f>O393*P393*R393</f>
        <v>1.2680247670492337E-2</v>
      </c>
      <c r="V393" s="16">
        <f>O393*P393*S393</f>
        <v>1.2680247670492337E-2</v>
      </c>
      <c r="W393" s="3"/>
      <c r="X393" s="3"/>
      <c r="Y393" s="3"/>
      <c r="Z393" s="3"/>
    </row>
    <row r="394" spans="1:26">
      <c r="A394" s="15" t="s">
        <v>21</v>
      </c>
      <c r="B394" s="16">
        <v>1</v>
      </c>
      <c r="C394" s="3"/>
      <c r="D394" s="15"/>
      <c r="E394" s="3"/>
      <c r="F394" s="3"/>
      <c r="G394" s="3"/>
      <c r="H394" s="3"/>
      <c r="I394" s="3"/>
      <c r="J394" s="16"/>
      <c r="K394" s="3"/>
      <c r="L394" s="15"/>
      <c r="M394" s="16"/>
      <c r="N394" s="3"/>
      <c r="O394" s="15"/>
      <c r="P394" s="3"/>
      <c r="Q394" s="3"/>
      <c r="R394" s="3"/>
      <c r="S394" s="3"/>
      <c r="T394" s="3"/>
      <c r="U394" s="3"/>
      <c r="V394" s="16"/>
      <c r="W394" s="3"/>
      <c r="X394" s="3"/>
      <c r="Y394" s="3"/>
      <c r="Z394" s="3"/>
    </row>
    <row r="395" spans="1:26">
      <c r="A395" s="15"/>
      <c r="B395" s="16"/>
      <c r="C395" s="3"/>
      <c r="D395" s="15"/>
      <c r="E395" s="3"/>
      <c r="F395" s="3"/>
      <c r="G395" s="3"/>
      <c r="H395" s="3"/>
      <c r="I395" s="3"/>
      <c r="J395" s="16"/>
      <c r="K395" s="3"/>
      <c r="L395" s="15"/>
      <c r="M395" s="16"/>
      <c r="N395" s="3"/>
      <c r="O395" s="15"/>
      <c r="P395" s="3"/>
      <c r="Q395" s="3"/>
      <c r="R395" s="3"/>
      <c r="S395" s="3"/>
      <c r="T395" s="3"/>
      <c r="U395" s="3"/>
      <c r="V395" s="16"/>
      <c r="W395" s="3"/>
      <c r="X395" s="3"/>
      <c r="Y395" s="3"/>
      <c r="Z395" s="3"/>
    </row>
    <row r="396" spans="1:26">
      <c r="A396" s="15" t="s">
        <v>2</v>
      </c>
      <c r="B396" s="16">
        <f t="array" ref="B396:B397">TRANSPOSE($A$6:$B$6)</f>
        <v>1</v>
      </c>
      <c r="C396" s="3"/>
      <c r="D396" s="15" t="str">
        <f t="shared" ref="D396:G396" si="127">D393</f>
        <v>w0,_</v>
      </c>
      <c r="E396" s="3">
        <f t="shared" si="127"/>
        <v>4.605029081175708</v>
      </c>
      <c r="F396" s="3">
        <f t="shared" si="127"/>
        <v>4.6049560292210323</v>
      </c>
      <c r="G396" s="3">
        <f t="shared" si="127"/>
        <v>-7.0051551271681349</v>
      </c>
      <c r="H396" s="3"/>
      <c r="I396" s="3">
        <f t="array" ref="I396">MMULT(E396:F396,B396:B397) + G396</f>
        <v>2.2048299832286054</v>
      </c>
      <c r="J396" s="16">
        <f>1/(1+EXP(-I396))</f>
        <v>0.90068240724734983</v>
      </c>
      <c r="K396" s="3"/>
      <c r="L396" s="15">
        <f>$C$6</f>
        <v>1</v>
      </c>
      <c r="M396" s="16">
        <f>(L396-J396)^2</f>
        <v>9.8639842301812709E-3</v>
      </c>
      <c r="N396" s="3"/>
      <c r="O396" s="15">
        <f>2*(J396-L396)</f>
        <v>-0.19863518550530035</v>
      </c>
      <c r="P396" s="3">
        <f>J396*(1-J396)</f>
        <v>8.9453608522468905E-2</v>
      </c>
      <c r="Q396" s="3">
        <f>B396</f>
        <v>1</v>
      </c>
      <c r="R396" s="3">
        <f>B397</f>
        <v>1</v>
      </c>
      <c r="S396" s="3">
        <v>1</v>
      </c>
      <c r="T396" s="3">
        <f>O396*P396*Q396</f>
        <v>-1.7768634122979129E-2</v>
      </c>
      <c r="U396" s="3">
        <f>O396*P396*R396</f>
        <v>-1.7768634122979129E-2</v>
      </c>
      <c r="V396" s="16">
        <f>O396*P396*S396</f>
        <v>-1.7768634122979129E-2</v>
      </c>
      <c r="W396" s="3"/>
      <c r="X396" s="3"/>
      <c r="Y396" s="3"/>
      <c r="Z396" s="3"/>
    </row>
    <row r="397" spans="1:26">
      <c r="A397" s="20" t="s">
        <v>21</v>
      </c>
      <c r="B397" s="21">
        <v>1</v>
      </c>
      <c r="C397" s="3"/>
      <c r="D397" s="20"/>
      <c r="E397" s="22"/>
      <c r="F397" s="22"/>
      <c r="G397" s="22"/>
      <c r="H397" s="22"/>
      <c r="I397" s="22"/>
      <c r="J397" s="21"/>
      <c r="K397" s="15"/>
      <c r="L397" s="20"/>
      <c r="M397" s="21"/>
      <c r="N397" s="3"/>
      <c r="O397" s="20"/>
      <c r="P397" s="22"/>
      <c r="Q397" s="22"/>
      <c r="R397" s="22"/>
      <c r="S397" s="22"/>
      <c r="T397" s="22"/>
      <c r="U397" s="22"/>
      <c r="V397" s="21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2">
        <f>SUM(M387:M397)</f>
        <v>2.3696076896163959E-2</v>
      </c>
      <c r="N398" s="3"/>
      <c r="O398" s="3"/>
      <c r="P398" s="3"/>
      <c r="Q398" s="3"/>
      <c r="R398" s="3"/>
      <c r="S398" s="3"/>
      <c r="T398" s="2">
        <f t="shared" ref="T398:V398" si="128">AVERAGE(T387:T397)</f>
        <v>-1.2716912033539367E-3</v>
      </c>
      <c r="U398" s="2">
        <f t="shared" si="128"/>
        <v>-1.2720966131216978E-3</v>
      </c>
      <c r="V398" s="2">
        <f t="shared" si="128"/>
        <v>1.8987810961144233E-3</v>
      </c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61" t="s">
        <v>5</v>
      </c>
      <c r="B400" s="62"/>
      <c r="C400" s="3"/>
      <c r="D400" s="5" t="s">
        <v>6</v>
      </c>
      <c r="E400" s="6"/>
      <c r="F400" s="6"/>
      <c r="G400" s="6"/>
      <c r="H400" s="6"/>
      <c r="I400" s="63" t="s">
        <v>3</v>
      </c>
      <c r="J400" s="62"/>
      <c r="K400" s="3"/>
      <c r="L400" s="5" t="s">
        <v>20</v>
      </c>
      <c r="M400" s="7" t="s">
        <v>8</v>
      </c>
      <c r="N400" s="3"/>
      <c r="O400" s="5"/>
      <c r="P400" s="6"/>
      <c r="Q400" s="6"/>
      <c r="R400" s="6"/>
      <c r="S400" s="6"/>
      <c r="T400" s="6"/>
      <c r="U400" s="6"/>
      <c r="V400" s="7"/>
      <c r="W400" s="3"/>
      <c r="X400" s="3"/>
      <c r="Y400" s="3"/>
      <c r="Z400" s="3"/>
    </row>
    <row r="401" spans="1:26">
      <c r="A401" s="64"/>
      <c r="B401" s="65"/>
      <c r="C401" s="3"/>
      <c r="D401" s="8"/>
      <c r="E401" s="9" t="s">
        <v>9</v>
      </c>
      <c r="F401" s="9" t="s">
        <v>22</v>
      </c>
      <c r="G401" s="9" t="s">
        <v>10</v>
      </c>
      <c r="H401" s="9"/>
      <c r="I401" s="10" t="s">
        <v>11</v>
      </c>
      <c r="J401" s="11" t="s">
        <v>12</v>
      </c>
      <c r="K401" s="3"/>
      <c r="L401" s="8"/>
      <c r="M401" s="12"/>
      <c r="N401" s="3"/>
      <c r="O401" s="8" t="s">
        <v>13</v>
      </c>
      <c r="P401" s="9" t="s">
        <v>14</v>
      </c>
      <c r="Q401" s="9" t="s">
        <v>23</v>
      </c>
      <c r="R401" s="9" t="s">
        <v>24</v>
      </c>
      <c r="S401" s="9" t="s">
        <v>16</v>
      </c>
      <c r="T401" s="9" t="s">
        <v>25</v>
      </c>
      <c r="U401" s="9" t="s">
        <v>26</v>
      </c>
      <c r="V401" s="12" t="s">
        <v>18</v>
      </c>
      <c r="W401" s="3"/>
      <c r="X401" s="3"/>
      <c r="Y401" s="3"/>
      <c r="Z401" s="3"/>
    </row>
    <row r="402" spans="1:26">
      <c r="A402" s="15" t="s">
        <v>2</v>
      </c>
      <c r="B402" s="16">
        <f t="array" ref="B402:B403">TRANSPOSE($A$3:$B$3)</f>
        <v>0</v>
      </c>
      <c r="C402" s="3"/>
      <c r="D402" s="17" t="s">
        <v>19</v>
      </c>
      <c r="E402" s="18">
        <f t="shared" ref="E402:G402" si="129">E387-$B$8*T398</f>
        <v>4.630462905242787</v>
      </c>
      <c r="F402" s="18">
        <f t="shared" si="129"/>
        <v>4.6303979614834665</v>
      </c>
      <c r="G402" s="18">
        <f t="shared" si="129"/>
        <v>-7.0431307490904231</v>
      </c>
      <c r="H402" s="18"/>
      <c r="I402" s="18">
        <f t="array" ref="I402">MMULT(E402:F402,B402:B403) + G402</f>
        <v>-7.0431307490904231</v>
      </c>
      <c r="J402" s="16">
        <f>1/(1+EXP(-I402))</f>
        <v>8.7262577824704778E-4</v>
      </c>
      <c r="K402" s="15"/>
      <c r="L402" s="15">
        <f>$C$3</f>
        <v>0</v>
      </c>
      <c r="M402" s="16">
        <f>(L402-J402)^2</f>
        <v>7.614757488612658E-7</v>
      </c>
      <c r="N402" s="3"/>
      <c r="O402" s="15">
        <f>2*(J402-L402)</f>
        <v>1.7452515564940956E-3</v>
      </c>
      <c r="P402" s="3">
        <f>J402*(1-J402)</f>
        <v>8.7186430249818652E-4</v>
      </c>
      <c r="Q402" s="3">
        <f>B402</f>
        <v>0</v>
      </c>
      <c r="R402" s="3">
        <f>B403</f>
        <v>0</v>
      </c>
      <c r="S402" s="3">
        <v>1</v>
      </c>
      <c r="T402" s="3">
        <f>O402*P402*Q402</f>
        <v>0</v>
      </c>
      <c r="U402" s="3">
        <f>O402*P402*R402</f>
        <v>0</v>
      </c>
      <c r="V402" s="16">
        <f>O402*P402*S402</f>
        <v>1.5216225309865989E-6</v>
      </c>
      <c r="W402" s="3"/>
      <c r="X402" s="3"/>
      <c r="Y402" s="3"/>
      <c r="Z402" s="3"/>
    </row>
    <row r="403" spans="1:26">
      <c r="A403" s="15" t="s">
        <v>21</v>
      </c>
      <c r="B403" s="16">
        <v>0</v>
      </c>
      <c r="C403" s="3"/>
      <c r="D403" s="15"/>
      <c r="E403" s="3"/>
      <c r="F403" s="3"/>
      <c r="G403" s="3"/>
      <c r="H403" s="3"/>
      <c r="I403" s="3"/>
      <c r="J403" s="16"/>
      <c r="K403" s="3"/>
      <c r="L403" s="15"/>
      <c r="M403" s="16"/>
      <c r="N403" s="3"/>
      <c r="O403" s="15"/>
      <c r="P403" s="3"/>
      <c r="Q403" s="3"/>
      <c r="R403" s="3"/>
      <c r="S403" s="3"/>
      <c r="T403" s="3"/>
      <c r="U403" s="3"/>
      <c r="V403" s="16"/>
      <c r="W403" s="3"/>
      <c r="X403" s="3"/>
      <c r="Y403" s="3"/>
      <c r="Z403" s="3"/>
    </row>
    <row r="404" spans="1:26">
      <c r="A404" s="15"/>
      <c r="B404" s="16"/>
      <c r="C404" s="3"/>
      <c r="D404" s="15"/>
      <c r="E404" s="3"/>
      <c r="F404" s="3"/>
      <c r="G404" s="3"/>
      <c r="H404" s="3"/>
      <c r="I404" s="3"/>
      <c r="J404" s="16"/>
      <c r="K404" s="3"/>
      <c r="L404" s="15"/>
      <c r="M404" s="16"/>
      <c r="N404" s="3"/>
      <c r="O404" s="15"/>
      <c r="P404" s="3"/>
      <c r="Q404" s="3"/>
      <c r="R404" s="3"/>
      <c r="S404" s="3"/>
      <c r="T404" s="3"/>
      <c r="U404" s="3"/>
      <c r="V404" s="16"/>
      <c r="W404" s="3"/>
      <c r="X404" s="3"/>
      <c r="Y404" s="3"/>
      <c r="Z404" s="3"/>
    </row>
    <row r="405" spans="1:26">
      <c r="A405" s="15" t="s">
        <v>2</v>
      </c>
      <c r="B405" s="16">
        <f t="array" ref="B405:B406">TRANSPOSE($A$4:$B$4)</f>
        <v>1</v>
      </c>
      <c r="C405" s="3"/>
      <c r="D405" s="15" t="str">
        <f t="shared" ref="D405:G405" si="130">D402</f>
        <v>w0,_</v>
      </c>
      <c r="E405" s="3">
        <f t="shared" si="130"/>
        <v>4.630462905242787</v>
      </c>
      <c r="F405" s="3">
        <f t="shared" si="130"/>
        <v>4.6303979614834665</v>
      </c>
      <c r="G405" s="3">
        <f t="shared" si="130"/>
        <v>-7.0431307490904231</v>
      </c>
      <c r="H405" s="3"/>
      <c r="I405" s="3">
        <f t="array" ref="I405">MMULT(E405:F405,B405:B406) + G405</f>
        <v>-2.4126678438476361</v>
      </c>
      <c r="J405" s="16">
        <f>1/(1+EXP(-I405))</f>
        <v>8.2211796765175982E-2</v>
      </c>
      <c r="K405" s="3"/>
      <c r="L405" s="15">
        <f>$C$4</f>
        <v>0</v>
      </c>
      <c r="M405" s="16">
        <f>(L405-J405)^2</f>
        <v>6.7587795273585998E-3</v>
      </c>
      <c r="N405" s="3"/>
      <c r="O405" s="15">
        <f>2*(J405-L405)</f>
        <v>0.16442359353035196</v>
      </c>
      <c r="P405" s="3">
        <f>J405*(1-J405)</f>
        <v>7.5453017237817388E-2</v>
      </c>
      <c r="Q405" s="3">
        <f>B405</f>
        <v>1</v>
      </c>
      <c r="R405" s="3">
        <f>B406</f>
        <v>0</v>
      </c>
      <c r="S405" s="3">
        <v>1</v>
      </c>
      <c r="T405" s="3">
        <f>O405*P405*Q405</f>
        <v>1.2406256236949527E-2</v>
      </c>
      <c r="U405" s="3">
        <f>O405*P405*R405</f>
        <v>0</v>
      </c>
      <c r="V405" s="16">
        <f>O405*P405*S405</f>
        <v>1.2406256236949527E-2</v>
      </c>
      <c r="W405" s="3"/>
      <c r="X405" s="3"/>
      <c r="Y405" s="3"/>
      <c r="Z405" s="3"/>
    </row>
    <row r="406" spans="1:26">
      <c r="A406" s="15" t="s">
        <v>21</v>
      </c>
      <c r="B406" s="16">
        <v>0</v>
      </c>
      <c r="C406" s="3"/>
      <c r="D406" s="15"/>
      <c r="E406" s="3"/>
      <c r="F406" s="3"/>
      <c r="G406" s="3"/>
      <c r="H406" s="3"/>
      <c r="I406" s="3"/>
      <c r="J406" s="16"/>
      <c r="K406" s="3"/>
      <c r="L406" s="15"/>
      <c r="M406" s="16"/>
      <c r="N406" s="3"/>
      <c r="O406" s="15"/>
      <c r="P406" s="3"/>
      <c r="Q406" s="3"/>
      <c r="R406" s="3"/>
      <c r="S406" s="3"/>
      <c r="T406" s="3"/>
      <c r="U406" s="3"/>
      <c r="V406" s="16"/>
      <c r="W406" s="3"/>
      <c r="X406" s="3"/>
      <c r="Y406" s="3"/>
      <c r="Z406" s="3"/>
    </row>
    <row r="407" spans="1:26">
      <c r="A407" s="15"/>
      <c r="B407" s="16"/>
      <c r="C407" s="3"/>
      <c r="D407" s="15"/>
      <c r="E407" s="3"/>
      <c r="F407" s="3"/>
      <c r="G407" s="3"/>
      <c r="H407" s="3"/>
      <c r="I407" s="3"/>
      <c r="J407" s="16"/>
      <c r="K407" s="3"/>
      <c r="L407" s="15"/>
      <c r="M407" s="16"/>
      <c r="N407" s="3"/>
      <c r="O407" s="15"/>
      <c r="P407" s="3"/>
      <c r="Q407" s="3"/>
      <c r="R407" s="3"/>
      <c r="S407" s="3"/>
      <c r="T407" s="3"/>
      <c r="U407" s="3"/>
      <c r="V407" s="16"/>
      <c r="W407" s="3"/>
      <c r="X407" s="3"/>
      <c r="Y407" s="3"/>
      <c r="Z407" s="3"/>
    </row>
    <row r="408" spans="1:26">
      <c r="A408" s="15" t="s">
        <v>2</v>
      </c>
      <c r="B408" s="16">
        <f t="array" ref="B408:B409">TRANSPOSE($A$5:$B$5)</f>
        <v>0</v>
      </c>
      <c r="C408" s="3"/>
      <c r="D408" s="15" t="str">
        <f t="shared" ref="D408:G408" si="131">D405</f>
        <v>w0,_</v>
      </c>
      <c r="E408" s="3">
        <f t="shared" si="131"/>
        <v>4.630462905242787</v>
      </c>
      <c r="F408" s="3">
        <f t="shared" si="131"/>
        <v>4.6303979614834665</v>
      </c>
      <c r="G408" s="3">
        <f t="shared" si="131"/>
        <v>-7.0431307490904231</v>
      </c>
      <c r="H408" s="3"/>
      <c r="I408" s="3">
        <f t="array" ref="I408">MMULT(E408:F408,B408:B409) + G408</f>
        <v>-2.4127327876069566</v>
      </c>
      <c r="J408" s="16">
        <f>1/(1+EXP(-I408))</f>
        <v>8.2206896695538517E-2</v>
      </c>
      <c r="K408" s="3"/>
      <c r="L408" s="15">
        <f>$C$5</f>
        <v>0</v>
      </c>
      <c r="M408" s="16">
        <f>(L408-J408)^2</f>
        <v>6.7579738643109418E-3</v>
      </c>
      <c r="N408" s="3"/>
      <c r="O408" s="15">
        <f>2*(J408-L408)</f>
        <v>0.16441379339107703</v>
      </c>
      <c r="P408" s="3">
        <f>J408*(1-J408)</f>
        <v>7.5448922831227574E-2</v>
      </c>
      <c r="Q408" s="3">
        <f>B408</f>
        <v>0</v>
      </c>
      <c r="R408" s="3">
        <f>B409</f>
        <v>1</v>
      </c>
      <c r="S408" s="3">
        <v>1</v>
      </c>
      <c r="T408" s="3">
        <f>O408*P408*Q408</f>
        <v>0</v>
      </c>
      <c r="U408" s="3">
        <f>O408*P408*R408</f>
        <v>1.2404843609952766E-2</v>
      </c>
      <c r="V408" s="16">
        <f>O408*P408*S408</f>
        <v>1.2404843609952766E-2</v>
      </c>
      <c r="W408" s="3"/>
      <c r="X408" s="3"/>
      <c r="Y408" s="3"/>
      <c r="Z408" s="3"/>
    </row>
    <row r="409" spans="1:26">
      <c r="A409" s="15" t="s">
        <v>21</v>
      </c>
      <c r="B409" s="16">
        <v>1</v>
      </c>
      <c r="C409" s="3"/>
      <c r="D409" s="15"/>
      <c r="E409" s="3"/>
      <c r="F409" s="3"/>
      <c r="G409" s="3"/>
      <c r="H409" s="3"/>
      <c r="I409" s="3"/>
      <c r="J409" s="16"/>
      <c r="K409" s="3"/>
      <c r="L409" s="15"/>
      <c r="M409" s="16"/>
      <c r="N409" s="3"/>
      <c r="O409" s="15"/>
      <c r="P409" s="3"/>
      <c r="Q409" s="3"/>
      <c r="R409" s="3"/>
      <c r="S409" s="3"/>
      <c r="T409" s="3"/>
      <c r="U409" s="3"/>
      <c r="V409" s="16"/>
      <c r="W409" s="3"/>
      <c r="X409" s="3"/>
      <c r="Y409" s="3"/>
      <c r="Z409" s="3"/>
    </row>
    <row r="410" spans="1:26">
      <c r="A410" s="15"/>
      <c r="B410" s="16"/>
      <c r="C410" s="3"/>
      <c r="D410" s="15"/>
      <c r="E410" s="3"/>
      <c r="F410" s="3"/>
      <c r="G410" s="3"/>
      <c r="H410" s="3"/>
      <c r="I410" s="3"/>
      <c r="J410" s="16"/>
      <c r="K410" s="3"/>
      <c r="L410" s="15"/>
      <c r="M410" s="16"/>
      <c r="N410" s="3"/>
      <c r="O410" s="15"/>
      <c r="P410" s="3"/>
      <c r="Q410" s="3"/>
      <c r="R410" s="3"/>
      <c r="S410" s="3"/>
      <c r="T410" s="3"/>
      <c r="U410" s="3"/>
      <c r="V410" s="16"/>
      <c r="W410" s="3"/>
      <c r="X410" s="3"/>
      <c r="Y410" s="3"/>
      <c r="Z410" s="3"/>
    </row>
    <row r="411" spans="1:26">
      <c r="A411" s="15" t="s">
        <v>2</v>
      </c>
      <c r="B411" s="16">
        <f t="array" ref="B411:B412">TRANSPOSE($A$6:$B$6)</f>
        <v>1</v>
      </c>
      <c r="C411" s="3"/>
      <c r="D411" s="15" t="str">
        <f t="shared" ref="D411:G411" si="132">D408</f>
        <v>w0,_</v>
      </c>
      <c r="E411" s="3">
        <f t="shared" si="132"/>
        <v>4.630462905242787</v>
      </c>
      <c r="F411" s="3">
        <f t="shared" si="132"/>
        <v>4.6303979614834665</v>
      </c>
      <c r="G411" s="3">
        <f t="shared" si="132"/>
        <v>-7.0431307490904231</v>
      </c>
      <c r="H411" s="3"/>
      <c r="I411" s="3">
        <f t="array" ref="I411">MMULT(E411:F411,B411:B412) + G411</f>
        <v>2.2177301176358313</v>
      </c>
      <c r="J411" s="16">
        <f>1/(1+EXP(-I411))</f>
        <v>0.90183042098141331</v>
      </c>
      <c r="K411" s="3"/>
      <c r="L411" s="15">
        <f>$C$6</f>
        <v>1</v>
      </c>
      <c r="M411" s="16">
        <f>(L411-J411)^2</f>
        <v>9.6372662446865369E-3</v>
      </c>
      <c r="N411" s="3"/>
      <c r="O411" s="15">
        <f>2*(J411-L411)</f>
        <v>-0.19633915803717339</v>
      </c>
      <c r="P411" s="3">
        <f>J411*(1-J411)</f>
        <v>8.8532312773900154E-2</v>
      </c>
      <c r="Q411" s="3">
        <f>B411</f>
        <v>1</v>
      </c>
      <c r="R411" s="3">
        <f>B412</f>
        <v>1</v>
      </c>
      <c r="S411" s="3">
        <v>1</v>
      </c>
      <c r="T411" s="3">
        <f>O411*P411*Q411</f>
        <v>-1.7382359749111245E-2</v>
      </c>
      <c r="U411" s="3">
        <f>O411*P411*R411</f>
        <v>-1.7382359749111245E-2</v>
      </c>
      <c r="V411" s="16">
        <f>O411*P411*S411</f>
        <v>-1.7382359749111245E-2</v>
      </c>
      <c r="W411" s="3"/>
      <c r="X411" s="3"/>
      <c r="Y411" s="3"/>
      <c r="Z411" s="3"/>
    </row>
    <row r="412" spans="1:26">
      <c r="A412" s="20" t="s">
        <v>21</v>
      </c>
      <c r="B412" s="21">
        <v>1</v>
      </c>
      <c r="C412" s="3"/>
      <c r="D412" s="20"/>
      <c r="E412" s="22"/>
      <c r="F412" s="22"/>
      <c r="G412" s="22"/>
      <c r="H412" s="22"/>
      <c r="I412" s="22"/>
      <c r="J412" s="21"/>
      <c r="K412" s="15"/>
      <c r="L412" s="20"/>
      <c r="M412" s="21"/>
      <c r="N412" s="3"/>
      <c r="O412" s="20"/>
      <c r="P412" s="22"/>
      <c r="Q412" s="22"/>
      <c r="R412" s="22"/>
      <c r="S412" s="22"/>
      <c r="T412" s="22"/>
      <c r="U412" s="22"/>
      <c r="V412" s="21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2">
        <f>SUM(M402:M412)</f>
        <v>2.3154781112104939E-2</v>
      </c>
      <c r="N413" s="3"/>
      <c r="O413" s="3"/>
      <c r="P413" s="3"/>
      <c r="Q413" s="3"/>
      <c r="R413" s="3"/>
      <c r="S413" s="3"/>
      <c r="T413" s="2">
        <f t="shared" ref="T413:V413" si="133">AVERAGE(T402:T412)</f>
        <v>-1.2440258780404296E-3</v>
      </c>
      <c r="U413" s="2">
        <f t="shared" si="133"/>
        <v>-1.2443790347896199E-3</v>
      </c>
      <c r="V413" s="2">
        <f t="shared" si="133"/>
        <v>1.8575654300805079E-3</v>
      </c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61" t="s">
        <v>5</v>
      </c>
      <c r="B415" s="62"/>
      <c r="C415" s="3"/>
      <c r="D415" s="5" t="s">
        <v>6</v>
      </c>
      <c r="E415" s="6"/>
      <c r="F415" s="6"/>
      <c r="G415" s="6"/>
      <c r="H415" s="6"/>
      <c r="I415" s="63" t="s">
        <v>3</v>
      </c>
      <c r="J415" s="62"/>
      <c r="K415" s="3"/>
      <c r="L415" s="5" t="s">
        <v>20</v>
      </c>
      <c r="M415" s="7" t="s">
        <v>8</v>
      </c>
      <c r="N415" s="3"/>
      <c r="O415" s="5"/>
      <c r="P415" s="6"/>
      <c r="Q415" s="6"/>
      <c r="R415" s="6"/>
      <c r="S415" s="6"/>
      <c r="T415" s="6"/>
      <c r="U415" s="6"/>
      <c r="V415" s="7"/>
      <c r="W415" s="3"/>
      <c r="X415" s="3"/>
      <c r="Y415" s="3"/>
      <c r="Z415" s="3"/>
    </row>
    <row r="416" spans="1:26">
      <c r="A416" s="64"/>
      <c r="B416" s="65"/>
      <c r="C416" s="3"/>
      <c r="D416" s="8"/>
      <c r="E416" s="9" t="s">
        <v>9</v>
      </c>
      <c r="F416" s="9" t="s">
        <v>22</v>
      </c>
      <c r="G416" s="9" t="s">
        <v>10</v>
      </c>
      <c r="H416" s="9"/>
      <c r="I416" s="10" t="s">
        <v>11</v>
      </c>
      <c r="J416" s="11" t="s">
        <v>12</v>
      </c>
      <c r="K416" s="3"/>
      <c r="L416" s="8"/>
      <c r="M416" s="12"/>
      <c r="N416" s="3"/>
      <c r="O416" s="8" t="s">
        <v>13</v>
      </c>
      <c r="P416" s="9" t="s">
        <v>14</v>
      </c>
      <c r="Q416" s="9" t="s">
        <v>23</v>
      </c>
      <c r="R416" s="9" t="s">
        <v>24</v>
      </c>
      <c r="S416" s="9" t="s">
        <v>16</v>
      </c>
      <c r="T416" s="9" t="s">
        <v>25</v>
      </c>
      <c r="U416" s="9" t="s">
        <v>26</v>
      </c>
      <c r="V416" s="12" t="s">
        <v>18</v>
      </c>
      <c r="W416" s="3"/>
      <c r="X416" s="3"/>
      <c r="Y416" s="3"/>
      <c r="Z416" s="3"/>
    </row>
    <row r="417" spans="1:26">
      <c r="A417" s="15" t="s">
        <v>2</v>
      </c>
      <c r="B417" s="16">
        <f t="array" ref="B417:B418">TRANSPOSE($A$3:$B$3)</f>
        <v>0</v>
      </c>
      <c r="C417" s="3"/>
      <c r="D417" s="17" t="s">
        <v>19</v>
      </c>
      <c r="E417" s="18">
        <f t="shared" ref="E417:G417" si="134">E402-$B$8*T413</f>
        <v>4.6553434228035959</v>
      </c>
      <c r="F417" s="18">
        <f t="shared" si="134"/>
        <v>4.6552855421792589</v>
      </c>
      <c r="G417" s="18">
        <f t="shared" si="134"/>
        <v>-7.0802820576920329</v>
      </c>
      <c r="H417" s="18"/>
      <c r="I417" s="18">
        <f t="array" ref="I417">MMULT(E417:F417,B417:B418) + G417</f>
        <v>-7.0802820576920329</v>
      </c>
      <c r="J417" s="16">
        <f>1/(1+EXP(-I417))</f>
        <v>8.4082816630393466E-4</v>
      </c>
      <c r="K417" s="15"/>
      <c r="L417" s="15">
        <f>$C$3</f>
        <v>0</v>
      </c>
      <c r="M417" s="16">
        <f>(L417-J417)^2</f>
        <v>7.0699200525003722E-7</v>
      </c>
      <c r="N417" s="3"/>
      <c r="O417" s="15">
        <f>2*(J417-L417)</f>
        <v>1.6816563326078693E-3</v>
      </c>
      <c r="P417" s="3">
        <f>J417*(1-J417)</f>
        <v>8.4012117429868463E-4</v>
      </c>
      <c r="Q417" s="3">
        <f>B417</f>
        <v>0</v>
      </c>
      <c r="R417" s="3">
        <f>B418</f>
        <v>0</v>
      </c>
      <c r="S417" s="3">
        <v>1</v>
      </c>
      <c r="T417" s="3">
        <f>O417*P417*Q417</f>
        <v>0</v>
      </c>
      <c r="U417" s="3">
        <f>O417*P417*R417</f>
        <v>0</v>
      </c>
      <c r="V417" s="16">
        <f>O417*P417*S417</f>
        <v>1.4127950929173426E-6</v>
      </c>
      <c r="W417" s="3"/>
      <c r="X417" s="3"/>
      <c r="Y417" s="3"/>
      <c r="Z417" s="3"/>
    </row>
    <row r="418" spans="1:26">
      <c r="A418" s="15" t="s">
        <v>21</v>
      </c>
      <c r="B418" s="16">
        <v>0</v>
      </c>
      <c r="C418" s="3"/>
      <c r="D418" s="15"/>
      <c r="E418" s="3"/>
      <c r="F418" s="3"/>
      <c r="G418" s="3"/>
      <c r="H418" s="3"/>
      <c r="I418" s="3"/>
      <c r="J418" s="16"/>
      <c r="K418" s="3"/>
      <c r="L418" s="15"/>
      <c r="M418" s="16"/>
      <c r="N418" s="3"/>
      <c r="O418" s="15"/>
      <c r="P418" s="3"/>
      <c r="Q418" s="3"/>
      <c r="R418" s="3"/>
      <c r="S418" s="3"/>
      <c r="T418" s="3"/>
      <c r="U418" s="3"/>
      <c r="V418" s="16"/>
      <c r="W418" s="3"/>
      <c r="X418" s="3"/>
      <c r="Y418" s="3"/>
      <c r="Z418" s="3"/>
    </row>
    <row r="419" spans="1:26">
      <c r="A419" s="15"/>
      <c r="B419" s="16"/>
      <c r="C419" s="3"/>
      <c r="D419" s="15"/>
      <c r="E419" s="3"/>
      <c r="F419" s="3"/>
      <c r="G419" s="3"/>
      <c r="H419" s="3"/>
      <c r="I419" s="3"/>
      <c r="J419" s="16"/>
      <c r="K419" s="3"/>
      <c r="L419" s="15"/>
      <c r="M419" s="16"/>
      <c r="N419" s="3"/>
      <c r="O419" s="15"/>
      <c r="P419" s="3"/>
      <c r="Q419" s="3"/>
      <c r="R419" s="3"/>
      <c r="S419" s="3"/>
      <c r="T419" s="3"/>
      <c r="U419" s="3"/>
      <c r="V419" s="16"/>
      <c r="W419" s="3"/>
      <c r="X419" s="3"/>
      <c r="Y419" s="3"/>
      <c r="Z419" s="3"/>
    </row>
    <row r="420" spans="1:26">
      <c r="A420" s="15" t="s">
        <v>2</v>
      </c>
      <c r="B420" s="16">
        <f t="array" ref="B420:B421">TRANSPOSE($A$4:$B$4)</f>
        <v>1</v>
      </c>
      <c r="C420" s="3"/>
      <c r="D420" s="15" t="str">
        <f t="shared" ref="D420:G420" si="135">D417</f>
        <v>w0,_</v>
      </c>
      <c r="E420" s="3">
        <f t="shared" si="135"/>
        <v>4.6553434228035959</v>
      </c>
      <c r="F420" s="3">
        <f t="shared" si="135"/>
        <v>4.6552855421792589</v>
      </c>
      <c r="G420" s="3">
        <f t="shared" si="135"/>
        <v>-7.0802820576920329</v>
      </c>
      <c r="H420" s="3"/>
      <c r="I420" s="3">
        <f t="array" ref="I420">MMULT(E420:F420,B420:B421) + G420</f>
        <v>-2.424938634888437</v>
      </c>
      <c r="J420" s="16">
        <f>1/(1+EXP(-I420))</f>
        <v>8.1290662395188534E-2</v>
      </c>
      <c r="K420" s="3"/>
      <c r="L420" s="15">
        <f>$C$4</f>
        <v>0</v>
      </c>
      <c r="M420" s="16">
        <f>(L420-J420)^2</f>
        <v>6.6081717926485192E-3</v>
      </c>
      <c r="N420" s="3"/>
      <c r="O420" s="15">
        <f>2*(J420-L420)</f>
        <v>0.16258132479037707</v>
      </c>
      <c r="P420" s="3">
        <f>J420*(1-J420)</f>
        <v>7.4682490602540008E-2</v>
      </c>
      <c r="Q420" s="3">
        <f>B420</f>
        <v>1</v>
      </c>
      <c r="R420" s="3">
        <f>B421</f>
        <v>0</v>
      </c>
      <c r="S420" s="3">
        <v>1</v>
      </c>
      <c r="T420" s="3">
        <f>O420*P420*Q420</f>
        <v>1.214197826080584E-2</v>
      </c>
      <c r="U420" s="3">
        <f>O420*P420*R420</f>
        <v>0</v>
      </c>
      <c r="V420" s="16">
        <f>O420*P420*S420</f>
        <v>1.214197826080584E-2</v>
      </c>
      <c r="W420" s="3"/>
      <c r="X420" s="3"/>
      <c r="Y420" s="3"/>
      <c r="Z420" s="3"/>
    </row>
    <row r="421" spans="1:26">
      <c r="A421" s="15" t="s">
        <v>21</v>
      </c>
      <c r="B421" s="16">
        <v>0</v>
      </c>
      <c r="C421" s="3"/>
      <c r="D421" s="15"/>
      <c r="E421" s="3"/>
      <c r="F421" s="3"/>
      <c r="G421" s="3"/>
      <c r="H421" s="3"/>
      <c r="I421" s="3"/>
      <c r="J421" s="16"/>
      <c r="K421" s="3"/>
      <c r="L421" s="15"/>
      <c r="M421" s="16"/>
      <c r="N421" s="3"/>
      <c r="O421" s="15"/>
      <c r="P421" s="3"/>
      <c r="Q421" s="3"/>
      <c r="R421" s="3"/>
      <c r="S421" s="3"/>
      <c r="T421" s="3"/>
      <c r="U421" s="3"/>
      <c r="V421" s="16"/>
      <c r="W421" s="3"/>
      <c r="X421" s="3"/>
      <c r="Y421" s="3"/>
      <c r="Z421" s="3"/>
    </row>
    <row r="422" spans="1:26">
      <c r="A422" s="15"/>
      <c r="B422" s="16"/>
      <c r="C422" s="3"/>
      <c r="D422" s="15"/>
      <c r="E422" s="3"/>
      <c r="F422" s="3"/>
      <c r="G422" s="3"/>
      <c r="H422" s="3"/>
      <c r="I422" s="3"/>
      <c r="J422" s="16"/>
      <c r="K422" s="3"/>
      <c r="L422" s="15"/>
      <c r="M422" s="16"/>
      <c r="N422" s="3"/>
      <c r="O422" s="15"/>
      <c r="P422" s="3"/>
      <c r="Q422" s="3"/>
      <c r="R422" s="3"/>
      <c r="S422" s="3"/>
      <c r="T422" s="3"/>
      <c r="U422" s="3"/>
      <c r="V422" s="16"/>
      <c r="W422" s="3"/>
      <c r="X422" s="3"/>
      <c r="Y422" s="3"/>
      <c r="Z422" s="3"/>
    </row>
    <row r="423" spans="1:26">
      <c r="A423" s="15" t="s">
        <v>2</v>
      </c>
      <c r="B423" s="16">
        <f t="array" ref="B423:B424">TRANSPOSE($A$5:$B$5)</f>
        <v>0</v>
      </c>
      <c r="C423" s="3"/>
      <c r="D423" s="15" t="str">
        <f t="shared" ref="D423:G423" si="136">D420</f>
        <v>w0,_</v>
      </c>
      <c r="E423" s="3">
        <f t="shared" si="136"/>
        <v>4.6553434228035959</v>
      </c>
      <c r="F423" s="3">
        <f t="shared" si="136"/>
        <v>4.6552855421792589</v>
      </c>
      <c r="G423" s="3">
        <f t="shared" si="136"/>
        <v>-7.0802820576920329</v>
      </c>
      <c r="H423" s="3"/>
      <c r="I423" s="3">
        <f t="array" ref="I423">MMULT(E423:F423,B423:B424) + G423</f>
        <v>-2.424996515512774</v>
      </c>
      <c r="J423" s="16">
        <f>1/(1+EXP(-I423))</f>
        <v>8.1286339830764651E-2</v>
      </c>
      <c r="K423" s="3"/>
      <c r="L423" s="15">
        <f>$C$5</f>
        <v>0</v>
      </c>
      <c r="M423" s="16">
        <f>(L423-J423)^2</f>
        <v>6.6074690430825561E-3</v>
      </c>
      <c r="N423" s="3"/>
      <c r="O423" s="15">
        <f>2*(J423-L423)</f>
        <v>0.1625726796615293</v>
      </c>
      <c r="P423" s="3">
        <f>J423*(1-J423)</f>
        <v>7.4678870787682095E-2</v>
      </c>
      <c r="Q423" s="3">
        <f>B423</f>
        <v>0</v>
      </c>
      <c r="R423" s="3">
        <f>B424</f>
        <v>1</v>
      </c>
      <c r="S423" s="3">
        <v>1</v>
      </c>
      <c r="T423" s="3">
        <f>O423*P423*Q423</f>
        <v>0</v>
      </c>
      <c r="U423" s="3">
        <f>O423*P423*R423</f>
        <v>1.214074413805058E-2</v>
      </c>
      <c r="V423" s="16">
        <f>O423*P423*S423</f>
        <v>1.214074413805058E-2</v>
      </c>
      <c r="W423" s="3"/>
      <c r="X423" s="3"/>
      <c r="Y423" s="3"/>
      <c r="Z423" s="3"/>
    </row>
    <row r="424" spans="1:26">
      <c r="A424" s="15" t="s">
        <v>21</v>
      </c>
      <c r="B424" s="16">
        <v>1</v>
      </c>
      <c r="C424" s="3"/>
      <c r="D424" s="15"/>
      <c r="E424" s="3"/>
      <c r="F424" s="3"/>
      <c r="G424" s="3"/>
      <c r="H424" s="3"/>
      <c r="I424" s="3"/>
      <c r="J424" s="16"/>
      <c r="K424" s="3"/>
      <c r="L424" s="15"/>
      <c r="M424" s="16"/>
      <c r="N424" s="3"/>
      <c r="O424" s="15"/>
      <c r="P424" s="3"/>
      <c r="Q424" s="3"/>
      <c r="R424" s="3"/>
      <c r="S424" s="3"/>
      <c r="T424" s="3"/>
      <c r="U424" s="3"/>
      <c r="V424" s="16"/>
      <c r="W424" s="3"/>
      <c r="X424" s="3"/>
      <c r="Y424" s="3"/>
      <c r="Z424" s="3"/>
    </row>
    <row r="425" spans="1:26">
      <c r="A425" s="15"/>
      <c r="B425" s="16"/>
      <c r="C425" s="3"/>
      <c r="D425" s="15"/>
      <c r="E425" s="3"/>
      <c r="F425" s="3"/>
      <c r="G425" s="3"/>
      <c r="H425" s="3"/>
      <c r="I425" s="3"/>
      <c r="J425" s="16"/>
      <c r="K425" s="3"/>
      <c r="L425" s="15"/>
      <c r="M425" s="16"/>
      <c r="N425" s="3"/>
      <c r="O425" s="15"/>
      <c r="P425" s="3"/>
      <c r="Q425" s="3"/>
      <c r="R425" s="3"/>
      <c r="S425" s="3"/>
      <c r="T425" s="3"/>
      <c r="U425" s="3"/>
      <c r="V425" s="16"/>
      <c r="W425" s="3"/>
      <c r="X425" s="3"/>
      <c r="Y425" s="3"/>
      <c r="Z425" s="3"/>
    </row>
    <row r="426" spans="1:26">
      <c r="A426" s="15" t="s">
        <v>2</v>
      </c>
      <c r="B426" s="16">
        <f t="array" ref="B426:B427">TRANSPOSE($A$6:$B$6)</f>
        <v>1</v>
      </c>
      <c r="C426" s="3"/>
      <c r="D426" s="15" t="str">
        <f t="shared" ref="D426:G426" si="137">D423</f>
        <v>w0,_</v>
      </c>
      <c r="E426" s="3">
        <f t="shared" si="137"/>
        <v>4.6553434228035959</v>
      </c>
      <c r="F426" s="3">
        <f t="shared" si="137"/>
        <v>4.6552855421792589</v>
      </c>
      <c r="G426" s="3">
        <f t="shared" si="137"/>
        <v>-7.0802820576920329</v>
      </c>
      <c r="H426" s="3"/>
      <c r="I426" s="3">
        <f t="array" ref="I426">MMULT(E426:F426,B426:B427) + G426</f>
        <v>2.2303469072908211</v>
      </c>
      <c r="J426" s="16">
        <f>1/(1+EXP(-I426))</f>
        <v>0.90294176550164285</v>
      </c>
      <c r="K426" s="3"/>
      <c r="L426" s="15">
        <f>$C$6</f>
        <v>1</v>
      </c>
      <c r="M426" s="16">
        <f>(L426-J426)^2</f>
        <v>9.4203008839380872E-3</v>
      </c>
      <c r="N426" s="3"/>
      <c r="O426" s="15">
        <f>2*(J426-L426)</f>
        <v>-0.19411646899671431</v>
      </c>
      <c r="P426" s="3">
        <f>J426*(1-J426)</f>
        <v>8.7637933614419072E-2</v>
      </c>
      <c r="Q426" s="3">
        <f>B426</f>
        <v>1</v>
      </c>
      <c r="R426" s="3">
        <f>B427</f>
        <v>1</v>
      </c>
      <c r="S426" s="3">
        <v>1</v>
      </c>
      <c r="T426" s="3">
        <f>O426*P426*Q426</f>
        <v>-1.7011966223399486E-2</v>
      </c>
      <c r="U426" s="3">
        <f>O426*P426*R426</f>
        <v>-1.7011966223399486E-2</v>
      </c>
      <c r="V426" s="16">
        <f>O426*P426*S426</f>
        <v>-1.7011966223399486E-2</v>
      </c>
      <c r="W426" s="3"/>
      <c r="X426" s="3"/>
      <c r="Y426" s="3"/>
      <c r="Z426" s="3"/>
    </row>
    <row r="427" spans="1:26">
      <c r="A427" s="20" t="s">
        <v>21</v>
      </c>
      <c r="B427" s="21">
        <v>1</v>
      </c>
      <c r="C427" s="3"/>
      <c r="D427" s="20"/>
      <c r="E427" s="22"/>
      <c r="F427" s="22"/>
      <c r="G427" s="22"/>
      <c r="H427" s="22"/>
      <c r="I427" s="22"/>
      <c r="J427" s="21"/>
      <c r="K427" s="15"/>
      <c r="L427" s="20"/>
      <c r="M427" s="21"/>
      <c r="N427" s="3"/>
      <c r="O427" s="20"/>
      <c r="P427" s="22"/>
      <c r="Q427" s="22"/>
      <c r="R427" s="22"/>
      <c r="S427" s="22"/>
      <c r="T427" s="22"/>
      <c r="U427" s="22"/>
      <c r="V427" s="21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2">
        <f>SUM(M417:M427)</f>
        <v>2.2636648711674413E-2</v>
      </c>
      <c r="N428" s="3"/>
      <c r="O428" s="3"/>
      <c r="P428" s="3"/>
      <c r="Q428" s="3"/>
      <c r="R428" s="3"/>
      <c r="S428" s="3"/>
      <c r="T428" s="2">
        <f t="shared" ref="T428:V428" si="138">AVERAGE(T417:T427)</f>
        <v>-1.2174969906484116E-3</v>
      </c>
      <c r="U428" s="2">
        <f t="shared" si="138"/>
        <v>-1.2178055213372266E-3</v>
      </c>
      <c r="V428" s="2">
        <f t="shared" si="138"/>
        <v>1.8180422426374628E-3</v>
      </c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61" t="s">
        <v>5</v>
      </c>
      <c r="B430" s="62"/>
      <c r="C430" s="3"/>
      <c r="D430" s="5" t="s">
        <v>6</v>
      </c>
      <c r="E430" s="6"/>
      <c r="F430" s="6"/>
      <c r="G430" s="6"/>
      <c r="H430" s="6"/>
      <c r="I430" s="63" t="s">
        <v>3</v>
      </c>
      <c r="J430" s="62"/>
      <c r="K430" s="3"/>
      <c r="L430" s="5" t="s">
        <v>20</v>
      </c>
      <c r="M430" s="7" t="s">
        <v>8</v>
      </c>
      <c r="N430" s="3"/>
      <c r="O430" s="5"/>
      <c r="P430" s="6"/>
      <c r="Q430" s="6"/>
      <c r="R430" s="6"/>
      <c r="S430" s="6"/>
      <c r="T430" s="6"/>
      <c r="U430" s="6"/>
      <c r="V430" s="7"/>
      <c r="W430" s="3"/>
      <c r="X430" s="3"/>
      <c r="Y430" s="3"/>
      <c r="Z430" s="3"/>
    </row>
    <row r="431" spans="1:26">
      <c r="A431" s="64"/>
      <c r="B431" s="65"/>
      <c r="C431" s="3"/>
      <c r="D431" s="8"/>
      <c r="E431" s="9" t="s">
        <v>9</v>
      </c>
      <c r="F431" s="9" t="s">
        <v>22</v>
      </c>
      <c r="G431" s="9" t="s">
        <v>10</v>
      </c>
      <c r="H431" s="9"/>
      <c r="I431" s="10" t="s">
        <v>11</v>
      </c>
      <c r="J431" s="11" t="s">
        <v>12</v>
      </c>
      <c r="K431" s="3"/>
      <c r="L431" s="8"/>
      <c r="M431" s="12"/>
      <c r="N431" s="3"/>
      <c r="O431" s="8" t="s">
        <v>13</v>
      </c>
      <c r="P431" s="9" t="s">
        <v>14</v>
      </c>
      <c r="Q431" s="9" t="s">
        <v>23</v>
      </c>
      <c r="R431" s="9" t="s">
        <v>24</v>
      </c>
      <c r="S431" s="9" t="s">
        <v>16</v>
      </c>
      <c r="T431" s="9" t="s">
        <v>25</v>
      </c>
      <c r="U431" s="9" t="s">
        <v>26</v>
      </c>
      <c r="V431" s="12" t="s">
        <v>18</v>
      </c>
      <c r="W431" s="3"/>
      <c r="X431" s="3"/>
      <c r="Y431" s="3"/>
      <c r="Z431" s="3"/>
    </row>
    <row r="432" spans="1:26">
      <c r="A432" s="15" t="s">
        <v>2</v>
      </c>
      <c r="B432" s="16">
        <f t="array" ref="B432:B433">TRANSPOSE($A$3:$B$3)</f>
        <v>0</v>
      </c>
      <c r="C432" s="3"/>
      <c r="D432" s="17" t="s">
        <v>19</v>
      </c>
      <c r="E432" s="18">
        <f t="shared" ref="E432:G432" si="139">E417-$B$8*T428</f>
        <v>4.6796933626165638</v>
      </c>
      <c r="F432" s="18">
        <f t="shared" si="139"/>
        <v>4.6796416526060032</v>
      </c>
      <c r="G432" s="18">
        <f t="shared" si="139"/>
        <v>-7.1166429025447817</v>
      </c>
      <c r="H432" s="18"/>
      <c r="I432" s="18">
        <f t="array" ref="I432">MMULT(E432:F432,B432:B433) + G432</f>
        <v>-7.1166429025447817</v>
      </c>
      <c r="J432" s="16">
        <f>1/(1+EXP(-I432))</f>
        <v>8.1082844619776557E-4</v>
      </c>
      <c r="K432" s="15"/>
      <c r="L432" s="15">
        <f>$C$3</f>
        <v>0</v>
      </c>
      <c r="M432" s="16">
        <f>(L432-J432)^2</f>
        <v>6.5744276916348284E-7</v>
      </c>
      <c r="N432" s="3"/>
      <c r="O432" s="15">
        <f>2*(J432-L432)</f>
        <v>1.6216568923955311E-3</v>
      </c>
      <c r="P432" s="3">
        <f>J432*(1-J432)</f>
        <v>8.1017100342860207E-4</v>
      </c>
      <c r="Q432" s="3">
        <f>B432</f>
        <v>0</v>
      </c>
      <c r="R432" s="3">
        <f>B433</f>
        <v>0</v>
      </c>
      <c r="S432" s="3">
        <v>1</v>
      </c>
      <c r="T432" s="3">
        <f>O432*P432*Q432</f>
        <v>0</v>
      </c>
      <c r="U432" s="3">
        <f>O432*P432*R432</f>
        <v>0</v>
      </c>
      <c r="V432" s="16">
        <f>O432*P432*S432</f>
        <v>1.3138193917289961E-6</v>
      </c>
      <c r="W432" s="3"/>
      <c r="X432" s="3"/>
      <c r="Y432" s="3"/>
      <c r="Z432" s="3"/>
    </row>
    <row r="433" spans="1:26">
      <c r="A433" s="15" t="s">
        <v>21</v>
      </c>
      <c r="B433" s="16">
        <v>0</v>
      </c>
      <c r="C433" s="3"/>
      <c r="D433" s="15"/>
      <c r="E433" s="3"/>
      <c r="F433" s="3"/>
      <c r="G433" s="3"/>
      <c r="H433" s="3"/>
      <c r="I433" s="3"/>
      <c r="J433" s="16"/>
      <c r="K433" s="3"/>
      <c r="L433" s="15"/>
      <c r="M433" s="16"/>
      <c r="N433" s="3"/>
      <c r="O433" s="15"/>
      <c r="P433" s="3"/>
      <c r="Q433" s="3"/>
      <c r="R433" s="3"/>
      <c r="S433" s="3"/>
      <c r="T433" s="3"/>
      <c r="U433" s="3"/>
      <c r="V433" s="16"/>
      <c r="W433" s="3"/>
      <c r="X433" s="3"/>
      <c r="Y433" s="3"/>
      <c r="Z433" s="3"/>
    </row>
    <row r="434" spans="1:26">
      <c r="A434" s="15"/>
      <c r="B434" s="16"/>
      <c r="C434" s="3"/>
      <c r="D434" s="15"/>
      <c r="E434" s="3"/>
      <c r="F434" s="3"/>
      <c r="G434" s="3"/>
      <c r="H434" s="3"/>
      <c r="I434" s="3"/>
      <c r="J434" s="16"/>
      <c r="K434" s="3"/>
      <c r="L434" s="15"/>
      <c r="M434" s="16"/>
      <c r="N434" s="3"/>
      <c r="O434" s="15"/>
      <c r="P434" s="3"/>
      <c r="Q434" s="3"/>
      <c r="R434" s="3"/>
      <c r="S434" s="3"/>
      <c r="T434" s="3"/>
      <c r="U434" s="3"/>
      <c r="V434" s="16"/>
      <c r="W434" s="3"/>
      <c r="X434" s="3"/>
      <c r="Y434" s="3"/>
      <c r="Z434" s="3"/>
    </row>
    <row r="435" spans="1:26">
      <c r="A435" s="15" t="s">
        <v>2</v>
      </c>
      <c r="B435" s="16">
        <f t="array" ref="B435:B436">TRANSPOSE($A$4:$B$4)</f>
        <v>1</v>
      </c>
      <c r="C435" s="3"/>
      <c r="D435" s="15" t="str">
        <f t="shared" ref="D435:G435" si="140">D432</f>
        <v>w0,_</v>
      </c>
      <c r="E435" s="3">
        <f t="shared" si="140"/>
        <v>4.6796933626165638</v>
      </c>
      <c r="F435" s="3">
        <f t="shared" si="140"/>
        <v>4.6796416526060032</v>
      </c>
      <c r="G435" s="3">
        <f t="shared" si="140"/>
        <v>-7.1166429025447817</v>
      </c>
      <c r="H435" s="3"/>
      <c r="I435" s="3">
        <f t="array" ref="I435">MMULT(E435:F435,B435:B436) + G435</f>
        <v>-2.4369495399282179</v>
      </c>
      <c r="J435" s="16">
        <f>1/(1+EXP(-I435))</f>
        <v>8.0398157299760423E-2</v>
      </c>
      <c r="K435" s="3"/>
      <c r="L435" s="15">
        <f>$C$4</f>
        <v>0</v>
      </c>
      <c r="M435" s="16">
        <f>(L435-J435)^2</f>
        <v>6.46386369719702E-3</v>
      </c>
      <c r="N435" s="3"/>
      <c r="O435" s="15">
        <f>2*(J435-L435)</f>
        <v>0.16079631459952085</v>
      </c>
      <c r="P435" s="3">
        <f>J435*(1-J435)</f>
        <v>7.39342936025634E-2</v>
      </c>
      <c r="Q435" s="3">
        <f>B435</f>
        <v>1</v>
      </c>
      <c r="R435" s="3">
        <f>B436</f>
        <v>0</v>
      </c>
      <c r="S435" s="3">
        <v>1</v>
      </c>
      <c r="T435" s="3">
        <f>O435*P435*Q435</f>
        <v>1.1888361933811126E-2</v>
      </c>
      <c r="U435" s="3">
        <f>O435*P435*R435</f>
        <v>0</v>
      </c>
      <c r="V435" s="16">
        <f>O435*P435*S435</f>
        <v>1.1888361933811126E-2</v>
      </c>
      <c r="W435" s="3"/>
      <c r="X435" s="3"/>
      <c r="Y435" s="3"/>
      <c r="Z435" s="3"/>
    </row>
    <row r="436" spans="1:26">
      <c r="A436" s="15" t="s">
        <v>21</v>
      </c>
      <c r="B436" s="16">
        <v>0</v>
      </c>
      <c r="C436" s="3"/>
      <c r="D436" s="15"/>
      <c r="E436" s="3"/>
      <c r="F436" s="3"/>
      <c r="G436" s="3"/>
      <c r="H436" s="3"/>
      <c r="I436" s="3"/>
      <c r="J436" s="16"/>
      <c r="K436" s="3"/>
      <c r="L436" s="15"/>
      <c r="M436" s="16"/>
      <c r="N436" s="3"/>
      <c r="O436" s="15"/>
      <c r="P436" s="3"/>
      <c r="Q436" s="3"/>
      <c r="R436" s="3"/>
      <c r="S436" s="3"/>
      <c r="T436" s="3"/>
      <c r="U436" s="3"/>
      <c r="V436" s="16"/>
      <c r="W436" s="3"/>
      <c r="X436" s="3"/>
      <c r="Y436" s="3"/>
      <c r="Z436" s="3"/>
    </row>
    <row r="437" spans="1:26">
      <c r="A437" s="15"/>
      <c r="B437" s="16"/>
      <c r="C437" s="3"/>
      <c r="D437" s="15"/>
      <c r="E437" s="3"/>
      <c r="F437" s="3"/>
      <c r="G437" s="3"/>
      <c r="H437" s="3"/>
      <c r="I437" s="3"/>
      <c r="J437" s="16"/>
      <c r="K437" s="3"/>
      <c r="L437" s="15"/>
      <c r="M437" s="16"/>
      <c r="N437" s="3"/>
      <c r="O437" s="15"/>
      <c r="P437" s="3"/>
      <c r="Q437" s="3"/>
      <c r="R437" s="3"/>
      <c r="S437" s="3"/>
      <c r="T437" s="3"/>
      <c r="U437" s="3"/>
      <c r="V437" s="16"/>
      <c r="W437" s="3"/>
      <c r="X437" s="3"/>
      <c r="Y437" s="3"/>
      <c r="Z437" s="3"/>
    </row>
    <row r="438" spans="1:26">
      <c r="A438" s="15" t="s">
        <v>2</v>
      </c>
      <c r="B438" s="16">
        <f t="array" ref="B438:B439">TRANSPOSE($A$5:$B$5)</f>
        <v>0</v>
      </c>
      <c r="C438" s="3"/>
      <c r="D438" s="15" t="str">
        <f t="shared" ref="D438:G438" si="141">D435</f>
        <v>w0,_</v>
      </c>
      <c r="E438" s="3">
        <f t="shared" si="141"/>
        <v>4.6796933626165638</v>
      </c>
      <c r="F438" s="3">
        <f t="shared" si="141"/>
        <v>4.6796416526060032</v>
      </c>
      <c r="G438" s="3">
        <f t="shared" si="141"/>
        <v>-7.1166429025447817</v>
      </c>
      <c r="H438" s="3"/>
      <c r="I438" s="3">
        <f t="array" ref="I438">MMULT(E438:F438,B438:B439) + G438</f>
        <v>-2.4370012499387785</v>
      </c>
      <c r="J438" s="16">
        <f>1/(1+EXP(-I438))</f>
        <v>8.039433423960958E-2</v>
      </c>
      <c r="K438" s="3"/>
      <c r="L438" s="15">
        <f>$C$5</f>
        <v>0</v>
      </c>
      <c r="M438" s="16">
        <f>(L438-J438)^2</f>
        <v>6.4632489778300613E-3</v>
      </c>
      <c r="N438" s="3"/>
      <c r="O438" s="15">
        <f>2*(J438-L438)</f>
        <v>0.16078866847921916</v>
      </c>
      <c r="P438" s="3">
        <f>J438*(1-J438)</f>
        <v>7.3931085261779522E-2</v>
      </c>
      <c r="Q438" s="3">
        <f>B438</f>
        <v>0</v>
      </c>
      <c r="R438" s="3">
        <f>B439</f>
        <v>1</v>
      </c>
      <c r="S438" s="3">
        <v>1</v>
      </c>
      <c r="T438" s="3">
        <f>O438*P438*Q438</f>
        <v>0</v>
      </c>
      <c r="U438" s="3">
        <f>O438*P438*R438</f>
        <v>1.1887280758465154E-2</v>
      </c>
      <c r="V438" s="16">
        <f>O438*P438*S438</f>
        <v>1.1887280758465154E-2</v>
      </c>
      <c r="W438" s="3"/>
      <c r="X438" s="3"/>
      <c r="Y438" s="3"/>
      <c r="Z438" s="3"/>
    </row>
    <row r="439" spans="1:26">
      <c r="A439" s="15" t="s">
        <v>21</v>
      </c>
      <c r="B439" s="16">
        <v>1</v>
      </c>
      <c r="C439" s="3"/>
      <c r="D439" s="15"/>
      <c r="E439" s="3"/>
      <c r="F439" s="3"/>
      <c r="G439" s="3"/>
      <c r="H439" s="3"/>
      <c r="I439" s="3"/>
      <c r="J439" s="16"/>
      <c r="K439" s="3"/>
      <c r="L439" s="15"/>
      <c r="M439" s="16"/>
      <c r="N439" s="3"/>
      <c r="O439" s="15"/>
      <c r="P439" s="3"/>
      <c r="Q439" s="3"/>
      <c r="R439" s="3"/>
      <c r="S439" s="3"/>
      <c r="T439" s="3"/>
      <c r="U439" s="3"/>
      <c r="V439" s="16"/>
      <c r="W439" s="3"/>
      <c r="X439" s="3"/>
      <c r="Y439" s="3"/>
      <c r="Z439" s="3"/>
    </row>
    <row r="440" spans="1:26">
      <c r="A440" s="15"/>
      <c r="B440" s="16"/>
      <c r="C440" s="3"/>
      <c r="D440" s="15"/>
      <c r="E440" s="3"/>
      <c r="F440" s="3"/>
      <c r="G440" s="3"/>
      <c r="H440" s="3"/>
      <c r="I440" s="3"/>
      <c r="J440" s="16"/>
      <c r="K440" s="3"/>
      <c r="L440" s="15"/>
      <c r="M440" s="16"/>
      <c r="N440" s="3"/>
      <c r="O440" s="15"/>
      <c r="P440" s="3"/>
      <c r="Q440" s="3"/>
      <c r="R440" s="3"/>
      <c r="S440" s="3"/>
      <c r="T440" s="3"/>
      <c r="U440" s="3"/>
      <c r="V440" s="16"/>
      <c r="W440" s="3"/>
      <c r="X440" s="3"/>
      <c r="Y440" s="3"/>
      <c r="Z440" s="3"/>
    </row>
    <row r="441" spans="1:26">
      <c r="A441" s="15" t="s">
        <v>2</v>
      </c>
      <c r="B441" s="16">
        <f t="array" ref="B441:B442">TRANSPOSE($A$6:$B$6)</f>
        <v>1</v>
      </c>
      <c r="C441" s="3"/>
      <c r="D441" s="15" t="str">
        <f t="shared" ref="D441:G441" si="142">D438</f>
        <v>w0,_</v>
      </c>
      <c r="E441" s="3">
        <f t="shared" si="142"/>
        <v>4.6796933626165638</v>
      </c>
      <c r="F441" s="3">
        <f t="shared" si="142"/>
        <v>4.6796416526060032</v>
      </c>
      <c r="G441" s="3">
        <f t="shared" si="142"/>
        <v>-7.1166429025447817</v>
      </c>
      <c r="H441" s="3"/>
      <c r="I441" s="3">
        <f t="array" ref="I441">MMULT(E441:F441,B441:B442) + G441</f>
        <v>2.2426921126777843</v>
      </c>
      <c r="J441" s="16">
        <f>1/(1+EXP(-I441))</f>
        <v>0.90401830498265701</v>
      </c>
      <c r="K441" s="3"/>
      <c r="L441" s="15">
        <f>$C$6</f>
        <v>1</v>
      </c>
      <c r="M441" s="16">
        <f>(L441-J441)^2</f>
        <v>9.2124857784022449E-3</v>
      </c>
      <c r="N441" s="3"/>
      <c r="O441" s="15">
        <f>2*(J441-L441)</f>
        <v>-0.19196339003468599</v>
      </c>
      <c r="P441" s="3">
        <f>J441*(1-J441)</f>
        <v>8.6769209238940742E-2</v>
      </c>
      <c r="Q441" s="3">
        <f>B441</f>
        <v>1</v>
      </c>
      <c r="R441" s="3">
        <f>B442</f>
        <v>1</v>
      </c>
      <c r="S441" s="3">
        <v>1</v>
      </c>
      <c r="T441" s="3">
        <f>O441*P441*Q441</f>
        <v>-1.665651155613606E-2</v>
      </c>
      <c r="U441" s="3">
        <f>O441*P441*R441</f>
        <v>-1.665651155613606E-2</v>
      </c>
      <c r="V441" s="16">
        <f>O441*P441*S441</f>
        <v>-1.665651155613606E-2</v>
      </c>
      <c r="W441" s="3"/>
      <c r="X441" s="3"/>
      <c r="Y441" s="3"/>
      <c r="Z441" s="3"/>
    </row>
    <row r="442" spans="1:26">
      <c r="A442" s="20" t="s">
        <v>21</v>
      </c>
      <c r="B442" s="21">
        <v>1</v>
      </c>
      <c r="C442" s="3"/>
      <c r="D442" s="20"/>
      <c r="E442" s="22"/>
      <c r="F442" s="22"/>
      <c r="G442" s="22"/>
      <c r="H442" s="22"/>
      <c r="I442" s="22"/>
      <c r="J442" s="21"/>
      <c r="K442" s="15"/>
      <c r="L442" s="20"/>
      <c r="M442" s="21"/>
      <c r="N442" s="3"/>
      <c r="O442" s="20"/>
      <c r="P442" s="22"/>
      <c r="Q442" s="22"/>
      <c r="R442" s="22"/>
      <c r="S442" s="22"/>
      <c r="T442" s="22"/>
      <c r="U442" s="22"/>
      <c r="V442" s="21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2">
        <f>SUM(M432:M442)</f>
        <v>2.2140255896198488E-2</v>
      </c>
      <c r="N443" s="3"/>
      <c r="O443" s="3"/>
      <c r="P443" s="3"/>
      <c r="Q443" s="3"/>
      <c r="R443" s="3"/>
      <c r="S443" s="3"/>
      <c r="T443" s="2">
        <f t="shared" ref="T443:V443" si="143">AVERAGE(T432:T442)</f>
        <v>-1.1920374055812335E-3</v>
      </c>
      <c r="U443" s="2">
        <f t="shared" si="143"/>
        <v>-1.1923076994177265E-3</v>
      </c>
      <c r="V443" s="2">
        <f t="shared" si="143"/>
        <v>1.7801112388829872E-3</v>
      </c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61" t="s">
        <v>5</v>
      </c>
      <c r="B445" s="62"/>
      <c r="C445" s="3"/>
      <c r="D445" s="5" t="s">
        <v>6</v>
      </c>
      <c r="E445" s="6"/>
      <c r="F445" s="6"/>
      <c r="G445" s="6"/>
      <c r="H445" s="6"/>
      <c r="I445" s="63" t="s">
        <v>3</v>
      </c>
      <c r="J445" s="62"/>
      <c r="K445" s="3"/>
      <c r="L445" s="5" t="s">
        <v>20</v>
      </c>
      <c r="M445" s="7" t="s">
        <v>8</v>
      </c>
      <c r="N445" s="3"/>
      <c r="O445" s="5"/>
      <c r="P445" s="6"/>
      <c r="Q445" s="6"/>
      <c r="R445" s="6"/>
      <c r="S445" s="6"/>
      <c r="T445" s="6"/>
      <c r="U445" s="6"/>
      <c r="V445" s="7"/>
      <c r="W445" s="3"/>
      <c r="X445" s="3"/>
      <c r="Y445" s="3"/>
      <c r="Z445" s="3"/>
    </row>
    <row r="446" spans="1:26">
      <c r="A446" s="64"/>
      <c r="B446" s="65"/>
      <c r="C446" s="3"/>
      <c r="D446" s="8"/>
      <c r="E446" s="9" t="s">
        <v>9</v>
      </c>
      <c r="F446" s="9" t="s">
        <v>22</v>
      </c>
      <c r="G446" s="9" t="s">
        <v>10</v>
      </c>
      <c r="H446" s="9"/>
      <c r="I446" s="10" t="s">
        <v>11</v>
      </c>
      <c r="J446" s="11" t="s">
        <v>12</v>
      </c>
      <c r="K446" s="3"/>
      <c r="L446" s="8"/>
      <c r="M446" s="12"/>
      <c r="N446" s="3"/>
      <c r="O446" s="8" t="s">
        <v>13</v>
      </c>
      <c r="P446" s="9" t="s">
        <v>14</v>
      </c>
      <c r="Q446" s="9" t="s">
        <v>23</v>
      </c>
      <c r="R446" s="9" t="s">
        <v>24</v>
      </c>
      <c r="S446" s="9" t="s">
        <v>16</v>
      </c>
      <c r="T446" s="9" t="s">
        <v>25</v>
      </c>
      <c r="U446" s="9" t="s">
        <v>26</v>
      </c>
      <c r="V446" s="12" t="s">
        <v>18</v>
      </c>
      <c r="W446" s="3"/>
      <c r="X446" s="3"/>
      <c r="Y446" s="3"/>
      <c r="Z446" s="3"/>
    </row>
    <row r="447" spans="1:26">
      <c r="A447" s="15" t="s">
        <v>2</v>
      </c>
      <c r="B447" s="16">
        <f t="array" ref="B447:B448">TRANSPOSE($A$3:$B$3)</f>
        <v>0</v>
      </c>
      <c r="C447" s="3"/>
      <c r="D447" s="17" t="s">
        <v>19</v>
      </c>
      <c r="E447" s="18">
        <f t="shared" ref="E447:G447" si="144">E432-$B$8*T443</f>
        <v>4.7035341107281887</v>
      </c>
      <c r="F447" s="18">
        <f t="shared" si="144"/>
        <v>4.7034878065943575</v>
      </c>
      <c r="G447" s="18">
        <f t="shared" si="144"/>
        <v>-7.1522451273224412</v>
      </c>
      <c r="H447" s="18"/>
      <c r="I447" s="18">
        <f t="array" ref="I447">MMULT(E447:F447,B447:B448) + G447</f>
        <v>-7.1522451273224412</v>
      </c>
      <c r="J447" s="16">
        <f>1/(1+EXP(-I447))</f>
        <v>7.8249116621588401E-4</v>
      </c>
      <c r="K447" s="15"/>
      <c r="L447" s="15">
        <f>$C$3</f>
        <v>0</v>
      </c>
      <c r="M447" s="16">
        <f>(L447-J447)^2</f>
        <v>6.1229242520589422E-7</v>
      </c>
      <c r="N447" s="3"/>
      <c r="O447" s="15">
        <f>2*(J447-L447)</f>
        <v>1.564982332431768E-3</v>
      </c>
      <c r="P447" s="3">
        <f>J447*(1-J447)</f>
        <v>7.8187887379067812E-4</v>
      </c>
      <c r="Q447" s="3">
        <f>B447</f>
        <v>0</v>
      </c>
      <c r="R447" s="3">
        <f>B448</f>
        <v>0</v>
      </c>
      <c r="S447" s="3">
        <v>1</v>
      </c>
      <c r="T447" s="3">
        <f>O447*P447*Q447</f>
        <v>0</v>
      </c>
      <c r="U447" s="3">
        <f>O447*P447*R447</f>
        <v>0</v>
      </c>
      <c r="V447" s="16">
        <f>O447*P447*S447</f>
        <v>1.2236266235840594E-6</v>
      </c>
      <c r="W447" s="3"/>
      <c r="X447" s="3"/>
      <c r="Y447" s="3"/>
      <c r="Z447" s="3"/>
    </row>
    <row r="448" spans="1:26">
      <c r="A448" s="15" t="s">
        <v>21</v>
      </c>
      <c r="B448" s="16">
        <v>0</v>
      </c>
      <c r="C448" s="3"/>
      <c r="D448" s="15"/>
      <c r="E448" s="3"/>
      <c r="F448" s="3"/>
      <c r="G448" s="3"/>
      <c r="H448" s="3"/>
      <c r="I448" s="3"/>
      <c r="J448" s="16"/>
      <c r="K448" s="3"/>
      <c r="L448" s="15"/>
      <c r="M448" s="16"/>
      <c r="N448" s="3"/>
      <c r="O448" s="15"/>
      <c r="P448" s="3"/>
      <c r="Q448" s="3"/>
      <c r="R448" s="3"/>
      <c r="S448" s="3"/>
      <c r="T448" s="3"/>
      <c r="U448" s="3"/>
      <c r="V448" s="16"/>
      <c r="W448" s="3"/>
      <c r="X448" s="3"/>
      <c r="Y448" s="3"/>
      <c r="Z448" s="3"/>
    </row>
    <row r="449" spans="1:26">
      <c r="A449" s="15"/>
      <c r="B449" s="16"/>
      <c r="C449" s="3"/>
      <c r="D449" s="15"/>
      <c r="E449" s="3"/>
      <c r="F449" s="3"/>
      <c r="G449" s="3"/>
      <c r="H449" s="3"/>
      <c r="I449" s="3"/>
      <c r="J449" s="16"/>
      <c r="K449" s="3"/>
      <c r="L449" s="15"/>
      <c r="M449" s="16"/>
      <c r="N449" s="3"/>
      <c r="O449" s="15"/>
      <c r="P449" s="3"/>
      <c r="Q449" s="3"/>
      <c r="R449" s="3"/>
      <c r="S449" s="3"/>
      <c r="T449" s="3"/>
      <c r="U449" s="3"/>
      <c r="V449" s="16"/>
      <c r="W449" s="3"/>
      <c r="X449" s="3"/>
      <c r="Y449" s="3"/>
      <c r="Z449" s="3"/>
    </row>
    <row r="450" spans="1:26">
      <c r="A450" s="15" t="s">
        <v>2</v>
      </c>
      <c r="B450" s="16">
        <f t="array" ref="B450:B451">TRANSPOSE($A$4:$B$4)</f>
        <v>1</v>
      </c>
      <c r="C450" s="3"/>
      <c r="D450" s="15" t="str">
        <f t="shared" ref="D450:G450" si="145">D447</f>
        <v>w0,_</v>
      </c>
      <c r="E450" s="3">
        <f t="shared" si="145"/>
        <v>4.7035341107281887</v>
      </c>
      <c r="F450" s="3">
        <f t="shared" si="145"/>
        <v>4.7034878065943575</v>
      </c>
      <c r="G450" s="3">
        <f t="shared" si="145"/>
        <v>-7.1522451273224412</v>
      </c>
      <c r="H450" s="3"/>
      <c r="I450" s="3">
        <f t="array" ref="I450">MMULT(E450:F450,B450:B451) + G450</f>
        <v>-2.4487110165942525</v>
      </c>
      <c r="J450" s="16">
        <f>1/(1+EXP(-I450))</f>
        <v>7.9532861160815843E-2</v>
      </c>
      <c r="K450" s="3"/>
      <c r="L450" s="15">
        <f>$C$4</f>
        <v>0</v>
      </c>
      <c r="M450" s="16">
        <f>(L450-J450)^2</f>
        <v>6.3254760044256092E-3</v>
      </c>
      <c r="N450" s="3"/>
      <c r="O450" s="15">
        <f>2*(J450-L450)</f>
        <v>0.15906572232163169</v>
      </c>
      <c r="P450" s="3">
        <f>J450*(1-J450)</f>
        <v>7.3207385156390234E-2</v>
      </c>
      <c r="Q450" s="3">
        <f>B450</f>
        <v>1</v>
      </c>
      <c r="R450" s="3">
        <f>B451</f>
        <v>0</v>
      </c>
      <c r="S450" s="3">
        <v>1</v>
      </c>
      <c r="T450" s="3">
        <f>O450*P450*Q450</f>
        <v>1.164478559917911E-2</v>
      </c>
      <c r="U450" s="3">
        <f>O450*P450*R450</f>
        <v>0</v>
      </c>
      <c r="V450" s="16">
        <f>O450*P450*S450</f>
        <v>1.164478559917911E-2</v>
      </c>
      <c r="W450" s="3"/>
      <c r="X450" s="3"/>
      <c r="Y450" s="3"/>
      <c r="Z450" s="3"/>
    </row>
    <row r="451" spans="1:26">
      <c r="A451" s="15" t="s">
        <v>21</v>
      </c>
      <c r="B451" s="16">
        <v>0</v>
      </c>
      <c r="C451" s="3"/>
      <c r="D451" s="15"/>
      <c r="E451" s="3"/>
      <c r="F451" s="3"/>
      <c r="G451" s="3"/>
      <c r="H451" s="3"/>
      <c r="I451" s="3"/>
      <c r="J451" s="16"/>
      <c r="K451" s="3"/>
      <c r="L451" s="15"/>
      <c r="M451" s="16"/>
      <c r="N451" s="3"/>
      <c r="O451" s="15"/>
      <c r="P451" s="3"/>
      <c r="Q451" s="3"/>
      <c r="R451" s="3"/>
      <c r="S451" s="3"/>
      <c r="T451" s="3"/>
      <c r="U451" s="3"/>
      <c r="V451" s="16"/>
      <c r="W451" s="3"/>
      <c r="X451" s="3"/>
      <c r="Y451" s="3"/>
      <c r="Z451" s="3"/>
    </row>
    <row r="452" spans="1:26">
      <c r="A452" s="15"/>
      <c r="B452" s="16"/>
      <c r="C452" s="3"/>
      <c r="D452" s="15"/>
      <c r="E452" s="3"/>
      <c r="F452" s="3"/>
      <c r="G452" s="3"/>
      <c r="H452" s="3"/>
      <c r="I452" s="3"/>
      <c r="J452" s="16"/>
      <c r="K452" s="3"/>
      <c r="L452" s="15"/>
      <c r="M452" s="16"/>
      <c r="N452" s="3"/>
      <c r="O452" s="15"/>
      <c r="P452" s="3"/>
      <c r="Q452" s="3"/>
      <c r="R452" s="3"/>
      <c r="S452" s="3"/>
      <c r="T452" s="3"/>
      <c r="U452" s="3"/>
      <c r="V452" s="16"/>
      <c r="W452" s="3"/>
      <c r="X452" s="3"/>
      <c r="Y452" s="3"/>
      <c r="Z452" s="3"/>
    </row>
    <row r="453" spans="1:26">
      <c r="A453" s="15" t="s">
        <v>2</v>
      </c>
      <c r="B453" s="16">
        <f t="array" ref="B453:B454">TRANSPOSE($A$5:$B$5)</f>
        <v>0</v>
      </c>
      <c r="C453" s="3"/>
      <c r="D453" s="15" t="str">
        <f t="shared" ref="D453:G453" si="146">D450</f>
        <v>w0,_</v>
      </c>
      <c r="E453" s="3">
        <f t="shared" si="146"/>
        <v>4.7035341107281887</v>
      </c>
      <c r="F453" s="3">
        <f t="shared" si="146"/>
        <v>4.7034878065943575</v>
      </c>
      <c r="G453" s="3">
        <f t="shared" si="146"/>
        <v>-7.1522451273224412</v>
      </c>
      <c r="H453" s="3"/>
      <c r="I453" s="3">
        <f t="array" ref="I453">MMULT(E453:F453,B453:B454) + G453</f>
        <v>-2.4487573207280837</v>
      </c>
      <c r="J453" s="16">
        <f>1/(1+EXP(-I453))</f>
        <v>7.9529471422252793E-2</v>
      </c>
      <c r="K453" s="3"/>
      <c r="L453" s="15">
        <f>$C$5</f>
        <v>0</v>
      </c>
      <c r="M453" s="16">
        <f>(L453-J453)^2</f>
        <v>6.3249368247029238E-3</v>
      </c>
      <c r="N453" s="3"/>
      <c r="O453" s="15">
        <f>2*(J453-L453)</f>
        <v>0.15905894284450559</v>
      </c>
      <c r="P453" s="3">
        <f>J453*(1-J453)</f>
        <v>7.3204534597549872E-2</v>
      </c>
      <c r="Q453" s="3">
        <f>B453</f>
        <v>0</v>
      </c>
      <c r="R453" s="3">
        <f>B454</f>
        <v>1</v>
      </c>
      <c r="S453" s="3">
        <v>1</v>
      </c>
      <c r="T453" s="3">
        <f>O453*P453*Q453</f>
        <v>0</v>
      </c>
      <c r="U453" s="3">
        <f>O453*P453*R453</f>
        <v>1.1643835884510317E-2</v>
      </c>
      <c r="V453" s="16">
        <f>O453*P453*S453</f>
        <v>1.1643835884510317E-2</v>
      </c>
      <c r="W453" s="3"/>
      <c r="X453" s="3"/>
      <c r="Y453" s="3"/>
      <c r="Z453" s="3"/>
    </row>
    <row r="454" spans="1:26">
      <c r="A454" s="15" t="s">
        <v>21</v>
      </c>
      <c r="B454" s="16">
        <v>1</v>
      </c>
      <c r="C454" s="3"/>
      <c r="D454" s="15"/>
      <c r="E454" s="3"/>
      <c r="F454" s="3"/>
      <c r="G454" s="3"/>
      <c r="H454" s="3"/>
      <c r="I454" s="3"/>
      <c r="J454" s="16"/>
      <c r="K454" s="3"/>
      <c r="L454" s="15"/>
      <c r="M454" s="16"/>
      <c r="N454" s="3"/>
      <c r="O454" s="15"/>
      <c r="P454" s="3"/>
      <c r="Q454" s="3"/>
      <c r="R454" s="3"/>
      <c r="S454" s="3"/>
      <c r="T454" s="3"/>
      <c r="U454" s="3"/>
      <c r="V454" s="16"/>
      <c r="W454" s="3"/>
      <c r="X454" s="3"/>
      <c r="Y454" s="3"/>
      <c r="Z454" s="3"/>
    </row>
    <row r="455" spans="1:26">
      <c r="A455" s="15"/>
      <c r="B455" s="16"/>
      <c r="C455" s="3"/>
      <c r="D455" s="15"/>
      <c r="E455" s="3"/>
      <c r="F455" s="3"/>
      <c r="G455" s="3"/>
      <c r="H455" s="3"/>
      <c r="I455" s="3"/>
      <c r="J455" s="16"/>
      <c r="K455" s="3"/>
      <c r="L455" s="15"/>
      <c r="M455" s="16"/>
      <c r="N455" s="3"/>
      <c r="O455" s="15"/>
      <c r="P455" s="3"/>
      <c r="Q455" s="3"/>
      <c r="R455" s="3"/>
      <c r="S455" s="3"/>
      <c r="T455" s="3"/>
      <c r="U455" s="3"/>
      <c r="V455" s="16"/>
      <c r="W455" s="3"/>
      <c r="X455" s="3"/>
      <c r="Y455" s="3"/>
      <c r="Z455" s="3"/>
    </row>
    <row r="456" spans="1:26">
      <c r="A456" s="15" t="s">
        <v>2</v>
      </c>
      <c r="B456" s="16">
        <f t="array" ref="B456:B457">TRANSPOSE($A$6:$B$6)</f>
        <v>1</v>
      </c>
      <c r="C456" s="3"/>
      <c r="D456" s="15" t="str">
        <f t="shared" ref="D456:G456" si="147">D453</f>
        <v>w0,_</v>
      </c>
      <c r="E456" s="3">
        <f t="shared" si="147"/>
        <v>4.7035341107281887</v>
      </c>
      <c r="F456" s="3">
        <f t="shared" si="147"/>
        <v>4.7034878065943575</v>
      </c>
      <c r="G456" s="3">
        <f t="shared" si="147"/>
        <v>-7.1522451273224412</v>
      </c>
      <c r="H456" s="3"/>
      <c r="I456" s="3">
        <f t="array" ref="I456">MMULT(E456:F456,B456:B457) + G456</f>
        <v>2.2547767900001041</v>
      </c>
      <c r="J456" s="16">
        <f>1/(1+EXP(-I456))</f>
        <v>0.90506177550619393</v>
      </c>
      <c r="K456" s="3"/>
      <c r="L456" s="15">
        <f>$C$6</f>
        <v>1</v>
      </c>
      <c r="M456" s="16">
        <f>(L456-J456)^2</f>
        <v>9.0132664700363178E-3</v>
      </c>
      <c r="N456" s="3"/>
      <c r="O456" s="15">
        <f>2*(J456-L456)</f>
        <v>-0.18987644898761213</v>
      </c>
      <c r="P456" s="3">
        <f>J456*(1-J456)</f>
        <v>8.5924958023769746E-2</v>
      </c>
      <c r="Q456" s="3">
        <f>B456</f>
        <v>1</v>
      </c>
      <c r="R456" s="3">
        <f>B457</f>
        <v>1</v>
      </c>
      <c r="S456" s="3">
        <v>1</v>
      </c>
      <c r="T456" s="3">
        <f>O456*P456*Q456</f>
        <v>-1.631512590896303E-2</v>
      </c>
      <c r="U456" s="3">
        <f>O456*P456*R456</f>
        <v>-1.631512590896303E-2</v>
      </c>
      <c r="V456" s="16">
        <f>O456*P456*S456</f>
        <v>-1.631512590896303E-2</v>
      </c>
      <c r="W456" s="3"/>
      <c r="X456" s="3"/>
      <c r="Y456" s="3"/>
      <c r="Z456" s="3"/>
    </row>
    <row r="457" spans="1:26">
      <c r="A457" s="20" t="s">
        <v>21</v>
      </c>
      <c r="B457" s="21">
        <v>1</v>
      </c>
      <c r="C457" s="3"/>
      <c r="D457" s="20"/>
      <c r="E457" s="22"/>
      <c r="F457" s="22"/>
      <c r="G457" s="22"/>
      <c r="H457" s="22"/>
      <c r="I457" s="22"/>
      <c r="J457" s="21"/>
      <c r="K457" s="15"/>
      <c r="L457" s="20"/>
      <c r="M457" s="21"/>
      <c r="N457" s="3"/>
      <c r="O457" s="20"/>
      <c r="P457" s="22"/>
      <c r="Q457" s="22"/>
      <c r="R457" s="22"/>
      <c r="S457" s="22"/>
      <c r="T457" s="22"/>
      <c r="U457" s="22"/>
      <c r="V457" s="21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2">
        <f>SUM(M447:M457)</f>
        <v>2.1664291591590057E-2</v>
      </c>
      <c r="N458" s="3"/>
      <c r="O458" s="3"/>
      <c r="P458" s="3"/>
      <c r="Q458" s="3"/>
      <c r="R458" s="3"/>
      <c r="S458" s="3"/>
      <c r="T458" s="2">
        <f t="shared" ref="T458:V458" si="148">AVERAGE(T447:T457)</f>
        <v>-1.1675850774459798E-3</v>
      </c>
      <c r="U458" s="2">
        <f t="shared" si="148"/>
        <v>-1.1678225061131781E-3</v>
      </c>
      <c r="V458" s="2">
        <f t="shared" si="148"/>
        <v>1.7436798003374956E-3</v>
      </c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61" t="s">
        <v>5</v>
      </c>
      <c r="B460" s="62"/>
      <c r="C460" s="3"/>
      <c r="D460" s="5" t="s">
        <v>6</v>
      </c>
      <c r="E460" s="6"/>
      <c r="F460" s="6"/>
      <c r="G460" s="6"/>
      <c r="H460" s="6"/>
      <c r="I460" s="63" t="s">
        <v>3</v>
      </c>
      <c r="J460" s="62"/>
      <c r="K460" s="3"/>
      <c r="L460" s="5" t="s">
        <v>20</v>
      </c>
      <c r="M460" s="7" t="s">
        <v>8</v>
      </c>
      <c r="N460" s="3"/>
      <c r="O460" s="5"/>
      <c r="P460" s="6"/>
      <c r="Q460" s="6"/>
      <c r="R460" s="6"/>
      <c r="S460" s="6"/>
      <c r="T460" s="6"/>
      <c r="U460" s="6"/>
      <c r="V460" s="7"/>
      <c r="W460" s="3"/>
      <c r="X460" s="3"/>
      <c r="Y460" s="3"/>
      <c r="Z460" s="3"/>
    </row>
    <row r="461" spans="1:26">
      <c r="A461" s="64"/>
      <c r="B461" s="65"/>
      <c r="C461" s="3"/>
      <c r="D461" s="8"/>
      <c r="E461" s="9" t="s">
        <v>9</v>
      </c>
      <c r="F461" s="9" t="s">
        <v>22</v>
      </c>
      <c r="G461" s="9" t="s">
        <v>10</v>
      </c>
      <c r="H461" s="9"/>
      <c r="I461" s="10" t="s">
        <v>11</v>
      </c>
      <c r="J461" s="11" t="s">
        <v>12</v>
      </c>
      <c r="K461" s="3"/>
      <c r="L461" s="8"/>
      <c r="M461" s="12"/>
      <c r="N461" s="3"/>
      <c r="O461" s="8" t="s">
        <v>13</v>
      </c>
      <c r="P461" s="9" t="s">
        <v>14</v>
      </c>
      <c r="Q461" s="9" t="s">
        <v>23</v>
      </c>
      <c r="R461" s="9" t="s">
        <v>24</v>
      </c>
      <c r="S461" s="9" t="s">
        <v>16</v>
      </c>
      <c r="T461" s="9" t="s">
        <v>25</v>
      </c>
      <c r="U461" s="9" t="s">
        <v>26</v>
      </c>
      <c r="V461" s="12" t="s">
        <v>18</v>
      </c>
      <c r="W461" s="3"/>
      <c r="X461" s="3"/>
      <c r="Y461" s="3"/>
      <c r="Z461" s="3"/>
    </row>
    <row r="462" spans="1:26">
      <c r="A462" s="15" t="s">
        <v>2</v>
      </c>
      <c r="B462" s="16">
        <f t="array" ref="B462:B463">TRANSPOSE($A$3:$B$3)</f>
        <v>0</v>
      </c>
      <c r="C462" s="3"/>
      <c r="D462" s="17" t="s">
        <v>19</v>
      </c>
      <c r="E462" s="18">
        <f t="shared" ref="E462:G462" si="149">E447-$B$8*T458</f>
        <v>4.726885812277108</v>
      </c>
      <c r="F462" s="18">
        <f t="shared" si="149"/>
        <v>4.7268442567166211</v>
      </c>
      <c r="G462" s="18">
        <f t="shared" si="149"/>
        <v>-7.1871187233291911</v>
      </c>
      <c r="H462" s="18"/>
      <c r="I462" s="18">
        <f t="array" ref="I462">MMULT(E462:F462,B462:B463) + G462</f>
        <v>-7.1871187233291911</v>
      </c>
      <c r="J462" s="16">
        <f>1/(1+EXP(-I462))</f>
        <v>7.5569348849340273E-4</v>
      </c>
      <c r="K462" s="15"/>
      <c r="L462" s="15">
        <f>$C$3</f>
        <v>0</v>
      </c>
      <c r="M462" s="16">
        <f>(L462-J462)^2</f>
        <v>5.7107264855132857E-7</v>
      </c>
      <c r="N462" s="3"/>
      <c r="O462" s="15">
        <f>2*(J462-L462)</f>
        <v>1.5113869769868055E-3</v>
      </c>
      <c r="P462" s="3">
        <f>J462*(1-J462)</f>
        <v>7.5512241584485139E-4</v>
      </c>
      <c r="Q462" s="3">
        <f>B462</f>
        <v>0</v>
      </c>
      <c r="R462" s="3">
        <f>B463</f>
        <v>0</v>
      </c>
      <c r="S462" s="3">
        <v>1</v>
      </c>
      <c r="T462" s="3">
        <f>O462*P462*Q462</f>
        <v>0</v>
      </c>
      <c r="U462" s="3">
        <f>O462*P462*R462</f>
        <v>0</v>
      </c>
      <c r="V462" s="16">
        <f>O462*P462*S462</f>
        <v>1.1412821853387234E-6</v>
      </c>
      <c r="W462" s="3"/>
      <c r="X462" s="3"/>
      <c r="Y462" s="3"/>
      <c r="Z462" s="3"/>
    </row>
    <row r="463" spans="1:26">
      <c r="A463" s="15" t="s">
        <v>21</v>
      </c>
      <c r="B463" s="16">
        <v>0</v>
      </c>
      <c r="C463" s="3"/>
      <c r="D463" s="15"/>
      <c r="E463" s="3"/>
      <c r="F463" s="3"/>
      <c r="G463" s="3"/>
      <c r="H463" s="3"/>
      <c r="I463" s="3"/>
      <c r="J463" s="16"/>
      <c r="K463" s="3"/>
      <c r="L463" s="15"/>
      <c r="M463" s="16"/>
      <c r="N463" s="3"/>
      <c r="O463" s="15"/>
      <c r="P463" s="3"/>
      <c r="Q463" s="3"/>
      <c r="R463" s="3"/>
      <c r="S463" s="3"/>
      <c r="T463" s="3"/>
      <c r="U463" s="3"/>
      <c r="V463" s="16"/>
      <c r="W463" s="3"/>
      <c r="X463" s="3"/>
      <c r="Y463" s="3"/>
      <c r="Z463" s="3"/>
    </row>
    <row r="464" spans="1:26">
      <c r="A464" s="15"/>
      <c r="B464" s="16"/>
      <c r="C464" s="3"/>
      <c r="D464" s="15"/>
      <c r="E464" s="3"/>
      <c r="F464" s="3"/>
      <c r="G464" s="3"/>
      <c r="H464" s="3"/>
      <c r="I464" s="3"/>
      <c r="J464" s="16"/>
      <c r="K464" s="3"/>
      <c r="L464" s="15"/>
      <c r="M464" s="16"/>
      <c r="N464" s="3"/>
      <c r="O464" s="15"/>
      <c r="P464" s="3"/>
      <c r="Q464" s="3"/>
      <c r="R464" s="3"/>
      <c r="S464" s="3"/>
      <c r="T464" s="3"/>
      <c r="U464" s="3"/>
      <c r="V464" s="16"/>
      <c r="W464" s="3"/>
      <c r="X464" s="3"/>
      <c r="Y464" s="3"/>
      <c r="Z464" s="3"/>
    </row>
    <row r="465" spans="1:26">
      <c r="A465" s="15" t="s">
        <v>2</v>
      </c>
      <c r="B465" s="16">
        <f t="array" ref="B465:B466">TRANSPOSE($A$4:$B$4)</f>
        <v>1</v>
      </c>
      <c r="C465" s="3"/>
      <c r="D465" s="15" t="str">
        <f t="shared" ref="D465:G465" si="150">D462</f>
        <v>w0,_</v>
      </c>
      <c r="E465" s="3">
        <f t="shared" si="150"/>
        <v>4.726885812277108</v>
      </c>
      <c r="F465" s="3">
        <f t="shared" si="150"/>
        <v>4.7268442567166211</v>
      </c>
      <c r="G465" s="3">
        <f t="shared" si="150"/>
        <v>-7.1871187233291911</v>
      </c>
      <c r="H465" s="3"/>
      <c r="I465" s="3">
        <f t="array" ref="I465">MMULT(E465:F465,B465:B466) + G465</f>
        <v>-2.4602329110520831</v>
      </c>
      <c r="J465" s="16">
        <f>1/(1+EXP(-I465))</f>
        <v>7.8693449278104163E-2</v>
      </c>
      <c r="K465" s="3"/>
      <c r="L465" s="15">
        <f>$C$4</f>
        <v>0</v>
      </c>
      <c r="M465" s="16">
        <f>(L465-J465)^2</f>
        <v>6.1926589592855531E-3</v>
      </c>
      <c r="N465" s="3"/>
      <c r="O465" s="15">
        <f>2*(J465-L465)</f>
        <v>0.15738689855620833</v>
      </c>
      <c r="P465" s="3">
        <f>J465*(1-J465)</f>
        <v>7.2500790318818606E-2</v>
      </c>
      <c r="Q465" s="3">
        <f>B465</f>
        <v>1</v>
      </c>
      <c r="R465" s="3">
        <f>B466</f>
        <v>0</v>
      </c>
      <c r="S465" s="3">
        <v>1</v>
      </c>
      <c r="T465" s="3">
        <f>O465*P465*Q465</f>
        <v>1.1410674531152834E-2</v>
      </c>
      <c r="U465" s="3">
        <f>O465*P465*R465</f>
        <v>0</v>
      </c>
      <c r="V465" s="16">
        <f>O465*P465*S465</f>
        <v>1.1410674531152834E-2</v>
      </c>
      <c r="W465" s="3"/>
      <c r="X465" s="3"/>
      <c r="Y465" s="3"/>
      <c r="Z465" s="3"/>
    </row>
    <row r="466" spans="1:26">
      <c r="A466" s="15" t="s">
        <v>21</v>
      </c>
      <c r="B466" s="16">
        <v>0</v>
      </c>
      <c r="C466" s="3"/>
      <c r="D466" s="15"/>
      <c r="E466" s="3"/>
      <c r="F466" s="3"/>
      <c r="G466" s="3"/>
      <c r="H466" s="3"/>
      <c r="I466" s="3"/>
      <c r="J466" s="16"/>
      <c r="K466" s="3"/>
      <c r="L466" s="15"/>
      <c r="M466" s="16"/>
      <c r="N466" s="3"/>
      <c r="O466" s="15"/>
      <c r="P466" s="3"/>
      <c r="Q466" s="3"/>
      <c r="R466" s="3"/>
      <c r="S466" s="3"/>
      <c r="T466" s="3"/>
      <c r="U466" s="3"/>
      <c r="V466" s="16"/>
      <c r="W466" s="3"/>
      <c r="X466" s="3"/>
      <c r="Y466" s="3"/>
      <c r="Z466" s="3"/>
    </row>
    <row r="467" spans="1:26">
      <c r="A467" s="15"/>
      <c r="B467" s="16"/>
      <c r="C467" s="3"/>
      <c r="D467" s="15"/>
      <c r="E467" s="3"/>
      <c r="F467" s="3"/>
      <c r="G467" s="3"/>
      <c r="H467" s="3"/>
      <c r="I467" s="3"/>
      <c r="J467" s="16"/>
      <c r="K467" s="3"/>
      <c r="L467" s="15"/>
      <c r="M467" s="16"/>
      <c r="N467" s="3"/>
      <c r="O467" s="15"/>
      <c r="P467" s="3"/>
      <c r="Q467" s="3"/>
      <c r="R467" s="3"/>
      <c r="S467" s="3"/>
      <c r="T467" s="3"/>
      <c r="U467" s="3"/>
      <c r="V467" s="16"/>
      <c r="W467" s="3"/>
      <c r="X467" s="3"/>
      <c r="Y467" s="3"/>
      <c r="Z467" s="3"/>
    </row>
    <row r="468" spans="1:26">
      <c r="A468" s="15" t="s">
        <v>2</v>
      </c>
      <c r="B468" s="16">
        <f t="array" ref="B468:B469">TRANSPOSE($A$5:$B$5)</f>
        <v>0</v>
      </c>
      <c r="C468" s="3"/>
      <c r="D468" s="15" t="str">
        <f t="shared" ref="D468:G468" si="151">D465</f>
        <v>w0,_</v>
      </c>
      <c r="E468" s="3">
        <f t="shared" si="151"/>
        <v>4.726885812277108</v>
      </c>
      <c r="F468" s="3">
        <f t="shared" si="151"/>
        <v>4.7268442567166211</v>
      </c>
      <c r="G468" s="3">
        <f t="shared" si="151"/>
        <v>-7.1871187233291911</v>
      </c>
      <c r="H468" s="3"/>
      <c r="I468" s="3">
        <f t="array" ref="I468">MMULT(E468:F468,B468:B469) + G468</f>
        <v>-2.46027446661257</v>
      </c>
      <c r="J468" s="16">
        <f>1/(1+EXP(-I468))</f>
        <v>7.8690436519873397E-2</v>
      </c>
      <c r="K468" s="3"/>
      <c r="L468" s="15">
        <f>$C$5</f>
        <v>0</v>
      </c>
      <c r="M468" s="16">
        <f>(L468-J468)^2</f>
        <v>6.1921847996882244E-3</v>
      </c>
      <c r="N468" s="3"/>
      <c r="O468" s="15">
        <f>2*(J468-L468)</f>
        <v>0.15738087303974679</v>
      </c>
      <c r="P468" s="3">
        <f>J468*(1-J468)</f>
        <v>7.2498251720185175E-2</v>
      </c>
      <c r="Q468" s="3">
        <f>B468</f>
        <v>0</v>
      </c>
      <c r="R468" s="3">
        <f>B469</f>
        <v>1</v>
      </c>
      <c r="S468" s="3">
        <v>1</v>
      </c>
      <c r="T468" s="3">
        <f>O468*P468*Q468</f>
        <v>0</v>
      </c>
      <c r="U468" s="3">
        <f>O468*P468*R468</f>
        <v>1.1409838149578067E-2</v>
      </c>
      <c r="V468" s="16">
        <f>O468*P468*S468</f>
        <v>1.1409838149578067E-2</v>
      </c>
      <c r="W468" s="3"/>
      <c r="X468" s="3"/>
      <c r="Y468" s="3"/>
      <c r="Z468" s="3"/>
    </row>
    <row r="469" spans="1:26">
      <c r="A469" s="15" t="s">
        <v>21</v>
      </c>
      <c r="B469" s="16">
        <v>1</v>
      </c>
      <c r="C469" s="3"/>
      <c r="D469" s="15"/>
      <c r="E469" s="3"/>
      <c r="F469" s="3"/>
      <c r="G469" s="3"/>
      <c r="H469" s="3"/>
      <c r="I469" s="3"/>
      <c r="J469" s="16"/>
      <c r="K469" s="3"/>
      <c r="L469" s="15"/>
      <c r="M469" s="16"/>
      <c r="N469" s="3"/>
      <c r="O469" s="15"/>
      <c r="P469" s="3"/>
      <c r="Q469" s="3"/>
      <c r="R469" s="3"/>
      <c r="S469" s="3"/>
      <c r="T469" s="3"/>
      <c r="U469" s="3"/>
      <c r="V469" s="16"/>
      <c r="W469" s="3"/>
      <c r="X469" s="3"/>
      <c r="Y469" s="3"/>
      <c r="Z469" s="3"/>
    </row>
    <row r="470" spans="1:26">
      <c r="A470" s="15"/>
      <c r="B470" s="16"/>
      <c r="C470" s="3"/>
      <c r="D470" s="15"/>
      <c r="E470" s="3"/>
      <c r="F470" s="3"/>
      <c r="G470" s="3"/>
      <c r="H470" s="3"/>
      <c r="I470" s="3"/>
      <c r="J470" s="16"/>
      <c r="K470" s="3"/>
      <c r="L470" s="15"/>
      <c r="M470" s="16"/>
      <c r="N470" s="3"/>
      <c r="O470" s="15"/>
      <c r="P470" s="3"/>
      <c r="Q470" s="3"/>
      <c r="R470" s="3"/>
      <c r="S470" s="3"/>
      <c r="T470" s="3"/>
      <c r="U470" s="3"/>
      <c r="V470" s="16"/>
      <c r="W470" s="3"/>
      <c r="X470" s="3"/>
      <c r="Y470" s="3"/>
      <c r="Z470" s="3"/>
    </row>
    <row r="471" spans="1:26">
      <c r="A471" s="15" t="s">
        <v>2</v>
      </c>
      <c r="B471" s="16">
        <f t="array" ref="B471:B472">TRANSPOSE($A$6:$B$6)</f>
        <v>1</v>
      </c>
      <c r="C471" s="3"/>
      <c r="D471" s="15" t="str">
        <f t="shared" ref="D471:G471" si="152">D468</f>
        <v>w0,_</v>
      </c>
      <c r="E471" s="3">
        <f t="shared" si="152"/>
        <v>4.726885812277108</v>
      </c>
      <c r="F471" s="3">
        <f t="shared" si="152"/>
        <v>4.7268442567166211</v>
      </c>
      <c r="G471" s="3">
        <f t="shared" si="152"/>
        <v>-7.1871187233291911</v>
      </c>
      <c r="H471" s="3"/>
      <c r="I471" s="3">
        <f t="array" ref="I471">MMULT(E471:F471,B471:B472) + G471</f>
        <v>2.2666113456645371</v>
      </c>
      <c r="J471" s="16">
        <f>1/(1+EXP(-I471))</f>
        <v>0.90607379604393345</v>
      </c>
      <c r="K471" s="3"/>
      <c r="L471" s="15">
        <f>$C$6</f>
        <v>1</v>
      </c>
      <c r="M471" s="16">
        <f>(L471-J471)^2</f>
        <v>8.8221317895966107E-3</v>
      </c>
      <c r="N471" s="3"/>
      <c r="O471" s="15">
        <f>2*(J471-L471)</f>
        <v>-0.18785240791213309</v>
      </c>
      <c r="P471" s="3">
        <f>J471*(1-J471)</f>
        <v>8.5104072166469938E-2</v>
      </c>
      <c r="Q471" s="3">
        <f>B471</f>
        <v>1</v>
      </c>
      <c r="R471" s="3">
        <f>B472</f>
        <v>1</v>
      </c>
      <c r="S471" s="3">
        <v>1</v>
      </c>
      <c r="T471" s="3">
        <f>O471*P471*Q471</f>
        <v>-1.5987004879599323E-2</v>
      </c>
      <c r="U471" s="3">
        <f>O471*P471*R471</f>
        <v>-1.5987004879599323E-2</v>
      </c>
      <c r="V471" s="16">
        <f>O471*P471*S471</f>
        <v>-1.5987004879599323E-2</v>
      </c>
      <c r="W471" s="3"/>
      <c r="X471" s="3"/>
      <c r="Y471" s="3"/>
      <c r="Z471" s="3"/>
    </row>
    <row r="472" spans="1:26">
      <c r="A472" s="20" t="s">
        <v>21</v>
      </c>
      <c r="B472" s="21">
        <v>1</v>
      </c>
      <c r="C472" s="3"/>
      <c r="D472" s="20"/>
      <c r="E472" s="22"/>
      <c r="F472" s="22"/>
      <c r="G472" s="22"/>
      <c r="H472" s="22"/>
      <c r="I472" s="22"/>
      <c r="J472" s="21"/>
      <c r="K472" s="15"/>
      <c r="L472" s="20"/>
      <c r="M472" s="21"/>
      <c r="N472" s="3"/>
      <c r="O472" s="20"/>
      <c r="P472" s="22"/>
      <c r="Q472" s="22"/>
      <c r="R472" s="22"/>
      <c r="S472" s="22"/>
      <c r="T472" s="22"/>
      <c r="U472" s="22"/>
      <c r="V472" s="21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2">
        <f>SUM(M462:M472)</f>
        <v>2.1207546621218938E-2</v>
      </c>
      <c r="N473" s="3"/>
      <c r="O473" s="3"/>
      <c r="P473" s="3"/>
      <c r="Q473" s="3"/>
      <c r="R473" s="3"/>
      <c r="S473" s="3"/>
      <c r="T473" s="2">
        <f t="shared" ref="T473:V473" si="153">AVERAGE(T462:T472)</f>
        <v>-1.1440825871116222E-3</v>
      </c>
      <c r="U473" s="2">
        <f t="shared" si="153"/>
        <v>-1.144291682505314E-3</v>
      </c>
      <c r="V473" s="2">
        <f t="shared" si="153"/>
        <v>1.7086622708292294E-3</v>
      </c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61" t="s">
        <v>5</v>
      </c>
      <c r="B475" s="62"/>
      <c r="C475" s="3"/>
      <c r="D475" s="5" t="s">
        <v>6</v>
      </c>
      <c r="E475" s="6"/>
      <c r="F475" s="6"/>
      <c r="G475" s="6"/>
      <c r="H475" s="6"/>
      <c r="I475" s="63" t="s">
        <v>3</v>
      </c>
      <c r="J475" s="62"/>
      <c r="K475" s="3"/>
      <c r="L475" s="5" t="s">
        <v>20</v>
      </c>
      <c r="M475" s="7" t="s">
        <v>8</v>
      </c>
      <c r="N475" s="3"/>
      <c r="O475" s="5"/>
      <c r="P475" s="6"/>
      <c r="Q475" s="6"/>
      <c r="R475" s="6"/>
      <c r="S475" s="6"/>
      <c r="T475" s="6"/>
      <c r="U475" s="6"/>
      <c r="V475" s="7"/>
      <c r="W475" s="3"/>
      <c r="X475" s="3"/>
      <c r="Y475" s="3"/>
      <c r="Z475" s="3"/>
    </row>
    <row r="476" spans="1:26">
      <c r="A476" s="64"/>
      <c r="B476" s="65"/>
      <c r="C476" s="3"/>
      <c r="D476" s="8"/>
      <c r="E476" s="9" t="s">
        <v>9</v>
      </c>
      <c r="F476" s="9" t="s">
        <v>22</v>
      </c>
      <c r="G476" s="9" t="s">
        <v>10</v>
      </c>
      <c r="H476" s="9"/>
      <c r="I476" s="10" t="s">
        <v>11</v>
      </c>
      <c r="J476" s="11" t="s">
        <v>12</v>
      </c>
      <c r="K476" s="3"/>
      <c r="L476" s="8"/>
      <c r="M476" s="12"/>
      <c r="N476" s="3"/>
      <c r="O476" s="8" t="s">
        <v>13</v>
      </c>
      <c r="P476" s="9" t="s">
        <v>14</v>
      </c>
      <c r="Q476" s="9" t="s">
        <v>23</v>
      </c>
      <c r="R476" s="9" t="s">
        <v>24</v>
      </c>
      <c r="S476" s="9" t="s">
        <v>16</v>
      </c>
      <c r="T476" s="9" t="s">
        <v>25</v>
      </c>
      <c r="U476" s="9" t="s">
        <v>26</v>
      </c>
      <c r="V476" s="12" t="s">
        <v>18</v>
      </c>
      <c r="W476" s="3"/>
      <c r="X476" s="3"/>
      <c r="Y476" s="3"/>
      <c r="Z476" s="3"/>
    </row>
    <row r="477" spans="1:26">
      <c r="A477" s="15" t="s">
        <v>2</v>
      </c>
      <c r="B477" s="16">
        <f t="array" ref="B477:B478">TRANSPOSE($A$3:$B$3)</f>
        <v>0</v>
      </c>
      <c r="C477" s="3"/>
      <c r="D477" s="17" t="s">
        <v>19</v>
      </c>
      <c r="E477" s="18">
        <f t="shared" ref="E477:G477" si="154">E462-$B$8*T473</f>
        <v>4.7497674640193406</v>
      </c>
      <c r="F477" s="18">
        <f t="shared" si="154"/>
        <v>4.749730090366727</v>
      </c>
      <c r="G477" s="18">
        <f t="shared" si="154"/>
        <v>-7.2212919687457759</v>
      </c>
      <c r="H477" s="18"/>
      <c r="I477" s="18">
        <f t="array" ref="I477">MMULT(E477:F477,B477:B478) + G477</f>
        <v>-7.2212919687457759</v>
      </c>
      <c r="J477" s="16">
        <f>1/(1+EXP(-I477))</f>
        <v>7.3032380084675323E-4</v>
      </c>
      <c r="K477" s="15"/>
      <c r="L477" s="15">
        <f>$C$3</f>
        <v>0</v>
      </c>
      <c r="M477" s="16">
        <f>(L477-J477)^2</f>
        <v>5.3337285408324803E-7</v>
      </c>
      <c r="N477" s="3"/>
      <c r="O477" s="15">
        <f>2*(J477-L477)</f>
        <v>1.4606476016935065E-3</v>
      </c>
      <c r="P477" s="3">
        <f>J477*(1-J477)</f>
        <v>7.2979042799267008E-4</v>
      </c>
      <c r="Q477" s="3">
        <f>B477</f>
        <v>0</v>
      </c>
      <c r="R477" s="3">
        <f>B478</f>
        <v>0</v>
      </c>
      <c r="S477" s="3">
        <v>1</v>
      </c>
      <c r="T477" s="3">
        <f>O477*P477*Q477</f>
        <v>0</v>
      </c>
      <c r="U477" s="3">
        <f>O477*P477*R477</f>
        <v>0</v>
      </c>
      <c r="V477" s="16">
        <f>O477*P477*S477</f>
        <v>1.0659666383863713E-6</v>
      </c>
      <c r="W477" s="3"/>
      <c r="X477" s="3"/>
      <c r="Y477" s="3"/>
      <c r="Z477" s="3"/>
    </row>
    <row r="478" spans="1:26">
      <c r="A478" s="15" t="s">
        <v>21</v>
      </c>
      <c r="B478" s="16">
        <v>0</v>
      </c>
      <c r="C478" s="3"/>
      <c r="D478" s="15"/>
      <c r="E478" s="3"/>
      <c r="F478" s="3"/>
      <c r="G478" s="3"/>
      <c r="H478" s="3"/>
      <c r="I478" s="3"/>
      <c r="J478" s="16"/>
      <c r="K478" s="3"/>
      <c r="L478" s="15"/>
      <c r="M478" s="16"/>
      <c r="N478" s="3"/>
      <c r="O478" s="15"/>
      <c r="P478" s="3"/>
      <c r="Q478" s="3"/>
      <c r="R478" s="3"/>
      <c r="S478" s="3"/>
      <c r="T478" s="3"/>
      <c r="U478" s="3"/>
      <c r="V478" s="16"/>
      <c r="W478" s="3"/>
      <c r="X478" s="3"/>
      <c r="Y478" s="3"/>
      <c r="Z478" s="3"/>
    </row>
    <row r="479" spans="1:26">
      <c r="A479" s="15"/>
      <c r="B479" s="16"/>
      <c r="C479" s="3"/>
      <c r="D479" s="15"/>
      <c r="E479" s="3"/>
      <c r="F479" s="3"/>
      <c r="G479" s="3"/>
      <c r="H479" s="3"/>
      <c r="I479" s="3"/>
      <c r="J479" s="16"/>
      <c r="K479" s="3"/>
      <c r="L479" s="15"/>
      <c r="M479" s="16"/>
      <c r="N479" s="3"/>
      <c r="O479" s="15"/>
      <c r="P479" s="3"/>
      <c r="Q479" s="3"/>
      <c r="R479" s="3"/>
      <c r="S479" s="3"/>
      <c r="T479" s="3"/>
      <c r="U479" s="3"/>
      <c r="V479" s="16"/>
      <c r="W479" s="3"/>
      <c r="X479" s="3"/>
      <c r="Y479" s="3"/>
      <c r="Z479" s="3"/>
    </row>
    <row r="480" spans="1:26">
      <c r="A480" s="15" t="s">
        <v>2</v>
      </c>
      <c r="B480" s="16">
        <f t="array" ref="B480:B481">TRANSPOSE($A$4:$B$4)</f>
        <v>1</v>
      </c>
      <c r="C480" s="3"/>
      <c r="D480" s="15" t="str">
        <f t="shared" ref="D480:G480" si="155">D477</f>
        <v>w0,_</v>
      </c>
      <c r="E480" s="3">
        <f t="shared" si="155"/>
        <v>4.7497674640193406</v>
      </c>
      <c r="F480" s="3">
        <f t="shared" si="155"/>
        <v>4.749730090366727</v>
      </c>
      <c r="G480" s="3">
        <f t="shared" si="155"/>
        <v>-7.2212919687457759</v>
      </c>
      <c r="H480" s="3"/>
      <c r="I480" s="3">
        <f t="array" ref="I480">MMULT(E480:F480,B480:B481) + G480</f>
        <v>-2.4715245047264354</v>
      </c>
      <c r="J480" s="16">
        <f>1/(1+EXP(-I480))</f>
        <v>7.7878684486919689E-2</v>
      </c>
      <c r="K480" s="3"/>
      <c r="L480" s="15">
        <f>$C$4</f>
        <v>0</v>
      </c>
      <c r="M480" s="16">
        <f>(L480-J480)^2</f>
        <v>6.0650894974131854E-3</v>
      </c>
      <c r="N480" s="3"/>
      <c r="O480" s="15">
        <f>2*(J480-L480)</f>
        <v>0.15575736897383938</v>
      </c>
      <c r="P480" s="3">
        <f>J480*(1-J480)</f>
        <v>7.1813594989506499E-2</v>
      </c>
      <c r="Q480" s="3">
        <f>B480</f>
        <v>1</v>
      </c>
      <c r="R480" s="3">
        <f>B481</f>
        <v>0</v>
      </c>
      <c r="S480" s="3">
        <v>1</v>
      </c>
      <c r="T480" s="3">
        <f>O480*P480*Q480</f>
        <v>1.1185496612118427E-2</v>
      </c>
      <c r="U480" s="3">
        <f>O480*P480*R480</f>
        <v>0</v>
      </c>
      <c r="V480" s="16">
        <f>O480*P480*S480</f>
        <v>1.1185496612118427E-2</v>
      </c>
      <c r="W480" s="3"/>
      <c r="X480" s="3"/>
      <c r="Y480" s="3"/>
      <c r="Z480" s="3"/>
    </row>
    <row r="481" spans="1:26">
      <c r="A481" s="15" t="s">
        <v>21</v>
      </c>
      <c r="B481" s="16">
        <v>0</v>
      </c>
      <c r="C481" s="3"/>
      <c r="D481" s="15"/>
      <c r="E481" s="3"/>
      <c r="F481" s="3"/>
      <c r="G481" s="3"/>
      <c r="H481" s="3"/>
      <c r="I481" s="3"/>
      <c r="J481" s="16"/>
      <c r="K481" s="3"/>
      <c r="L481" s="15"/>
      <c r="M481" s="16"/>
      <c r="N481" s="3"/>
      <c r="O481" s="15"/>
      <c r="P481" s="3"/>
      <c r="Q481" s="3"/>
      <c r="R481" s="3"/>
      <c r="S481" s="3"/>
      <c r="T481" s="3"/>
      <c r="U481" s="3"/>
      <c r="V481" s="16"/>
      <c r="W481" s="3"/>
      <c r="X481" s="3"/>
      <c r="Y481" s="3"/>
      <c r="Z481" s="3"/>
    </row>
    <row r="482" spans="1:26">
      <c r="A482" s="15"/>
      <c r="B482" s="16"/>
      <c r="C482" s="3"/>
      <c r="D482" s="15"/>
      <c r="E482" s="3"/>
      <c r="F482" s="3"/>
      <c r="G482" s="3"/>
      <c r="H482" s="3"/>
      <c r="I482" s="3"/>
      <c r="J482" s="16"/>
      <c r="K482" s="3"/>
      <c r="L482" s="15"/>
      <c r="M482" s="16"/>
      <c r="N482" s="3"/>
      <c r="O482" s="15"/>
      <c r="P482" s="3"/>
      <c r="Q482" s="3"/>
      <c r="R482" s="3"/>
      <c r="S482" s="3"/>
      <c r="T482" s="3"/>
      <c r="U482" s="3"/>
      <c r="V482" s="16"/>
      <c r="W482" s="3"/>
      <c r="X482" s="3"/>
      <c r="Y482" s="3"/>
      <c r="Z482" s="3"/>
    </row>
    <row r="483" spans="1:26">
      <c r="A483" s="15" t="s">
        <v>2</v>
      </c>
      <c r="B483" s="16">
        <f t="array" ref="B483:B484">TRANSPOSE($A$5:$B$5)</f>
        <v>0</v>
      </c>
      <c r="C483" s="3"/>
      <c r="D483" s="15" t="str">
        <f t="shared" ref="D483:G483" si="156">D480</f>
        <v>w0,_</v>
      </c>
      <c r="E483" s="3">
        <f t="shared" si="156"/>
        <v>4.7497674640193406</v>
      </c>
      <c r="F483" s="3">
        <f t="shared" si="156"/>
        <v>4.749730090366727</v>
      </c>
      <c r="G483" s="3">
        <f t="shared" si="156"/>
        <v>-7.2212919687457759</v>
      </c>
      <c r="H483" s="3"/>
      <c r="I483" s="3">
        <f t="array" ref="I483">MMULT(E483:F483,B483:B484) + G483</f>
        <v>-2.4715618783790489</v>
      </c>
      <c r="J483" s="16">
        <f>1/(1+EXP(-I483))</f>
        <v>7.7876000592909611E-2</v>
      </c>
      <c r="K483" s="3"/>
      <c r="L483" s="15">
        <f>$C$5</f>
        <v>0</v>
      </c>
      <c r="M483" s="16">
        <f>(L483-J483)^2</f>
        <v>6.0646714683468585E-3</v>
      </c>
      <c r="N483" s="3"/>
      <c r="O483" s="15">
        <f>2*(J483-L483)</f>
        <v>0.15575200118581922</v>
      </c>
      <c r="P483" s="3">
        <f>J483*(1-J483)</f>
        <v>7.1811329124562756E-2</v>
      </c>
      <c r="Q483" s="3">
        <f>B483</f>
        <v>0</v>
      </c>
      <c r="R483" s="3">
        <f>B484</f>
        <v>1</v>
      </c>
      <c r="S483" s="3">
        <v>1</v>
      </c>
      <c r="T483" s="3">
        <f>O483*P483*Q483</f>
        <v>0</v>
      </c>
      <c r="U483" s="3">
        <f>O483*P483*R483</f>
        <v>1.1184758218964154E-2</v>
      </c>
      <c r="V483" s="16">
        <f>O483*P483*S483</f>
        <v>1.1184758218964154E-2</v>
      </c>
      <c r="W483" s="3"/>
      <c r="X483" s="3"/>
      <c r="Y483" s="3"/>
      <c r="Z483" s="3"/>
    </row>
    <row r="484" spans="1:26">
      <c r="A484" s="15" t="s">
        <v>21</v>
      </c>
      <c r="B484" s="16">
        <v>1</v>
      </c>
      <c r="C484" s="3"/>
      <c r="D484" s="15"/>
      <c r="E484" s="3"/>
      <c r="F484" s="3"/>
      <c r="G484" s="3"/>
      <c r="H484" s="3"/>
      <c r="I484" s="3"/>
      <c r="J484" s="16"/>
      <c r="K484" s="3"/>
      <c r="L484" s="15"/>
      <c r="M484" s="16"/>
      <c r="N484" s="3"/>
      <c r="O484" s="15"/>
      <c r="P484" s="3"/>
      <c r="Q484" s="3"/>
      <c r="R484" s="3"/>
      <c r="S484" s="3"/>
      <c r="T484" s="3"/>
      <c r="U484" s="3"/>
      <c r="V484" s="16"/>
      <c r="W484" s="3"/>
      <c r="X484" s="3"/>
      <c r="Y484" s="3"/>
      <c r="Z484" s="3"/>
    </row>
    <row r="485" spans="1:26">
      <c r="A485" s="15"/>
      <c r="B485" s="16"/>
      <c r="C485" s="3"/>
      <c r="D485" s="15"/>
      <c r="E485" s="3"/>
      <c r="F485" s="3"/>
      <c r="G485" s="3"/>
      <c r="H485" s="3"/>
      <c r="I485" s="3"/>
      <c r="J485" s="16"/>
      <c r="K485" s="3"/>
      <c r="L485" s="15"/>
      <c r="M485" s="16"/>
      <c r="N485" s="3"/>
      <c r="O485" s="15"/>
      <c r="P485" s="3"/>
      <c r="Q485" s="3"/>
      <c r="R485" s="3"/>
      <c r="S485" s="3"/>
      <c r="T485" s="3"/>
      <c r="U485" s="3"/>
      <c r="V485" s="16"/>
      <c r="W485" s="3"/>
      <c r="X485" s="3"/>
      <c r="Y485" s="3"/>
      <c r="Z485" s="3"/>
    </row>
    <row r="486" spans="1:26">
      <c r="A486" s="15" t="s">
        <v>2</v>
      </c>
      <c r="B486" s="16">
        <f t="array" ref="B486:B487">TRANSPOSE($A$6:$B$6)</f>
        <v>1</v>
      </c>
      <c r="C486" s="3"/>
      <c r="D486" s="15" t="str">
        <f t="shared" ref="D486:G486" si="157">D483</f>
        <v>w0,_</v>
      </c>
      <c r="E486" s="3">
        <f t="shared" si="157"/>
        <v>4.7497674640193406</v>
      </c>
      <c r="F486" s="3">
        <f t="shared" si="157"/>
        <v>4.749730090366727</v>
      </c>
      <c r="G486" s="3">
        <f t="shared" si="157"/>
        <v>-7.2212919687457759</v>
      </c>
      <c r="H486" s="3"/>
      <c r="I486" s="3">
        <f t="array" ref="I486">MMULT(E486:F486,B486:B487) + G486</f>
        <v>2.2782055856402916</v>
      </c>
      <c r="J486" s="16">
        <f>1/(1+EXP(-I486))</f>
        <v>0.90705587831979118</v>
      </c>
      <c r="K486" s="3"/>
      <c r="L486" s="15">
        <f>$C$6</f>
        <v>1</v>
      </c>
      <c r="M486" s="16">
        <f>(L486-J486)^2</f>
        <v>8.6386097549054647E-3</v>
      </c>
      <c r="N486" s="3"/>
      <c r="O486" s="15">
        <f>2*(J486-L486)</f>
        <v>-0.18588824336041765</v>
      </c>
      <c r="P486" s="3">
        <f>J486*(1-J486)</f>
        <v>8.4305511925303361E-2</v>
      </c>
      <c r="Q486" s="3">
        <f>B486</f>
        <v>1</v>
      </c>
      <c r="R486" s="3">
        <f>B487</f>
        <v>1</v>
      </c>
      <c r="S486" s="3">
        <v>1</v>
      </c>
      <c r="T486" s="3">
        <f>O486*P486*Q486</f>
        <v>-1.5671403517395384E-2</v>
      </c>
      <c r="U486" s="3">
        <f>O486*P486*R486</f>
        <v>-1.5671403517395384E-2</v>
      </c>
      <c r="V486" s="16">
        <f>O486*P486*S486</f>
        <v>-1.5671403517395384E-2</v>
      </c>
      <c r="W486" s="3"/>
      <c r="X486" s="3"/>
      <c r="Y486" s="3"/>
      <c r="Z486" s="3"/>
    </row>
    <row r="487" spans="1:26">
      <c r="A487" s="20" t="s">
        <v>21</v>
      </c>
      <c r="B487" s="21">
        <v>1</v>
      </c>
      <c r="C487" s="3"/>
      <c r="D487" s="20"/>
      <c r="E487" s="22"/>
      <c r="F487" s="22"/>
      <c r="G487" s="22"/>
      <c r="H487" s="22"/>
      <c r="I487" s="22"/>
      <c r="J487" s="21"/>
      <c r="K487" s="15"/>
      <c r="L487" s="20"/>
      <c r="M487" s="21"/>
      <c r="N487" s="3"/>
      <c r="O487" s="20"/>
      <c r="P487" s="22"/>
      <c r="Q487" s="22"/>
      <c r="R487" s="22"/>
      <c r="S487" s="22"/>
      <c r="T487" s="22"/>
      <c r="U487" s="22"/>
      <c r="V487" s="21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2">
        <f>SUM(M477:M487)</f>
        <v>2.0768904093519593E-2</v>
      </c>
      <c r="N488" s="3"/>
      <c r="O488" s="3"/>
      <c r="P488" s="3"/>
      <c r="Q488" s="3"/>
      <c r="R488" s="3"/>
      <c r="S488" s="3"/>
      <c r="T488" s="2">
        <f t="shared" ref="T488:V488" si="158">AVERAGE(T477:T487)</f>
        <v>-1.1214767263192393E-3</v>
      </c>
      <c r="U488" s="2">
        <f t="shared" si="158"/>
        <v>-1.1216613246078076E-3</v>
      </c>
      <c r="V488" s="2">
        <f t="shared" si="158"/>
        <v>1.6749793200813955E-3</v>
      </c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61"/>
      <c r="B490" s="62"/>
      <c r="C490" s="3"/>
      <c r="D490" s="5"/>
      <c r="E490" s="6"/>
      <c r="F490" s="6"/>
      <c r="G490" s="6"/>
      <c r="H490" s="6"/>
      <c r="I490" s="63"/>
      <c r="J490" s="62"/>
      <c r="K490" s="3"/>
      <c r="L490" s="5"/>
      <c r="M490" s="7"/>
      <c r="N490" s="3"/>
      <c r="O490" s="5"/>
      <c r="P490" s="6"/>
      <c r="Q490" s="6"/>
      <c r="R490" s="6"/>
      <c r="S490" s="6"/>
      <c r="T490" s="6"/>
      <c r="U490" s="6"/>
      <c r="V490" s="7"/>
      <c r="W490" s="3"/>
      <c r="X490" s="3"/>
      <c r="Y490" s="3"/>
      <c r="Z490" s="3"/>
    </row>
    <row r="491" spans="1:26">
      <c r="A491" s="64"/>
      <c r="B491" s="65"/>
      <c r="C491" s="3"/>
      <c r="D491" s="8"/>
      <c r="E491" s="9"/>
      <c r="F491" s="9"/>
      <c r="G491" s="9"/>
      <c r="H491" s="9"/>
      <c r="I491" s="10"/>
      <c r="J491" s="11"/>
      <c r="K491" s="3"/>
      <c r="L491" s="8"/>
      <c r="M491" s="12"/>
      <c r="N491" s="3"/>
      <c r="O491" s="8"/>
      <c r="P491" s="9"/>
      <c r="Q491" s="9"/>
      <c r="R491" s="9"/>
      <c r="S491" s="9"/>
      <c r="T491" s="9"/>
      <c r="U491" s="9"/>
      <c r="V491" s="12"/>
      <c r="W491" s="3"/>
      <c r="X491" s="3"/>
      <c r="Y491" s="3"/>
      <c r="Z491" s="3"/>
    </row>
    <row r="492" spans="1:26">
      <c r="A492" s="15"/>
      <c r="B492" s="16"/>
      <c r="C492" s="3"/>
      <c r="D492" s="17"/>
      <c r="E492" s="18"/>
      <c r="F492" s="18"/>
      <c r="G492" s="18"/>
      <c r="H492" s="18"/>
      <c r="I492" s="18"/>
      <c r="J492" s="16"/>
      <c r="K492" s="15"/>
      <c r="L492" s="15"/>
      <c r="M492" s="16"/>
      <c r="N492" s="3"/>
      <c r="O492" s="15"/>
      <c r="P492" s="3"/>
      <c r="Q492" s="3"/>
      <c r="R492" s="3"/>
      <c r="S492" s="3"/>
      <c r="T492" s="3"/>
      <c r="U492" s="3"/>
      <c r="V492" s="16"/>
      <c r="W492" s="3"/>
      <c r="X492" s="3"/>
      <c r="Y492" s="3"/>
      <c r="Z492" s="3"/>
    </row>
    <row r="493" spans="1:26">
      <c r="A493" s="15"/>
      <c r="B493" s="16"/>
      <c r="C493" s="3"/>
      <c r="D493" s="15"/>
      <c r="E493" s="3"/>
      <c r="F493" s="3"/>
      <c r="G493" s="3"/>
      <c r="H493" s="3"/>
      <c r="I493" s="3"/>
      <c r="J493" s="16"/>
      <c r="K493" s="3"/>
      <c r="L493" s="15"/>
      <c r="M493" s="16"/>
      <c r="N493" s="3"/>
      <c r="O493" s="15"/>
      <c r="P493" s="3"/>
      <c r="Q493" s="3"/>
      <c r="R493" s="3"/>
      <c r="S493" s="3"/>
      <c r="T493" s="3"/>
      <c r="U493" s="3"/>
      <c r="V493" s="16"/>
      <c r="W493" s="3"/>
      <c r="X493" s="3"/>
      <c r="Y493" s="3"/>
      <c r="Z493" s="3"/>
    </row>
    <row r="494" spans="1:26">
      <c r="A494" s="15"/>
      <c r="B494" s="16"/>
      <c r="C494" s="3"/>
      <c r="D494" s="15"/>
      <c r="E494" s="3"/>
      <c r="F494" s="3"/>
      <c r="G494" s="3"/>
      <c r="H494" s="3"/>
      <c r="I494" s="3"/>
      <c r="J494" s="16"/>
      <c r="K494" s="3"/>
      <c r="L494" s="15"/>
      <c r="M494" s="16"/>
      <c r="N494" s="3"/>
      <c r="O494" s="15"/>
      <c r="P494" s="3"/>
      <c r="Q494" s="3"/>
      <c r="R494" s="3"/>
      <c r="S494" s="3"/>
      <c r="T494" s="3"/>
      <c r="U494" s="3"/>
      <c r="V494" s="16"/>
      <c r="W494" s="3"/>
      <c r="X494" s="3"/>
      <c r="Y494" s="3"/>
      <c r="Z494" s="3"/>
    </row>
    <row r="495" spans="1:26">
      <c r="A495" s="15"/>
      <c r="B495" s="16"/>
      <c r="C495" s="3"/>
      <c r="D495" s="15"/>
      <c r="E495" s="3"/>
      <c r="F495" s="3"/>
      <c r="G495" s="3"/>
      <c r="H495" s="3"/>
      <c r="I495" s="3"/>
      <c r="J495" s="16"/>
      <c r="K495" s="3"/>
      <c r="L495" s="15"/>
      <c r="M495" s="16"/>
      <c r="N495" s="3"/>
      <c r="O495" s="15"/>
      <c r="P495" s="3"/>
      <c r="Q495" s="3"/>
      <c r="R495" s="3"/>
      <c r="S495" s="3"/>
      <c r="T495" s="3"/>
      <c r="U495" s="3"/>
      <c r="V495" s="16"/>
      <c r="W495" s="3"/>
      <c r="X495" s="3"/>
      <c r="Y495" s="3"/>
      <c r="Z495" s="3"/>
    </row>
    <row r="496" spans="1:26">
      <c r="A496" s="15"/>
      <c r="B496" s="16"/>
      <c r="C496" s="3"/>
      <c r="D496" s="15"/>
      <c r="E496" s="3"/>
      <c r="F496" s="3"/>
      <c r="G496" s="3"/>
      <c r="H496" s="3"/>
      <c r="I496" s="3"/>
      <c r="J496" s="16"/>
      <c r="K496" s="3"/>
      <c r="L496" s="15"/>
      <c r="M496" s="16"/>
      <c r="N496" s="3"/>
      <c r="O496" s="15"/>
      <c r="P496" s="3"/>
      <c r="Q496" s="3"/>
      <c r="R496" s="3"/>
      <c r="S496" s="3"/>
      <c r="T496" s="3"/>
      <c r="U496" s="3"/>
      <c r="V496" s="16"/>
      <c r="W496" s="3"/>
      <c r="X496" s="3"/>
      <c r="Y496" s="3"/>
      <c r="Z496" s="3"/>
    </row>
    <row r="497" spans="1:26">
      <c r="A497" s="15"/>
      <c r="B497" s="16"/>
      <c r="C497" s="3"/>
      <c r="D497" s="15"/>
      <c r="E497" s="3"/>
      <c r="F497" s="3"/>
      <c r="G497" s="3"/>
      <c r="H497" s="3"/>
      <c r="I497" s="3"/>
      <c r="J497" s="16"/>
      <c r="K497" s="3"/>
      <c r="L497" s="15"/>
      <c r="M497" s="16"/>
      <c r="N497" s="3"/>
      <c r="O497" s="15"/>
      <c r="P497" s="3"/>
      <c r="Q497" s="3"/>
      <c r="R497" s="3"/>
      <c r="S497" s="3"/>
      <c r="T497" s="3"/>
      <c r="U497" s="3"/>
      <c r="V497" s="16"/>
      <c r="W497" s="3"/>
      <c r="X497" s="3"/>
      <c r="Y497" s="3"/>
      <c r="Z497" s="3"/>
    </row>
    <row r="498" spans="1:26">
      <c r="A498" s="15"/>
      <c r="B498" s="16"/>
      <c r="C498" s="3"/>
      <c r="D498" s="15"/>
      <c r="E498" s="3"/>
      <c r="F498" s="3"/>
      <c r="G498" s="3"/>
      <c r="H498" s="3"/>
      <c r="I498" s="3"/>
      <c r="J498" s="16"/>
      <c r="K498" s="3"/>
      <c r="L498" s="15"/>
      <c r="M498" s="16"/>
      <c r="N498" s="3"/>
      <c r="O498" s="15"/>
      <c r="P498" s="3"/>
      <c r="Q498" s="3"/>
      <c r="R498" s="3"/>
      <c r="S498" s="3"/>
      <c r="T498" s="3"/>
      <c r="U498" s="3"/>
      <c r="V498" s="16"/>
      <c r="W498" s="3"/>
      <c r="X498" s="3"/>
      <c r="Y498" s="3"/>
      <c r="Z498" s="3"/>
    </row>
    <row r="499" spans="1:26">
      <c r="A499" s="15"/>
      <c r="B499" s="16"/>
      <c r="C499" s="3"/>
      <c r="D499" s="15"/>
      <c r="E499" s="3"/>
      <c r="F499" s="3"/>
      <c r="G499" s="3"/>
      <c r="H499" s="3"/>
      <c r="I499" s="3"/>
      <c r="J499" s="16"/>
      <c r="K499" s="3"/>
      <c r="L499" s="15"/>
      <c r="M499" s="16"/>
      <c r="N499" s="3"/>
      <c r="O499" s="15"/>
      <c r="P499" s="3"/>
      <c r="Q499" s="3"/>
      <c r="R499" s="3"/>
      <c r="S499" s="3"/>
      <c r="T499" s="3"/>
      <c r="U499" s="3"/>
      <c r="V499" s="16"/>
      <c r="W499" s="3"/>
      <c r="X499" s="3"/>
      <c r="Y499" s="3"/>
      <c r="Z499" s="3"/>
    </row>
    <row r="500" spans="1:26">
      <c r="A500" s="15"/>
      <c r="B500" s="16"/>
      <c r="C500" s="3"/>
      <c r="D500" s="15"/>
      <c r="E500" s="3"/>
      <c r="F500" s="3"/>
      <c r="G500" s="3"/>
      <c r="H500" s="3"/>
      <c r="I500" s="3"/>
      <c r="J500" s="16"/>
      <c r="K500" s="3"/>
      <c r="L500" s="15"/>
      <c r="M500" s="16"/>
      <c r="N500" s="3"/>
      <c r="O500" s="15"/>
      <c r="P500" s="3"/>
      <c r="Q500" s="3"/>
      <c r="R500" s="3"/>
      <c r="S500" s="3"/>
      <c r="T500" s="3"/>
      <c r="U500" s="3"/>
      <c r="V500" s="16"/>
      <c r="W500" s="3"/>
      <c r="X500" s="3"/>
      <c r="Y500" s="3"/>
      <c r="Z500" s="3"/>
    </row>
    <row r="501" spans="1:26">
      <c r="A501" s="15"/>
      <c r="B501" s="16"/>
      <c r="C501" s="3"/>
      <c r="D501" s="15"/>
      <c r="E501" s="3"/>
      <c r="F501" s="3"/>
      <c r="G501" s="3"/>
      <c r="H501" s="3"/>
      <c r="I501" s="3"/>
      <c r="J501" s="16"/>
      <c r="K501" s="3"/>
      <c r="L501" s="15"/>
      <c r="M501" s="16"/>
      <c r="N501" s="3"/>
      <c r="O501" s="15"/>
      <c r="P501" s="3"/>
      <c r="Q501" s="3"/>
      <c r="R501" s="3"/>
      <c r="S501" s="3"/>
      <c r="T501" s="3"/>
      <c r="U501" s="3"/>
      <c r="V501" s="16"/>
      <c r="W501" s="3"/>
      <c r="X501" s="3"/>
      <c r="Y501" s="3"/>
      <c r="Z501" s="3"/>
    </row>
    <row r="502" spans="1:26">
      <c r="A502" s="20"/>
      <c r="B502" s="21"/>
      <c r="C502" s="3"/>
      <c r="D502" s="20"/>
      <c r="E502" s="22"/>
      <c r="F502" s="22"/>
      <c r="G502" s="22"/>
      <c r="H502" s="22"/>
      <c r="I502" s="22"/>
      <c r="J502" s="21"/>
      <c r="K502" s="15"/>
      <c r="L502" s="20"/>
      <c r="M502" s="21"/>
      <c r="N502" s="3"/>
      <c r="O502" s="20"/>
      <c r="P502" s="22"/>
      <c r="Q502" s="22"/>
      <c r="R502" s="22"/>
      <c r="S502" s="22"/>
      <c r="T502" s="22"/>
      <c r="U502" s="22"/>
      <c r="V502" s="21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2"/>
      <c r="N503" s="3"/>
      <c r="O503" s="3"/>
      <c r="P503" s="3"/>
      <c r="Q503" s="3"/>
      <c r="R503" s="3"/>
      <c r="S503" s="3"/>
      <c r="T503" s="2"/>
      <c r="U503" s="2"/>
      <c r="V503" s="2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61"/>
      <c r="B505" s="62"/>
      <c r="C505" s="3"/>
      <c r="D505" s="5"/>
      <c r="E505" s="6"/>
      <c r="F505" s="6"/>
      <c r="G505" s="6"/>
      <c r="H505" s="6"/>
      <c r="I505" s="63"/>
      <c r="J505" s="62"/>
      <c r="K505" s="3"/>
      <c r="L505" s="5"/>
      <c r="M505" s="7"/>
      <c r="N505" s="3"/>
      <c r="O505" s="5"/>
      <c r="P505" s="6"/>
      <c r="Q505" s="6"/>
      <c r="R505" s="6"/>
      <c r="S505" s="6"/>
      <c r="T505" s="6"/>
      <c r="U505" s="6"/>
      <c r="V505" s="7"/>
      <c r="W505" s="3"/>
      <c r="X505" s="3"/>
      <c r="Y505" s="3"/>
      <c r="Z505" s="3"/>
    </row>
    <row r="506" spans="1:26">
      <c r="A506" s="64"/>
      <c r="B506" s="65"/>
      <c r="C506" s="3"/>
      <c r="D506" s="8"/>
      <c r="E506" s="9"/>
      <c r="F506" s="9"/>
      <c r="G506" s="9"/>
      <c r="H506" s="9"/>
      <c r="I506" s="10"/>
      <c r="J506" s="11"/>
      <c r="K506" s="3"/>
      <c r="L506" s="8"/>
      <c r="M506" s="12"/>
      <c r="N506" s="3"/>
      <c r="O506" s="8"/>
      <c r="P506" s="9"/>
      <c r="Q506" s="9"/>
      <c r="R506" s="9"/>
      <c r="S506" s="9"/>
      <c r="T506" s="9"/>
      <c r="U506" s="9"/>
      <c r="V506" s="12"/>
      <c r="W506" s="3"/>
      <c r="X506" s="3"/>
      <c r="Y506" s="3"/>
      <c r="Z506" s="3"/>
    </row>
    <row r="507" spans="1:26">
      <c r="A507" s="15"/>
      <c r="B507" s="16"/>
      <c r="C507" s="3"/>
      <c r="D507" s="17"/>
      <c r="E507" s="18"/>
      <c r="F507" s="18"/>
      <c r="G507" s="18"/>
      <c r="H507" s="18"/>
      <c r="I507" s="18"/>
      <c r="J507" s="16"/>
      <c r="K507" s="15"/>
      <c r="L507" s="15"/>
      <c r="M507" s="16"/>
      <c r="N507" s="3"/>
      <c r="O507" s="15"/>
      <c r="P507" s="3"/>
      <c r="Q507" s="3"/>
      <c r="R507" s="3"/>
      <c r="S507" s="3"/>
      <c r="T507" s="3"/>
      <c r="U507" s="3"/>
      <c r="V507" s="16"/>
      <c r="W507" s="3"/>
      <c r="X507" s="3"/>
      <c r="Y507" s="3"/>
      <c r="Z507" s="3"/>
    </row>
    <row r="508" spans="1:26">
      <c r="A508" s="15"/>
      <c r="B508" s="16"/>
      <c r="C508" s="3"/>
      <c r="D508" s="15"/>
      <c r="E508" s="3"/>
      <c r="F508" s="3"/>
      <c r="G508" s="3"/>
      <c r="H508" s="3"/>
      <c r="I508" s="3"/>
      <c r="J508" s="16"/>
      <c r="K508" s="3"/>
      <c r="L508" s="15"/>
      <c r="M508" s="16"/>
      <c r="N508" s="3"/>
      <c r="O508" s="15"/>
      <c r="P508" s="3"/>
      <c r="Q508" s="3"/>
      <c r="R508" s="3"/>
      <c r="S508" s="3"/>
      <c r="T508" s="3"/>
      <c r="U508" s="3"/>
      <c r="V508" s="16"/>
      <c r="W508" s="3"/>
      <c r="X508" s="3"/>
      <c r="Y508" s="3"/>
      <c r="Z508" s="3"/>
    </row>
    <row r="509" spans="1:26">
      <c r="A509" s="15"/>
      <c r="B509" s="16"/>
      <c r="C509" s="3"/>
      <c r="D509" s="15"/>
      <c r="E509" s="3"/>
      <c r="F509" s="3"/>
      <c r="G509" s="3"/>
      <c r="H509" s="3"/>
      <c r="I509" s="3"/>
      <c r="J509" s="16"/>
      <c r="K509" s="3"/>
      <c r="L509" s="15"/>
      <c r="M509" s="16"/>
      <c r="N509" s="3"/>
      <c r="O509" s="15"/>
      <c r="P509" s="3"/>
      <c r="Q509" s="3"/>
      <c r="R509" s="3"/>
      <c r="S509" s="3"/>
      <c r="T509" s="3"/>
      <c r="U509" s="3"/>
      <c r="V509" s="16"/>
      <c r="W509" s="3"/>
      <c r="X509" s="3"/>
      <c r="Y509" s="3"/>
      <c r="Z509" s="3"/>
    </row>
    <row r="510" spans="1:26">
      <c r="A510" s="15"/>
      <c r="B510" s="16"/>
      <c r="C510" s="3"/>
      <c r="D510" s="15"/>
      <c r="E510" s="3"/>
      <c r="F510" s="3"/>
      <c r="G510" s="3"/>
      <c r="H510" s="3"/>
      <c r="I510" s="3"/>
      <c r="J510" s="16"/>
      <c r="K510" s="3"/>
      <c r="L510" s="15"/>
      <c r="M510" s="16"/>
      <c r="N510" s="3"/>
      <c r="O510" s="15"/>
      <c r="P510" s="3"/>
      <c r="Q510" s="3"/>
      <c r="R510" s="3"/>
      <c r="S510" s="3"/>
      <c r="T510" s="3"/>
      <c r="U510" s="3"/>
      <c r="V510" s="16"/>
      <c r="W510" s="3"/>
      <c r="X510" s="3"/>
      <c r="Y510" s="3"/>
      <c r="Z510" s="3"/>
    </row>
    <row r="511" spans="1:26">
      <c r="A511" s="15"/>
      <c r="B511" s="16"/>
      <c r="C511" s="3"/>
      <c r="D511" s="15"/>
      <c r="E511" s="3"/>
      <c r="F511" s="3"/>
      <c r="G511" s="3"/>
      <c r="H511" s="3"/>
      <c r="I511" s="3"/>
      <c r="J511" s="16"/>
      <c r="K511" s="3"/>
      <c r="L511" s="15"/>
      <c r="M511" s="16"/>
      <c r="N511" s="3"/>
      <c r="O511" s="15"/>
      <c r="P511" s="3"/>
      <c r="Q511" s="3"/>
      <c r="R511" s="3"/>
      <c r="S511" s="3"/>
      <c r="T511" s="3"/>
      <c r="U511" s="3"/>
      <c r="V511" s="16"/>
      <c r="W511" s="3"/>
      <c r="X511" s="3"/>
      <c r="Y511" s="3"/>
      <c r="Z511" s="3"/>
    </row>
    <row r="512" spans="1:26">
      <c r="A512" s="15"/>
      <c r="B512" s="16"/>
      <c r="C512" s="3"/>
      <c r="D512" s="15"/>
      <c r="E512" s="3"/>
      <c r="F512" s="3"/>
      <c r="G512" s="3"/>
      <c r="H512" s="3"/>
      <c r="I512" s="3"/>
      <c r="J512" s="16"/>
      <c r="K512" s="3"/>
      <c r="L512" s="15"/>
      <c r="M512" s="16"/>
      <c r="N512" s="3"/>
      <c r="O512" s="15"/>
      <c r="P512" s="3"/>
      <c r="Q512" s="3"/>
      <c r="R512" s="3"/>
      <c r="S512" s="3"/>
      <c r="T512" s="3"/>
      <c r="U512" s="3"/>
      <c r="V512" s="16"/>
      <c r="W512" s="3"/>
      <c r="X512" s="3"/>
      <c r="Y512" s="3"/>
      <c r="Z512" s="3"/>
    </row>
    <row r="513" spans="1:26">
      <c r="A513" s="15"/>
      <c r="B513" s="16"/>
      <c r="C513" s="3"/>
      <c r="D513" s="15"/>
      <c r="E513" s="3"/>
      <c r="F513" s="3"/>
      <c r="G513" s="3"/>
      <c r="H513" s="3"/>
      <c r="I513" s="3"/>
      <c r="J513" s="16"/>
      <c r="K513" s="3"/>
      <c r="L513" s="15"/>
      <c r="M513" s="16"/>
      <c r="N513" s="3"/>
      <c r="O513" s="15"/>
      <c r="P513" s="3"/>
      <c r="Q513" s="3"/>
      <c r="R513" s="3"/>
      <c r="S513" s="3"/>
      <c r="T513" s="3"/>
      <c r="U513" s="3"/>
      <c r="V513" s="16"/>
      <c r="W513" s="3"/>
      <c r="X513" s="3"/>
      <c r="Y513" s="3"/>
      <c r="Z513" s="3"/>
    </row>
    <row r="514" spans="1:26">
      <c r="A514" s="15"/>
      <c r="B514" s="16"/>
      <c r="C514" s="3"/>
      <c r="D514" s="15"/>
      <c r="E514" s="3"/>
      <c r="F514" s="3"/>
      <c r="G514" s="3"/>
      <c r="H514" s="3"/>
      <c r="I514" s="3"/>
      <c r="J514" s="16"/>
      <c r="K514" s="3"/>
      <c r="L514" s="15"/>
      <c r="M514" s="16"/>
      <c r="N514" s="3"/>
      <c r="O514" s="15"/>
      <c r="P514" s="3"/>
      <c r="Q514" s="3"/>
      <c r="R514" s="3"/>
      <c r="S514" s="3"/>
      <c r="T514" s="3"/>
      <c r="U514" s="3"/>
      <c r="V514" s="16"/>
      <c r="W514" s="3"/>
      <c r="X514" s="3"/>
      <c r="Y514" s="3"/>
      <c r="Z514" s="3"/>
    </row>
    <row r="515" spans="1:26">
      <c r="A515" s="15"/>
      <c r="B515" s="16"/>
      <c r="C515" s="3"/>
      <c r="D515" s="15"/>
      <c r="E515" s="3"/>
      <c r="F515" s="3"/>
      <c r="G515" s="3"/>
      <c r="H515" s="3"/>
      <c r="I515" s="3"/>
      <c r="J515" s="16"/>
      <c r="K515" s="3"/>
      <c r="L515" s="15"/>
      <c r="M515" s="16"/>
      <c r="N515" s="3"/>
      <c r="O515" s="15"/>
      <c r="P515" s="3"/>
      <c r="Q515" s="3"/>
      <c r="R515" s="3"/>
      <c r="S515" s="3"/>
      <c r="T515" s="3"/>
      <c r="U515" s="3"/>
      <c r="V515" s="16"/>
      <c r="W515" s="3"/>
      <c r="X515" s="3"/>
      <c r="Y515" s="3"/>
      <c r="Z515" s="3"/>
    </row>
    <row r="516" spans="1:26">
      <c r="A516" s="15"/>
      <c r="B516" s="16"/>
      <c r="C516" s="3"/>
      <c r="D516" s="15"/>
      <c r="E516" s="3"/>
      <c r="F516" s="3"/>
      <c r="G516" s="3"/>
      <c r="H516" s="3"/>
      <c r="I516" s="3"/>
      <c r="J516" s="16"/>
      <c r="K516" s="3"/>
      <c r="L516" s="15"/>
      <c r="M516" s="16"/>
      <c r="N516" s="3"/>
      <c r="O516" s="15"/>
      <c r="P516" s="3"/>
      <c r="Q516" s="3"/>
      <c r="R516" s="3"/>
      <c r="S516" s="3"/>
      <c r="T516" s="3"/>
      <c r="U516" s="3"/>
      <c r="V516" s="16"/>
      <c r="W516" s="3"/>
      <c r="X516" s="3"/>
      <c r="Y516" s="3"/>
      <c r="Z516" s="3"/>
    </row>
    <row r="517" spans="1:26">
      <c r="A517" s="20"/>
      <c r="B517" s="21"/>
      <c r="C517" s="3"/>
      <c r="D517" s="20"/>
      <c r="E517" s="22"/>
      <c r="F517" s="22"/>
      <c r="G517" s="22"/>
      <c r="H517" s="22"/>
      <c r="I517" s="22"/>
      <c r="J517" s="21"/>
      <c r="K517" s="15"/>
      <c r="L517" s="20"/>
      <c r="M517" s="21"/>
      <c r="N517" s="3"/>
      <c r="O517" s="20"/>
      <c r="P517" s="22"/>
      <c r="Q517" s="22"/>
      <c r="R517" s="22"/>
      <c r="S517" s="22"/>
      <c r="T517" s="22"/>
      <c r="U517" s="22"/>
      <c r="V517" s="21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2"/>
      <c r="N518" s="3"/>
      <c r="O518" s="3"/>
      <c r="P518" s="3"/>
      <c r="Q518" s="3"/>
      <c r="R518" s="3"/>
      <c r="S518" s="3"/>
      <c r="T518" s="2"/>
      <c r="U518" s="2"/>
      <c r="V518" s="2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61"/>
      <c r="B520" s="62"/>
      <c r="C520" s="3"/>
      <c r="D520" s="5"/>
      <c r="E520" s="6"/>
      <c r="F520" s="6"/>
      <c r="G520" s="6"/>
      <c r="H520" s="6"/>
      <c r="I520" s="63"/>
      <c r="J520" s="62"/>
      <c r="K520" s="3"/>
      <c r="L520" s="5"/>
      <c r="M520" s="7"/>
      <c r="N520" s="3"/>
      <c r="O520" s="5"/>
      <c r="P520" s="6"/>
      <c r="Q520" s="6"/>
      <c r="R520" s="6"/>
      <c r="S520" s="6"/>
      <c r="T520" s="6"/>
      <c r="U520" s="6"/>
      <c r="V520" s="7"/>
      <c r="W520" s="3"/>
      <c r="X520" s="3"/>
      <c r="Y520" s="3"/>
      <c r="Z520" s="3"/>
    </row>
    <row r="521" spans="1:26">
      <c r="A521" s="64"/>
      <c r="B521" s="65"/>
      <c r="C521" s="3"/>
      <c r="D521" s="8"/>
      <c r="E521" s="9"/>
      <c r="F521" s="9"/>
      <c r="G521" s="9"/>
      <c r="H521" s="9"/>
      <c r="I521" s="10"/>
      <c r="J521" s="11"/>
      <c r="K521" s="3"/>
      <c r="L521" s="8"/>
      <c r="M521" s="12"/>
      <c r="N521" s="3"/>
      <c r="O521" s="8"/>
      <c r="P521" s="9"/>
      <c r="Q521" s="9"/>
      <c r="R521" s="9"/>
      <c r="S521" s="9"/>
      <c r="T521" s="9"/>
      <c r="U521" s="9"/>
      <c r="V521" s="12"/>
      <c r="W521" s="3"/>
      <c r="X521" s="3"/>
      <c r="Y521" s="3"/>
      <c r="Z521" s="3"/>
    </row>
    <row r="522" spans="1:26">
      <c r="A522" s="15"/>
      <c r="B522" s="16"/>
      <c r="C522" s="3"/>
      <c r="D522" s="17"/>
      <c r="E522" s="18"/>
      <c r="F522" s="18"/>
      <c r="G522" s="18"/>
      <c r="H522" s="18"/>
      <c r="I522" s="18"/>
      <c r="J522" s="16"/>
      <c r="K522" s="15"/>
      <c r="L522" s="15"/>
      <c r="M522" s="16"/>
      <c r="N522" s="3"/>
      <c r="O522" s="15"/>
      <c r="P522" s="3"/>
      <c r="Q522" s="3"/>
      <c r="R522" s="3"/>
      <c r="S522" s="3"/>
      <c r="T522" s="3"/>
      <c r="U522" s="3"/>
      <c r="V522" s="16"/>
      <c r="W522" s="3"/>
      <c r="X522" s="3"/>
      <c r="Y522" s="3"/>
      <c r="Z522" s="3"/>
    </row>
    <row r="523" spans="1:26">
      <c r="A523" s="15"/>
      <c r="B523" s="16"/>
      <c r="C523" s="3"/>
      <c r="D523" s="15"/>
      <c r="E523" s="3"/>
      <c r="F523" s="3"/>
      <c r="G523" s="3"/>
      <c r="H523" s="3"/>
      <c r="I523" s="3"/>
      <c r="J523" s="16"/>
      <c r="K523" s="3"/>
      <c r="L523" s="15"/>
      <c r="M523" s="16"/>
      <c r="N523" s="3"/>
      <c r="O523" s="15"/>
      <c r="P523" s="3"/>
      <c r="Q523" s="3"/>
      <c r="R523" s="3"/>
      <c r="S523" s="3"/>
      <c r="T523" s="3"/>
      <c r="U523" s="3"/>
      <c r="V523" s="16"/>
      <c r="W523" s="3"/>
      <c r="X523" s="3"/>
      <c r="Y523" s="3"/>
      <c r="Z523" s="3"/>
    </row>
    <row r="524" spans="1:26">
      <c r="A524" s="15"/>
      <c r="B524" s="16"/>
      <c r="C524" s="3"/>
      <c r="D524" s="15"/>
      <c r="E524" s="3"/>
      <c r="F524" s="3"/>
      <c r="G524" s="3"/>
      <c r="H524" s="3"/>
      <c r="I524" s="3"/>
      <c r="J524" s="16"/>
      <c r="K524" s="3"/>
      <c r="L524" s="15"/>
      <c r="M524" s="16"/>
      <c r="N524" s="3"/>
      <c r="O524" s="15"/>
      <c r="P524" s="3"/>
      <c r="Q524" s="3"/>
      <c r="R524" s="3"/>
      <c r="S524" s="3"/>
      <c r="T524" s="3"/>
      <c r="U524" s="3"/>
      <c r="V524" s="16"/>
      <c r="W524" s="3"/>
      <c r="X524" s="3"/>
      <c r="Y524" s="3"/>
      <c r="Z524" s="3"/>
    </row>
    <row r="525" spans="1:26">
      <c r="A525" s="15"/>
      <c r="B525" s="16"/>
      <c r="C525" s="3"/>
      <c r="D525" s="15"/>
      <c r="E525" s="3"/>
      <c r="F525" s="3"/>
      <c r="G525" s="3"/>
      <c r="H525" s="3"/>
      <c r="I525" s="3"/>
      <c r="J525" s="16"/>
      <c r="K525" s="3"/>
      <c r="L525" s="15"/>
      <c r="M525" s="16"/>
      <c r="N525" s="3"/>
      <c r="O525" s="15"/>
      <c r="P525" s="3"/>
      <c r="Q525" s="3"/>
      <c r="R525" s="3"/>
      <c r="S525" s="3"/>
      <c r="T525" s="3"/>
      <c r="U525" s="3"/>
      <c r="V525" s="16"/>
      <c r="W525" s="3"/>
      <c r="X525" s="3"/>
      <c r="Y525" s="3"/>
      <c r="Z525" s="3"/>
    </row>
    <row r="526" spans="1:26">
      <c r="A526" s="15"/>
      <c r="B526" s="16"/>
      <c r="C526" s="3"/>
      <c r="D526" s="15"/>
      <c r="E526" s="3"/>
      <c r="F526" s="3"/>
      <c r="G526" s="3"/>
      <c r="H526" s="3"/>
      <c r="I526" s="3"/>
      <c r="J526" s="16"/>
      <c r="K526" s="3"/>
      <c r="L526" s="15"/>
      <c r="M526" s="16"/>
      <c r="N526" s="3"/>
      <c r="O526" s="15"/>
      <c r="P526" s="3"/>
      <c r="Q526" s="3"/>
      <c r="R526" s="3"/>
      <c r="S526" s="3"/>
      <c r="T526" s="3"/>
      <c r="U526" s="3"/>
      <c r="V526" s="16"/>
      <c r="W526" s="3"/>
      <c r="X526" s="3"/>
      <c r="Y526" s="3"/>
      <c r="Z526" s="3"/>
    </row>
    <row r="527" spans="1:26">
      <c r="A527" s="15"/>
      <c r="B527" s="16"/>
      <c r="C527" s="3"/>
      <c r="D527" s="15"/>
      <c r="E527" s="3"/>
      <c r="F527" s="3"/>
      <c r="G527" s="3"/>
      <c r="H527" s="3"/>
      <c r="I527" s="3"/>
      <c r="J527" s="16"/>
      <c r="K527" s="3"/>
      <c r="L527" s="15"/>
      <c r="M527" s="16"/>
      <c r="N527" s="3"/>
      <c r="O527" s="15"/>
      <c r="P527" s="3"/>
      <c r="Q527" s="3"/>
      <c r="R527" s="3"/>
      <c r="S527" s="3"/>
      <c r="T527" s="3"/>
      <c r="U527" s="3"/>
      <c r="V527" s="16"/>
      <c r="W527" s="3"/>
      <c r="X527" s="3"/>
      <c r="Y527" s="3"/>
      <c r="Z527" s="3"/>
    </row>
    <row r="528" spans="1:26">
      <c r="A528" s="15"/>
      <c r="B528" s="16"/>
      <c r="C528" s="3"/>
      <c r="D528" s="15"/>
      <c r="E528" s="3"/>
      <c r="F528" s="3"/>
      <c r="G528" s="3"/>
      <c r="H528" s="3"/>
      <c r="I528" s="3"/>
      <c r="J528" s="16"/>
      <c r="K528" s="3"/>
      <c r="L528" s="15"/>
      <c r="M528" s="16"/>
      <c r="N528" s="3"/>
      <c r="O528" s="15"/>
      <c r="P528" s="3"/>
      <c r="Q528" s="3"/>
      <c r="R528" s="3"/>
      <c r="S528" s="3"/>
      <c r="T528" s="3"/>
      <c r="U528" s="3"/>
      <c r="V528" s="16"/>
      <c r="W528" s="3"/>
      <c r="X528" s="3"/>
      <c r="Y528" s="3"/>
      <c r="Z528" s="3"/>
    </row>
    <row r="529" spans="1:26">
      <c r="A529" s="15"/>
      <c r="B529" s="16"/>
      <c r="C529" s="3"/>
      <c r="D529" s="15"/>
      <c r="E529" s="3"/>
      <c r="F529" s="3"/>
      <c r="G529" s="3"/>
      <c r="H529" s="3"/>
      <c r="I529" s="3"/>
      <c r="J529" s="16"/>
      <c r="K529" s="3"/>
      <c r="L529" s="15"/>
      <c r="M529" s="16"/>
      <c r="N529" s="3"/>
      <c r="O529" s="15"/>
      <c r="P529" s="3"/>
      <c r="Q529" s="3"/>
      <c r="R529" s="3"/>
      <c r="S529" s="3"/>
      <c r="T529" s="3"/>
      <c r="U529" s="3"/>
      <c r="V529" s="16"/>
      <c r="W529" s="3"/>
      <c r="X529" s="3"/>
      <c r="Y529" s="3"/>
      <c r="Z529" s="3"/>
    </row>
    <row r="530" spans="1:26">
      <c r="A530" s="15"/>
      <c r="B530" s="16"/>
      <c r="C530" s="3"/>
      <c r="D530" s="15"/>
      <c r="E530" s="3"/>
      <c r="F530" s="3"/>
      <c r="G530" s="3"/>
      <c r="H530" s="3"/>
      <c r="I530" s="3"/>
      <c r="J530" s="16"/>
      <c r="K530" s="3"/>
      <c r="L530" s="15"/>
      <c r="M530" s="16"/>
      <c r="N530" s="3"/>
      <c r="O530" s="15"/>
      <c r="P530" s="3"/>
      <c r="Q530" s="3"/>
      <c r="R530" s="3"/>
      <c r="S530" s="3"/>
      <c r="T530" s="3"/>
      <c r="U530" s="3"/>
      <c r="V530" s="16"/>
      <c r="W530" s="3"/>
      <c r="X530" s="3"/>
      <c r="Y530" s="3"/>
      <c r="Z530" s="3"/>
    </row>
    <row r="531" spans="1:26">
      <c r="A531" s="15"/>
      <c r="B531" s="16"/>
      <c r="C531" s="3"/>
      <c r="D531" s="15"/>
      <c r="E531" s="3"/>
      <c r="F531" s="3"/>
      <c r="G531" s="3"/>
      <c r="H531" s="3"/>
      <c r="I531" s="3"/>
      <c r="J531" s="16"/>
      <c r="K531" s="3"/>
      <c r="L531" s="15"/>
      <c r="M531" s="16"/>
      <c r="N531" s="3"/>
      <c r="O531" s="15"/>
      <c r="P531" s="3"/>
      <c r="Q531" s="3"/>
      <c r="R531" s="3"/>
      <c r="S531" s="3"/>
      <c r="T531" s="3"/>
      <c r="U531" s="3"/>
      <c r="V531" s="16"/>
      <c r="W531" s="3"/>
      <c r="X531" s="3"/>
      <c r="Y531" s="3"/>
      <c r="Z531" s="3"/>
    </row>
    <row r="532" spans="1:26">
      <c r="A532" s="20"/>
      <c r="B532" s="21"/>
      <c r="C532" s="3"/>
      <c r="D532" s="20"/>
      <c r="E532" s="22"/>
      <c r="F532" s="22"/>
      <c r="G532" s="22"/>
      <c r="H532" s="22"/>
      <c r="I532" s="22"/>
      <c r="J532" s="21"/>
      <c r="K532" s="15"/>
      <c r="L532" s="20"/>
      <c r="M532" s="21"/>
      <c r="N532" s="3"/>
      <c r="O532" s="20"/>
      <c r="P532" s="22"/>
      <c r="Q532" s="22"/>
      <c r="R532" s="22"/>
      <c r="S532" s="22"/>
      <c r="T532" s="22"/>
      <c r="U532" s="22"/>
      <c r="V532" s="21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2"/>
      <c r="N533" s="3"/>
      <c r="O533" s="3"/>
      <c r="P533" s="3"/>
      <c r="Q533" s="3"/>
      <c r="R533" s="3"/>
      <c r="S533" s="3"/>
      <c r="T533" s="2"/>
      <c r="U533" s="2"/>
      <c r="V533" s="2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61"/>
      <c r="B535" s="62"/>
      <c r="C535" s="3"/>
      <c r="D535" s="5"/>
      <c r="E535" s="6"/>
      <c r="F535" s="6"/>
      <c r="G535" s="6"/>
      <c r="H535" s="6"/>
      <c r="I535" s="63"/>
      <c r="J535" s="62"/>
      <c r="K535" s="3"/>
      <c r="L535" s="5"/>
      <c r="M535" s="7"/>
      <c r="N535" s="3"/>
      <c r="O535" s="5"/>
      <c r="P535" s="6"/>
      <c r="Q535" s="6"/>
      <c r="R535" s="6"/>
      <c r="S535" s="6"/>
      <c r="T535" s="6"/>
      <c r="U535" s="6"/>
      <c r="V535" s="7"/>
      <c r="W535" s="3"/>
      <c r="X535" s="3"/>
      <c r="Y535" s="3"/>
      <c r="Z535" s="3"/>
    </row>
    <row r="536" spans="1:26">
      <c r="A536" s="64"/>
      <c r="B536" s="65"/>
      <c r="C536" s="3"/>
      <c r="D536" s="8"/>
      <c r="E536" s="9"/>
      <c r="F536" s="9"/>
      <c r="G536" s="9"/>
      <c r="H536" s="9"/>
      <c r="I536" s="10"/>
      <c r="J536" s="11"/>
      <c r="K536" s="3"/>
      <c r="L536" s="8"/>
      <c r="M536" s="12"/>
      <c r="N536" s="3"/>
      <c r="O536" s="8"/>
      <c r="P536" s="9"/>
      <c r="Q536" s="9"/>
      <c r="R536" s="9"/>
      <c r="S536" s="9"/>
      <c r="T536" s="9"/>
      <c r="U536" s="9"/>
      <c r="V536" s="12"/>
      <c r="W536" s="3"/>
      <c r="X536" s="3"/>
      <c r="Y536" s="3"/>
      <c r="Z536" s="3"/>
    </row>
    <row r="537" spans="1:26">
      <c r="A537" s="15"/>
      <c r="B537" s="16"/>
      <c r="C537" s="3"/>
      <c r="D537" s="17"/>
      <c r="E537" s="18"/>
      <c r="F537" s="18"/>
      <c r="G537" s="18"/>
      <c r="H537" s="18"/>
      <c r="I537" s="18"/>
      <c r="J537" s="16"/>
      <c r="K537" s="15"/>
      <c r="L537" s="15"/>
      <c r="M537" s="16"/>
      <c r="N537" s="3"/>
      <c r="O537" s="15"/>
      <c r="P537" s="3"/>
      <c r="Q537" s="3"/>
      <c r="R537" s="3"/>
      <c r="S537" s="3"/>
      <c r="T537" s="3"/>
      <c r="U537" s="3"/>
      <c r="V537" s="16"/>
      <c r="W537" s="3"/>
      <c r="X537" s="3"/>
      <c r="Y537" s="3"/>
      <c r="Z537" s="3"/>
    </row>
    <row r="538" spans="1:26">
      <c r="A538" s="15"/>
      <c r="B538" s="16"/>
      <c r="C538" s="3"/>
      <c r="D538" s="15"/>
      <c r="E538" s="3"/>
      <c r="F538" s="3"/>
      <c r="G538" s="3"/>
      <c r="H538" s="3"/>
      <c r="I538" s="3"/>
      <c r="J538" s="16"/>
      <c r="K538" s="3"/>
      <c r="L538" s="15"/>
      <c r="M538" s="16"/>
      <c r="N538" s="3"/>
      <c r="O538" s="15"/>
      <c r="P538" s="3"/>
      <c r="Q538" s="3"/>
      <c r="R538" s="3"/>
      <c r="S538" s="3"/>
      <c r="T538" s="3"/>
      <c r="U538" s="3"/>
      <c r="V538" s="16"/>
      <c r="W538" s="3"/>
      <c r="X538" s="3"/>
      <c r="Y538" s="3"/>
      <c r="Z538" s="3"/>
    </row>
    <row r="539" spans="1:26">
      <c r="A539" s="15"/>
      <c r="B539" s="16"/>
      <c r="C539" s="3"/>
      <c r="D539" s="15"/>
      <c r="E539" s="3"/>
      <c r="F539" s="3"/>
      <c r="G539" s="3"/>
      <c r="H539" s="3"/>
      <c r="I539" s="3"/>
      <c r="J539" s="16"/>
      <c r="K539" s="3"/>
      <c r="L539" s="15"/>
      <c r="M539" s="16"/>
      <c r="N539" s="3"/>
      <c r="O539" s="15"/>
      <c r="P539" s="3"/>
      <c r="Q539" s="3"/>
      <c r="R539" s="3"/>
      <c r="S539" s="3"/>
      <c r="T539" s="3"/>
      <c r="U539" s="3"/>
      <c r="V539" s="16"/>
      <c r="W539" s="3"/>
      <c r="X539" s="3"/>
      <c r="Y539" s="3"/>
      <c r="Z539" s="3"/>
    </row>
    <row r="540" spans="1:26">
      <c r="A540" s="15"/>
      <c r="B540" s="16"/>
      <c r="C540" s="3"/>
      <c r="D540" s="15"/>
      <c r="E540" s="3"/>
      <c r="F540" s="3"/>
      <c r="G540" s="3"/>
      <c r="H540" s="3"/>
      <c r="I540" s="3"/>
      <c r="J540" s="16"/>
      <c r="K540" s="3"/>
      <c r="L540" s="15"/>
      <c r="M540" s="16"/>
      <c r="N540" s="3"/>
      <c r="O540" s="15"/>
      <c r="P540" s="3"/>
      <c r="Q540" s="3"/>
      <c r="R540" s="3"/>
      <c r="S540" s="3"/>
      <c r="T540" s="3"/>
      <c r="U540" s="3"/>
      <c r="V540" s="16"/>
      <c r="W540" s="3"/>
      <c r="X540" s="3"/>
      <c r="Y540" s="3"/>
      <c r="Z540" s="3"/>
    </row>
    <row r="541" spans="1:26">
      <c r="A541" s="15"/>
      <c r="B541" s="16"/>
      <c r="C541" s="3"/>
      <c r="D541" s="15"/>
      <c r="E541" s="3"/>
      <c r="F541" s="3"/>
      <c r="G541" s="3"/>
      <c r="H541" s="3"/>
      <c r="I541" s="3"/>
      <c r="J541" s="16"/>
      <c r="K541" s="3"/>
      <c r="L541" s="15"/>
      <c r="M541" s="16"/>
      <c r="N541" s="3"/>
      <c r="O541" s="15"/>
      <c r="P541" s="3"/>
      <c r="Q541" s="3"/>
      <c r="R541" s="3"/>
      <c r="S541" s="3"/>
      <c r="T541" s="3"/>
      <c r="U541" s="3"/>
      <c r="V541" s="16"/>
      <c r="W541" s="3"/>
      <c r="X541" s="3"/>
      <c r="Y541" s="3"/>
      <c r="Z541" s="3"/>
    </row>
    <row r="542" spans="1:26">
      <c r="A542" s="15"/>
      <c r="B542" s="16"/>
      <c r="C542" s="3"/>
      <c r="D542" s="15"/>
      <c r="E542" s="3"/>
      <c r="F542" s="3"/>
      <c r="G542" s="3"/>
      <c r="H542" s="3"/>
      <c r="I542" s="3"/>
      <c r="J542" s="16"/>
      <c r="K542" s="3"/>
      <c r="L542" s="15"/>
      <c r="M542" s="16"/>
      <c r="N542" s="3"/>
      <c r="O542" s="15"/>
      <c r="P542" s="3"/>
      <c r="Q542" s="3"/>
      <c r="R542" s="3"/>
      <c r="S542" s="3"/>
      <c r="T542" s="3"/>
      <c r="U542" s="3"/>
      <c r="V542" s="16"/>
      <c r="W542" s="3"/>
      <c r="X542" s="3"/>
      <c r="Y542" s="3"/>
      <c r="Z542" s="3"/>
    </row>
    <row r="543" spans="1:26">
      <c r="A543" s="15"/>
      <c r="B543" s="16"/>
      <c r="C543" s="3"/>
      <c r="D543" s="15"/>
      <c r="E543" s="3"/>
      <c r="F543" s="3"/>
      <c r="G543" s="3"/>
      <c r="H543" s="3"/>
      <c r="I543" s="3"/>
      <c r="J543" s="16"/>
      <c r="K543" s="3"/>
      <c r="L543" s="15"/>
      <c r="M543" s="16"/>
      <c r="N543" s="3"/>
      <c r="O543" s="15"/>
      <c r="P543" s="3"/>
      <c r="Q543" s="3"/>
      <c r="R543" s="3"/>
      <c r="S543" s="3"/>
      <c r="T543" s="3"/>
      <c r="U543" s="3"/>
      <c r="V543" s="16"/>
      <c r="W543" s="3"/>
      <c r="X543" s="3"/>
      <c r="Y543" s="3"/>
      <c r="Z543" s="3"/>
    </row>
    <row r="544" spans="1:26">
      <c r="A544" s="15"/>
      <c r="B544" s="16"/>
      <c r="C544" s="3"/>
      <c r="D544" s="15"/>
      <c r="E544" s="3"/>
      <c r="F544" s="3"/>
      <c r="G544" s="3"/>
      <c r="H544" s="3"/>
      <c r="I544" s="3"/>
      <c r="J544" s="16"/>
      <c r="K544" s="3"/>
      <c r="L544" s="15"/>
      <c r="M544" s="16"/>
      <c r="N544" s="3"/>
      <c r="O544" s="15"/>
      <c r="P544" s="3"/>
      <c r="Q544" s="3"/>
      <c r="R544" s="3"/>
      <c r="S544" s="3"/>
      <c r="T544" s="3"/>
      <c r="U544" s="3"/>
      <c r="V544" s="16"/>
      <c r="W544" s="3"/>
      <c r="X544" s="3"/>
      <c r="Y544" s="3"/>
      <c r="Z544" s="3"/>
    </row>
    <row r="545" spans="1:26">
      <c r="A545" s="15"/>
      <c r="B545" s="16"/>
      <c r="C545" s="3"/>
      <c r="D545" s="15"/>
      <c r="E545" s="3"/>
      <c r="F545" s="3"/>
      <c r="G545" s="3"/>
      <c r="H545" s="3"/>
      <c r="I545" s="3"/>
      <c r="J545" s="16"/>
      <c r="K545" s="3"/>
      <c r="L545" s="15"/>
      <c r="M545" s="16"/>
      <c r="N545" s="3"/>
      <c r="O545" s="15"/>
      <c r="P545" s="3"/>
      <c r="Q545" s="3"/>
      <c r="R545" s="3"/>
      <c r="S545" s="3"/>
      <c r="T545" s="3"/>
      <c r="U545" s="3"/>
      <c r="V545" s="16"/>
      <c r="W545" s="3"/>
      <c r="X545" s="3"/>
      <c r="Y545" s="3"/>
      <c r="Z545" s="3"/>
    </row>
    <row r="546" spans="1:26">
      <c r="A546" s="15"/>
      <c r="B546" s="16"/>
      <c r="C546" s="3"/>
      <c r="D546" s="15"/>
      <c r="E546" s="3"/>
      <c r="F546" s="3"/>
      <c r="G546" s="3"/>
      <c r="H546" s="3"/>
      <c r="I546" s="3"/>
      <c r="J546" s="16"/>
      <c r="K546" s="3"/>
      <c r="L546" s="15"/>
      <c r="M546" s="16"/>
      <c r="N546" s="3"/>
      <c r="O546" s="15"/>
      <c r="P546" s="3"/>
      <c r="Q546" s="3"/>
      <c r="R546" s="3"/>
      <c r="S546" s="3"/>
      <c r="T546" s="3"/>
      <c r="U546" s="3"/>
      <c r="V546" s="16"/>
      <c r="W546" s="3"/>
      <c r="X546" s="3"/>
      <c r="Y546" s="3"/>
      <c r="Z546" s="3"/>
    </row>
    <row r="547" spans="1:26">
      <c r="A547" s="20"/>
      <c r="B547" s="21"/>
      <c r="C547" s="3"/>
      <c r="D547" s="20"/>
      <c r="E547" s="22"/>
      <c r="F547" s="22"/>
      <c r="G547" s="22"/>
      <c r="H547" s="22"/>
      <c r="I547" s="22"/>
      <c r="J547" s="21"/>
      <c r="K547" s="15"/>
      <c r="L547" s="20"/>
      <c r="M547" s="21"/>
      <c r="N547" s="3"/>
      <c r="O547" s="20"/>
      <c r="P547" s="22"/>
      <c r="Q547" s="22"/>
      <c r="R547" s="22"/>
      <c r="S547" s="22"/>
      <c r="T547" s="22"/>
      <c r="U547" s="22"/>
      <c r="V547" s="21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2"/>
      <c r="N548" s="3"/>
      <c r="O548" s="3"/>
      <c r="P548" s="3"/>
      <c r="Q548" s="3"/>
      <c r="R548" s="3"/>
      <c r="S548" s="3"/>
      <c r="T548" s="2"/>
      <c r="U548" s="2"/>
      <c r="V548" s="2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61"/>
      <c r="B550" s="62"/>
      <c r="C550" s="3"/>
      <c r="D550" s="5"/>
      <c r="E550" s="6"/>
      <c r="F550" s="6"/>
      <c r="G550" s="6"/>
      <c r="H550" s="6"/>
      <c r="I550" s="63"/>
      <c r="J550" s="62"/>
      <c r="K550" s="3"/>
      <c r="L550" s="5"/>
      <c r="M550" s="7"/>
      <c r="N550" s="3"/>
      <c r="O550" s="5"/>
      <c r="P550" s="6"/>
      <c r="Q550" s="6"/>
      <c r="R550" s="6"/>
      <c r="S550" s="6"/>
      <c r="T550" s="6"/>
      <c r="U550" s="6"/>
      <c r="V550" s="7"/>
      <c r="W550" s="3"/>
      <c r="X550" s="3"/>
      <c r="Y550" s="3"/>
      <c r="Z550" s="3"/>
    </row>
    <row r="551" spans="1:26">
      <c r="A551" s="64"/>
      <c r="B551" s="65"/>
      <c r="C551" s="3"/>
      <c r="D551" s="8"/>
      <c r="E551" s="9"/>
      <c r="F551" s="9"/>
      <c r="G551" s="9"/>
      <c r="H551" s="9"/>
      <c r="I551" s="10"/>
      <c r="J551" s="11"/>
      <c r="K551" s="3"/>
      <c r="L551" s="8"/>
      <c r="M551" s="12"/>
      <c r="N551" s="3"/>
      <c r="O551" s="8"/>
      <c r="P551" s="9"/>
      <c r="Q551" s="9"/>
      <c r="R551" s="9"/>
      <c r="S551" s="9"/>
      <c r="T551" s="9"/>
      <c r="U551" s="9"/>
      <c r="V551" s="12"/>
      <c r="W551" s="3"/>
      <c r="X551" s="3"/>
      <c r="Y551" s="3"/>
      <c r="Z551" s="3"/>
    </row>
    <row r="552" spans="1:26">
      <c r="A552" s="15"/>
      <c r="B552" s="16"/>
      <c r="C552" s="3"/>
      <c r="D552" s="17"/>
      <c r="E552" s="18"/>
      <c r="F552" s="18"/>
      <c r="G552" s="18"/>
      <c r="H552" s="18"/>
      <c r="I552" s="18"/>
      <c r="J552" s="16"/>
      <c r="K552" s="15"/>
      <c r="L552" s="15"/>
      <c r="M552" s="16"/>
      <c r="N552" s="3"/>
      <c r="O552" s="15"/>
      <c r="P552" s="3"/>
      <c r="Q552" s="3"/>
      <c r="R552" s="3"/>
      <c r="S552" s="3"/>
      <c r="T552" s="3"/>
      <c r="U552" s="3"/>
      <c r="V552" s="16"/>
      <c r="W552" s="3"/>
      <c r="X552" s="3"/>
      <c r="Y552" s="3"/>
      <c r="Z552" s="3"/>
    </row>
    <row r="553" spans="1:26">
      <c r="A553" s="15"/>
      <c r="B553" s="16"/>
      <c r="C553" s="3"/>
      <c r="D553" s="15"/>
      <c r="E553" s="3"/>
      <c r="F553" s="3"/>
      <c r="G553" s="3"/>
      <c r="H553" s="3"/>
      <c r="I553" s="3"/>
      <c r="J553" s="16"/>
      <c r="K553" s="3"/>
      <c r="L553" s="15"/>
      <c r="M553" s="16"/>
      <c r="N553" s="3"/>
      <c r="O553" s="15"/>
      <c r="P553" s="3"/>
      <c r="Q553" s="3"/>
      <c r="R553" s="3"/>
      <c r="S553" s="3"/>
      <c r="T553" s="3"/>
      <c r="U553" s="3"/>
      <c r="V553" s="16"/>
      <c r="W553" s="3"/>
      <c r="X553" s="3"/>
      <c r="Y553" s="3"/>
      <c r="Z553" s="3"/>
    </row>
    <row r="554" spans="1:26">
      <c r="A554" s="15"/>
      <c r="B554" s="16"/>
      <c r="C554" s="3"/>
      <c r="D554" s="15"/>
      <c r="E554" s="3"/>
      <c r="F554" s="3"/>
      <c r="G554" s="3"/>
      <c r="H554" s="3"/>
      <c r="I554" s="3"/>
      <c r="J554" s="16"/>
      <c r="K554" s="3"/>
      <c r="L554" s="15"/>
      <c r="M554" s="16"/>
      <c r="N554" s="3"/>
      <c r="O554" s="15"/>
      <c r="P554" s="3"/>
      <c r="Q554" s="3"/>
      <c r="R554" s="3"/>
      <c r="S554" s="3"/>
      <c r="T554" s="3"/>
      <c r="U554" s="3"/>
      <c r="V554" s="16"/>
      <c r="W554" s="3"/>
      <c r="X554" s="3"/>
      <c r="Y554" s="3"/>
      <c r="Z554" s="3"/>
    </row>
    <row r="555" spans="1:26">
      <c r="A555" s="15"/>
      <c r="B555" s="16"/>
      <c r="C555" s="3"/>
      <c r="D555" s="15"/>
      <c r="E555" s="3"/>
      <c r="F555" s="3"/>
      <c r="G555" s="3"/>
      <c r="H555" s="3"/>
      <c r="I555" s="3"/>
      <c r="J555" s="16"/>
      <c r="K555" s="3"/>
      <c r="L555" s="15"/>
      <c r="M555" s="16"/>
      <c r="N555" s="3"/>
      <c r="O555" s="15"/>
      <c r="P555" s="3"/>
      <c r="Q555" s="3"/>
      <c r="R555" s="3"/>
      <c r="S555" s="3"/>
      <c r="T555" s="3"/>
      <c r="U555" s="3"/>
      <c r="V555" s="16"/>
      <c r="W555" s="3"/>
      <c r="X555" s="3"/>
      <c r="Y555" s="3"/>
      <c r="Z555" s="3"/>
    </row>
    <row r="556" spans="1:26">
      <c r="A556" s="15"/>
      <c r="B556" s="16"/>
      <c r="C556" s="3"/>
      <c r="D556" s="15"/>
      <c r="E556" s="3"/>
      <c r="F556" s="3"/>
      <c r="G556" s="3"/>
      <c r="H556" s="3"/>
      <c r="I556" s="3"/>
      <c r="J556" s="16"/>
      <c r="K556" s="3"/>
      <c r="L556" s="15"/>
      <c r="M556" s="16"/>
      <c r="N556" s="3"/>
      <c r="O556" s="15"/>
      <c r="P556" s="3"/>
      <c r="Q556" s="3"/>
      <c r="R556" s="3"/>
      <c r="S556" s="3"/>
      <c r="T556" s="3"/>
      <c r="U556" s="3"/>
      <c r="V556" s="16"/>
      <c r="W556" s="3"/>
      <c r="X556" s="3"/>
      <c r="Y556" s="3"/>
      <c r="Z556" s="3"/>
    </row>
    <row r="557" spans="1:26">
      <c r="A557" s="15"/>
      <c r="B557" s="16"/>
      <c r="C557" s="3"/>
      <c r="D557" s="15"/>
      <c r="E557" s="3"/>
      <c r="F557" s="3"/>
      <c r="G557" s="3"/>
      <c r="H557" s="3"/>
      <c r="I557" s="3"/>
      <c r="J557" s="16"/>
      <c r="K557" s="3"/>
      <c r="L557" s="15"/>
      <c r="M557" s="16"/>
      <c r="N557" s="3"/>
      <c r="O557" s="15"/>
      <c r="P557" s="3"/>
      <c r="Q557" s="3"/>
      <c r="R557" s="3"/>
      <c r="S557" s="3"/>
      <c r="T557" s="3"/>
      <c r="U557" s="3"/>
      <c r="V557" s="16"/>
      <c r="W557" s="3"/>
      <c r="X557" s="3"/>
      <c r="Y557" s="3"/>
      <c r="Z557" s="3"/>
    </row>
    <row r="558" spans="1:26">
      <c r="A558" s="15"/>
      <c r="B558" s="16"/>
      <c r="C558" s="3"/>
      <c r="D558" s="15"/>
      <c r="E558" s="3"/>
      <c r="F558" s="3"/>
      <c r="G558" s="3"/>
      <c r="H558" s="3"/>
      <c r="I558" s="3"/>
      <c r="J558" s="16"/>
      <c r="K558" s="3"/>
      <c r="L558" s="15"/>
      <c r="M558" s="16"/>
      <c r="N558" s="3"/>
      <c r="O558" s="15"/>
      <c r="P558" s="3"/>
      <c r="Q558" s="3"/>
      <c r="R558" s="3"/>
      <c r="S558" s="3"/>
      <c r="T558" s="3"/>
      <c r="U558" s="3"/>
      <c r="V558" s="16"/>
      <c r="W558" s="3"/>
      <c r="X558" s="3"/>
      <c r="Y558" s="3"/>
      <c r="Z558" s="3"/>
    </row>
    <row r="559" spans="1:26">
      <c r="A559" s="15"/>
      <c r="B559" s="16"/>
      <c r="C559" s="3"/>
      <c r="D559" s="15"/>
      <c r="E559" s="3"/>
      <c r="F559" s="3"/>
      <c r="G559" s="3"/>
      <c r="H559" s="3"/>
      <c r="I559" s="3"/>
      <c r="J559" s="16"/>
      <c r="K559" s="3"/>
      <c r="L559" s="15"/>
      <c r="M559" s="16"/>
      <c r="N559" s="3"/>
      <c r="O559" s="15"/>
      <c r="P559" s="3"/>
      <c r="Q559" s="3"/>
      <c r="R559" s="3"/>
      <c r="S559" s="3"/>
      <c r="T559" s="3"/>
      <c r="U559" s="3"/>
      <c r="V559" s="16"/>
      <c r="W559" s="3"/>
      <c r="X559" s="3"/>
      <c r="Y559" s="3"/>
      <c r="Z559" s="3"/>
    </row>
    <row r="560" spans="1:26">
      <c r="A560" s="15"/>
      <c r="B560" s="16"/>
      <c r="C560" s="3"/>
      <c r="D560" s="15"/>
      <c r="E560" s="3"/>
      <c r="F560" s="3"/>
      <c r="G560" s="3"/>
      <c r="H560" s="3"/>
      <c r="I560" s="3"/>
      <c r="J560" s="16"/>
      <c r="K560" s="3"/>
      <c r="L560" s="15"/>
      <c r="M560" s="16"/>
      <c r="N560" s="3"/>
      <c r="O560" s="15"/>
      <c r="P560" s="3"/>
      <c r="Q560" s="3"/>
      <c r="R560" s="3"/>
      <c r="S560" s="3"/>
      <c r="T560" s="3"/>
      <c r="U560" s="3"/>
      <c r="V560" s="16"/>
      <c r="W560" s="3"/>
      <c r="X560" s="3"/>
      <c r="Y560" s="3"/>
      <c r="Z560" s="3"/>
    </row>
    <row r="561" spans="1:26">
      <c r="A561" s="15"/>
      <c r="B561" s="16"/>
      <c r="C561" s="3"/>
      <c r="D561" s="15"/>
      <c r="E561" s="3"/>
      <c r="F561" s="3"/>
      <c r="G561" s="3"/>
      <c r="H561" s="3"/>
      <c r="I561" s="3"/>
      <c r="J561" s="16"/>
      <c r="K561" s="3"/>
      <c r="L561" s="15"/>
      <c r="M561" s="16"/>
      <c r="N561" s="3"/>
      <c r="O561" s="15"/>
      <c r="P561" s="3"/>
      <c r="Q561" s="3"/>
      <c r="R561" s="3"/>
      <c r="S561" s="3"/>
      <c r="T561" s="3"/>
      <c r="U561" s="3"/>
      <c r="V561" s="16"/>
      <c r="W561" s="3"/>
      <c r="X561" s="3"/>
      <c r="Y561" s="3"/>
      <c r="Z561" s="3"/>
    </row>
    <row r="562" spans="1:26">
      <c r="A562" s="20"/>
      <c r="B562" s="21"/>
      <c r="C562" s="3"/>
      <c r="D562" s="20"/>
      <c r="E562" s="22"/>
      <c r="F562" s="22"/>
      <c r="G562" s="22"/>
      <c r="H562" s="22"/>
      <c r="I562" s="22"/>
      <c r="J562" s="21"/>
      <c r="K562" s="15"/>
      <c r="L562" s="20"/>
      <c r="M562" s="21"/>
      <c r="N562" s="3"/>
      <c r="O562" s="20"/>
      <c r="P562" s="22"/>
      <c r="Q562" s="22"/>
      <c r="R562" s="22"/>
      <c r="S562" s="22"/>
      <c r="T562" s="22"/>
      <c r="U562" s="22"/>
      <c r="V562" s="21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2"/>
      <c r="N563" s="3"/>
      <c r="O563" s="3"/>
      <c r="P563" s="3"/>
      <c r="Q563" s="3"/>
      <c r="R563" s="3"/>
      <c r="S563" s="3"/>
      <c r="T563" s="2"/>
      <c r="U563" s="2"/>
      <c r="V563" s="2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61"/>
      <c r="B565" s="62"/>
      <c r="C565" s="3"/>
      <c r="D565" s="5"/>
      <c r="E565" s="6"/>
      <c r="F565" s="6"/>
      <c r="G565" s="6"/>
      <c r="H565" s="6"/>
      <c r="I565" s="63"/>
      <c r="J565" s="62"/>
      <c r="K565" s="3"/>
      <c r="L565" s="5"/>
      <c r="M565" s="7"/>
      <c r="N565" s="3"/>
      <c r="O565" s="5"/>
      <c r="P565" s="6"/>
      <c r="Q565" s="6"/>
      <c r="R565" s="6"/>
      <c r="S565" s="6"/>
      <c r="T565" s="6"/>
      <c r="U565" s="6"/>
      <c r="V565" s="7"/>
      <c r="W565" s="3"/>
      <c r="X565" s="3"/>
      <c r="Y565" s="3"/>
      <c r="Z565" s="3"/>
    </row>
    <row r="566" spans="1:26">
      <c r="A566" s="64"/>
      <c r="B566" s="65"/>
      <c r="C566" s="3"/>
      <c r="D566" s="8"/>
      <c r="E566" s="9"/>
      <c r="F566" s="9"/>
      <c r="G566" s="9"/>
      <c r="H566" s="9"/>
      <c r="I566" s="10"/>
      <c r="J566" s="11"/>
      <c r="K566" s="3"/>
      <c r="L566" s="8"/>
      <c r="M566" s="12"/>
      <c r="N566" s="3"/>
      <c r="O566" s="8"/>
      <c r="P566" s="9"/>
      <c r="Q566" s="9"/>
      <c r="R566" s="9"/>
      <c r="S566" s="9"/>
      <c r="T566" s="9"/>
      <c r="U566" s="9"/>
      <c r="V566" s="12"/>
      <c r="W566" s="3"/>
      <c r="X566" s="3"/>
      <c r="Y566" s="3"/>
      <c r="Z566" s="3"/>
    </row>
    <row r="567" spans="1:26">
      <c r="A567" s="15"/>
      <c r="B567" s="16"/>
      <c r="C567" s="3"/>
      <c r="D567" s="17"/>
      <c r="E567" s="18"/>
      <c r="F567" s="18"/>
      <c r="G567" s="18"/>
      <c r="H567" s="18"/>
      <c r="I567" s="18"/>
      <c r="J567" s="16"/>
      <c r="K567" s="15"/>
      <c r="L567" s="15"/>
      <c r="M567" s="16"/>
      <c r="N567" s="3"/>
      <c r="O567" s="15"/>
      <c r="P567" s="3"/>
      <c r="Q567" s="3"/>
      <c r="R567" s="3"/>
      <c r="S567" s="3"/>
      <c r="T567" s="3"/>
      <c r="U567" s="3"/>
      <c r="V567" s="16"/>
      <c r="W567" s="3"/>
      <c r="X567" s="3"/>
      <c r="Y567" s="3"/>
      <c r="Z567" s="3"/>
    </row>
    <row r="568" spans="1:26">
      <c r="A568" s="15"/>
      <c r="B568" s="16"/>
      <c r="C568" s="3"/>
      <c r="D568" s="15"/>
      <c r="E568" s="3"/>
      <c r="F568" s="3"/>
      <c r="G568" s="3"/>
      <c r="H568" s="3"/>
      <c r="I568" s="3"/>
      <c r="J568" s="16"/>
      <c r="K568" s="3"/>
      <c r="L568" s="15"/>
      <c r="M568" s="16"/>
      <c r="N568" s="3"/>
      <c r="O568" s="15"/>
      <c r="P568" s="3"/>
      <c r="Q568" s="3"/>
      <c r="R568" s="3"/>
      <c r="S568" s="3"/>
      <c r="T568" s="3"/>
      <c r="U568" s="3"/>
      <c r="V568" s="16"/>
      <c r="W568" s="3"/>
      <c r="X568" s="3"/>
      <c r="Y568" s="3"/>
      <c r="Z568" s="3"/>
    </row>
    <row r="569" spans="1:26">
      <c r="A569" s="15"/>
      <c r="B569" s="16"/>
      <c r="C569" s="3"/>
      <c r="D569" s="15"/>
      <c r="E569" s="3"/>
      <c r="F569" s="3"/>
      <c r="G569" s="3"/>
      <c r="H569" s="3"/>
      <c r="I569" s="3"/>
      <c r="J569" s="16"/>
      <c r="K569" s="3"/>
      <c r="L569" s="15"/>
      <c r="M569" s="16"/>
      <c r="N569" s="3"/>
      <c r="O569" s="15"/>
      <c r="P569" s="3"/>
      <c r="Q569" s="3"/>
      <c r="R569" s="3"/>
      <c r="S569" s="3"/>
      <c r="T569" s="3"/>
      <c r="U569" s="3"/>
      <c r="V569" s="16"/>
      <c r="W569" s="3"/>
      <c r="X569" s="3"/>
      <c r="Y569" s="3"/>
      <c r="Z569" s="3"/>
    </row>
    <row r="570" spans="1:26">
      <c r="A570" s="15"/>
      <c r="B570" s="16"/>
      <c r="C570" s="3"/>
      <c r="D570" s="15"/>
      <c r="E570" s="3"/>
      <c r="F570" s="3"/>
      <c r="G570" s="3"/>
      <c r="H570" s="3"/>
      <c r="I570" s="3"/>
      <c r="J570" s="16"/>
      <c r="K570" s="3"/>
      <c r="L570" s="15"/>
      <c r="M570" s="16"/>
      <c r="N570" s="3"/>
      <c r="O570" s="15"/>
      <c r="P570" s="3"/>
      <c r="Q570" s="3"/>
      <c r="R570" s="3"/>
      <c r="S570" s="3"/>
      <c r="T570" s="3"/>
      <c r="U570" s="3"/>
      <c r="V570" s="16"/>
      <c r="W570" s="3"/>
      <c r="X570" s="3"/>
      <c r="Y570" s="3"/>
      <c r="Z570" s="3"/>
    </row>
    <row r="571" spans="1:26">
      <c r="A571" s="15"/>
      <c r="B571" s="16"/>
      <c r="C571" s="3"/>
      <c r="D571" s="15"/>
      <c r="E571" s="3"/>
      <c r="F571" s="3"/>
      <c r="G571" s="3"/>
      <c r="H571" s="3"/>
      <c r="I571" s="3"/>
      <c r="J571" s="16"/>
      <c r="K571" s="3"/>
      <c r="L571" s="15"/>
      <c r="M571" s="16"/>
      <c r="N571" s="3"/>
      <c r="O571" s="15"/>
      <c r="P571" s="3"/>
      <c r="Q571" s="3"/>
      <c r="R571" s="3"/>
      <c r="S571" s="3"/>
      <c r="T571" s="3"/>
      <c r="U571" s="3"/>
      <c r="V571" s="16"/>
      <c r="W571" s="3"/>
      <c r="X571" s="3"/>
      <c r="Y571" s="3"/>
      <c r="Z571" s="3"/>
    </row>
    <row r="572" spans="1:26">
      <c r="A572" s="15"/>
      <c r="B572" s="16"/>
      <c r="C572" s="3"/>
      <c r="D572" s="15"/>
      <c r="E572" s="3"/>
      <c r="F572" s="3"/>
      <c r="G572" s="3"/>
      <c r="H572" s="3"/>
      <c r="I572" s="3"/>
      <c r="J572" s="16"/>
      <c r="K572" s="3"/>
      <c r="L572" s="15"/>
      <c r="M572" s="16"/>
      <c r="N572" s="3"/>
      <c r="O572" s="15"/>
      <c r="P572" s="3"/>
      <c r="Q572" s="3"/>
      <c r="R572" s="3"/>
      <c r="S572" s="3"/>
      <c r="T572" s="3"/>
      <c r="U572" s="3"/>
      <c r="V572" s="16"/>
      <c r="W572" s="3"/>
      <c r="X572" s="3"/>
      <c r="Y572" s="3"/>
      <c r="Z572" s="3"/>
    </row>
    <row r="573" spans="1:26">
      <c r="A573" s="15"/>
      <c r="B573" s="16"/>
      <c r="C573" s="3"/>
      <c r="D573" s="15"/>
      <c r="E573" s="3"/>
      <c r="F573" s="3"/>
      <c r="G573" s="3"/>
      <c r="H573" s="3"/>
      <c r="I573" s="3"/>
      <c r="J573" s="16"/>
      <c r="K573" s="3"/>
      <c r="L573" s="15"/>
      <c r="M573" s="16"/>
      <c r="N573" s="3"/>
      <c r="O573" s="15"/>
      <c r="P573" s="3"/>
      <c r="Q573" s="3"/>
      <c r="R573" s="3"/>
      <c r="S573" s="3"/>
      <c r="T573" s="3"/>
      <c r="U573" s="3"/>
      <c r="V573" s="16"/>
      <c r="W573" s="3"/>
      <c r="X573" s="3"/>
      <c r="Y573" s="3"/>
      <c r="Z573" s="3"/>
    </row>
    <row r="574" spans="1:26">
      <c r="A574" s="15"/>
      <c r="B574" s="16"/>
      <c r="C574" s="3"/>
      <c r="D574" s="15"/>
      <c r="E574" s="3"/>
      <c r="F574" s="3"/>
      <c r="G574" s="3"/>
      <c r="H574" s="3"/>
      <c r="I574" s="3"/>
      <c r="J574" s="16"/>
      <c r="K574" s="3"/>
      <c r="L574" s="15"/>
      <c r="M574" s="16"/>
      <c r="N574" s="3"/>
      <c r="O574" s="15"/>
      <c r="P574" s="3"/>
      <c r="Q574" s="3"/>
      <c r="R574" s="3"/>
      <c r="S574" s="3"/>
      <c r="T574" s="3"/>
      <c r="U574" s="3"/>
      <c r="V574" s="16"/>
      <c r="W574" s="3"/>
      <c r="X574" s="3"/>
      <c r="Y574" s="3"/>
      <c r="Z574" s="3"/>
    </row>
    <row r="575" spans="1:26">
      <c r="A575" s="15"/>
      <c r="B575" s="16"/>
      <c r="C575" s="3"/>
      <c r="D575" s="15"/>
      <c r="E575" s="3"/>
      <c r="F575" s="3"/>
      <c r="G575" s="3"/>
      <c r="H575" s="3"/>
      <c r="I575" s="3"/>
      <c r="J575" s="16"/>
      <c r="K575" s="3"/>
      <c r="L575" s="15"/>
      <c r="M575" s="16"/>
      <c r="N575" s="3"/>
      <c r="O575" s="15"/>
      <c r="P575" s="3"/>
      <c r="Q575" s="3"/>
      <c r="R575" s="3"/>
      <c r="S575" s="3"/>
      <c r="T575" s="3"/>
      <c r="U575" s="3"/>
      <c r="V575" s="16"/>
      <c r="W575" s="3"/>
      <c r="X575" s="3"/>
      <c r="Y575" s="3"/>
      <c r="Z575" s="3"/>
    </row>
    <row r="576" spans="1:26">
      <c r="A576" s="15"/>
      <c r="B576" s="16"/>
      <c r="C576" s="3"/>
      <c r="D576" s="15"/>
      <c r="E576" s="3"/>
      <c r="F576" s="3"/>
      <c r="G576" s="3"/>
      <c r="H576" s="3"/>
      <c r="I576" s="3"/>
      <c r="J576" s="16"/>
      <c r="K576" s="3"/>
      <c r="L576" s="15"/>
      <c r="M576" s="16"/>
      <c r="N576" s="3"/>
      <c r="O576" s="15"/>
      <c r="P576" s="3"/>
      <c r="Q576" s="3"/>
      <c r="R576" s="3"/>
      <c r="S576" s="3"/>
      <c r="T576" s="3"/>
      <c r="U576" s="3"/>
      <c r="V576" s="16"/>
      <c r="W576" s="3"/>
      <c r="X576" s="3"/>
      <c r="Y576" s="3"/>
      <c r="Z576" s="3"/>
    </row>
    <row r="577" spans="1:26">
      <c r="A577" s="20"/>
      <c r="B577" s="21"/>
      <c r="C577" s="3"/>
      <c r="D577" s="20"/>
      <c r="E577" s="22"/>
      <c r="F577" s="22"/>
      <c r="G577" s="22"/>
      <c r="H577" s="22"/>
      <c r="I577" s="22"/>
      <c r="J577" s="21"/>
      <c r="K577" s="15"/>
      <c r="L577" s="20"/>
      <c r="M577" s="21"/>
      <c r="N577" s="3"/>
      <c r="O577" s="20"/>
      <c r="P577" s="22"/>
      <c r="Q577" s="22"/>
      <c r="R577" s="22"/>
      <c r="S577" s="22"/>
      <c r="T577" s="22"/>
      <c r="U577" s="22"/>
      <c r="V577" s="21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2"/>
      <c r="N578" s="3"/>
      <c r="O578" s="3"/>
      <c r="P578" s="3"/>
      <c r="Q578" s="3"/>
      <c r="R578" s="3"/>
      <c r="S578" s="3"/>
      <c r="T578" s="2"/>
      <c r="U578" s="2"/>
      <c r="V578" s="2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61"/>
      <c r="B580" s="62"/>
      <c r="C580" s="3"/>
      <c r="D580" s="5"/>
      <c r="E580" s="6"/>
      <c r="F580" s="6"/>
      <c r="G580" s="6"/>
      <c r="H580" s="6"/>
      <c r="I580" s="63"/>
      <c r="J580" s="62"/>
      <c r="K580" s="3"/>
      <c r="L580" s="5"/>
      <c r="M580" s="7"/>
      <c r="N580" s="3"/>
      <c r="O580" s="5"/>
      <c r="P580" s="6"/>
      <c r="Q580" s="6"/>
      <c r="R580" s="6"/>
      <c r="S580" s="6"/>
      <c r="T580" s="6"/>
      <c r="U580" s="6"/>
      <c r="V580" s="7"/>
      <c r="W580" s="3"/>
      <c r="X580" s="3"/>
      <c r="Y580" s="3"/>
      <c r="Z580" s="3"/>
    </row>
    <row r="581" spans="1:26">
      <c r="A581" s="64"/>
      <c r="B581" s="65"/>
      <c r="C581" s="3"/>
      <c r="D581" s="8"/>
      <c r="E581" s="9"/>
      <c r="F581" s="9"/>
      <c r="G581" s="9"/>
      <c r="H581" s="9"/>
      <c r="I581" s="10"/>
      <c r="J581" s="11"/>
      <c r="K581" s="3"/>
      <c r="L581" s="8"/>
      <c r="M581" s="12"/>
      <c r="N581" s="3"/>
      <c r="O581" s="8"/>
      <c r="P581" s="9"/>
      <c r="Q581" s="9"/>
      <c r="R581" s="9"/>
      <c r="S581" s="9"/>
      <c r="T581" s="9"/>
      <c r="U581" s="9"/>
      <c r="V581" s="12"/>
      <c r="W581" s="3"/>
      <c r="X581" s="3"/>
      <c r="Y581" s="3"/>
      <c r="Z581" s="3"/>
    </row>
    <row r="582" spans="1:26">
      <c r="A582" s="15"/>
      <c r="B582" s="16"/>
      <c r="C582" s="3"/>
      <c r="D582" s="17"/>
      <c r="E582" s="18"/>
      <c r="F582" s="18"/>
      <c r="G582" s="18"/>
      <c r="H582" s="18"/>
      <c r="I582" s="18"/>
      <c r="J582" s="16"/>
      <c r="K582" s="15"/>
      <c r="L582" s="15"/>
      <c r="M582" s="16"/>
      <c r="N582" s="3"/>
      <c r="O582" s="15"/>
      <c r="P582" s="3"/>
      <c r="Q582" s="3"/>
      <c r="R582" s="3"/>
      <c r="S582" s="3"/>
      <c r="T582" s="3"/>
      <c r="U582" s="3"/>
      <c r="V582" s="16"/>
      <c r="W582" s="3"/>
      <c r="X582" s="3"/>
      <c r="Y582" s="3"/>
      <c r="Z582" s="3"/>
    </row>
    <row r="583" spans="1:26">
      <c r="A583" s="15"/>
      <c r="B583" s="16"/>
      <c r="C583" s="3"/>
      <c r="D583" s="15"/>
      <c r="E583" s="3"/>
      <c r="F583" s="3"/>
      <c r="G583" s="3"/>
      <c r="H583" s="3"/>
      <c r="I583" s="3"/>
      <c r="J583" s="16"/>
      <c r="K583" s="3"/>
      <c r="L583" s="15"/>
      <c r="M583" s="16"/>
      <c r="N583" s="3"/>
      <c r="O583" s="15"/>
      <c r="P583" s="3"/>
      <c r="Q583" s="3"/>
      <c r="R583" s="3"/>
      <c r="S583" s="3"/>
      <c r="T583" s="3"/>
      <c r="U583" s="3"/>
      <c r="V583" s="16"/>
      <c r="W583" s="3"/>
      <c r="X583" s="3"/>
      <c r="Y583" s="3"/>
      <c r="Z583" s="3"/>
    </row>
    <row r="584" spans="1:26">
      <c r="A584" s="15"/>
      <c r="B584" s="16"/>
      <c r="C584" s="3"/>
      <c r="D584" s="15"/>
      <c r="E584" s="3"/>
      <c r="F584" s="3"/>
      <c r="G584" s="3"/>
      <c r="H584" s="3"/>
      <c r="I584" s="3"/>
      <c r="J584" s="16"/>
      <c r="K584" s="3"/>
      <c r="L584" s="15"/>
      <c r="M584" s="16"/>
      <c r="N584" s="3"/>
      <c r="O584" s="15"/>
      <c r="P584" s="3"/>
      <c r="Q584" s="3"/>
      <c r="R584" s="3"/>
      <c r="S584" s="3"/>
      <c r="T584" s="3"/>
      <c r="U584" s="3"/>
      <c r="V584" s="16"/>
      <c r="W584" s="3"/>
      <c r="X584" s="3"/>
      <c r="Y584" s="3"/>
      <c r="Z584" s="3"/>
    </row>
    <row r="585" spans="1:26">
      <c r="A585" s="15"/>
      <c r="B585" s="16"/>
      <c r="C585" s="3"/>
      <c r="D585" s="15"/>
      <c r="E585" s="3"/>
      <c r="F585" s="3"/>
      <c r="G585" s="3"/>
      <c r="H585" s="3"/>
      <c r="I585" s="3"/>
      <c r="J585" s="16"/>
      <c r="K585" s="3"/>
      <c r="L585" s="15"/>
      <c r="M585" s="16"/>
      <c r="N585" s="3"/>
      <c r="O585" s="15"/>
      <c r="P585" s="3"/>
      <c r="Q585" s="3"/>
      <c r="R585" s="3"/>
      <c r="S585" s="3"/>
      <c r="T585" s="3"/>
      <c r="U585" s="3"/>
      <c r="V585" s="16"/>
      <c r="W585" s="3"/>
      <c r="X585" s="3"/>
      <c r="Y585" s="3"/>
      <c r="Z585" s="3"/>
    </row>
    <row r="586" spans="1:26">
      <c r="A586" s="15"/>
      <c r="B586" s="16"/>
      <c r="C586" s="3"/>
      <c r="D586" s="15"/>
      <c r="E586" s="3"/>
      <c r="F586" s="3"/>
      <c r="G586" s="3"/>
      <c r="H586" s="3"/>
      <c r="I586" s="3"/>
      <c r="J586" s="16"/>
      <c r="K586" s="3"/>
      <c r="L586" s="15"/>
      <c r="M586" s="16"/>
      <c r="N586" s="3"/>
      <c r="O586" s="15"/>
      <c r="P586" s="3"/>
      <c r="Q586" s="3"/>
      <c r="R586" s="3"/>
      <c r="S586" s="3"/>
      <c r="T586" s="3"/>
      <c r="U586" s="3"/>
      <c r="V586" s="16"/>
      <c r="W586" s="3"/>
      <c r="X586" s="3"/>
      <c r="Y586" s="3"/>
      <c r="Z586" s="3"/>
    </row>
    <row r="587" spans="1:26">
      <c r="A587" s="15"/>
      <c r="B587" s="16"/>
      <c r="C587" s="3"/>
      <c r="D587" s="15"/>
      <c r="E587" s="3"/>
      <c r="F587" s="3"/>
      <c r="G587" s="3"/>
      <c r="H587" s="3"/>
      <c r="I587" s="3"/>
      <c r="J587" s="16"/>
      <c r="K587" s="3"/>
      <c r="L587" s="15"/>
      <c r="M587" s="16"/>
      <c r="N587" s="3"/>
      <c r="O587" s="15"/>
      <c r="P587" s="3"/>
      <c r="Q587" s="3"/>
      <c r="R587" s="3"/>
      <c r="S587" s="3"/>
      <c r="T587" s="3"/>
      <c r="U587" s="3"/>
      <c r="V587" s="16"/>
      <c r="W587" s="3"/>
      <c r="X587" s="3"/>
      <c r="Y587" s="3"/>
      <c r="Z587" s="3"/>
    </row>
    <row r="588" spans="1:26">
      <c r="A588" s="15"/>
      <c r="B588" s="16"/>
      <c r="C588" s="3"/>
      <c r="D588" s="15"/>
      <c r="E588" s="3"/>
      <c r="F588" s="3"/>
      <c r="G588" s="3"/>
      <c r="H588" s="3"/>
      <c r="I588" s="3"/>
      <c r="J588" s="16"/>
      <c r="K588" s="3"/>
      <c r="L588" s="15"/>
      <c r="M588" s="16"/>
      <c r="N588" s="3"/>
      <c r="O588" s="15"/>
      <c r="P588" s="3"/>
      <c r="Q588" s="3"/>
      <c r="R588" s="3"/>
      <c r="S588" s="3"/>
      <c r="T588" s="3"/>
      <c r="U588" s="3"/>
      <c r="V588" s="16"/>
      <c r="W588" s="3"/>
      <c r="X588" s="3"/>
      <c r="Y588" s="3"/>
      <c r="Z588" s="3"/>
    </row>
    <row r="589" spans="1:26">
      <c r="A589" s="15"/>
      <c r="B589" s="16"/>
      <c r="C589" s="3"/>
      <c r="D589" s="15"/>
      <c r="E589" s="3"/>
      <c r="F589" s="3"/>
      <c r="G589" s="3"/>
      <c r="H589" s="3"/>
      <c r="I589" s="3"/>
      <c r="J589" s="16"/>
      <c r="K589" s="3"/>
      <c r="L589" s="15"/>
      <c r="M589" s="16"/>
      <c r="N589" s="3"/>
      <c r="O589" s="15"/>
      <c r="P589" s="3"/>
      <c r="Q589" s="3"/>
      <c r="R589" s="3"/>
      <c r="S589" s="3"/>
      <c r="T589" s="3"/>
      <c r="U589" s="3"/>
      <c r="V589" s="16"/>
      <c r="W589" s="3"/>
      <c r="X589" s="3"/>
      <c r="Y589" s="3"/>
      <c r="Z589" s="3"/>
    </row>
    <row r="590" spans="1:26">
      <c r="A590" s="15"/>
      <c r="B590" s="16"/>
      <c r="C590" s="3"/>
      <c r="D590" s="15"/>
      <c r="E590" s="3"/>
      <c r="F590" s="3"/>
      <c r="G590" s="3"/>
      <c r="H590" s="3"/>
      <c r="I590" s="3"/>
      <c r="J590" s="16"/>
      <c r="K590" s="3"/>
      <c r="L590" s="15"/>
      <c r="M590" s="16"/>
      <c r="N590" s="3"/>
      <c r="O590" s="15"/>
      <c r="P590" s="3"/>
      <c r="Q590" s="3"/>
      <c r="R590" s="3"/>
      <c r="S590" s="3"/>
      <c r="T590" s="3"/>
      <c r="U590" s="3"/>
      <c r="V590" s="16"/>
      <c r="W590" s="3"/>
      <c r="X590" s="3"/>
      <c r="Y590" s="3"/>
      <c r="Z590" s="3"/>
    </row>
    <row r="591" spans="1:26">
      <c r="A591" s="15"/>
      <c r="B591" s="16"/>
      <c r="C591" s="3"/>
      <c r="D591" s="15"/>
      <c r="E591" s="3"/>
      <c r="F591" s="3"/>
      <c r="G591" s="3"/>
      <c r="H591" s="3"/>
      <c r="I591" s="3"/>
      <c r="J591" s="16"/>
      <c r="K591" s="3"/>
      <c r="L591" s="15"/>
      <c r="M591" s="16"/>
      <c r="N591" s="3"/>
      <c r="O591" s="15"/>
      <c r="P591" s="3"/>
      <c r="Q591" s="3"/>
      <c r="R591" s="3"/>
      <c r="S591" s="3"/>
      <c r="T591" s="3"/>
      <c r="U591" s="3"/>
      <c r="V591" s="16"/>
      <c r="W591" s="3"/>
      <c r="X591" s="3"/>
      <c r="Y591" s="3"/>
      <c r="Z591" s="3"/>
    </row>
    <row r="592" spans="1:26">
      <c r="A592" s="20"/>
      <c r="B592" s="21"/>
      <c r="C592" s="3"/>
      <c r="D592" s="20"/>
      <c r="E592" s="22"/>
      <c r="F592" s="22"/>
      <c r="G592" s="22"/>
      <c r="H592" s="22"/>
      <c r="I592" s="22"/>
      <c r="J592" s="21"/>
      <c r="K592" s="15"/>
      <c r="L592" s="20"/>
      <c r="M592" s="21"/>
      <c r="N592" s="3"/>
      <c r="O592" s="20"/>
      <c r="P592" s="22"/>
      <c r="Q592" s="22"/>
      <c r="R592" s="22"/>
      <c r="S592" s="22"/>
      <c r="T592" s="22"/>
      <c r="U592" s="22"/>
      <c r="V592" s="21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2"/>
      <c r="N593" s="3"/>
      <c r="O593" s="3"/>
      <c r="P593" s="3"/>
      <c r="Q593" s="3"/>
      <c r="R593" s="3"/>
      <c r="S593" s="3"/>
      <c r="T593" s="2"/>
      <c r="U593" s="2"/>
      <c r="V593" s="2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61"/>
      <c r="B595" s="62"/>
      <c r="C595" s="3"/>
      <c r="D595" s="5"/>
      <c r="E595" s="6"/>
      <c r="F595" s="6"/>
      <c r="G595" s="6"/>
      <c r="H595" s="6"/>
      <c r="I595" s="63"/>
      <c r="J595" s="62"/>
      <c r="K595" s="3"/>
      <c r="L595" s="5"/>
      <c r="M595" s="7"/>
      <c r="N595" s="3"/>
      <c r="O595" s="5"/>
      <c r="P595" s="6"/>
      <c r="Q595" s="6"/>
      <c r="R595" s="6"/>
      <c r="S595" s="6"/>
      <c r="T595" s="6"/>
      <c r="U595" s="6"/>
      <c r="V595" s="7"/>
      <c r="W595" s="3"/>
      <c r="X595" s="3"/>
      <c r="Y595" s="3"/>
      <c r="Z595" s="3"/>
    </row>
    <row r="596" spans="1:26">
      <c r="A596" s="64"/>
      <c r="B596" s="65"/>
      <c r="C596" s="3"/>
      <c r="D596" s="8"/>
      <c r="E596" s="9"/>
      <c r="F596" s="9"/>
      <c r="G596" s="9"/>
      <c r="H596" s="9"/>
      <c r="I596" s="10"/>
      <c r="J596" s="11"/>
      <c r="K596" s="3"/>
      <c r="L596" s="8"/>
      <c r="M596" s="12"/>
      <c r="N596" s="3"/>
      <c r="O596" s="8"/>
      <c r="P596" s="9"/>
      <c r="Q596" s="9"/>
      <c r="R596" s="9"/>
      <c r="S596" s="9"/>
      <c r="T596" s="9"/>
      <c r="U596" s="9"/>
      <c r="V596" s="12"/>
      <c r="W596" s="3"/>
      <c r="X596" s="3"/>
      <c r="Y596" s="3"/>
      <c r="Z596" s="3"/>
    </row>
    <row r="597" spans="1:26">
      <c r="A597" s="15"/>
      <c r="B597" s="16"/>
      <c r="C597" s="3"/>
      <c r="D597" s="17"/>
      <c r="E597" s="18"/>
      <c r="F597" s="18"/>
      <c r="G597" s="18"/>
      <c r="H597" s="18"/>
      <c r="I597" s="18"/>
      <c r="J597" s="16"/>
      <c r="K597" s="15"/>
      <c r="L597" s="15"/>
      <c r="M597" s="16"/>
      <c r="N597" s="3"/>
      <c r="O597" s="15"/>
      <c r="P597" s="3"/>
      <c r="Q597" s="3"/>
      <c r="R597" s="3"/>
      <c r="S597" s="3"/>
      <c r="T597" s="3"/>
      <c r="U597" s="3"/>
      <c r="V597" s="16"/>
      <c r="W597" s="3"/>
      <c r="X597" s="3"/>
      <c r="Y597" s="3"/>
      <c r="Z597" s="3"/>
    </row>
    <row r="598" spans="1:26">
      <c r="A598" s="15"/>
      <c r="B598" s="16"/>
      <c r="C598" s="3"/>
      <c r="D598" s="15"/>
      <c r="E598" s="3"/>
      <c r="F598" s="3"/>
      <c r="G598" s="3"/>
      <c r="H598" s="3"/>
      <c r="I598" s="3"/>
      <c r="J598" s="16"/>
      <c r="K598" s="3"/>
      <c r="L598" s="15"/>
      <c r="M598" s="16"/>
      <c r="N598" s="3"/>
      <c r="O598" s="15"/>
      <c r="P598" s="3"/>
      <c r="Q598" s="3"/>
      <c r="R598" s="3"/>
      <c r="S598" s="3"/>
      <c r="T598" s="3"/>
      <c r="U598" s="3"/>
      <c r="V598" s="16"/>
      <c r="W598" s="3"/>
      <c r="X598" s="3"/>
      <c r="Y598" s="3"/>
      <c r="Z598" s="3"/>
    </row>
    <row r="599" spans="1:26">
      <c r="A599" s="15"/>
      <c r="B599" s="16"/>
      <c r="C599" s="3"/>
      <c r="D599" s="15"/>
      <c r="E599" s="3"/>
      <c r="F599" s="3"/>
      <c r="G599" s="3"/>
      <c r="H599" s="3"/>
      <c r="I599" s="3"/>
      <c r="J599" s="16"/>
      <c r="K599" s="3"/>
      <c r="L599" s="15"/>
      <c r="M599" s="16"/>
      <c r="N599" s="3"/>
      <c r="O599" s="15"/>
      <c r="P599" s="3"/>
      <c r="Q599" s="3"/>
      <c r="R599" s="3"/>
      <c r="S599" s="3"/>
      <c r="T599" s="3"/>
      <c r="U599" s="3"/>
      <c r="V599" s="16"/>
      <c r="W599" s="3"/>
      <c r="X599" s="3"/>
      <c r="Y599" s="3"/>
      <c r="Z599" s="3"/>
    </row>
    <row r="600" spans="1:26">
      <c r="A600" s="15"/>
      <c r="B600" s="16"/>
      <c r="C600" s="3"/>
      <c r="D600" s="15"/>
      <c r="E600" s="3"/>
      <c r="F600" s="3"/>
      <c r="G600" s="3"/>
      <c r="H600" s="3"/>
      <c r="I600" s="3"/>
      <c r="J600" s="16"/>
      <c r="K600" s="3"/>
      <c r="L600" s="15"/>
      <c r="M600" s="16"/>
      <c r="N600" s="3"/>
      <c r="O600" s="15"/>
      <c r="P600" s="3"/>
      <c r="Q600" s="3"/>
      <c r="R600" s="3"/>
      <c r="S600" s="3"/>
      <c r="T600" s="3"/>
      <c r="U600" s="3"/>
      <c r="V600" s="16"/>
      <c r="W600" s="3"/>
      <c r="X600" s="3"/>
      <c r="Y600" s="3"/>
      <c r="Z600" s="3"/>
    </row>
    <row r="601" spans="1:26">
      <c r="A601" s="15"/>
      <c r="B601" s="16"/>
      <c r="C601" s="3"/>
      <c r="D601" s="15"/>
      <c r="E601" s="3"/>
      <c r="F601" s="3"/>
      <c r="G601" s="3"/>
      <c r="H601" s="3"/>
      <c r="I601" s="3"/>
      <c r="J601" s="16"/>
      <c r="K601" s="3"/>
      <c r="L601" s="15"/>
      <c r="M601" s="16"/>
      <c r="N601" s="3"/>
      <c r="O601" s="15"/>
      <c r="P601" s="3"/>
      <c r="Q601" s="3"/>
      <c r="R601" s="3"/>
      <c r="S601" s="3"/>
      <c r="T601" s="3"/>
      <c r="U601" s="3"/>
      <c r="V601" s="16"/>
      <c r="W601" s="3"/>
      <c r="X601" s="3"/>
      <c r="Y601" s="3"/>
      <c r="Z601" s="3"/>
    </row>
    <row r="602" spans="1:26">
      <c r="A602" s="15"/>
      <c r="B602" s="16"/>
      <c r="C602" s="3"/>
      <c r="D602" s="15"/>
      <c r="E602" s="3"/>
      <c r="F602" s="3"/>
      <c r="G602" s="3"/>
      <c r="H602" s="3"/>
      <c r="I602" s="3"/>
      <c r="J602" s="16"/>
      <c r="K602" s="3"/>
      <c r="L602" s="15"/>
      <c r="M602" s="16"/>
      <c r="N602" s="3"/>
      <c r="O602" s="15"/>
      <c r="P602" s="3"/>
      <c r="Q602" s="3"/>
      <c r="R602" s="3"/>
      <c r="S602" s="3"/>
      <c r="T602" s="3"/>
      <c r="U602" s="3"/>
      <c r="V602" s="16"/>
      <c r="W602" s="3"/>
      <c r="X602" s="3"/>
      <c r="Y602" s="3"/>
      <c r="Z602" s="3"/>
    </row>
    <row r="603" spans="1:26">
      <c r="A603" s="15"/>
      <c r="B603" s="16"/>
      <c r="C603" s="3"/>
      <c r="D603" s="15"/>
      <c r="E603" s="3"/>
      <c r="F603" s="3"/>
      <c r="G603" s="3"/>
      <c r="H603" s="3"/>
      <c r="I603" s="3"/>
      <c r="J603" s="16"/>
      <c r="K603" s="3"/>
      <c r="L603" s="15"/>
      <c r="M603" s="16"/>
      <c r="N603" s="3"/>
      <c r="O603" s="15"/>
      <c r="P603" s="3"/>
      <c r="Q603" s="3"/>
      <c r="R603" s="3"/>
      <c r="S603" s="3"/>
      <c r="T603" s="3"/>
      <c r="U603" s="3"/>
      <c r="V603" s="16"/>
      <c r="W603" s="3"/>
      <c r="X603" s="3"/>
      <c r="Y603" s="3"/>
      <c r="Z603" s="3"/>
    </row>
    <row r="604" spans="1:26">
      <c r="A604" s="15"/>
      <c r="B604" s="16"/>
      <c r="C604" s="3"/>
      <c r="D604" s="15"/>
      <c r="E604" s="3"/>
      <c r="F604" s="3"/>
      <c r="G604" s="3"/>
      <c r="H604" s="3"/>
      <c r="I604" s="3"/>
      <c r="J604" s="16"/>
      <c r="K604" s="3"/>
      <c r="L604" s="15"/>
      <c r="M604" s="16"/>
      <c r="N604" s="3"/>
      <c r="O604" s="15"/>
      <c r="P604" s="3"/>
      <c r="Q604" s="3"/>
      <c r="R604" s="3"/>
      <c r="S604" s="3"/>
      <c r="T604" s="3"/>
      <c r="U604" s="3"/>
      <c r="V604" s="16"/>
      <c r="W604" s="3"/>
      <c r="X604" s="3"/>
      <c r="Y604" s="3"/>
      <c r="Z604" s="3"/>
    </row>
    <row r="605" spans="1:26">
      <c r="A605" s="15"/>
      <c r="B605" s="16"/>
      <c r="C605" s="3"/>
      <c r="D605" s="15"/>
      <c r="E605" s="3"/>
      <c r="F605" s="3"/>
      <c r="G605" s="3"/>
      <c r="H605" s="3"/>
      <c r="I605" s="3"/>
      <c r="J605" s="16"/>
      <c r="K605" s="3"/>
      <c r="L605" s="15"/>
      <c r="M605" s="16"/>
      <c r="N605" s="3"/>
      <c r="O605" s="15"/>
      <c r="P605" s="3"/>
      <c r="Q605" s="3"/>
      <c r="R605" s="3"/>
      <c r="S605" s="3"/>
      <c r="T605" s="3"/>
      <c r="U605" s="3"/>
      <c r="V605" s="16"/>
      <c r="W605" s="3"/>
      <c r="X605" s="3"/>
      <c r="Y605" s="3"/>
      <c r="Z605" s="3"/>
    </row>
    <row r="606" spans="1:26">
      <c r="A606" s="15"/>
      <c r="B606" s="16"/>
      <c r="C606" s="3"/>
      <c r="D606" s="15"/>
      <c r="E606" s="3"/>
      <c r="F606" s="3"/>
      <c r="G606" s="3"/>
      <c r="H606" s="3"/>
      <c r="I606" s="3"/>
      <c r="J606" s="16"/>
      <c r="K606" s="3"/>
      <c r="L606" s="15"/>
      <c r="M606" s="16"/>
      <c r="N606" s="3"/>
      <c r="O606" s="15"/>
      <c r="P606" s="3"/>
      <c r="Q606" s="3"/>
      <c r="R606" s="3"/>
      <c r="S606" s="3"/>
      <c r="T606" s="3"/>
      <c r="U606" s="3"/>
      <c r="V606" s="16"/>
      <c r="W606" s="3"/>
      <c r="X606" s="3"/>
      <c r="Y606" s="3"/>
      <c r="Z606" s="3"/>
    </row>
    <row r="607" spans="1:26">
      <c r="A607" s="20"/>
      <c r="B607" s="21"/>
      <c r="C607" s="3"/>
      <c r="D607" s="20"/>
      <c r="E607" s="22"/>
      <c r="F607" s="22"/>
      <c r="G607" s="22"/>
      <c r="H607" s="22"/>
      <c r="I607" s="22"/>
      <c r="J607" s="21"/>
      <c r="K607" s="15"/>
      <c r="L607" s="20"/>
      <c r="M607" s="21"/>
      <c r="N607" s="3"/>
      <c r="O607" s="20"/>
      <c r="P607" s="22"/>
      <c r="Q607" s="22"/>
      <c r="R607" s="22"/>
      <c r="S607" s="22"/>
      <c r="T607" s="22"/>
      <c r="U607" s="22"/>
      <c r="V607" s="21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2"/>
      <c r="N608" s="3"/>
      <c r="O608" s="3"/>
      <c r="P608" s="3"/>
      <c r="Q608" s="3"/>
      <c r="R608" s="3"/>
      <c r="S608" s="3"/>
      <c r="T608" s="2"/>
      <c r="U608" s="2"/>
      <c r="V608" s="2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61"/>
      <c r="B610" s="62"/>
      <c r="C610" s="3"/>
      <c r="D610" s="5"/>
      <c r="E610" s="6"/>
      <c r="F610" s="6"/>
      <c r="G610" s="6"/>
      <c r="H610" s="6"/>
      <c r="I610" s="63"/>
      <c r="J610" s="62"/>
      <c r="K610" s="3"/>
      <c r="L610" s="5"/>
      <c r="M610" s="7"/>
      <c r="N610" s="3"/>
      <c r="O610" s="5"/>
      <c r="P610" s="6"/>
      <c r="Q610" s="6"/>
      <c r="R610" s="6"/>
      <c r="S610" s="6"/>
      <c r="T610" s="6"/>
      <c r="U610" s="6"/>
      <c r="V610" s="7"/>
      <c r="W610" s="3"/>
      <c r="X610" s="3"/>
      <c r="Y610" s="3"/>
      <c r="Z610" s="3"/>
    </row>
    <row r="611" spans="1:26">
      <c r="A611" s="64"/>
      <c r="B611" s="65"/>
      <c r="C611" s="3"/>
      <c r="D611" s="8"/>
      <c r="E611" s="9"/>
      <c r="F611" s="9"/>
      <c r="G611" s="9"/>
      <c r="H611" s="9"/>
      <c r="I611" s="10"/>
      <c r="J611" s="11"/>
      <c r="K611" s="3"/>
      <c r="L611" s="8"/>
      <c r="M611" s="12"/>
      <c r="N611" s="3"/>
      <c r="O611" s="8"/>
      <c r="P611" s="9"/>
      <c r="Q611" s="9"/>
      <c r="R611" s="9"/>
      <c r="S611" s="9"/>
      <c r="T611" s="9"/>
      <c r="U611" s="9"/>
      <c r="V611" s="12"/>
      <c r="W611" s="3"/>
      <c r="X611" s="3"/>
      <c r="Y611" s="3"/>
      <c r="Z611" s="3"/>
    </row>
    <row r="612" spans="1:26">
      <c r="A612" s="15"/>
      <c r="B612" s="16"/>
      <c r="C612" s="3"/>
      <c r="D612" s="17"/>
      <c r="E612" s="18"/>
      <c r="F612" s="18"/>
      <c r="G612" s="18"/>
      <c r="H612" s="18"/>
      <c r="I612" s="18"/>
      <c r="J612" s="16"/>
      <c r="K612" s="15"/>
      <c r="L612" s="15"/>
      <c r="M612" s="16"/>
      <c r="N612" s="3"/>
      <c r="O612" s="15"/>
      <c r="P612" s="3"/>
      <c r="Q612" s="3"/>
      <c r="R612" s="3"/>
      <c r="S612" s="3"/>
      <c r="T612" s="3"/>
      <c r="U612" s="3"/>
      <c r="V612" s="16"/>
      <c r="W612" s="3"/>
      <c r="X612" s="3"/>
      <c r="Y612" s="3"/>
      <c r="Z612" s="3"/>
    </row>
    <row r="613" spans="1:26">
      <c r="A613" s="15"/>
      <c r="B613" s="16"/>
      <c r="C613" s="3"/>
      <c r="D613" s="15"/>
      <c r="E613" s="3"/>
      <c r="F613" s="3"/>
      <c r="G613" s="3"/>
      <c r="H613" s="3"/>
      <c r="I613" s="3"/>
      <c r="J613" s="16"/>
      <c r="K613" s="3"/>
      <c r="L613" s="15"/>
      <c r="M613" s="16"/>
      <c r="N613" s="3"/>
      <c r="O613" s="15"/>
      <c r="P613" s="3"/>
      <c r="Q613" s="3"/>
      <c r="R613" s="3"/>
      <c r="S613" s="3"/>
      <c r="T613" s="3"/>
      <c r="U613" s="3"/>
      <c r="V613" s="16"/>
      <c r="W613" s="3"/>
      <c r="X613" s="3"/>
      <c r="Y613" s="3"/>
      <c r="Z613" s="3"/>
    </row>
    <row r="614" spans="1:26">
      <c r="A614" s="15"/>
      <c r="B614" s="16"/>
      <c r="C614" s="3"/>
      <c r="D614" s="15"/>
      <c r="E614" s="3"/>
      <c r="F614" s="3"/>
      <c r="G614" s="3"/>
      <c r="H614" s="3"/>
      <c r="I614" s="3"/>
      <c r="J614" s="16"/>
      <c r="K614" s="3"/>
      <c r="L614" s="15"/>
      <c r="M614" s="16"/>
      <c r="N614" s="3"/>
      <c r="O614" s="15"/>
      <c r="P614" s="3"/>
      <c r="Q614" s="3"/>
      <c r="R614" s="3"/>
      <c r="S614" s="3"/>
      <c r="T614" s="3"/>
      <c r="U614" s="3"/>
      <c r="V614" s="16"/>
      <c r="W614" s="3"/>
      <c r="X614" s="3"/>
      <c r="Y614" s="3"/>
      <c r="Z614" s="3"/>
    </row>
    <row r="615" spans="1:26">
      <c r="A615" s="15"/>
      <c r="B615" s="16"/>
      <c r="C615" s="3"/>
      <c r="D615" s="15"/>
      <c r="E615" s="3"/>
      <c r="F615" s="3"/>
      <c r="G615" s="3"/>
      <c r="H615" s="3"/>
      <c r="I615" s="3"/>
      <c r="J615" s="16"/>
      <c r="K615" s="3"/>
      <c r="L615" s="15"/>
      <c r="M615" s="16"/>
      <c r="N615" s="3"/>
      <c r="O615" s="15"/>
      <c r="P615" s="3"/>
      <c r="Q615" s="3"/>
      <c r="R615" s="3"/>
      <c r="S615" s="3"/>
      <c r="T615" s="3"/>
      <c r="U615" s="3"/>
      <c r="V615" s="16"/>
      <c r="W615" s="3"/>
      <c r="X615" s="3"/>
      <c r="Y615" s="3"/>
      <c r="Z615" s="3"/>
    </row>
    <row r="616" spans="1:26">
      <c r="A616" s="15"/>
      <c r="B616" s="16"/>
      <c r="C616" s="3"/>
      <c r="D616" s="15"/>
      <c r="E616" s="3"/>
      <c r="F616" s="3"/>
      <c r="G616" s="3"/>
      <c r="H616" s="3"/>
      <c r="I616" s="3"/>
      <c r="J616" s="16"/>
      <c r="K616" s="3"/>
      <c r="L616" s="15"/>
      <c r="M616" s="16"/>
      <c r="N616" s="3"/>
      <c r="O616" s="15"/>
      <c r="P616" s="3"/>
      <c r="Q616" s="3"/>
      <c r="R616" s="3"/>
      <c r="S616" s="3"/>
      <c r="T616" s="3"/>
      <c r="U616" s="3"/>
      <c r="V616" s="16"/>
      <c r="W616" s="3"/>
      <c r="X616" s="3"/>
      <c r="Y616" s="3"/>
      <c r="Z616" s="3"/>
    </row>
    <row r="617" spans="1:26">
      <c r="A617" s="15"/>
      <c r="B617" s="16"/>
      <c r="C617" s="3"/>
      <c r="D617" s="15"/>
      <c r="E617" s="3"/>
      <c r="F617" s="3"/>
      <c r="G617" s="3"/>
      <c r="H617" s="3"/>
      <c r="I617" s="3"/>
      <c r="J617" s="16"/>
      <c r="K617" s="3"/>
      <c r="L617" s="15"/>
      <c r="M617" s="16"/>
      <c r="N617" s="3"/>
      <c r="O617" s="15"/>
      <c r="P617" s="3"/>
      <c r="Q617" s="3"/>
      <c r="R617" s="3"/>
      <c r="S617" s="3"/>
      <c r="T617" s="3"/>
      <c r="U617" s="3"/>
      <c r="V617" s="16"/>
      <c r="W617" s="3"/>
      <c r="X617" s="3"/>
      <c r="Y617" s="3"/>
      <c r="Z617" s="3"/>
    </row>
    <row r="618" spans="1:26">
      <c r="A618" s="15"/>
      <c r="B618" s="16"/>
      <c r="C618" s="3"/>
      <c r="D618" s="15"/>
      <c r="E618" s="3"/>
      <c r="F618" s="3"/>
      <c r="G618" s="3"/>
      <c r="H618" s="3"/>
      <c r="I618" s="3"/>
      <c r="J618" s="16"/>
      <c r="K618" s="3"/>
      <c r="L618" s="15"/>
      <c r="M618" s="16"/>
      <c r="N618" s="3"/>
      <c r="O618" s="15"/>
      <c r="P618" s="3"/>
      <c r="Q618" s="3"/>
      <c r="R618" s="3"/>
      <c r="S618" s="3"/>
      <c r="T618" s="3"/>
      <c r="U618" s="3"/>
      <c r="V618" s="16"/>
      <c r="W618" s="3"/>
      <c r="X618" s="3"/>
      <c r="Y618" s="3"/>
      <c r="Z618" s="3"/>
    </row>
    <row r="619" spans="1:26">
      <c r="A619" s="15"/>
      <c r="B619" s="16"/>
      <c r="C619" s="3"/>
      <c r="D619" s="15"/>
      <c r="E619" s="3"/>
      <c r="F619" s="3"/>
      <c r="G619" s="3"/>
      <c r="H619" s="3"/>
      <c r="I619" s="3"/>
      <c r="J619" s="16"/>
      <c r="K619" s="3"/>
      <c r="L619" s="15"/>
      <c r="M619" s="16"/>
      <c r="N619" s="3"/>
      <c r="O619" s="15"/>
      <c r="P619" s="3"/>
      <c r="Q619" s="3"/>
      <c r="R619" s="3"/>
      <c r="S619" s="3"/>
      <c r="T619" s="3"/>
      <c r="U619" s="3"/>
      <c r="V619" s="16"/>
      <c r="W619" s="3"/>
      <c r="X619" s="3"/>
      <c r="Y619" s="3"/>
      <c r="Z619" s="3"/>
    </row>
    <row r="620" spans="1:26">
      <c r="A620" s="15"/>
      <c r="B620" s="16"/>
      <c r="C620" s="3"/>
      <c r="D620" s="15"/>
      <c r="E620" s="3"/>
      <c r="F620" s="3"/>
      <c r="G620" s="3"/>
      <c r="H620" s="3"/>
      <c r="I620" s="3"/>
      <c r="J620" s="16"/>
      <c r="K620" s="3"/>
      <c r="L620" s="15"/>
      <c r="M620" s="16"/>
      <c r="N620" s="3"/>
      <c r="O620" s="15"/>
      <c r="P620" s="3"/>
      <c r="Q620" s="3"/>
      <c r="R620" s="3"/>
      <c r="S620" s="3"/>
      <c r="T620" s="3"/>
      <c r="U620" s="3"/>
      <c r="V620" s="16"/>
      <c r="W620" s="3"/>
      <c r="X620" s="3"/>
      <c r="Y620" s="3"/>
      <c r="Z620" s="3"/>
    </row>
    <row r="621" spans="1:26">
      <c r="A621" s="15"/>
      <c r="B621" s="16"/>
      <c r="C621" s="3"/>
      <c r="D621" s="15"/>
      <c r="E621" s="3"/>
      <c r="F621" s="3"/>
      <c r="G621" s="3"/>
      <c r="H621" s="3"/>
      <c r="I621" s="3"/>
      <c r="J621" s="16"/>
      <c r="K621" s="3"/>
      <c r="L621" s="15"/>
      <c r="M621" s="16"/>
      <c r="N621" s="3"/>
      <c r="O621" s="15"/>
      <c r="P621" s="3"/>
      <c r="Q621" s="3"/>
      <c r="R621" s="3"/>
      <c r="S621" s="3"/>
      <c r="T621" s="3"/>
      <c r="U621" s="3"/>
      <c r="V621" s="16"/>
      <c r="W621" s="3"/>
      <c r="X621" s="3"/>
      <c r="Y621" s="3"/>
      <c r="Z621" s="3"/>
    </row>
    <row r="622" spans="1:26">
      <c r="A622" s="20"/>
      <c r="B622" s="21"/>
      <c r="C622" s="3"/>
      <c r="D622" s="20"/>
      <c r="E622" s="22"/>
      <c r="F622" s="22"/>
      <c r="G622" s="22"/>
      <c r="H622" s="22"/>
      <c r="I622" s="22"/>
      <c r="J622" s="21"/>
      <c r="K622" s="15"/>
      <c r="L622" s="20"/>
      <c r="M622" s="21"/>
      <c r="N622" s="3"/>
      <c r="O622" s="20"/>
      <c r="P622" s="22"/>
      <c r="Q622" s="22"/>
      <c r="R622" s="22"/>
      <c r="S622" s="22"/>
      <c r="T622" s="22"/>
      <c r="U622" s="22"/>
      <c r="V622" s="21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2"/>
      <c r="N623" s="3"/>
      <c r="O623" s="3"/>
      <c r="P623" s="3"/>
      <c r="Q623" s="3"/>
      <c r="R623" s="3"/>
      <c r="S623" s="3"/>
      <c r="T623" s="2"/>
      <c r="U623" s="2"/>
      <c r="V623" s="2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61"/>
      <c r="B625" s="62"/>
      <c r="C625" s="3"/>
      <c r="D625" s="5"/>
      <c r="E625" s="6"/>
      <c r="F625" s="6"/>
      <c r="G625" s="6"/>
      <c r="H625" s="6"/>
      <c r="I625" s="63"/>
      <c r="J625" s="62"/>
      <c r="K625" s="3"/>
      <c r="L625" s="5"/>
      <c r="M625" s="7"/>
      <c r="N625" s="3"/>
      <c r="O625" s="5"/>
      <c r="P625" s="6"/>
      <c r="Q625" s="6"/>
      <c r="R625" s="6"/>
      <c r="S625" s="6"/>
      <c r="T625" s="6"/>
      <c r="U625" s="6"/>
      <c r="V625" s="7"/>
      <c r="W625" s="3"/>
      <c r="X625" s="3"/>
      <c r="Y625" s="3"/>
      <c r="Z625" s="3"/>
    </row>
    <row r="626" spans="1:26">
      <c r="A626" s="64"/>
      <c r="B626" s="65"/>
      <c r="C626" s="3"/>
      <c r="D626" s="8"/>
      <c r="E626" s="9"/>
      <c r="F626" s="9"/>
      <c r="G626" s="9"/>
      <c r="H626" s="9"/>
      <c r="I626" s="10"/>
      <c r="J626" s="11"/>
      <c r="K626" s="3"/>
      <c r="L626" s="8"/>
      <c r="M626" s="12"/>
      <c r="N626" s="3"/>
      <c r="O626" s="8"/>
      <c r="P626" s="9"/>
      <c r="Q626" s="9"/>
      <c r="R626" s="9"/>
      <c r="S626" s="9"/>
      <c r="T626" s="9"/>
      <c r="U626" s="9"/>
      <c r="V626" s="12"/>
      <c r="W626" s="3"/>
      <c r="X626" s="3"/>
      <c r="Y626" s="3"/>
      <c r="Z626" s="3"/>
    </row>
    <row r="627" spans="1:26">
      <c r="A627" s="15"/>
      <c r="B627" s="16"/>
      <c r="C627" s="3"/>
      <c r="D627" s="17"/>
      <c r="E627" s="18"/>
      <c r="F627" s="18"/>
      <c r="G627" s="18"/>
      <c r="H627" s="18"/>
      <c r="I627" s="18"/>
      <c r="J627" s="16"/>
      <c r="K627" s="15"/>
      <c r="L627" s="15"/>
      <c r="M627" s="16"/>
      <c r="N627" s="3"/>
      <c r="O627" s="15"/>
      <c r="P627" s="3"/>
      <c r="Q627" s="3"/>
      <c r="R627" s="3"/>
      <c r="S627" s="3"/>
      <c r="T627" s="3"/>
      <c r="U627" s="3"/>
      <c r="V627" s="16"/>
      <c r="W627" s="3"/>
      <c r="X627" s="3"/>
      <c r="Y627" s="3"/>
      <c r="Z627" s="3"/>
    </row>
    <row r="628" spans="1:26">
      <c r="A628" s="15"/>
      <c r="B628" s="16"/>
      <c r="C628" s="3"/>
      <c r="D628" s="15"/>
      <c r="E628" s="3"/>
      <c r="F628" s="3"/>
      <c r="G628" s="3"/>
      <c r="H628" s="3"/>
      <c r="I628" s="3"/>
      <c r="J628" s="16"/>
      <c r="K628" s="3"/>
      <c r="L628" s="15"/>
      <c r="M628" s="16"/>
      <c r="N628" s="3"/>
      <c r="O628" s="15"/>
      <c r="P628" s="3"/>
      <c r="Q628" s="3"/>
      <c r="R628" s="3"/>
      <c r="S628" s="3"/>
      <c r="T628" s="3"/>
      <c r="U628" s="3"/>
      <c r="V628" s="16"/>
      <c r="W628" s="3"/>
      <c r="X628" s="3"/>
      <c r="Y628" s="3"/>
      <c r="Z628" s="3"/>
    </row>
    <row r="629" spans="1:26">
      <c r="A629" s="15"/>
      <c r="B629" s="16"/>
      <c r="C629" s="3"/>
      <c r="D629" s="15"/>
      <c r="E629" s="3"/>
      <c r="F629" s="3"/>
      <c r="G629" s="3"/>
      <c r="H629" s="3"/>
      <c r="I629" s="3"/>
      <c r="J629" s="16"/>
      <c r="K629" s="3"/>
      <c r="L629" s="15"/>
      <c r="M629" s="16"/>
      <c r="N629" s="3"/>
      <c r="O629" s="15"/>
      <c r="P629" s="3"/>
      <c r="Q629" s="3"/>
      <c r="R629" s="3"/>
      <c r="S629" s="3"/>
      <c r="T629" s="3"/>
      <c r="U629" s="3"/>
      <c r="V629" s="16"/>
      <c r="W629" s="3"/>
      <c r="X629" s="3"/>
      <c r="Y629" s="3"/>
      <c r="Z629" s="3"/>
    </row>
    <row r="630" spans="1:26">
      <c r="A630" s="15"/>
      <c r="B630" s="16"/>
      <c r="C630" s="3"/>
      <c r="D630" s="15"/>
      <c r="E630" s="3"/>
      <c r="F630" s="3"/>
      <c r="G630" s="3"/>
      <c r="H630" s="3"/>
      <c r="I630" s="3"/>
      <c r="J630" s="16"/>
      <c r="K630" s="3"/>
      <c r="L630" s="15"/>
      <c r="M630" s="16"/>
      <c r="N630" s="3"/>
      <c r="O630" s="15"/>
      <c r="P630" s="3"/>
      <c r="Q630" s="3"/>
      <c r="R630" s="3"/>
      <c r="S630" s="3"/>
      <c r="T630" s="3"/>
      <c r="U630" s="3"/>
      <c r="V630" s="16"/>
      <c r="W630" s="3"/>
      <c r="X630" s="3"/>
      <c r="Y630" s="3"/>
      <c r="Z630" s="3"/>
    </row>
    <row r="631" spans="1:26">
      <c r="A631" s="15"/>
      <c r="B631" s="16"/>
      <c r="C631" s="3"/>
      <c r="D631" s="15"/>
      <c r="E631" s="3"/>
      <c r="F631" s="3"/>
      <c r="G631" s="3"/>
      <c r="H631" s="3"/>
      <c r="I631" s="3"/>
      <c r="J631" s="16"/>
      <c r="K631" s="3"/>
      <c r="L631" s="15"/>
      <c r="M631" s="16"/>
      <c r="N631" s="3"/>
      <c r="O631" s="15"/>
      <c r="P631" s="3"/>
      <c r="Q631" s="3"/>
      <c r="R631" s="3"/>
      <c r="S631" s="3"/>
      <c r="T631" s="3"/>
      <c r="U631" s="3"/>
      <c r="V631" s="16"/>
      <c r="W631" s="3"/>
      <c r="X631" s="3"/>
      <c r="Y631" s="3"/>
      <c r="Z631" s="3"/>
    </row>
    <row r="632" spans="1:26">
      <c r="A632" s="15"/>
      <c r="B632" s="16"/>
      <c r="C632" s="3"/>
      <c r="D632" s="15"/>
      <c r="E632" s="3"/>
      <c r="F632" s="3"/>
      <c r="G632" s="3"/>
      <c r="H632" s="3"/>
      <c r="I632" s="3"/>
      <c r="J632" s="16"/>
      <c r="K632" s="3"/>
      <c r="L632" s="15"/>
      <c r="M632" s="16"/>
      <c r="N632" s="3"/>
      <c r="O632" s="15"/>
      <c r="P632" s="3"/>
      <c r="Q632" s="3"/>
      <c r="R632" s="3"/>
      <c r="S632" s="3"/>
      <c r="T632" s="3"/>
      <c r="U632" s="3"/>
      <c r="V632" s="16"/>
      <c r="W632" s="3"/>
      <c r="X632" s="3"/>
      <c r="Y632" s="3"/>
      <c r="Z632" s="3"/>
    </row>
    <row r="633" spans="1:26">
      <c r="A633" s="15"/>
      <c r="B633" s="16"/>
      <c r="C633" s="3"/>
      <c r="D633" s="15"/>
      <c r="E633" s="3"/>
      <c r="F633" s="3"/>
      <c r="G633" s="3"/>
      <c r="H633" s="3"/>
      <c r="I633" s="3"/>
      <c r="J633" s="16"/>
      <c r="K633" s="3"/>
      <c r="L633" s="15"/>
      <c r="M633" s="16"/>
      <c r="N633" s="3"/>
      <c r="O633" s="15"/>
      <c r="P633" s="3"/>
      <c r="Q633" s="3"/>
      <c r="R633" s="3"/>
      <c r="S633" s="3"/>
      <c r="T633" s="3"/>
      <c r="U633" s="3"/>
      <c r="V633" s="16"/>
      <c r="W633" s="3"/>
      <c r="X633" s="3"/>
      <c r="Y633" s="3"/>
      <c r="Z633" s="3"/>
    </row>
    <row r="634" spans="1:26">
      <c r="A634" s="15"/>
      <c r="B634" s="16"/>
      <c r="C634" s="3"/>
      <c r="D634" s="15"/>
      <c r="E634" s="3"/>
      <c r="F634" s="3"/>
      <c r="G634" s="3"/>
      <c r="H634" s="3"/>
      <c r="I634" s="3"/>
      <c r="J634" s="16"/>
      <c r="K634" s="3"/>
      <c r="L634" s="15"/>
      <c r="M634" s="16"/>
      <c r="N634" s="3"/>
      <c r="O634" s="15"/>
      <c r="P634" s="3"/>
      <c r="Q634" s="3"/>
      <c r="R634" s="3"/>
      <c r="S634" s="3"/>
      <c r="T634" s="3"/>
      <c r="U634" s="3"/>
      <c r="V634" s="16"/>
      <c r="W634" s="3"/>
      <c r="X634" s="3"/>
      <c r="Y634" s="3"/>
      <c r="Z634" s="3"/>
    </row>
    <row r="635" spans="1:26">
      <c r="A635" s="15"/>
      <c r="B635" s="16"/>
      <c r="C635" s="3"/>
      <c r="D635" s="15"/>
      <c r="E635" s="3"/>
      <c r="F635" s="3"/>
      <c r="G635" s="3"/>
      <c r="H635" s="3"/>
      <c r="I635" s="3"/>
      <c r="J635" s="16"/>
      <c r="K635" s="3"/>
      <c r="L635" s="15"/>
      <c r="M635" s="16"/>
      <c r="N635" s="3"/>
      <c r="O635" s="15"/>
      <c r="P635" s="3"/>
      <c r="Q635" s="3"/>
      <c r="R635" s="3"/>
      <c r="S635" s="3"/>
      <c r="T635" s="3"/>
      <c r="U635" s="3"/>
      <c r="V635" s="16"/>
      <c r="W635" s="3"/>
      <c r="X635" s="3"/>
      <c r="Y635" s="3"/>
      <c r="Z635" s="3"/>
    </row>
    <row r="636" spans="1:26">
      <c r="A636" s="15"/>
      <c r="B636" s="16"/>
      <c r="C636" s="3"/>
      <c r="D636" s="15"/>
      <c r="E636" s="3"/>
      <c r="F636" s="3"/>
      <c r="G636" s="3"/>
      <c r="H636" s="3"/>
      <c r="I636" s="3"/>
      <c r="J636" s="16"/>
      <c r="K636" s="3"/>
      <c r="L636" s="15"/>
      <c r="M636" s="16"/>
      <c r="N636" s="3"/>
      <c r="O636" s="15"/>
      <c r="P636" s="3"/>
      <c r="Q636" s="3"/>
      <c r="R636" s="3"/>
      <c r="S636" s="3"/>
      <c r="T636" s="3"/>
      <c r="U636" s="3"/>
      <c r="V636" s="16"/>
      <c r="W636" s="3"/>
      <c r="X636" s="3"/>
      <c r="Y636" s="3"/>
      <c r="Z636" s="3"/>
    </row>
    <row r="637" spans="1:26">
      <c r="A637" s="20"/>
      <c r="B637" s="21"/>
      <c r="C637" s="3"/>
      <c r="D637" s="20"/>
      <c r="E637" s="22"/>
      <c r="F637" s="22"/>
      <c r="G637" s="22"/>
      <c r="H637" s="22"/>
      <c r="I637" s="22"/>
      <c r="J637" s="21"/>
      <c r="K637" s="15"/>
      <c r="L637" s="20"/>
      <c r="M637" s="21"/>
      <c r="N637" s="3"/>
      <c r="O637" s="20"/>
      <c r="P637" s="22"/>
      <c r="Q637" s="22"/>
      <c r="R637" s="22"/>
      <c r="S637" s="22"/>
      <c r="T637" s="22"/>
      <c r="U637" s="22"/>
      <c r="V637" s="21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2"/>
      <c r="N638" s="3"/>
      <c r="O638" s="3"/>
      <c r="P638" s="3"/>
      <c r="Q638" s="3"/>
      <c r="R638" s="3"/>
      <c r="S638" s="3"/>
      <c r="T638" s="2"/>
      <c r="U638" s="2"/>
      <c r="V638" s="2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61"/>
      <c r="B640" s="62"/>
      <c r="C640" s="3"/>
      <c r="D640" s="5"/>
      <c r="E640" s="6"/>
      <c r="F640" s="6"/>
      <c r="G640" s="6"/>
      <c r="H640" s="6"/>
      <c r="I640" s="63"/>
      <c r="J640" s="62"/>
      <c r="K640" s="3"/>
      <c r="L640" s="5"/>
      <c r="M640" s="7"/>
      <c r="N640" s="3"/>
      <c r="O640" s="5"/>
      <c r="P640" s="6"/>
      <c r="Q640" s="6"/>
      <c r="R640" s="6"/>
      <c r="S640" s="6"/>
      <c r="T640" s="6"/>
      <c r="U640" s="6"/>
      <c r="V640" s="7"/>
      <c r="W640" s="3"/>
      <c r="X640" s="3"/>
      <c r="Y640" s="3"/>
      <c r="Z640" s="3"/>
    </row>
    <row r="641" spans="1:26">
      <c r="A641" s="64"/>
      <c r="B641" s="65"/>
      <c r="C641" s="3"/>
      <c r="D641" s="8"/>
      <c r="E641" s="9"/>
      <c r="F641" s="9"/>
      <c r="G641" s="9"/>
      <c r="H641" s="9"/>
      <c r="I641" s="10"/>
      <c r="J641" s="11"/>
      <c r="K641" s="3"/>
      <c r="L641" s="8"/>
      <c r="M641" s="12"/>
      <c r="N641" s="3"/>
      <c r="O641" s="8"/>
      <c r="P641" s="9"/>
      <c r="Q641" s="9"/>
      <c r="R641" s="9"/>
      <c r="S641" s="9"/>
      <c r="T641" s="9"/>
      <c r="U641" s="9"/>
      <c r="V641" s="12"/>
      <c r="W641" s="3"/>
      <c r="X641" s="3"/>
      <c r="Y641" s="3"/>
      <c r="Z641" s="3"/>
    </row>
    <row r="642" spans="1:26">
      <c r="A642" s="15"/>
      <c r="B642" s="16"/>
      <c r="C642" s="3"/>
      <c r="D642" s="17"/>
      <c r="E642" s="18"/>
      <c r="F642" s="18"/>
      <c r="G642" s="18"/>
      <c r="H642" s="18"/>
      <c r="I642" s="18"/>
      <c r="J642" s="16"/>
      <c r="K642" s="15"/>
      <c r="L642" s="15"/>
      <c r="M642" s="16"/>
      <c r="N642" s="3"/>
      <c r="O642" s="15"/>
      <c r="P642" s="3"/>
      <c r="Q642" s="3"/>
      <c r="R642" s="3"/>
      <c r="S642" s="3"/>
      <c r="T642" s="3"/>
      <c r="U642" s="3"/>
      <c r="V642" s="16"/>
      <c r="W642" s="3"/>
      <c r="X642" s="3"/>
      <c r="Y642" s="3"/>
      <c r="Z642" s="3"/>
    </row>
    <row r="643" spans="1:26">
      <c r="A643" s="15"/>
      <c r="B643" s="16"/>
      <c r="C643" s="3"/>
      <c r="D643" s="15"/>
      <c r="E643" s="3"/>
      <c r="F643" s="3"/>
      <c r="G643" s="3"/>
      <c r="H643" s="3"/>
      <c r="I643" s="3"/>
      <c r="J643" s="16"/>
      <c r="K643" s="3"/>
      <c r="L643" s="15"/>
      <c r="M643" s="16"/>
      <c r="N643" s="3"/>
      <c r="O643" s="15"/>
      <c r="P643" s="3"/>
      <c r="Q643" s="3"/>
      <c r="R643" s="3"/>
      <c r="S643" s="3"/>
      <c r="T643" s="3"/>
      <c r="U643" s="3"/>
      <c r="V643" s="16"/>
      <c r="W643" s="3"/>
      <c r="X643" s="3"/>
      <c r="Y643" s="3"/>
      <c r="Z643" s="3"/>
    </row>
    <row r="644" spans="1:26">
      <c r="A644" s="15"/>
      <c r="B644" s="16"/>
      <c r="C644" s="3"/>
      <c r="D644" s="15"/>
      <c r="E644" s="3"/>
      <c r="F644" s="3"/>
      <c r="G644" s="3"/>
      <c r="H644" s="3"/>
      <c r="I644" s="3"/>
      <c r="J644" s="16"/>
      <c r="K644" s="3"/>
      <c r="L644" s="15"/>
      <c r="M644" s="16"/>
      <c r="N644" s="3"/>
      <c r="O644" s="15"/>
      <c r="P644" s="3"/>
      <c r="Q644" s="3"/>
      <c r="R644" s="3"/>
      <c r="S644" s="3"/>
      <c r="T644" s="3"/>
      <c r="U644" s="3"/>
      <c r="V644" s="16"/>
      <c r="W644" s="3"/>
      <c r="X644" s="3"/>
      <c r="Y644" s="3"/>
      <c r="Z644" s="3"/>
    </row>
    <row r="645" spans="1:26">
      <c r="A645" s="15"/>
      <c r="B645" s="16"/>
      <c r="C645" s="3"/>
      <c r="D645" s="15"/>
      <c r="E645" s="3"/>
      <c r="F645" s="3"/>
      <c r="G645" s="3"/>
      <c r="H645" s="3"/>
      <c r="I645" s="3"/>
      <c r="J645" s="16"/>
      <c r="K645" s="3"/>
      <c r="L645" s="15"/>
      <c r="M645" s="16"/>
      <c r="N645" s="3"/>
      <c r="O645" s="15"/>
      <c r="P645" s="3"/>
      <c r="Q645" s="3"/>
      <c r="R645" s="3"/>
      <c r="S645" s="3"/>
      <c r="T645" s="3"/>
      <c r="U645" s="3"/>
      <c r="V645" s="16"/>
      <c r="W645" s="3"/>
      <c r="X645" s="3"/>
      <c r="Y645" s="3"/>
      <c r="Z645" s="3"/>
    </row>
    <row r="646" spans="1:26">
      <c r="A646" s="15"/>
      <c r="B646" s="16"/>
      <c r="C646" s="3"/>
      <c r="D646" s="15"/>
      <c r="E646" s="3"/>
      <c r="F646" s="3"/>
      <c r="G646" s="3"/>
      <c r="H646" s="3"/>
      <c r="I646" s="3"/>
      <c r="J646" s="16"/>
      <c r="K646" s="3"/>
      <c r="L646" s="15"/>
      <c r="M646" s="16"/>
      <c r="N646" s="3"/>
      <c r="O646" s="15"/>
      <c r="P646" s="3"/>
      <c r="Q646" s="3"/>
      <c r="R646" s="3"/>
      <c r="S646" s="3"/>
      <c r="T646" s="3"/>
      <c r="U646" s="3"/>
      <c r="V646" s="16"/>
      <c r="W646" s="3"/>
      <c r="X646" s="3"/>
      <c r="Y646" s="3"/>
      <c r="Z646" s="3"/>
    </row>
    <row r="647" spans="1:26">
      <c r="A647" s="15"/>
      <c r="B647" s="16"/>
      <c r="C647" s="3"/>
      <c r="D647" s="15"/>
      <c r="E647" s="3"/>
      <c r="F647" s="3"/>
      <c r="G647" s="3"/>
      <c r="H647" s="3"/>
      <c r="I647" s="3"/>
      <c r="J647" s="16"/>
      <c r="K647" s="3"/>
      <c r="L647" s="15"/>
      <c r="M647" s="16"/>
      <c r="N647" s="3"/>
      <c r="O647" s="15"/>
      <c r="P647" s="3"/>
      <c r="Q647" s="3"/>
      <c r="R647" s="3"/>
      <c r="S647" s="3"/>
      <c r="T647" s="3"/>
      <c r="U647" s="3"/>
      <c r="V647" s="16"/>
      <c r="W647" s="3"/>
      <c r="X647" s="3"/>
      <c r="Y647" s="3"/>
      <c r="Z647" s="3"/>
    </row>
    <row r="648" spans="1:26">
      <c r="A648" s="15"/>
      <c r="B648" s="16"/>
      <c r="C648" s="3"/>
      <c r="D648" s="15"/>
      <c r="E648" s="3"/>
      <c r="F648" s="3"/>
      <c r="G648" s="3"/>
      <c r="H648" s="3"/>
      <c r="I648" s="3"/>
      <c r="J648" s="16"/>
      <c r="K648" s="3"/>
      <c r="L648" s="15"/>
      <c r="M648" s="16"/>
      <c r="N648" s="3"/>
      <c r="O648" s="15"/>
      <c r="P648" s="3"/>
      <c r="Q648" s="3"/>
      <c r="R648" s="3"/>
      <c r="S648" s="3"/>
      <c r="T648" s="3"/>
      <c r="U648" s="3"/>
      <c r="V648" s="16"/>
      <c r="W648" s="3"/>
      <c r="X648" s="3"/>
      <c r="Y648" s="3"/>
      <c r="Z648" s="3"/>
    </row>
    <row r="649" spans="1:26">
      <c r="A649" s="15"/>
      <c r="B649" s="16"/>
      <c r="C649" s="3"/>
      <c r="D649" s="15"/>
      <c r="E649" s="3"/>
      <c r="F649" s="3"/>
      <c r="G649" s="3"/>
      <c r="H649" s="3"/>
      <c r="I649" s="3"/>
      <c r="J649" s="16"/>
      <c r="K649" s="3"/>
      <c r="L649" s="15"/>
      <c r="M649" s="16"/>
      <c r="N649" s="3"/>
      <c r="O649" s="15"/>
      <c r="P649" s="3"/>
      <c r="Q649" s="3"/>
      <c r="R649" s="3"/>
      <c r="S649" s="3"/>
      <c r="T649" s="3"/>
      <c r="U649" s="3"/>
      <c r="V649" s="16"/>
      <c r="W649" s="3"/>
      <c r="X649" s="3"/>
      <c r="Y649" s="3"/>
      <c r="Z649" s="3"/>
    </row>
    <row r="650" spans="1:26">
      <c r="A650" s="15"/>
      <c r="B650" s="16"/>
      <c r="C650" s="3"/>
      <c r="D650" s="15"/>
      <c r="E650" s="3"/>
      <c r="F650" s="3"/>
      <c r="G650" s="3"/>
      <c r="H650" s="3"/>
      <c r="I650" s="3"/>
      <c r="J650" s="16"/>
      <c r="K650" s="3"/>
      <c r="L650" s="15"/>
      <c r="M650" s="16"/>
      <c r="N650" s="3"/>
      <c r="O650" s="15"/>
      <c r="P650" s="3"/>
      <c r="Q650" s="3"/>
      <c r="R650" s="3"/>
      <c r="S650" s="3"/>
      <c r="T650" s="3"/>
      <c r="U650" s="3"/>
      <c r="V650" s="16"/>
      <c r="W650" s="3"/>
      <c r="X650" s="3"/>
      <c r="Y650" s="3"/>
      <c r="Z650" s="3"/>
    </row>
    <row r="651" spans="1:26">
      <c r="A651" s="15"/>
      <c r="B651" s="16"/>
      <c r="C651" s="3"/>
      <c r="D651" s="15"/>
      <c r="E651" s="3"/>
      <c r="F651" s="3"/>
      <c r="G651" s="3"/>
      <c r="H651" s="3"/>
      <c r="I651" s="3"/>
      <c r="J651" s="16"/>
      <c r="K651" s="3"/>
      <c r="L651" s="15"/>
      <c r="M651" s="16"/>
      <c r="N651" s="3"/>
      <c r="O651" s="15"/>
      <c r="P651" s="3"/>
      <c r="Q651" s="3"/>
      <c r="R651" s="3"/>
      <c r="S651" s="3"/>
      <c r="T651" s="3"/>
      <c r="U651" s="3"/>
      <c r="V651" s="16"/>
      <c r="W651" s="3"/>
      <c r="X651" s="3"/>
      <c r="Y651" s="3"/>
      <c r="Z651" s="3"/>
    </row>
    <row r="652" spans="1:26">
      <c r="A652" s="20"/>
      <c r="B652" s="21"/>
      <c r="C652" s="3"/>
      <c r="D652" s="20"/>
      <c r="E652" s="22"/>
      <c r="F652" s="22"/>
      <c r="G652" s="22"/>
      <c r="H652" s="22"/>
      <c r="I652" s="22"/>
      <c r="J652" s="21"/>
      <c r="K652" s="15"/>
      <c r="L652" s="20"/>
      <c r="M652" s="21"/>
      <c r="N652" s="3"/>
      <c r="O652" s="20"/>
      <c r="P652" s="22"/>
      <c r="Q652" s="22"/>
      <c r="R652" s="22"/>
      <c r="S652" s="22"/>
      <c r="T652" s="22"/>
      <c r="U652" s="22"/>
      <c r="V652" s="21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2"/>
      <c r="N653" s="3"/>
      <c r="O653" s="3"/>
      <c r="P653" s="3"/>
      <c r="Q653" s="3"/>
      <c r="R653" s="3"/>
      <c r="S653" s="3"/>
      <c r="T653" s="2"/>
      <c r="U653" s="2"/>
      <c r="V653" s="2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61"/>
      <c r="B655" s="62"/>
      <c r="C655" s="3"/>
      <c r="D655" s="5"/>
      <c r="E655" s="6"/>
      <c r="F655" s="6"/>
      <c r="G655" s="6"/>
      <c r="H655" s="6"/>
      <c r="I655" s="63"/>
      <c r="J655" s="62"/>
      <c r="K655" s="3"/>
      <c r="L655" s="5"/>
      <c r="M655" s="7"/>
      <c r="N655" s="3"/>
      <c r="O655" s="5"/>
      <c r="P655" s="6"/>
      <c r="Q655" s="6"/>
      <c r="R655" s="6"/>
      <c r="S655" s="6"/>
      <c r="T655" s="6"/>
      <c r="U655" s="6"/>
      <c r="V655" s="7"/>
      <c r="W655" s="3"/>
      <c r="X655" s="3"/>
      <c r="Y655" s="3"/>
      <c r="Z655" s="3"/>
    </row>
    <row r="656" spans="1:26">
      <c r="A656" s="64"/>
      <c r="B656" s="65"/>
      <c r="C656" s="3"/>
      <c r="D656" s="8"/>
      <c r="E656" s="9"/>
      <c r="F656" s="9"/>
      <c r="G656" s="9"/>
      <c r="H656" s="9"/>
      <c r="I656" s="10"/>
      <c r="J656" s="11"/>
      <c r="K656" s="3"/>
      <c r="L656" s="8"/>
      <c r="M656" s="12"/>
      <c r="N656" s="3"/>
      <c r="O656" s="8"/>
      <c r="P656" s="9"/>
      <c r="Q656" s="9"/>
      <c r="R656" s="9"/>
      <c r="S656" s="9"/>
      <c r="T656" s="9"/>
      <c r="U656" s="9"/>
      <c r="V656" s="12"/>
      <c r="W656" s="3"/>
      <c r="X656" s="3"/>
      <c r="Y656" s="3"/>
      <c r="Z656" s="3"/>
    </row>
    <row r="657" spans="1:26">
      <c r="A657" s="15"/>
      <c r="B657" s="16"/>
      <c r="C657" s="3"/>
      <c r="D657" s="17"/>
      <c r="E657" s="18"/>
      <c r="F657" s="18"/>
      <c r="G657" s="18"/>
      <c r="H657" s="18"/>
      <c r="I657" s="18"/>
      <c r="J657" s="16"/>
      <c r="K657" s="15"/>
      <c r="L657" s="15"/>
      <c r="M657" s="16"/>
      <c r="N657" s="3"/>
      <c r="O657" s="15"/>
      <c r="P657" s="3"/>
      <c r="Q657" s="3"/>
      <c r="R657" s="3"/>
      <c r="S657" s="3"/>
      <c r="T657" s="3"/>
      <c r="U657" s="3"/>
      <c r="V657" s="16"/>
      <c r="W657" s="3"/>
      <c r="X657" s="3"/>
      <c r="Y657" s="3"/>
      <c r="Z657" s="3"/>
    </row>
    <row r="658" spans="1:26">
      <c r="A658" s="15"/>
      <c r="B658" s="16"/>
      <c r="C658" s="3"/>
      <c r="D658" s="15"/>
      <c r="E658" s="3"/>
      <c r="F658" s="3"/>
      <c r="G658" s="3"/>
      <c r="H658" s="3"/>
      <c r="I658" s="3"/>
      <c r="J658" s="16"/>
      <c r="K658" s="3"/>
      <c r="L658" s="15"/>
      <c r="M658" s="16"/>
      <c r="N658" s="3"/>
      <c r="O658" s="15"/>
      <c r="P658" s="3"/>
      <c r="Q658" s="3"/>
      <c r="R658" s="3"/>
      <c r="S658" s="3"/>
      <c r="T658" s="3"/>
      <c r="U658" s="3"/>
      <c r="V658" s="16"/>
      <c r="W658" s="3"/>
      <c r="X658" s="3"/>
      <c r="Y658" s="3"/>
      <c r="Z658" s="3"/>
    </row>
    <row r="659" spans="1:26">
      <c r="A659" s="15"/>
      <c r="B659" s="16"/>
      <c r="C659" s="3"/>
      <c r="D659" s="15"/>
      <c r="E659" s="3"/>
      <c r="F659" s="3"/>
      <c r="G659" s="3"/>
      <c r="H659" s="3"/>
      <c r="I659" s="3"/>
      <c r="J659" s="16"/>
      <c r="K659" s="3"/>
      <c r="L659" s="15"/>
      <c r="M659" s="16"/>
      <c r="N659" s="3"/>
      <c r="O659" s="15"/>
      <c r="P659" s="3"/>
      <c r="Q659" s="3"/>
      <c r="R659" s="3"/>
      <c r="S659" s="3"/>
      <c r="T659" s="3"/>
      <c r="U659" s="3"/>
      <c r="V659" s="16"/>
      <c r="W659" s="3"/>
      <c r="X659" s="3"/>
      <c r="Y659" s="3"/>
      <c r="Z659" s="3"/>
    </row>
    <row r="660" spans="1:26">
      <c r="A660" s="15"/>
      <c r="B660" s="16"/>
      <c r="C660" s="3"/>
      <c r="D660" s="15"/>
      <c r="E660" s="3"/>
      <c r="F660" s="3"/>
      <c r="G660" s="3"/>
      <c r="H660" s="3"/>
      <c r="I660" s="3"/>
      <c r="J660" s="16"/>
      <c r="K660" s="3"/>
      <c r="L660" s="15"/>
      <c r="M660" s="16"/>
      <c r="N660" s="3"/>
      <c r="O660" s="15"/>
      <c r="P660" s="3"/>
      <c r="Q660" s="3"/>
      <c r="R660" s="3"/>
      <c r="S660" s="3"/>
      <c r="T660" s="3"/>
      <c r="U660" s="3"/>
      <c r="V660" s="16"/>
      <c r="W660" s="3"/>
      <c r="X660" s="3"/>
      <c r="Y660" s="3"/>
      <c r="Z660" s="3"/>
    </row>
    <row r="661" spans="1:26">
      <c r="A661" s="15"/>
      <c r="B661" s="16"/>
      <c r="C661" s="3"/>
      <c r="D661" s="15"/>
      <c r="E661" s="3"/>
      <c r="F661" s="3"/>
      <c r="G661" s="3"/>
      <c r="H661" s="3"/>
      <c r="I661" s="3"/>
      <c r="J661" s="16"/>
      <c r="K661" s="3"/>
      <c r="L661" s="15"/>
      <c r="M661" s="16"/>
      <c r="N661" s="3"/>
      <c r="O661" s="15"/>
      <c r="P661" s="3"/>
      <c r="Q661" s="3"/>
      <c r="R661" s="3"/>
      <c r="S661" s="3"/>
      <c r="T661" s="3"/>
      <c r="U661" s="3"/>
      <c r="V661" s="16"/>
      <c r="W661" s="3"/>
      <c r="X661" s="3"/>
      <c r="Y661" s="3"/>
      <c r="Z661" s="3"/>
    </row>
    <row r="662" spans="1:26">
      <c r="A662" s="15"/>
      <c r="B662" s="16"/>
      <c r="C662" s="3"/>
      <c r="D662" s="15"/>
      <c r="E662" s="3"/>
      <c r="F662" s="3"/>
      <c r="G662" s="3"/>
      <c r="H662" s="3"/>
      <c r="I662" s="3"/>
      <c r="J662" s="16"/>
      <c r="K662" s="3"/>
      <c r="L662" s="15"/>
      <c r="M662" s="16"/>
      <c r="N662" s="3"/>
      <c r="O662" s="15"/>
      <c r="P662" s="3"/>
      <c r="Q662" s="3"/>
      <c r="R662" s="3"/>
      <c r="S662" s="3"/>
      <c r="T662" s="3"/>
      <c r="U662" s="3"/>
      <c r="V662" s="16"/>
      <c r="W662" s="3"/>
      <c r="X662" s="3"/>
      <c r="Y662" s="3"/>
      <c r="Z662" s="3"/>
    </row>
    <row r="663" spans="1:26">
      <c r="A663" s="15"/>
      <c r="B663" s="16"/>
      <c r="C663" s="3"/>
      <c r="D663" s="15"/>
      <c r="E663" s="3"/>
      <c r="F663" s="3"/>
      <c r="G663" s="3"/>
      <c r="H663" s="3"/>
      <c r="I663" s="3"/>
      <c r="J663" s="16"/>
      <c r="K663" s="3"/>
      <c r="L663" s="15"/>
      <c r="M663" s="16"/>
      <c r="N663" s="3"/>
      <c r="O663" s="15"/>
      <c r="P663" s="3"/>
      <c r="Q663" s="3"/>
      <c r="R663" s="3"/>
      <c r="S663" s="3"/>
      <c r="T663" s="3"/>
      <c r="U663" s="3"/>
      <c r="V663" s="16"/>
      <c r="W663" s="3"/>
      <c r="X663" s="3"/>
      <c r="Y663" s="3"/>
      <c r="Z663" s="3"/>
    </row>
    <row r="664" spans="1:26">
      <c r="A664" s="15"/>
      <c r="B664" s="16"/>
      <c r="C664" s="3"/>
      <c r="D664" s="15"/>
      <c r="E664" s="3"/>
      <c r="F664" s="3"/>
      <c r="G664" s="3"/>
      <c r="H664" s="3"/>
      <c r="I664" s="3"/>
      <c r="J664" s="16"/>
      <c r="K664" s="3"/>
      <c r="L664" s="15"/>
      <c r="M664" s="16"/>
      <c r="N664" s="3"/>
      <c r="O664" s="15"/>
      <c r="P664" s="3"/>
      <c r="Q664" s="3"/>
      <c r="R664" s="3"/>
      <c r="S664" s="3"/>
      <c r="T664" s="3"/>
      <c r="U664" s="3"/>
      <c r="V664" s="16"/>
      <c r="W664" s="3"/>
      <c r="X664" s="3"/>
      <c r="Y664" s="3"/>
      <c r="Z664" s="3"/>
    </row>
    <row r="665" spans="1:26">
      <c r="A665" s="15"/>
      <c r="B665" s="16"/>
      <c r="C665" s="3"/>
      <c r="D665" s="15"/>
      <c r="E665" s="3"/>
      <c r="F665" s="3"/>
      <c r="G665" s="3"/>
      <c r="H665" s="3"/>
      <c r="I665" s="3"/>
      <c r="J665" s="16"/>
      <c r="K665" s="3"/>
      <c r="L665" s="15"/>
      <c r="M665" s="16"/>
      <c r="N665" s="3"/>
      <c r="O665" s="15"/>
      <c r="P665" s="3"/>
      <c r="Q665" s="3"/>
      <c r="R665" s="3"/>
      <c r="S665" s="3"/>
      <c r="T665" s="3"/>
      <c r="U665" s="3"/>
      <c r="V665" s="16"/>
      <c r="W665" s="3"/>
      <c r="X665" s="3"/>
      <c r="Y665" s="3"/>
      <c r="Z665" s="3"/>
    </row>
    <row r="666" spans="1:26">
      <c r="A666" s="15"/>
      <c r="B666" s="16"/>
      <c r="C666" s="3"/>
      <c r="D666" s="15"/>
      <c r="E666" s="3"/>
      <c r="F666" s="3"/>
      <c r="G666" s="3"/>
      <c r="H666" s="3"/>
      <c r="I666" s="3"/>
      <c r="J666" s="16"/>
      <c r="K666" s="3"/>
      <c r="L666" s="15"/>
      <c r="M666" s="16"/>
      <c r="N666" s="3"/>
      <c r="O666" s="15"/>
      <c r="P666" s="3"/>
      <c r="Q666" s="3"/>
      <c r="R666" s="3"/>
      <c r="S666" s="3"/>
      <c r="T666" s="3"/>
      <c r="U666" s="3"/>
      <c r="V666" s="16"/>
      <c r="W666" s="3"/>
      <c r="X666" s="3"/>
      <c r="Y666" s="3"/>
      <c r="Z666" s="3"/>
    </row>
    <row r="667" spans="1:26">
      <c r="A667" s="20"/>
      <c r="B667" s="21"/>
      <c r="C667" s="3"/>
      <c r="D667" s="20"/>
      <c r="E667" s="22"/>
      <c r="F667" s="22"/>
      <c r="G667" s="22"/>
      <c r="H667" s="22"/>
      <c r="I667" s="22"/>
      <c r="J667" s="21"/>
      <c r="K667" s="15"/>
      <c r="L667" s="20"/>
      <c r="M667" s="21"/>
      <c r="N667" s="3"/>
      <c r="O667" s="20"/>
      <c r="P667" s="22"/>
      <c r="Q667" s="22"/>
      <c r="R667" s="22"/>
      <c r="S667" s="22"/>
      <c r="T667" s="22"/>
      <c r="U667" s="22"/>
      <c r="V667" s="21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2"/>
      <c r="N668" s="3"/>
      <c r="O668" s="3"/>
      <c r="P668" s="3"/>
      <c r="Q668" s="3"/>
      <c r="R668" s="3"/>
      <c r="S668" s="3"/>
      <c r="T668" s="2"/>
      <c r="U668" s="2"/>
      <c r="V668" s="2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61"/>
      <c r="B670" s="62"/>
      <c r="C670" s="3"/>
      <c r="D670" s="5"/>
      <c r="E670" s="6"/>
      <c r="F670" s="6"/>
      <c r="G670" s="6"/>
      <c r="H670" s="6"/>
      <c r="I670" s="63"/>
      <c r="J670" s="62"/>
      <c r="K670" s="3"/>
      <c r="L670" s="5"/>
      <c r="M670" s="7"/>
      <c r="N670" s="3"/>
      <c r="O670" s="5"/>
      <c r="P670" s="6"/>
      <c r="Q670" s="6"/>
      <c r="R670" s="6"/>
      <c r="S670" s="6"/>
      <c r="T670" s="6"/>
      <c r="U670" s="6"/>
      <c r="V670" s="7"/>
      <c r="W670" s="3"/>
      <c r="X670" s="3"/>
      <c r="Y670" s="3"/>
      <c r="Z670" s="3"/>
    </row>
    <row r="671" spans="1:26">
      <c r="A671" s="64"/>
      <c r="B671" s="65"/>
      <c r="C671" s="3"/>
      <c r="D671" s="8"/>
      <c r="E671" s="9"/>
      <c r="F671" s="9"/>
      <c r="G671" s="9"/>
      <c r="H671" s="9"/>
      <c r="I671" s="10"/>
      <c r="J671" s="11"/>
      <c r="K671" s="3"/>
      <c r="L671" s="8"/>
      <c r="M671" s="12"/>
      <c r="N671" s="3"/>
      <c r="O671" s="8"/>
      <c r="P671" s="9"/>
      <c r="Q671" s="9"/>
      <c r="R671" s="9"/>
      <c r="S671" s="9"/>
      <c r="T671" s="9"/>
      <c r="U671" s="9"/>
      <c r="V671" s="12"/>
      <c r="W671" s="3"/>
      <c r="X671" s="3"/>
      <c r="Y671" s="3"/>
      <c r="Z671" s="3"/>
    </row>
    <row r="672" spans="1:26">
      <c r="A672" s="15"/>
      <c r="B672" s="16"/>
      <c r="C672" s="3"/>
      <c r="D672" s="17"/>
      <c r="E672" s="18"/>
      <c r="F672" s="18"/>
      <c r="G672" s="18"/>
      <c r="H672" s="18"/>
      <c r="I672" s="18"/>
      <c r="J672" s="16"/>
      <c r="K672" s="15"/>
      <c r="L672" s="15"/>
      <c r="M672" s="16"/>
      <c r="N672" s="3"/>
      <c r="O672" s="15"/>
      <c r="P672" s="3"/>
      <c r="Q672" s="3"/>
      <c r="R672" s="3"/>
      <c r="S672" s="3"/>
      <c r="T672" s="3"/>
      <c r="U672" s="3"/>
      <c r="V672" s="16"/>
      <c r="W672" s="3"/>
      <c r="X672" s="3"/>
      <c r="Y672" s="3"/>
      <c r="Z672" s="3"/>
    </row>
    <row r="673" spans="1:26">
      <c r="A673" s="15"/>
      <c r="B673" s="16"/>
      <c r="C673" s="3"/>
      <c r="D673" s="15"/>
      <c r="E673" s="3"/>
      <c r="F673" s="3"/>
      <c r="G673" s="3"/>
      <c r="H673" s="3"/>
      <c r="I673" s="3"/>
      <c r="J673" s="16"/>
      <c r="K673" s="3"/>
      <c r="L673" s="15"/>
      <c r="M673" s="16"/>
      <c r="N673" s="3"/>
      <c r="O673" s="15"/>
      <c r="P673" s="3"/>
      <c r="Q673" s="3"/>
      <c r="R673" s="3"/>
      <c r="S673" s="3"/>
      <c r="T673" s="3"/>
      <c r="U673" s="3"/>
      <c r="V673" s="16"/>
      <c r="W673" s="3"/>
      <c r="X673" s="3"/>
      <c r="Y673" s="3"/>
      <c r="Z673" s="3"/>
    </row>
    <row r="674" spans="1:26">
      <c r="A674" s="15"/>
      <c r="B674" s="16"/>
      <c r="C674" s="3"/>
      <c r="D674" s="15"/>
      <c r="E674" s="3"/>
      <c r="F674" s="3"/>
      <c r="G674" s="3"/>
      <c r="H674" s="3"/>
      <c r="I674" s="3"/>
      <c r="J674" s="16"/>
      <c r="K674" s="3"/>
      <c r="L674" s="15"/>
      <c r="M674" s="16"/>
      <c r="N674" s="3"/>
      <c r="O674" s="15"/>
      <c r="P674" s="3"/>
      <c r="Q674" s="3"/>
      <c r="R674" s="3"/>
      <c r="S674" s="3"/>
      <c r="T674" s="3"/>
      <c r="U674" s="3"/>
      <c r="V674" s="16"/>
      <c r="W674" s="3"/>
      <c r="X674" s="3"/>
      <c r="Y674" s="3"/>
      <c r="Z674" s="3"/>
    </row>
    <row r="675" spans="1:26">
      <c r="A675" s="15"/>
      <c r="B675" s="16"/>
      <c r="C675" s="3"/>
      <c r="D675" s="15"/>
      <c r="E675" s="3"/>
      <c r="F675" s="3"/>
      <c r="G675" s="3"/>
      <c r="H675" s="3"/>
      <c r="I675" s="3"/>
      <c r="J675" s="16"/>
      <c r="K675" s="3"/>
      <c r="L675" s="15"/>
      <c r="M675" s="16"/>
      <c r="N675" s="3"/>
      <c r="O675" s="15"/>
      <c r="P675" s="3"/>
      <c r="Q675" s="3"/>
      <c r="R675" s="3"/>
      <c r="S675" s="3"/>
      <c r="T675" s="3"/>
      <c r="U675" s="3"/>
      <c r="V675" s="16"/>
      <c r="W675" s="3"/>
      <c r="X675" s="3"/>
      <c r="Y675" s="3"/>
      <c r="Z675" s="3"/>
    </row>
    <row r="676" spans="1:26">
      <c r="A676" s="15"/>
      <c r="B676" s="16"/>
      <c r="C676" s="3"/>
      <c r="D676" s="15"/>
      <c r="E676" s="3"/>
      <c r="F676" s="3"/>
      <c r="G676" s="3"/>
      <c r="H676" s="3"/>
      <c r="I676" s="3"/>
      <c r="J676" s="16"/>
      <c r="K676" s="3"/>
      <c r="L676" s="15"/>
      <c r="M676" s="16"/>
      <c r="N676" s="3"/>
      <c r="O676" s="15"/>
      <c r="P676" s="3"/>
      <c r="Q676" s="3"/>
      <c r="R676" s="3"/>
      <c r="S676" s="3"/>
      <c r="T676" s="3"/>
      <c r="U676" s="3"/>
      <c r="V676" s="16"/>
      <c r="W676" s="3"/>
      <c r="X676" s="3"/>
      <c r="Y676" s="3"/>
      <c r="Z676" s="3"/>
    </row>
    <row r="677" spans="1:26">
      <c r="A677" s="15"/>
      <c r="B677" s="16"/>
      <c r="C677" s="3"/>
      <c r="D677" s="15"/>
      <c r="E677" s="3"/>
      <c r="F677" s="3"/>
      <c r="G677" s="3"/>
      <c r="H677" s="3"/>
      <c r="I677" s="3"/>
      <c r="J677" s="16"/>
      <c r="K677" s="3"/>
      <c r="L677" s="15"/>
      <c r="M677" s="16"/>
      <c r="N677" s="3"/>
      <c r="O677" s="15"/>
      <c r="P677" s="3"/>
      <c r="Q677" s="3"/>
      <c r="R677" s="3"/>
      <c r="S677" s="3"/>
      <c r="T677" s="3"/>
      <c r="U677" s="3"/>
      <c r="V677" s="16"/>
      <c r="W677" s="3"/>
      <c r="X677" s="3"/>
      <c r="Y677" s="3"/>
      <c r="Z677" s="3"/>
    </row>
    <row r="678" spans="1:26">
      <c r="A678" s="15"/>
      <c r="B678" s="16"/>
      <c r="C678" s="3"/>
      <c r="D678" s="15"/>
      <c r="E678" s="3"/>
      <c r="F678" s="3"/>
      <c r="G678" s="3"/>
      <c r="H678" s="3"/>
      <c r="I678" s="3"/>
      <c r="J678" s="16"/>
      <c r="K678" s="3"/>
      <c r="L678" s="15"/>
      <c r="M678" s="16"/>
      <c r="N678" s="3"/>
      <c r="O678" s="15"/>
      <c r="P678" s="3"/>
      <c r="Q678" s="3"/>
      <c r="R678" s="3"/>
      <c r="S678" s="3"/>
      <c r="T678" s="3"/>
      <c r="U678" s="3"/>
      <c r="V678" s="16"/>
      <c r="W678" s="3"/>
      <c r="X678" s="3"/>
      <c r="Y678" s="3"/>
      <c r="Z678" s="3"/>
    </row>
    <row r="679" spans="1:26">
      <c r="A679" s="15"/>
      <c r="B679" s="16"/>
      <c r="C679" s="3"/>
      <c r="D679" s="15"/>
      <c r="E679" s="3"/>
      <c r="F679" s="3"/>
      <c r="G679" s="3"/>
      <c r="H679" s="3"/>
      <c r="I679" s="3"/>
      <c r="J679" s="16"/>
      <c r="K679" s="3"/>
      <c r="L679" s="15"/>
      <c r="M679" s="16"/>
      <c r="N679" s="3"/>
      <c r="O679" s="15"/>
      <c r="P679" s="3"/>
      <c r="Q679" s="3"/>
      <c r="R679" s="3"/>
      <c r="S679" s="3"/>
      <c r="T679" s="3"/>
      <c r="U679" s="3"/>
      <c r="V679" s="16"/>
      <c r="W679" s="3"/>
      <c r="X679" s="3"/>
      <c r="Y679" s="3"/>
      <c r="Z679" s="3"/>
    </row>
    <row r="680" spans="1:26">
      <c r="A680" s="15"/>
      <c r="B680" s="16"/>
      <c r="C680" s="3"/>
      <c r="D680" s="15"/>
      <c r="E680" s="3"/>
      <c r="F680" s="3"/>
      <c r="G680" s="3"/>
      <c r="H680" s="3"/>
      <c r="I680" s="3"/>
      <c r="J680" s="16"/>
      <c r="K680" s="3"/>
      <c r="L680" s="15"/>
      <c r="M680" s="16"/>
      <c r="N680" s="3"/>
      <c r="O680" s="15"/>
      <c r="P680" s="3"/>
      <c r="Q680" s="3"/>
      <c r="R680" s="3"/>
      <c r="S680" s="3"/>
      <c r="T680" s="3"/>
      <c r="U680" s="3"/>
      <c r="V680" s="16"/>
      <c r="W680" s="3"/>
      <c r="X680" s="3"/>
      <c r="Y680" s="3"/>
      <c r="Z680" s="3"/>
    </row>
    <row r="681" spans="1:26">
      <c r="A681" s="15"/>
      <c r="B681" s="16"/>
      <c r="C681" s="3"/>
      <c r="D681" s="15"/>
      <c r="E681" s="3"/>
      <c r="F681" s="3"/>
      <c r="G681" s="3"/>
      <c r="H681" s="3"/>
      <c r="I681" s="3"/>
      <c r="J681" s="16"/>
      <c r="K681" s="3"/>
      <c r="L681" s="15"/>
      <c r="M681" s="16"/>
      <c r="N681" s="3"/>
      <c r="O681" s="15"/>
      <c r="P681" s="3"/>
      <c r="Q681" s="3"/>
      <c r="R681" s="3"/>
      <c r="S681" s="3"/>
      <c r="T681" s="3"/>
      <c r="U681" s="3"/>
      <c r="V681" s="16"/>
      <c r="W681" s="3"/>
      <c r="X681" s="3"/>
      <c r="Y681" s="3"/>
      <c r="Z681" s="3"/>
    </row>
    <row r="682" spans="1:26">
      <c r="A682" s="20"/>
      <c r="B682" s="21"/>
      <c r="C682" s="3"/>
      <c r="D682" s="20"/>
      <c r="E682" s="22"/>
      <c r="F682" s="22"/>
      <c r="G682" s="22"/>
      <c r="H682" s="22"/>
      <c r="I682" s="22"/>
      <c r="J682" s="21"/>
      <c r="K682" s="15"/>
      <c r="L682" s="20"/>
      <c r="M682" s="21"/>
      <c r="N682" s="3"/>
      <c r="O682" s="20"/>
      <c r="P682" s="22"/>
      <c r="Q682" s="22"/>
      <c r="R682" s="22"/>
      <c r="S682" s="22"/>
      <c r="T682" s="22"/>
      <c r="U682" s="22"/>
      <c r="V682" s="21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2"/>
      <c r="N683" s="3"/>
      <c r="O683" s="3"/>
      <c r="P683" s="3"/>
      <c r="Q683" s="3"/>
      <c r="R683" s="3"/>
      <c r="S683" s="3"/>
      <c r="T683" s="2"/>
      <c r="U683" s="2"/>
      <c r="V683" s="2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61"/>
      <c r="B685" s="62"/>
      <c r="C685" s="3"/>
      <c r="D685" s="5"/>
      <c r="E685" s="6"/>
      <c r="F685" s="6"/>
      <c r="G685" s="6"/>
      <c r="H685" s="6"/>
      <c r="I685" s="63"/>
      <c r="J685" s="62"/>
      <c r="K685" s="3"/>
      <c r="L685" s="5"/>
      <c r="M685" s="7"/>
      <c r="N685" s="3"/>
      <c r="O685" s="5"/>
      <c r="P685" s="6"/>
      <c r="Q685" s="6"/>
      <c r="R685" s="6"/>
      <c r="S685" s="6"/>
      <c r="T685" s="6"/>
      <c r="U685" s="6"/>
      <c r="V685" s="7"/>
      <c r="W685" s="3"/>
      <c r="X685" s="3"/>
      <c r="Y685" s="3"/>
      <c r="Z685" s="3"/>
    </row>
    <row r="686" spans="1:26">
      <c r="A686" s="64"/>
      <c r="B686" s="65"/>
      <c r="C686" s="3"/>
      <c r="D686" s="8"/>
      <c r="E686" s="9"/>
      <c r="F686" s="9"/>
      <c r="G686" s="9"/>
      <c r="H686" s="9"/>
      <c r="I686" s="10"/>
      <c r="J686" s="11"/>
      <c r="K686" s="3"/>
      <c r="L686" s="8"/>
      <c r="M686" s="12"/>
      <c r="N686" s="3"/>
      <c r="O686" s="8"/>
      <c r="P686" s="9"/>
      <c r="Q686" s="9"/>
      <c r="R686" s="9"/>
      <c r="S686" s="9"/>
      <c r="T686" s="9"/>
      <c r="U686" s="9"/>
      <c r="V686" s="12"/>
      <c r="W686" s="3"/>
      <c r="X686" s="3"/>
      <c r="Y686" s="3"/>
      <c r="Z686" s="3"/>
    </row>
    <row r="687" spans="1:26">
      <c r="A687" s="15"/>
      <c r="B687" s="16"/>
      <c r="C687" s="3"/>
      <c r="D687" s="17"/>
      <c r="E687" s="18"/>
      <c r="F687" s="18"/>
      <c r="G687" s="18"/>
      <c r="H687" s="18"/>
      <c r="I687" s="18"/>
      <c r="J687" s="16"/>
      <c r="K687" s="15"/>
      <c r="L687" s="15"/>
      <c r="M687" s="16"/>
      <c r="N687" s="3"/>
      <c r="O687" s="15"/>
      <c r="P687" s="3"/>
      <c r="Q687" s="3"/>
      <c r="R687" s="3"/>
      <c r="S687" s="3"/>
      <c r="T687" s="3"/>
      <c r="U687" s="3"/>
      <c r="V687" s="16"/>
      <c r="W687" s="3"/>
      <c r="X687" s="3"/>
      <c r="Y687" s="3"/>
      <c r="Z687" s="3"/>
    </row>
    <row r="688" spans="1:26">
      <c r="A688" s="15"/>
      <c r="B688" s="16"/>
      <c r="C688" s="3"/>
      <c r="D688" s="15"/>
      <c r="E688" s="3"/>
      <c r="F688" s="3"/>
      <c r="G688" s="3"/>
      <c r="H688" s="3"/>
      <c r="I688" s="3"/>
      <c r="J688" s="16"/>
      <c r="K688" s="3"/>
      <c r="L688" s="15"/>
      <c r="M688" s="16"/>
      <c r="N688" s="3"/>
      <c r="O688" s="15"/>
      <c r="P688" s="3"/>
      <c r="Q688" s="3"/>
      <c r="R688" s="3"/>
      <c r="S688" s="3"/>
      <c r="T688" s="3"/>
      <c r="U688" s="3"/>
      <c r="V688" s="16"/>
      <c r="W688" s="3"/>
      <c r="X688" s="3"/>
      <c r="Y688" s="3"/>
      <c r="Z688" s="3"/>
    </row>
    <row r="689" spans="1:26">
      <c r="A689" s="15"/>
      <c r="B689" s="16"/>
      <c r="C689" s="3"/>
      <c r="D689" s="15"/>
      <c r="E689" s="3"/>
      <c r="F689" s="3"/>
      <c r="G689" s="3"/>
      <c r="H689" s="3"/>
      <c r="I689" s="3"/>
      <c r="J689" s="16"/>
      <c r="K689" s="3"/>
      <c r="L689" s="15"/>
      <c r="M689" s="16"/>
      <c r="N689" s="3"/>
      <c r="O689" s="15"/>
      <c r="P689" s="3"/>
      <c r="Q689" s="3"/>
      <c r="R689" s="3"/>
      <c r="S689" s="3"/>
      <c r="T689" s="3"/>
      <c r="U689" s="3"/>
      <c r="V689" s="16"/>
      <c r="W689" s="3"/>
      <c r="X689" s="3"/>
      <c r="Y689" s="3"/>
      <c r="Z689" s="3"/>
    </row>
    <row r="690" spans="1:26">
      <c r="A690" s="15"/>
      <c r="B690" s="16"/>
      <c r="C690" s="3"/>
      <c r="D690" s="15"/>
      <c r="E690" s="3"/>
      <c r="F690" s="3"/>
      <c r="G690" s="3"/>
      <c r="H690" s="3"/>
      <c r="I690" s="3"/>
      <c r="J690" s="16"/>
      <c r="K690" s="3"/>
      <c r="L690" s="15"/>
      <c r="M690" s="16"/>
      <c r="N690" s="3"/>
      <c r="O690" s="15"/>
      <c r="P690" s="3"/>
      <c r="Q690" s="3"/>
      <c r="R690" s="3"/>
      <c r="S690" s="3"/>
      <c r="T690" s="3"/>
      <c r="U690" s="3"/>
      <c r="V690" s="16"/>
      <c r="W690" s="3"/>
      <c r="X690" s="3"/>
      <c r="Y690" s="3"/>
      <c r="Z690" s="3"/>
    </row>
    <row r="691" spans="1:26">
      <c r="A691" s="15"/>
      <c r="B691" s="16"/>
      <c r="C691" s="3"/>
      <c r="D691" s="15"/>
      <c r="E691" s="3"/>
      <c r="F691" s="3"/>
      <c r="G691" s="3"/>
      <c r="H691" s="3"/>
      <c r="I691" s="3"/>
      <c r="J691" s="16"/>
      <c r="K691" s="3"/>
      <c r="L691" s="15"/>
      <c r="M691" s="16"/>
      <c r="N691" s="3"/>
      <c r="O691" s="15"/>
      <c r="P691" s="3"/>
      <c r="Q691" s="3"/>
      <c r="R691" s="3"/>
      <c r="S691" s="3"/>
      <c r="T691" s="3"/>
      <c r="U691" s="3"/>
      <c r="V691" s="16"/>
      <c r="W691" s="3"/>
      <c r="X691" s="3"/>
      <c r="Y691" s="3"/>
      <c r="Z691" s="3"/>
    </row>
    <row r="692" spans="1:26">
      <c r="A692" s="15"/>
      <c r="B692" s="16"/>
      <c r="C692" s="3"/>
      <c r="D692" s="15"/>
      <c r="E692" s="3"/>
      <c r="F692" s="3"/>
      <c r="G692" s="3"/>
      <c r="H692" s="3"/>
      <c r="I692" s="3"/>
      <c r="J692" s="16"/>
      <c r="K692" s="3"/>
      <c r="L692" s="15"/>
      <c r="M692" s="16"/>
      <c r="N692" s="3"/>
      <c r="O692" s="15"/>
      <c r="P692" s="3"/>
      <c r="Q692" s="3"/>
      <c r="R692" s="3"/>
      <c r="S692" s="3"/>
      <c r="T692" s="3"/>
      <c r="U692" s="3"/>
      <c r="V692" s="16"/>
      <c r="W692" s="3"/>
      <c r="X692" s="3"/>
      <c r="Y692" s="3"/>
      <c r="Z692" s="3"/>
    </row>
    <row r="693" spans="1:26">
      <c r="A693" s="15"/>
      <c r="B693" s="16"/>
      <c r="C693" s="3"/>
      <c r="D693" s="15"/>
      <c r="E693" s="3"/>
      <c r="F693" s="3"/>
      <c r="G693" s="3"/>
      <c r="H693" s="3"/>
      <c r="I693" s="3"/>
      <c r="J693" s="16"/>
      <c r="K693" s="3"/>
      <c r="L693" s="15"/>
      <c r="M693" s="16"/>
      <c r="N693" s="3"/>
      <c r="O693" s="15"/>
      <c r="P693" s="3"/>
      <c r="Q693" s="3"/>
      <c r="R693" s="3"/>
      <c r="S693" s="3"/>
      <c r="T693" s="3"/>
      <c r="U693" s="3"/>
      <c r="V693" s="16"/>
      <c r="W693" s="3"/>
      <c r="X693" s="3"/>
      <c r="Y693" s="3"/>
      <c r="Z693" s="3"/>
    </row>
    <row r="694" spans="1:26">
      <c r="A694" s="15"/>
      <c r="B694" s="16"/>
      <c r="C694" s="3"/>
      <c r="D694" s="15"/>
      <c r="E694" s="3"/>
      <c r="F694" s="3"/>
      <c r="G694" s="3"/>
      <c r="H694" s="3"/>
      <c r="I694" s="3"/>
      <c r="J694" s="16"/>
      <c r="K694" s="3"/>
      <c r="L694" s="15"/>
      <c r="M694" s="16"/>
      <c r="N694" s="3"/>
      <c r="O694" s="15"/>
      <c r="P694" s="3"/>
      <c r="Q694" s="3"/>
      <c r="R694" s="3"/>
      <c r="S694" s="3"/>
      <c r="T694" s="3"/>
      <c r="U694" s="3"/>
      <c r="V694" s="16"/>
      <c r="W694" s="3"/>
      <c r="X694" s="3"/>
      <c r="Y694" s="3"/>
      <c r="Z694" s="3"/>
    </row>
    <row r="695" spans="1:26">
      <c r="A695" s="15"/>
      <c r="B695" s="16"/>
      <c r="C695" s="3"/>
      <c r="D695" s="15"/>
      <c r="E695" s="3"/>
      <c r="F695" s="3"/>
      <c r="G695" s="3"/>
      <c r="H695" s="3"/>
      <c r="I695" s="3"/>
      <c r="J695" s="16"/>
      <c r="K695" s="3"/>
      <c r="L695" s="15"/>
      <c r="M695" s="16"/>
      <c r="N695" s="3"/>
      <c r="O695" s="15"/>
      <c r="P695" s="3"/>
      <c r="Q695" s="3"/>
      <c r="R695" s="3"/>
      <c r="S695" s="3"/>
      <c r="T695" s="3"/>
      <c r="U695" s="3"/>
      <c r="V695" s="16"/>
      <c r="W695" s="3"/>
      <c r="X695" s="3"/>
      <c r="Y695" s="3"/>
      <c r="Z695" s="3"/>
    </row>
    <row r="696" spans="1:26">
      <c r="A696" s="15"/>
      <c r="B696" s="16"/>
      <c r="C696" s="3"/>
      <c r="D696" s="15"/>
      <c r="E696" s="3"/>
      <c r="F696" s="3"/>
      <c r="G696" s="3"/>
      <c r="H696" s="3"/>
      <c r="I696" s="3"/>
      <c r="J696" s="16"/>
      <c r="K696" s="3"/>
      <c r="L696" s="15"/>
      <c r="M696" s="16"/>
      <c r="N696" s="3"/>
      <c r="O696" s="15"/>
      <c r="P696" s="3"/>
      <c r="Q696" s="3"/>
      <c r="R696" s="3"/>
      <c r="S696" s="3"/>
      <c r="T696" s="3"/>
      <c r="U696" s="3"/>
      <c r="V696" s="16"/>
      <c r="W696" s="3"/>
      <c r="X696" s="3"/>
      <c r="Y696" s="3"/>
      <c r="Z696" s="3"/>
    </row>
    <row r="697" spans="1:26">
      <c r="A697" s="20"/>
      <c r="B697" s="21"/>
      <c r="C697" s="3"/>
      <c r="D697" s="20"/>
      <c r="E697" s="22"/>
      <c r="F697" s="22"/>
      <c r="G697" s="22"/>
      <c r="H697" s="22"/>
      <c r="I697" s="22"/>
      <c r="J697" s="21"/>
      <c r="K697" s="15"/>
      <c r="L697" s="20"/>
      <c r="M697" s="21"/>
      <c r="N697" s="3"/>
      <c r="O697" s="20"/>
      <c r="P697" s="22"/>
      <c r="Q697" s="22"/>
      <c r="R697" s="22"/>
      <c r="S697" s="22"/>
      <c r="T697" s="22"/>
      <c r="U697" s="22"/>
      <c r="V697" s="21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2"/>
      <c r="N698" s="3"/>
      <c r="O698" s="3"/>
      <c r="P698" s="3"/>
      <c r="Q698" s="3"/>
      <c r="R698" s="3"/>
      <c r="S698" s="3"/>
      <c r="T698" s="2"/>
      <c r="U698" s="2"/>
      <c r="V698" s="2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61"/>
      <c r="B700" s="62"/>
      <c r="C700" s="3"/>
      <c r="D700" s="5"/>
      <c r="E700" s="6"/>
      <c r="F700" s="6"/>
      <c r="G700" s="6"/>
      <c r="H700" s="6"/>
      <c r="I700" s="63"/>
      <c r="J700" s="62"/>
      <c r="K700" s="3"/>
      <c r="L700" s="5"/>
      <c r="M700" s="7"/>
      <c r="N700" s="3"/>
      <c r="O700" s="5"/>
      <c r="P700" s="6"/>
      <c r="Q700" s="6"/>
      <c r="R700" s="6"/>
      <c r="S700" s="6"/>
      <c r="T700" s="6"/>
      <c r="U700" s="6"/>
      <c r="V700" s="7"/>
      <c r="W700" s="3"/>
      <c r="X700" s="3"/>
      <c r="Y700" s="3"/>
      <c r="Z700" s="3"/>
    </row>
    <row r="701" spans="1:26">
      <c r="A701" s="64"/>
      <c r="B701" s="65"/>
      <c r="C701" s="3"/>
      <c r="D701" s="8"/>
      <c r="E701" s="9"/>
      <c r="F701" s="9"/>
      <c r="G701" s="9"/>
      <c r="H701" s="9"/>
      <c r="I701" s="10"/>
      <c r="J701" s="11"/>
      <c r="K701" s="3"/>
      <c r="L701" s="8"/>
      <c r="M701" s="12"/>
      <c r="N701" s="3"/>
      <c r="O701" s="8"/>
      <c r="P701" s="9"/>
      <c r="Q701" s="9"/>
      <c r="R701" s="9"/>
      <c r="S701" s="9"/>
      <c r="T701" s="9"/>
      <c r="U701" s="9"/>
      <c r="V701" s="12"/>
      <c r="W701" s="3"/>
      <c r="X701" s="3"/>
      <c r="Y701" s="3"/>
      <c r="Z701" s="3"/>
    </row>
    <row r="702" spans="1:26">
      <c r="A702" s="15"/>
      <c r="B702" s="16"/>
      <c r="C702" s="3"/>
      <c r="D702" s="17"/>
      <c r="E702" s="18"/>
      <c r="F702" s="18"/>
      <c r="G702" s="18"/>
      <c r="H702" s="18"/>
      <c r="I702" s="18"/>
      <c r="J702" s="16"/>
      <c r="K702" s="15"/>
      <c r="L702" s="15"/>
      <c r="M702" s="16"/>
      <c r="N702" s="3"/>
      <c r="O702" s="15"/>
      <c r="P702" s="3"/>
      <c r="Q702" s="3"/>
      <c r="R702" s="3"/>
      <c r="S702" s="3"/>
      <c r="T702" s="3"/>
      <c r="U702" s="3"/>
      <c r="V702" s="16"/>
      <c r="W702" s="3"/>
      <c r="X702" s="3"/>
      <c r="Y702" s="3"/>
      <c r="Z702" s="3"/>
    </row>
    <row r="703" spans="1:26">
      <c r="A703" s="15"/>
      <c r="B703" s="16"/>
      <c r="C703" s="3"/>
      <c r="D703" s="15"/>
      <c r="E703" s="3"/>
      <c r="F703" s="3"/>
      <c r="G703" s="3"/>
      <c r="H703" s="3"/>
      <c r="I703" s="3"/>
      <c r="J703" s="16"/>
      <c r="K703" s="3"/>
      <c r="L703" s="15"/>
      <c r="M703" s="16"/>
      <c r="N703" s="3"/>
      <c r="O703" s="15"/>
      <c r="P703" s="3"/>
      <c r="Q703" s="3"/>
      <c r="R703" s="3"/>
      <c r="S703" s="3"/>
      <c r="T703" s="3"/>
      <c r="U703" s="3"/>
      <c r="V703" s="16"/>
      <c r="W703" s="3"/>
      <c r="X703" s="3"/>
      <c r="Y703" s="3"/>
      <c r="Z703" s="3"/>
    </row>
    <row r="704" spans="1:26">
      <c r="A704" s="15"/>
      <c r="B704" s="16"/>
      <c r="C704" s="3"/>
      <c r="D704" s="15"/>
      <c r="E704" s="3"/>
      <c r="F704" s="3"/>
      <c r="G704" s="3"/>
      <c r="H704" s="3"/>
      <c r="I704" s="3"/>
      <c r="J704" s="16"/>
      <c r="K704" s="3"/>
      <c r="L704" s="15"/>
      <c r="M704" s="16"/>
      <c r="N704" s="3"/>
      <c r="O704" s="15"/>
      <c r="P704" s="3"/>
      <c r="Q704" s="3"/>
      <c r="R704" s="3"/>
      <c r="S704" s="3"/>
      <c r="T704" s="3"/>
      <c r="U704" s="3"/>
      <c r="V704" s="16"/>
      <c r="W704" s="3"/>
      <c r="X704" s="3"/>
      <c r="Y704" s="3"/>
      <c r="Z704" s="3"/>
    </row>
    <row r="705" spans="1:26">
      <c r="A705" s="15"/>
      <c r="B705" s="16"/>
      <c r="C705" s="3"/>
      <c r="D705" s="15"/>
      <c r="E705" s="3"/>
      <c r="F705" s="3"/>
      <c r="G705" s="3"/>
      <c r="H705" s="3"/>
      <c r="I705" s="3"/>
      <c r="J705" s="16"/>
      <c r="K705" s="3"/>
      <c r="L705" s="15"/>
      <c r="M705" s="16"/>
      <c r="N705" s="3"/>
      <c r="O705" s="15"/>
      <c r="P705" s="3"/>
      <c r="Q705" s="3"/>
      <c r="R705" s="3"/>
      <c r="S705" s="3"/>
      <c r="T705" s="3"/>
      <c r="U705" s="3"/>
      <c r="V705" s="16"/>
      <c r="W705" s="3"/>
      <c r="X705" s="3"/>
      <c r="Y705" s="3"/>
      <c r="Z705" s="3"/>
    </row>
    <row r="706" spans="1:26">
      <c r="A706" s="15"/>
      <c r="B706" s="16"/>
      <c r="C706" s="3"/>
      <c r="D706" s="15"/>
      <c r="E706" s="3"/>
      <c r="F706" s="3"/>
      <c r="G706" s="3"/>
      <c r="H706" s="3"/>
      <c r="I706" s="3"/>
      <c r="J706" s="16"/>
      <c r="K706" s="3"/>
      <c r="L706" s="15"/>
      <c r="M706" s="16"/>
      <c r="N706" s="3"/>
      <c r="O706" s="15"/>
      <c r="P706" s="3"/>
      <c r="Q706" s="3"/>
      <c r="R706" s="3"/>
      <c r="S706" s="3"/>
      <c r="T706" s="3"/>
      <c r="U706" s="3"/>
      <c r="V706" s="16"/>
      <c r="W706" s="3"/>
      <c r="X706" s="3"/>
      <c r="Y706" s="3"/>
      <c r="Z706" s="3"/>
    </row>
    <row r="707" spans="1:26">
      <c r="A707" s="15"/>
      <c r="B707" s="16"/>
      <c r="C707" s="3"/>
      <c r="D707" s="15"/>
      <c r="E707" s="3"/>
      <c r="F707" s="3"/>
      <c r="G707" s="3"/>
      <c r="H707" s="3"/>
      <c r="I707" s="3"/>
      <c r="J707" s="16"/>
      <c r="K707" s="3"/>
      <c r="L707" s="15"/>
      <c r="M707" s="16"/>
      <c r="N707" s="3"/>
      <c r="O707" s="15"/>
      <c r="P707" s="3"/>
      <c r="Q707" s="3"/>
      <c r="R707" s="3"/>
      <c r="S707" s="3"/>
      <c r="T707" s="3"/>
      <c r="U707" s="3"/>
      <c r="V707" s="16"/>
      <c r="W707" s="3"/>
      <c r="X707" s="3"/>
      <c r="Y707" s="3"/>
      <c r="Z707" s="3"/>
    </row>
    <row r="708" spans="1:26">
      <c r="A708" s="15"/>
      <c r="B708" s="16"/>
      <c r="C708" s="3"/>
      <c r="D708" s="15"/>
      <c r="E708" s="3"/>
      <c r="F708" s="3"/>
      <c r="G708" s="3"/>
      <c r="H708" s="3"/>
      <c r="I708" s="3"/>
      <c r="J708" s="16"/>
      <c r="K708" s="3"/>
      <c r="L708" s="15"/>
      <c r="M708" s="16"/>
      <c r="N708" s="3"/>
      <c r="O708" s="15"/>
      <c r="P708" s="3"/>
      <c r="Q708" s="3"/>
      <c r="R708" s="3"/>
      <c r="S708" s="3"/>
      <c r="T708" s="3"/>
      <c r="U708" s="3"/>
      <c r="V708" s="16"/>
      <c r="W708" s="3"/>
      <c r="X708" s="3"/>
      <c r="Y708" s="3"/>
      <c r="Z708" s="3"/>
    </row>
    <row r="709" spans="1:26">
      <c r="A709" s="15"/>
      <c r="B709" s="16"/>
      <c r="C709" s="3"/>
      <c r="D709" s="15"/>
      <c r="E709" s="3"/>
      <c r="F709" s="3"/>
      <c r="G709" s="3"/>
      <c r="H709" s="3"/>
      <c r="I709" s="3"/>
      <c r="J709" s="16"/>
      <c r="K709" s="3"/>
      <c r="L709" s="15"/>
      <c r="M709" s="16"/>
      <c r="N709" s="3"/>
      <c r="O709" s="15"/>
      <c r="P709" s="3"/>
      <c r="Q709" s="3"/>
      <c r="R709" s="3"/>
      <c r="S709" s="3"/>
      <c r="T709" s="3"/>
      <c r="U709" s="3"/>
      <c r="V709" s="16"/>
      <c r="W709" s="3"/>
      <c r="X709" s="3"/>
      <c r="Y709" s="3"/>
      <c r="Z709" s="3"/>
    </row>
    <row r="710" spans="1:26">
      <c r="A710" s="15"/>
      <c r="B710" s="16"/>
      <c r="C710" s="3"/>
      <c r="D710" s="15"/>
      <c r="E710" s="3"/>
      <c r="F710" s="3"/>
      <c r="G710" s="3"/>
      <c r="H710" s="3"/>
      <c r="I710" s="3"/>
      <c r="J710" s="16"/>
      <c r="K710" s="3"/>
      <c r="L710" s="15"/>
      <c r="M710" s="16"/>
      <c r="N710" s="3"/>
      <c r="O710" s="15"/>
      <c r="P710" s="3"/>
      <c r="Q710" s="3"/>
      <c r="R710" s="3"/>
      <c r="S710" s="3"/>
      <c r="T710" s="3"/>
      <c r="U710" s="3"/>
      <c r="V710" s="16"/>
      <c r="W710" s="3"/>
      <c r="X710" s="3"/>
      <c r="Y710" s="3"/>
      <c r="Z710" s="3"/>
    </row>
    <row r="711" spans="1:26">
      <c r="A711" s="15"/>
      <c r="B711" s="16"/>
      <c r="C711" s="3"/>
      <c r="D711" s="15"/>
      <c r="E711" s="3"/>
      <c r="F711" s="3"/>
      <c r="G711" s="3"/>
      <c r="H711" s="3"/>
      <c r="I711" s="3"/>
      <c r="J711" s="16"/>
      <c r="K711" s="3"/>
      <c r="L711" s="15"/>
      <c r="M711" s="16"/>
      <c r="N711" s="3"/>
      <c r="O711" s="15"/>
      <c r="P711" s="3"/>
      <c r="Q711" s="3"/>
      <c r="R711" s="3"/>
      <c r="S711" s="3"/>
      <c r="T711" s="3"/>
      <c r="U711" s="3"/>
      <c r="V711" s="16"/>
      <c r="W711" s="3"/>
      <c r="X711" s="3"/>
      <c r="Y711" s="3"/>
      <c r="Z711" s="3"/>
    </row>
    <row r="712" spans="1:26">
      <c r="A712" s="20"/>
      <c r="B712" s="21"/>
      <c r="C712" s="3"/>
      <c r="D712" s="20"/>
      <c r="E712" s="22"/>
      <c r="F712" s="22"/>
      <c r="G712" s="22"/>
      <c r="H712" s="22"/>
      <c r="I712" s="22"/>
      <c r="J712" s="21"/>
      <c r="K712" s="15"/>
      <c r="L712" s="20"/>
      <c r="M712" s="21"/>
      <c r="N712" s="3"/>
      <c r="O712" s="20"/>
      <c r="P712" s="22"/>
      <c r="Q712" s="22"/>
      <c r="R712" s="22"/>
      <c r="S712" s="22"/>
      <c r="T712" s="22"/>
      <c r="U712" s="22"/>
      <c r="V712" s="21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/>
      <c r="N713" s="3"/>
      <c r="O713" s="3"/>
      <c r="P713" s="3"/>
      <c r="Q713" s="3"/>
      <c r="R713" s="3"/>
      <c r="S713" s="3"/>
      <c r="T713" s="2"/>
      <c r="U713" s="2"/>
      <c r="V713" s="2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61"/>
      <c r="B715" s="62"/>
      <c r="C715" s="3"/>
      <c r="D715" s="5"/>
      <c r="E715" s="6"/>
      <c r="F715" s="6"/>
      <c r="G715" s="6"/>
      <c r="H715" s="6"/>
      <c r="I715" s="63"/>
      <c r="J715" s="62"/>
      <c r="K715" s="3"/>
      <c r="L715" s="5"/>
      <c r="M715" s="7"/>
      <c r="N715" s="3"/>
      <c r="O715" s="5"/>
      <c r="P715" s="6"/>
      <c r="Q715" s="6"/>
      <c r="R715" s="6"/>
      <c r="S715" s="6"/>
      <c r="T715" s="6"/>
      <c r="U715" s="6"/>
      <c r="V715" s="7"/>
      <c r="W715" s="3"/>
      <c r="X715" s="3"/>
      <c r="Y715" s="3"/>
      <c r="Z715" s="3"/>
    </row>
    <row r="716" spans="1:26">
      <c r="A716" s="64"/>
      <c r="B716" s="65"/>
      <c r="C716" s="3"/>
      <c r="D716" s="8"/>
      <c r="E716" s="9"/>
      <c r="F716" s="9"/>
      <c r="G716" s="9"/>
      <c r="H716" s="9"/>
      <c r="I716" s="10"/>
      <c r="J716" s="11"/>
      <c r="K716" s="3"/>
      <c r="L716" s="8"/>
      <c r="M716" s="12"/>
      <c r="N716" s="3"/>
      <c r="O716" s="8"/>
      <c r="P716" s="9"/>
      <c r="Q716" s="9"/>
      <c r="R716" s="9"/>
      <c r="S716" s="9"/>
      <c r="T716" s="9"/>
      <c r="U716" s="9"/>
      <c r="V716" s="12"/>
      <c r="W716" s="3"/>
      <c r="X716" s="3"/>
      <c r="Y716" s="3"/>
      <c r="Z716" s="3"/>
    </row>
    <row r="717" spans="1:26">
      <c r="A717" s="15"/>
      <c r="B717" s="16"/>
      <c r="C717" s="3"/>
      <c r="D717" s="17"/>
      <c r="E717" s="18"/>
      <c r="F717" s="18"/>
      <c r="G717" s="18"/>
      <c r="H717" s="18"/>
      <c r="I717" s="18"/>
      <c r="J717" s="16"/>
      <c r="K717" s="15"/>
      <c r="L717" s="15"/>
      <c r="M717" s="16"/>
      <c r="N717" s="3"/>
      <c r="O717" s="15"/>
      <c r="P717" s="3"/>
      <c r="Q717" s="3"/>
      <c r="R717" s="3"/>
      <c r="S717" s="3"/>
      <c r="T717" s="3"/>
      <c r="U717" s="3"/>
      <c r="V717" s="16"/>
      <c r="W717" s="3"/>
      <c r="X717" s="3"/>
      <c r="Y717" s="3"/>
      <c r="Z717" s="3"/>
    </row>
    <row r="718" spans="1:26">
      <c r="A718" s="15"/>
      <c r="B718" s="16"/>
      <c r="C718" s="3"/>
      <c r="D718" s="15"/>
      <c r="E718" s="3"/>
      <c r="F718" s="3"/>
      <c r="G718" s="3"/>
      <c r="H718" s="3"/>
      <c r="I718" s="3"/>
      <c r="J718" s="16"/>
      <c r="K718" s="3"/>
      <c r="L718" s="15"/>
      <c r="M718" s="16"/>
      <c r="N718" s="3"/>
      <c r="O718" s="15"/>
      <c r="P718" s="3"/>
      <c r="Q718" s="3"/>
      <c r="R718" s="3"/>
      <c r="S718" s="3"/>
      <c r="T718" s="3"/>
      <c r="U718" s="3"/>
      <c r="V718" s="16"/>
      <c r="W718" s="3"/>
      <c r="X718" s="3"/>
      <c r="Y718" s="3"/>
      <c r="Z718" s="3"/>
    </row>
    <row r="719" spans="1:26">
      <c r="A719" s="15"/>
      <c r="B719" s="16"/>
      <c r="C719" s="3"/>
      <c r="D719" s="15"/>
      <c r="E719" s="3"/>
      <c r="F719" s="3"/>
      <c r="G719" s="3"/>
      <c r="H719" s="3"/>
      <c r="I719" s="3"/>
      <c r="J719" s="16"/>
      <c r="K719" s="3"/>
      <c r="L719" s="15"/>
      <c r="M719" s="16"/>
      <c r="N719" s="3"/>
      <c r="O719" s="15"/>
      <c r="P719" s="3"/>
      <c r="Q719" s="3"/>
      <c r="R719" s="3"/>
      <c r="S719" s="3"/>
      <c r="T719" s="3"/>
      <c r="U719" s="3"/>
      <c r="V719" s="16"/>
      <c r="W719" s="3"/>
      <c r="X719" s="3"/>
      <c r="Y719" s="3"/>
      <c r="Z719" s="3"/>
    </row>
    <row r="720" spans="1:26">
      <c r="A720" s="15"/>
      <c r="B720" s="16"/>
      <c r="C720" s="3"/>
      <c r="D720" s="15"/>
      <c r="E720" s="3"/>
      <c r="F720" s="3"/>
      <c r="G720" s="3"/>
      <c r="H720" s="3"/>
      <c r="I720" s="3"/>
      <c r="J720" s="16"/>
      <c r="K720" s="3"/>
      <c r="L720" s="15"/>
      <c r="M720" s="16"/>
      <c r="N720" s="3"/>
      <c r="O720" s="15"/>
      <c r="P720" s="3"/>
      <c r="Q720" s="3"/>
      <c r="R720" s="3"/>
      <c r="S720" s="3"/>
      <c r="T720" s="3"/>
      <c r="U720" s="3"/>
      <c r="V720" s="16"/>
      <c r="W720" s="3"/>
      <c r="X720" s="3"/>
      <c r="Y720" s="3"/>
      <c r="Z720" s="3"/>
    </row>
    <row r="721" spans="1:26">
      <c r="A721" s="15"/>
      <c r="B721" s="16"/>
      <c r="C721" s="3"/>
      <c r="D721" s="15"/>
      <c r="E721" s="3"/>
      <c r="F721" s="3"/>
      <c r="G721" s="3"/>
      <c r="H721" s="3"/>
      <c r="I721" s="3"/>
      <c r="J721" s="16"/>
      <c r="K721" s="3"/>
      <c r="L721" s="15"/>
      <c r="M721" s="16"/>
      <c r="N721" s="3"/>
      <c r="O721" s="15"/>
      <c r="P721" s="3"/>
      <c r="Q721" s="3"/>
      <c r="R721" s="3"/>
      <c r="S721" s="3"/>
      <c r="T721" s="3"/>
      <c r="U721" s="3"/>
      <c r="V721" s="16"/>
      <c r="W721" s="3"/>
      <c r="X721" s="3"/>
      <c r="Y721" s="3"/>
      <c r="Z721" s="3"/>
    </row>
    <row r="722" spans="1:26">
      <c r="A722" s="15"/>
      <c r="B722" s="16"/>
      <c r="C722" s="3"/>
      <c r="D722" s="15"/>
      <c r="E722" s="3"/>
      <c r="F722" s="3"/>
      <c r="G722" s="3"/>
      <c r="H722" s="3"/>
      <c r="I722" s="3"/>
      <c r="J722" s="16"/>
      <c r="K722" s="3"/>
      <c r="L722" s="15"/>
      <c r="M722" s="16"/>
      <c r="N722" s="3"/>
      <c r="O722" s="15"/>
      <c r="P722" s="3"/>
      <c r="Q722" s="3"/>
      <c r="R722" s="3"/>
      <c r="S722" s="3"/>
      <c r="T722" s="3"/>
      <c r="U722" s="3"/>
      <c r="V722" s="16"/>
      <c r="W722" s="3"/>
      <c r="X722" s="3"/>
      <c r="Y722" s="3"/>
      <c r="Z722" s="3"/>
    </row>
    <row r="723" spans="1:26">
      <c r="A723" s="15"/>
      <c r="B723" s="16"/>
      <c r="C723" s="3"/>
      <c r="D723" s="15"/>
      <c r="E723" s="3"/>
      <c r="F723" s="3"/>
      <c r="G723" s="3"/>
      <c r="H723" s="3"/>
      <c r="I723" s="3"/>
      <c r="J723" s="16"/>
      <c r="K723" s="3"/>
      <c r="L723" s="15"/>
      <c r="M723" s="16"/>
      <c r="N723" s="3"/>
      <c r="O723" s="15"/>
      <c r="P723" s="3"/>
      <c r="Q723" s="3"/>
      <c r="R723" s="3"/>
      <c r="S723" s="3"/>
      <c r="T723" s="3"/>
      <c r="U723" s="3"/>
      <c r="V723" s="16"/>
      <c r="W723" s="3"/>
      <c r="X723" s="3"/>
      <c r="Y723" s="3"/>
      <c r="Z723" s="3"/>
    </row>
    <row r="724" spans="1:26">
      <c r="A724" s="15"/>
      <c r="B724" s="16"/>
      <c r="C724" s="3"/>
      <c r="D724" s="15"/>
      <c r="E724" s="3"/>
      <c r="F724" s="3"/>
      <c r="G724" s="3"/>
      <c r="H724" s="3"/>
      <c r="I724" s="3"/>
      <c r="J724" s="16"/>
      <c r="K724" s="3"/>
      <c r="L724" s="15"/>
      <c r="M724" s="16"/>
      <c r="N724" s="3"/>
      <c r="O724" s="15"/>
      <c r="P724" s="3"/>
      <c r="Q724" s="3"/>
      <c r="R724" s="3"/>
      <c r="S724" s="3"/>
      <c r="T724" s="3"/>
      <c r="U724" s="3"/>
      <c r="V724" s="16"/>
      <c r="W724" s="3"/>
      <c r="X724" s="3"/>
      <c r="Y724" s="3"/>
      <c r="Z724" s="3"/>
    </row>
    <row r="725" spans="1:26">
      <c r="A725" s="15"/>
      <c r="B725" s="16"/>
      <c r="C725" s="3"/>
      <c r="D725" s="15"/>
      <c r="E725" s="3"/>
      <c r="F725" s="3"/>
      <c r="G725" s="3"/>
      <c r="H725" s="3"/>
      <c r="I725" s="3"/>
      <c r="J725" s="16"/>
      <c r="K725" s="3"/>
      <c r="L725" s="15"/>
      <c r="M725" s="16"/>
      <c r="N725" s="3"/>
      <c r="O725" s="15"/>
      <c r="P725" s="3"/>
      <c r="Q725" s="3"/>
      <c r="R725" s="3"/>
      <c r="S725" s="3"/>
      <c r="T725" s="3"/>
      <c r="U725" s="3"/>
      <c r="V725" s="16"/>
      <c r="W725" s="3"/>
      <c r="X725" s="3"/>
      <c r="Y725" s="3"/>
      <c r="Z725" s="3"/>
    </row>
    <row r="726" spans="1:26">
      <c r="A726" s="15"/>
      <c r="B726" s="16"/>
      <c r="C726" s="3"/>
      <c r="D726" s="15"/>
      <c r="E726" s="3"/>
      <c r="F726" s="3"/>
      <c r="G726" s="3"/>
      <c r="H726" s="3"/>
      <c r="I726" s="3"/>
      <c r="J726" s="16"/>
      <c r="K726" s="3"/>
      <c r="L726" s="15"/>
      <c r="M726" s="16"/>
      <c r="N726" s="3"/>
      <c r="O726" s="15"/>
      <c r="P726" s="3"/>
      <c r="Q726" s="3"/>
      <c r="R726" s="3"/>
      <c r="S726" s="3"/>
      <c r="T726" s="3"/>
      <c r="U726" s="3"/>
      <c r="V726" s="16"/>
      <c r="W726" s="3"/>
      <c r="X726" s="3"/>
      <c r="Y726" s="3"/>
      <c r="Z726" s="3"/>
    </row>
    <row r="727" spans="1:26">
      <c r="A727" s="20"/>
      <c r="B727" s="21"/>
      <c r="C727" s="3"/>
      <c r="D727" s="20"/>
      <c r="E727" s="22"/>
      <c r="F727" s="22"/>
      <c r="G727" s="22"/>
      <c r="H727" s="22"/>
      <c r="I727" s="22"/>
      <c r="J727" s="21"/>
      <c r="K727" s="15"/>
      <c r="L727" s="20"/>
      <c r="M727" s="21"/>
      <c r="N727" s="3"/>
      <c r="O727" s="20"/>
      <c r="P727" s="22"/>
      <c r="Q727" s="22"/>
      <c r="R727" s="22"/>
      <c r="S727" s="22"/>
      <c r="T727" s="22"/>
      <c r="U727" s="22"/>
      <c r="V727" s="21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2"/>
      <c r="N728" s="3"/>
      <c r="O728" s="3"/>
      <c r="P728" s="3"/>
      <c r="Q728" s="3"/>
      <c r="R728" s="3"/>
      <c r="S728" s="3"/>
      <c r="T728" s="2"/>
      <c r="U728" s="2"/>
      <c r="V728" s="2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61"/>
      <c r="B730" s="62"/>
      <c r="C730" s="3"/>
      <c r="D730" s="5"/>
      <c r="E730" s="6"/>
      <c r="F730" s="6"/>
      <c r="G730" s="6"/>
      <c r="H730" s="6"/>
      <c r="I730" s="63"/>
      <c r="J730" s="62"/>
      <c r="K730" s="3"/>
      <c r="L730" s="5"/>
      <c r="M730" s="7"/>
      <c r="N730" s="3"/>
      <c r="O730" s="5"/>
      <c r="P730" s="6"/>
      <c r="Q730" s="6"/>
      <c r="R730" s="6"/>
      <c r="S730" s="6"/>
      <c r="T730" s="6"/>
      <c r="U730" s="6"/>
      <c r="V730" s="7"/>
      <c r="W730" s="3"/>
      <c r="X730" s="3"/>
      <c r="Y730" s="3"/>
      <c r="Z730" s="3"/>
    </row>
    <row r="731" spans="1:26">
      <c r="A731" s="64"/>
      <c r="B731" s="65"/>
      <c r="C731" s="3"/>
      <c r="D731" s="8"/>
      <c r="E731" s="9"/>
      <c r="F731" s="9"/>
      <c r="G731" s="9"/>
      <c r="H731" s="9"/>
      <c r="I731" s="10"/>
      <c r="J731" s="11"/>
      <c r="K731" s="3"/>
      <c r="L731" s="8"/>
      <c r="M731" s="12"/>
      <c r="N731" s="3"/>
      <c r="O731" s="8"/>
      <c r="P731" s="9"/>
      <c r="Q731" s="9"/>
      <c r="R731" s="9"/>
      <c r="S731" s="9"/>
      <c r="T731" s="9"/>
      <c r="U731" s="9"/>
      <c r="V731" s="12"/>
      <c r="W731" s="3"/>
      <c r="X731" s="3"/>
      <c r="Y731" s="3"/>
      <c r="Z731" s="3"/>
    </row>
    <row r="732" spans="1:26">
      <c r="A732" s="15"/>
      <c r="B732" s="16"/>
      <c r="C732" s="3"/>
      <c r="D732" s="17"/>
      <c r="E732" s="18"/>
      <c r="F732" s="18"/>
      <c r="G732" s="18"/>
      <c r="H732" s="18"/>
      <c r="I732" s="18"/>
      <c r="J732" s="16"/>
      <c r="K732" s="15"/>
      <c r="L732" s="15"/>
      <c r="M732" s="16"/>
      <c r="N732" s="3"/>
      <c r="O732" s="15"/>
      <c r="P732" s="3"/>
      <c r="Q732" s="3"/>
      <c r="R732" s="3"/>
      <c r="S732" s="3"/>
      <c r="T732" s="3"/>
      <c r="U732" s="3"/>
      <c r="V732" s="16"/>
      <c r="W732" s="3"/>
      <c r="X732" s="3"/>
      <c r="Y732" s="3"/>
      <c r="Z732" s="3"/>
    </row>
    <row r="733" spans="1:26">
      <c r="A733" s="15"/>
      <c r="B733" s="16"/>
      <c r="C733" s="3"/>
      <c r="D733" s="15"/>
      <c r="E733" s="3"/>
      <c r="F733" s="3"/>
      <c r="G733" s="3"/>
      <c r="H733" s="3"/>
      <c r="I733" s="3"/>
      <c r="J733" s="16"/>
      <c r="K733" s="3"/>
      <c r="L733" s="15"/>
      <c r="M733" s="16"/>
      <c r="N733" s="3"/>
      <c r="O733" s="15"/>
      <c r="P733" s="3"/>
      <c r="Q733" s="3"/>
      <c r="R733" s="3"/>
      <c r="S733" s="3"/>
      <c r="T733" s="3"/>
      <c r="U733" s="3"/>
      <c r="V733" s="16"/>
      <c r="W733" s="3"/>
      <c r="X733" s="3"/>
      <c r="Y733" s="3"/>
      <c r="Z733" s="3"/>
    </row>
    <row r="734" spans="1:26">
      <c r="A734" s="15"/>
      <c r="B734" s="16"/>
      <c r="C734" s="3"/>
      <c r="D734" s="15"/>
      <c r="E734" s="3"/>
      <c r="F734" s="3"/>
      <c r="G734" s="3"/>
      <c r="H734" s="3"/>
      <c r="I734" s="3"/>
      <c r="J734" s="16"/>
      <c r="K734" s="3"/>
      <c r="L734" s="15"/>
      <c r="M734" s="16"/>
      <c r="N734" s="3"/>
      <c r="O734" s="15"/>
      <c r="P734" s="3"/>
      <c r="Q734" s="3"/>
      <c r="R734" s="3"/>
      <c r="S734" s="3"/>
      <c r="T734" s="3"/>
      <c r="U734" s="3"/>
      <c r="V734" s="16"/>
      <c r="W734" s="3"/>
      <c r="X734" s="3"/>
      <c r="Y734" s="3"/>
      <c r="Z734" s="3"/>
    </row>
    <row r="735" spans="1:26">
      <c r="A735" s="15"/>
      <c r="B735" s="16"/>
      <c r="C735" s="3"/>
      <c r="D735" s="15"/>
      <c r="E735" s="3"/>
      <c r="F735" s="3"/>
      <c r="G735" s="3"/>
      <c r="H735" s="3"/>
      <c r="I735" s="3"/>
      <c r="J735" s="16"/>
      <c r="K735" s="3"/>
      <c r="L735" s="15"/>
      <c r="M735" s="16"/>
      <c r="N735" s="3"/>
      <c r="O735" s="15"/>
      <c r="P735" s="3"/>
      <c r="Q735" s="3"/>
      <c r="R735" s="3"/>
      <c r="S735" s="3"/>
      <c r="T735" s="3"/>
      <c r="U735" s="3"/>
      <c r="V735" s="16"/>
      <c r="W735" s="3"/>
      <c r="X735" s="3"/>
      <c r="Y735" s="3"/>
      <c r="Z735" s="3"/>
    </row>
    <row r="736" spans="1:26">
      <c r="A736" s="15"/>
      <c r="B736" s="16"/>
      <c r="C736" s="3"/>
      <c r="D736" s="15"/>
      <c r="E736" s="3"/>
      <c r="F736" s="3"/>
      <c r="G736" s="3"/>
      <c r="H736" s="3"/>
      <c r="I736" s="3"/>
      <c r="J736" s="16"/>
      <c r="K736" s="3"/>
      <c r="L736" s="15"/>
      <c r="M736" s="16"/>
      <c r="N736" s="3"/>
      <c r="O736" s="15"/>
      <c r="P736" s="3"/>
      <c r="Q736" s="3"/>
      <c r="R736" s="3"/>
      <c r="S736" s="3"/>
      <c r="T736" s="3"/>
      <c r="U736" s="3"/>
      <c r="V736" s="16"/>
      <c r="W736" s="3"/>
      <c r="X736" s="3"/>
      <c r="Y736" s="3"/>
      <c r="Z736" s="3"/>
    </row>
    <row r="737" spans="1:26">
      <c r="A737" s="15"/>
      <c r="B737" s="16"/>
      <c r="C737" s="3"/>
      <c r="D737" s="15"/>
      <c r="E737" s="3"/>
      <c r="F737" s="3"/>
      <c r="G737" s="3"/>
      <c r="H737" s="3"/>
      <c r="I737" s="3"/>
      <c r="J737" s="16"/>
      <c r="K737" s="3"/>
      <c r="L737" s="15"/>
      <c r="M737" s="16"/>
      <c r="N737" s="3"/>
      <c r="O737" s="15"/>
      <c r="P737" s="3"/>
      <c r="Q737" s="3"/>
      <c r="R737" s="3"/>
      <c r="S737" s="3"/>
      <c r="T737" s="3"/>
      <c r="U737" s="3"/>
      <c r="V737" s="16"/>
      <c r="W737" s="3"/>
      <c r="X737" s="3"/>
      <c r="Y737" s="3"/>
      <c r="Z737" s="3"/>
    </row>
    <row r="738" spans="1:26">
      <c r="A738" s="15"/>
      <c r="B738" s="16"/>
      <c r="C738" s="3"/>
      <c r="D738" s="15"/>
      <c r="E738" s="3"/>
      <c r="F738" s="3"/>
      <c r="G738" s="3"/>
      <c r="H738" s="3"/>
      <c r="I738" s="3"/>
      <c r="J738" s="16"/>
      <c r="K738" s="3"/>
      <c r="L738" s="15"/>
      <c r="M738" s="16"/>
      <c r="N738" s="3"/>
      <c r="O738" s="15"/>
      <c r="P738" s="3"/>
      <c r="Q738" s="3"/>
      <c r="R738" s="3"/>
      <c r="S738" s="3"/>
      <c r="T738" s="3"/>
      <c r="U738" s="3"/>
      <c r="V738" s="16"/>
      <c r="W738" s="3"/>
      <c r="X738" s="3"/>
      <c r="Y738" s="3"/>
      <c r="Z738" s="3"/>
    </row>
    <row r="739" spans="1:26">
      <c r="A739" s="15"/>
      <c r="B739" s="16"/>
      <c r="C739" s="3"/>
      <c r="D739" s="15"/>
      <c r="E739" s="3"/>
      <c r="F739" s="3"/>
      <c r="G739" s="3"/>
      <c r="H739" s="3"/>
      <c r="I739" s="3"/>
      <c r="J739" s="16"/>
      <c r="K739" s="3"/>
      <c r="L739" s="15"/>
      <c r="M739" s="16"/>
      <c r="N739" s="3"/>
      <c r="O739" s="15"/>
      <c r="P739" s="3"/>
      <c r="Q739" s="3"/>
      <c r="R739" s="3"/>
      <c r="S739" s="3"/>
      <c r="T739" s="3"/>
      <c r="U739" s="3"/>
      <c r="V739" s="16"/>
      <c r="W739" s="3"/>
      <c r="X739" s="3"/>
      <c r="Y739" s="3"/>
      <c r="Z739" s="3"/>
    </row>
    <row r="740" spans="1:26">
      <c r="A740" s="15"/>
      <c r="B740" s="16"/>
      <c r="C740" s="3"/>
      <c r="D740" s="15"/>
      <c r="E740" s="3"/>
      <c r="F740" s="3"/>
      <c r="G740" s="3"/>
      <c r="H740" s="3"/>
      <c r="I740" s="3"/>
      <c r="J740" s="16"/>
      <c r="K740" s="3"/>
      <c r="L740" s="15"/>
      <c r="M740" s="16"/>
      <c r="N740" s="3"/>
      <c r="O740" s="15"/>
      <c r="P740" s="3"/>
      <c r="Q740" s="3"/>
      <c r="R740" s="3"/>
      <c r="S740" s="3"/>
      <c r="T740" s="3"/>
      <c r="U740" s="3"/>
      <c r="V740" s="16"/>
      <c r="W740" s="3"/>
      <c r="X740" s="3"/>
      <c r="Y740" s="3"/>
      <c r="Z740" s="3"/>
    </row>
    <row r="741" spans="1:26">
      <c r="A741" s="15"/>
      <c r="B741" s="16"/>
      <c r="C741" s="3"/>
      <c r="D741" s="15"/>
      <c r="E741" s="3"/>
      <c r="F741" s="3"/>
      <c r="G741" s="3"/>
      <c r="H741" s="3"/>
      <c r="I741" s="3"/>
      <c r="J741" s="16"/>
      <c r="K741" s="3"/>
      <c r="L741" s="15"/>
      <c r="M741" s="16"/>
      <c r="N741" s="3"/>
      <c r="O741" s="15"/>
      <c r="P741" s="3"/>
      <c r="Q741" s="3"/>
      <c r="R741" s="3"/>
      <c r="S741" s="3"/>
      <c r="T741" s="3"/>
      <c r="U741" s="3"/>
      <c r="V741" s="16"/>
      <c r="W741" s="3"/>
      <c r="X741" s="3"/>
      <c r="Y741" s="3"/>
      <c r="Z741" s="3"/>
    </row>
    <row r="742" spans="1:26">
      <c r="A742" s="20"/>
      <c r="B742" s="21"/>
      <c r="C742" s="3"/>
      <c r="D742" s="20"/>
      <c r="E742" s="22"/>
      <c r="F742" s="22"/>
      <c r="G742" s="22"/>
      <c r="H742" s="22"/>
      <c r="I742" s="22"/>
      <c r="J742" s="21"/>
      <c r="K742" s="15"/>
      <c r="L742" s="20"/>
      <c r="M742" s="21"/>
      <c r="N742" s="3"/>
      <c r="O742" s="20"/>
      <c r="P742" s="22"/>
      <c r="Q742" s="22"/>
      <c r="R742" s="22"/>
      <c r="S742" s="22"/>
      <c r="T742" s="22"/>
      <c r="U742" s="22"/>
      <c r="V742" s="21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2"/>
      <c r="N743" s="3"/>
      <c r="O743" s="3"/>
      <c r="P743" s="3"/>
      <c r="Q743" s="3"/>
      <c r="R743" s="3"/>
      <c r="S743" s="3"/>
      <c r="T743" s="2"/>
      <c r="U743" s="2"/>
      <c r="V743" s="2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61"/>
      <c r="B745" s="62"/>
      <c r="C745" s="3"/>
      <c r="D745" s="5"/>
      <c r="E745" s="6"/>
      <c r="F745" s="6"/>
      <c r="G745" s="6"/>
      <c r="H745" s="6"/>
      <c r="I745" s="63"/>
      <c r="J745" s="62"/>
      <c r="K745" s="3"/>
      <c r="L745" s="5"/>
      <c r="M745" s="7"/>
      <c r="N745" s="3"/>
      <c r="O745" s="5"/>
      <c r="P745" s="6"/>
      <c r="Q745" s="6"/>
      <c r="R745" s="6"/>
      <c r="S745" s="6"/>
      <c r="T745" s="6"/>
      <c r="U745" s="6"/>
      <c r="V745" s="7"/>
      <c r="W745" s="3"/>
      <c r="X745" s="3"/>
      <c r="Y745" s="3"/>
      <c r="Z745" s="3"/>
    </row>
    <row r="746" spans="1:26">
      <c r="A746" s="64"/>
      <c r="B746" s="65"/>
      <c r="C746" s="3"/>
      <c r="D746" s="8"/>
      <c r="E746" s="9"/>
      <c r="F746" s="9"/>
      <c r="G746" s="9"/>
      <c r="H746" s="9"/>
      <c r="I746" s="10"/>
      <c r="J746" s="11"/>
      <c r="K746" s="3"/>
      <c r="L746" s="8"/>
      <c r="M746" s="12"/>
      <c r="N746" s="3"/>
      <c r="O746" s="8"/>
      <c r="P746" s="9"/>
      <c r="Q746" s="9"/>
      <c r="R746" s="9"/>
      <c r="S746" s="9"/>
      <c r="T746" s="9"/>
      <c r="U746" s="9"/>
      <c r="V746" s="12"/>
      <c r="W746" s="3"/>
      <c r="X746" s="3"/>
      <c r="Y746" s="3"/>
      <c r="Z746" s="3"/>
    </row>
    <row r="747" spans="1:26">
      <c r="A747" s="15"/>
      <c r="B747" s="16"/>
      <c r="C747" s="3"/>
      <c r="D747" s="17"/>
      <c r="E747" s="18"/>
      <c r="F747" s="18"/>
      <c r="G747" s="18"/>
      <c r="H747" s="18"/>
      <c r="I747" s="18"/>
      <c r="J747" s="16"/>
      <c r="K747" s="15"/>
      <c r="L747" s="15"/>
      <c r="M747" s="16"/>
      <c r="N747" s="3"/>
      <c r="O747" s="15"/>
      <c r="P747" s="3"/>
      <c r="Q747" s="3"/>
      <c r="R747" s="3"/>
      <c r="S747" s="3"/>
      <c r="T747" s="3"/>
      <c r="U747" s="3"/>
      <c r="V747" s="16"/>
      <c r="W747" s="3"/>
      <c r="X747" s="3"/>
      <c r="Y747" s="3"/>
      <c r="Z747" s="3"/>
    </row>
    <row r="748" spans="1:26">
      <c r="A748" s="15"/>
      <c r="B748" s="16"/>
      <c r="C748" s="3"/>
      <c r="D748" s="15"/>
      <c r="E748" s="3"/>
      <c r="F748" s="3"/>
      <c r="G748" s="3"/>
      <c r="H748" s="3"/>
      <c r="I748" s="3"/>
      <c r="J748" s="16"/>
      <c r="K748" s="3"/>
      <c r="L748" s="15"/>
      <c r="M748" s="16"/>
      <c r="N748" s="3"/>
      <c r="O748" s="15"/>
      <c r="P748" s="3"/>
      <c r="Q748" s="3"/>
      <c r="R748" s="3"/>
      <c r="S748" s="3"/>
      <c r="T748" s="3"/>
      <c r="U748" s="3"/>
      <c r="V748" s="16"/>
      <c r="W748" s="3"/>
      <c r="X748" s="3"/>
      <c r="Y748" s="3"/>
      <c r="Z748" s="3"/>
    </row>
    <row r="749" spans="1:26">
      <c r="A749" s="15"/>
      <c r="B749" s="16"/>
      <c r="C749" s="3"/>
      <c r="D749" s="15"/>
      <c r="E749" s="3"/>
      <c r="F749" s="3"/>
      <c r="G749" s="3"/>
      <c r="H749" s="3"/>
      <c r="I749" s="3"/>
      <c r="J749" s="16"/>
      <c r="K749" s="3"/>
      <c r="L749" s="15"/>
      <c r="M749" s="16"/>
      <c r="N749" s="3"/>
      <c r="O749" s="15"/>
      <c r="P749" s="3"/>
      <c r="Q749" s="3"/>
      <c r="R749" s="3"/>
      <c r="S749" s="3"/>
      <c r="T749" s="3"/>
      <c r="U749" s="3"/>
      <c r="V749" s="16"/>
      <c r="W749" s="3"/>
      <c r="X749" s="3"/>
      <c r="Y749" s="3"/>
      <c r="Z749" s="3"/>
    </row>
    <row r="750" spans="1:26">
      <c r="A750" s="15"/>
      <c r="B750" s="16"/>
      <c r="C750" s="3"/>
      <c r="D750" s="15"/>
      <c r="E750" s="3"/>
      <c r="F750" s="3"/>
      <c r="G750" s="3"/>
      <c r="H750" s="3"/>
      <c r="I750" s="3"/>
      <c r="J750" s="16"/>
      <c r="K750" s="3"/>
      <c r="L750" s="15"/>
      <c r="M750" s="16"/>
      <c r="N750" s="3"/>
      <c r="O750" s="15"/>
      <c r="P750" s="3"/>
      <c r="Q750" s="3"/>
      <c r="R750" s="3"/>
      <c r="S750" s="3"/>
      <c r="T750" s="3"/>
      <c r="U750" s="3"/>
      <c r="V750" s="16"/>
      <c r="W750" s="3"/>
      <c r="X750" s="3"/>
      <c r="Y750" s="3"/>
      <c r="Z750" s="3"/>
    </row>
    <row r="751" spans="1:26">
      <c r="A751" s="15"/>
      <c r="B751" s="16"/>
      <c r="C751" s="3"/>
      <c r="D751" s="15"/>
      <c r="E751" s="3"/>
      <c r="F751" s="3"/>
      <c r="G751" s="3"/>
      <c r="H751" s="3"/>
      <c r="I751" s="3"/>
      <c r="J751" s="16"/>
      <c r="K751" s="3"/>
      <c r="L751" s="15"/>
      <c r="M751" s="16"/>
      <c r="N751" s="3"/>
      <c r="O751" s="15"/>
      <c r="P751" s="3"/>
      <c r="Q751" s="3"/>
      <c r="R751" s="3"/>
      <c r="S751" s="3"/>
      <c r="T751" s="3"/>
      <c r="U751" s="3"/>
      <c r="V751" s="16"/>
      <c r="W751" s="3"/>
      <c r="X751" s="3"/>
      <c r="Y751" s="3"/>
      <c r="Z751" s="3"/>
    </row>
    <row r="752" spans="1:26">
      <c r="A752" s="15"/>
      <c r="B752" s="16"/>
      <c r="C752" s="3"/>
      <c r="D752" s="15"/>
      <c r="E752" s="3"/>
      <c r="F752" s="3"/>
      <c r="G752" s="3"/>
      <c r="H752" s="3"/>
      <c r="I752" s="3"/>
      <c r="J752" s="16"/>
      <c r="K752" s="3"/>
      <c r="L752" s="15"/>
      <c r="M752" s="16"/>
      <c r="N752" s="3"/>
      <c r="O752" s="15"/>
      <c r="P752" s="3"/>
      <c r="Q752" s="3"/>
      <c r="R752" s="3"/>
      <c r="S752" s="3"/>
      <c r="T752" s="3"/>
      <c r="U752" s="3"/>
      <c r="V752" s="16"/>
      <c r="W752" s="3"/>
      <c r="X752" s="3"/>
      <c r="Y752" s="3"/>
      <c r="Z752" s="3"/>
    </row>
    <row r="753" spans="1:26">
      <c r="A753" s="15"/>
      <c r="B753" s="16"/>
      <c r="C753" s="3"/>
      <c r="D753" s="15"/>
      <c r="E753" s="3"/>
      <c r="F753" s="3"/>
      <c r="G753" s="3"/>
      <c r="H753" s="3"/>
      <c r="I753" s="3"/>
      <c r="J753" s="16"/>
      <c r="K753" s="3"/>
      <c r="L753" s="15"/>
      <c r="M753" s="16"/>
      <c r="N753" s="3"/>
      <c r="O753" s="15"/>
      <c r="P753" s="3"/>
      <c r="Q753" s="3"/>
      <c r="R753" s="3"/>
      <c r="S753" s="3"/>
      <c r="T753" s="3"/>
      <c r="U753" s="3"/>
      <c r="V753" s="16"/>
      <c r="W753" s="3"/>
      <c r="X753" s="3"/>
      <c r="Y753" s="3"/>
      <c r="Z753" s="3"/>
    </row>
    <row r="754" spans="1:26">
      <c r="A754" s="15"/>
      <c r="B754" s="16"/>
      <c r="C754" s="3"/>
      <c r="D754" s="15"/>
      <c r="E754" s="3"/>
      <c r="F754" s="3"/>
      <c r="G754" s="3"/>
      <c r="H754" s="3"/>
      <c r="I754" s="3"/>
      <c r="J754" s="16"/>
      <c r="K754" s="3"/>
      <c r="L754" s="15"/>
      <c r="M754" s="16"/>
      <c r="N754" s="3"/>
      <c r="O754" s="15"/>
      <c r="P754" s="3"/>
      <c r="Q754" s="3"/>
      <c r="R754" s="3"/>
      <c r="S754" s="3"/>
      <c r="T754" s="3"/>
      <c r="U754" s="3"/>
      <c r="V754" s="16"/>
      <c r="W754" s="3"/>
      <c r="X754" s="3"/>
      <c r="Y754" s="3"/>
      <c r="Z754" s="3"/>
    </row>
    <row r="755" spans="1:26">
      <c r="A755" s="15"/>
      <c r="B755" s="16"/>
      <c r="C755" s="3"/>
      <c r="D755" s="15"/>
      <c r="E755" s="3"/>
      <c r="F755" s="3"/>
      <c r="G755" s="3"/>
      <c r="H755" s="3"/>
      <c r="I755" s="3"/>
      <c r="J755" s="16"/>
      <c r="K755" s="3"/>
      <c r="L755" s="15"/>
      <c r="M755" s="16"/>
      <c r="N755" s="3"/>
      <c r="O755" s="15"/>
      <c r="P755" s="3"/>
      <c r="Q755" s="3"/>
      <c r="R755" s="3"/>
      <c r="S755" s="3"/>
      <c r="T755" s="3"/>
      <c r="U755" s="3"/>
      <c r="V755" s="16"/>
      <c r="W755" s="3"/>
      <c r="X755" s="3"/>
      <c r="Y755" s="3"/>
      <c r="Z755" s="3"/>
    </row>
    <row r="756" spans="1:26">
      <c r="A756" s="15"/>
      <c r="B756" s="16"/>
      <c r="C756" s="3"/>
      <c r="D756" s="15"/>
      <c r="E756" s="3"/>
      <c r="F756" s="3"/>
      <c r="G756" s="3"/>
      <c r="H756" s="3"/>
      <c r="I756" s="3"/>
      <c r="J756" s="16"/>
      <c r="K756" s="3"/>
      <c r="L756" s="15"/>
      <c r="M756" s="16"/>
      <c r="N756" s="3"/>
      <c r="O756" s="15"/>
      <c r="P756" s="3"/>
      <c r="Q756" s="3"/>
      <c r="R756" s="3"/>
      <c r="S756" s="3"/>
      <c r="T756" s="3"/>
      <c r="U756" s="3"/>
      <c r="V756" s="16"/>
      <c r="W756" s="3"/>
      <c r="X756" s="3"/>
      <c r="Y756" s="3"/>
      <c r="Z756" s="3"/>
    </row>
    <row r="757" spans="1:26">
      <c r="A757" s="20"/>
      <c r="B757" s="21"/>
      <c r="C757" s="3"/>
      <c r="D757" s="20"/>
      <c r="E757" s="22"/>
      <c r="F757" s="22"/>
      <c r="G757" s="22"/>
      <c r="H757" s="22"/>
      <c r="I757" s="22"/>
      <c r="J757" s="21"/>
      <c r="K757" s="15"/>
      <c r="L757" s="20"/>
      <c r="M757" s="21"/>
      <c r="N757" s="3"/>
      <c r="O757" s="20"/>
      <c r="P757" s="22"/>
      <c r="Q757" s="22"/>
      <c r="R757" s="22"/>
      <c r="S757" s="22"/>
      <c r="T757" s="22"/>
      <c r="U757" s="22"/>
      <c r="V757" s="21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2"/>
      <c r="N758" s="3"/>
      <c r="O758" s="3"/>
      <c r="P758" s="3"/>
      <c r="Q758" s="3"/>
      <c r="R758" s="3"/>
      <c r="S758" s="3"/>
      <c r="T758" s="2"/>
      <c r="U758" s="2"/>
      <c r="V758" s="2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61"/>
      <c r="B760" s="62"/>
      <c r="C760" s="3"/>
      <c r="D760" s="5"/>
      <c r="E760" s="6"/>
      <c r="F760" s="6"/>
      <c r="G760" s="6"/>
      <c r="H760" s="6"/>
      <c r="I760" s="63"/>
      <c r="J760" s="62"/>
      <c r="K760" s="3"/>
      <c r="L760" s="5"/>
      <c r="M760" s="7"/>
      <c r="N760" s="3"/>
      <c r="O760" s="5"/>
      <c r="P760" s="6"/>
      <c r="Q760" s="6"/>
      <c r="R760" s="6"/>
      <c r="S760" s="6"/>
      <c r="T760" s="6"/>
      <c r="U760" s="6"/>
      <c r="V760" s="7"/>
      <c r="W760" s="3"/>
      <c r="X760" s="3"/>
      <c r="Y760" s="3"/>
      <c r="Z760" s="3"/>
    </row>
    <row r="761" spans="1:26">
      <c r="A761" s="64"/>
      <c r="B761" s="65"/>
      <c r="C761" s="3"/>
      <c r="D761" s="8"/>
      <c r="E761" s="9"/>
      <c r="F761" s="9"/>
      <c r="G761" s="9"/>
      <c r="H761" s="9"/>
      <c r="I761" s="10"/>
      <c r="J761" s="11"/>
      <c r="K761" s="3"/>
      <c r="L761" s="8"/>
      <c r="M761" s="12"/>
      <c r="N761" s="3"/>
      <c r="O761" s="8"/>
      <c r="P761" s="9"/>
      <c r="Q761" s="9"/>
      <c r="R761" s="9"/>
      <c r="S761" s="9"/>
      <c r="T761" s="9"/>
      <c r="U761" s="9"/>
      <c r="V761" s="12"/>
      <c r="W761" s="3"/>
      <c r="X761" s="3"/>
      <c r="Y761" s="3"/>
      <c r="Z761" s="3"/>
    </row>
    <row r="762" spans="1:26">
      <c r="A762" s="15"/>
      <c r="B762" s="16"/>
      <c r="C762" s="3"/>
      <c r="D762" s="17"/>
      <c r="E762" s="18"/>
      <c r="F762" s="18"/>
      <c r="G762" s="18"/>
      <c r="H762" s="18"/>
      <c r="I762" s="18"/>
      <c r="J762" s="16"/>
      <c r="K762" s="15"/>
      <c r="L762" s="15"/>
      <c r="M762" s="16"/>
      <c r="N762" s="3"/>
      <c r="O762" s="15"/>
      <c r="P762" s="3"/>
      <c r="Q762" s="3"/>
      <c r="R762" s="3"/>
      <c r="S762" s="3"/>
      <c r="T762" s="3"/>
      <c r="U762" s="3"/>
      <c r="V762" s="16"/>
      <c r="W762" s="3"/>
      <c r="X762" s="3"/>
      <c r="Y762" s="3"/>
      <c r="Z762" s="3"/>
    </row>
    <row r="763" spans="1:26">
      <c r="A763" s="15"/>
      <c r="B763" s="16"/>
      <c r="C763" s="3"/>
      <c r="D763" s="15"/>
      <c r="E763" s="3"/>
      <c r="F763" s="3"/>
      <c r="G763" s="3"/>
      <c r="H763" s="3"/>
      <c r="I763" s="3"/>
      <c r="J763" s="16"/>
      <c r="K763" s="3"/>
      <c r="L763" s="15"/>
      <c r="M763" s="16"/>
      <c r="N763" s="3"/>
      <c r="O763" s="15"/>
      <c r="P763" s="3"/>
      <c r="Q763" s="3"/>
      <c r="R763" s="3"/>
      <c r="S763" s="3"/>
      <c r="T763" s="3"/>
      <c r="U763" s="3"/>
      <c r="V763" s="16"/>
      <c r="W763" s="3"/>
      <c r="X763" s="3"/>
      <c r="Y763" s="3"/>
      <c r="Z763" s="3"/>
    </row>
    <row r="764" spans="1:26">
      <c r="A764" s="15"/>
      <c r="B764" s="16"/>
      <c r="C764" s="3"/>
      <c r="D764" s="15"/>
      <c r="E764" s="3"/>
      <c r="F764" s="3"/>
      <c r="G764" s="3"/>
      <c r="H764" s="3"/>
      <c r="I764" s="3"/>
      <c r="J764" s="16"/>
      <c r="K764" s="3"/>
      <c r="L764" s="15"/>
      <c r="M764" s="16"/>
      <c r="N764" s="3"/>
      <c r="O764" s="15"/>
      <c r="P764" s="3"/>
      <c r="Q764" s="3"/>
      <c r="R764" s="3"/>
      <c r="S764" s="3"/>
      <c r="T764" s="3"/>
      <c r="U764" s="3"/>
      <c r="V764" s="16"/>
      <c r="W764" s="3"/>
      <c r="X764" s="3"/>
      <c r="Y764" s="3"/>
      <c r="Z764" s="3"/>
    </row>
    <row r="765" spans="1:26">
      <c r="A765" s="15"/>
      <c r="B765" s="16"/>
      <c r="C765" s="3"/>
      <c r="D765" s="15"/>
      <c r="E765" s="3"/>
      <c r="F765" s="3"/>
      <c r="G765" s="3"/>
      <c r="H765" s="3"/>
      <c r="I765" s="3"/>
      <c r="J765" s="16"/>
      <c r="K765" s="3"/>
      <c r="L765" s="15"/>
      <c r="M765" s="16"/>
      <c r="N765" s="3"/>
      <c r="O765" s="15"/>
      <c r="P765" s="3"/>
      <c r="Q765" s="3"/>
      <c r="R765" s="3"/>
      <c r="S765" s="3"/>
      <c r="T765" s="3"/>
      <c r="U765" s="3"/>
      <c r="V765" s="16"/>
      <c r="W765" s="3"/>
      <c r="X765" s="3"/>
      <c r="Y765" s="3"/>
      <c r="Z765" s="3"/>
    </row>
    <row r="766" spans="1:26">
      <c r="A766" s="15"/>
      <c r="B766" s="16"/>
      <c r="C766" s="3"/>
      <c r="D766" s="15"/>
      <c r="E766" s="3"/>
      <c r="F766" s="3"/>
      <c r="G766" s="3"/>
      <c r="H766" s="3"/>
      <c r="I766" s="3"/>
      <c r="J766" s="16"/>
      <c r="K766" s="3"/>
      <c r="L766" s="15"/>
      <c r="M766" s="16"/>
      <c r="N766" s="3"/>
      <c r="O766" s="15"/>
      <c r="P766" s="3"/>
      <c r="Q766" s="3"/>
      <c r="R766" s="3"/>
      <c r="S766" s="3"/>
      <c r="T766" s="3"/>
      <c r="U766" s="3"/>
      <c r="V766" s="16"/>
      <c r="W766" s="3"/>
      <c r="X766" s="3"/>
      <c r="Y766" s="3"/>
      <c r="Z766" s="3"/>
    </row>
    <row r="767" spans="1:26">
      <c r="A767" s="15"/>
      <c r="B767" s="16"/>
      <c r="C767" s="3"/>
      <c r="D767" s="15"/>
      <c r="E767" s="3"/>
      <c r="F767" s="3"/>
      <c r="G767" s="3"/>
      <c r="H767" s="3"/>
      <c r="I767" s="3"/>
      <c r="J767" s="16"/>
      <c r="K767" s="3"/>
      <c r="L767" s="15"/>
      <c r="M767" s="16"/>
      <c r="N767" s="3"/>
      <c r="O767" s="15"/>
      <c r="P767" s="3"/>
      <c r="Q767" s="3"/>
      <c r="R767" s="3"/>
      <c r="S767" s="3"/>
      <c r="T767" s="3"/>
      <c r="U767" s="3"/>
      <c r="V767" s="16"/>
      <c r="W767" s="3"/>
      <c r="X767" s="3"/>
      <c r="Y767" s="3"/>
      <c r="Z767" s="3"/>
    </row>
    <row r="768" spans="1:26">
      <c r="A768" s="15"/>
      <c r="B768" s="16"/>
      <c r="C768" s="3"/>
      <c r="D768" s="15"/>
      <c r="E768" s="3"/>
      <c r="F768" s="3"/>
      <c r="G768" s="3"/>
      <c r="H768" s="3"/>
      <c r="I768" s="3"/>
      <c r="J768" s="16"/>
      <c r="K768" s="3"/>
      <c r="L768" s="15"/>
      <c r="M768" s="16"/>
      <c r="N768" s="3"/>
      <c r="O768" s="15"/>
      <c r="P768" s="3"/>
      <c r="Q768" s="3"/>
      <c r="R768" s="3"/>
      <c r="S768" s="3"/>
      <c r="T768" s="3"/>
      <c r="U768" s="3"/>
      <c r="V768" s="16"/>
      <c r="W768" s="3"/>
      <c r="X768" s="3"/>
      <c r="Y768" s="3"/>
      <c r="Z768" s="3"/>
    </row>
    <row r="769" spans="1:26">
      <c r="A769" s="15"/>
      <c r="B769" s="16"/>
      <c r="C769" s="3"/>
      <c r="D769" s="15"/>
      <c r="E769" s="3"/>
      <c r="F769" s="3"/>
      <c r="G769" s="3"/>
      <c r="H769" s="3"/>
      <c r="I769" s="3"/>
      <c r="J769" s="16"/>
      <c r="K769" s="3"/>
      <c r="L769" s="15"/>
      <c r="M769" s="16"/>
      <c r="N769" s="3"/>
      <c r="O769" s="15"/>
      <c r="P769" s="3"/>
      <c r="Q769" s="3"/>
      <c r="R769" s="3"/>
      <c r="S769" s="3"/>
      <c r="T769" s="3"/>
      <c r="U769" s="3"/>
      <c r="V769" s="16"/>
      <c r="W769" s="3"/>
      <c r="X769" s="3"/>
      <c r="Y769" s="3"/>
      <c r="Z769" s="3"/>
    </row>
    <row r="770" spans="1:26">
      <c r="A770" s="15"/>
      <c r="B770" s="16"/>
      <c r="C770" s="3"/>
      <c r="D770" s="15"/>
      <c r="E770" s="3"/>
      <c r="F770" s="3"/>
      <c r="G770" s="3"/>
      <c r="H770" s="3"/>
      <c r="I770" s="3"/>
      <c r="J770" s="16"/>
      <c r="K770" s="3"/>
      <c r="L770" s="15"/>
      <c r="M770" s="16"/>
      <c r="N770" s="3"/>
      <c r="O770" s="15"/>
      <c r="P770" s="3"/>
      <c r="Q770" s="3"/>
      <c r="R770" s="3"/>
      <c r="S770" s="3"/>
      <c r="T770" s="3"/>
      <c r="U770" s="3"/>
      <c r="V770" s="16"/>
      <c r="W770" s="3"/>
      <c r="X770" s="3"/>
      <c r="Y770" s="3"/>
      <c r="Z770" s="3"/>
    </row>
    <row r="771" spans="1:26">
      <c r="A771" s="15"/>
      <c r="B771" s="16"/>
      <c r="C771" s="3"/>
      <c r="D771" s="15"/>
      <c r="E771" s="3"/>
      <c r="F771" s="3"/>
      <c r="G771" s="3"/>
      <c r="H771" s="3"/>
      <c r="I771" s="3"/>
      <c r="J771" s="16"/>
      <c r="K771" s="3"/>
      <c r="L771" s="15"/>
      <c r="M771" s="16"/>
      <c r="N771" s="3"/>
      <c r="O771" s="15"/>
      <c r="P771" s="3"/>
      <c r="Q771" s="3"/>
      <c r="R771" s="3"/>
      <c r="S771" s="3"/>
      <c r="T771" s="3"/>
      <c r="U771" s="3"/>
      <c r="V771" s="16"/>
      <c r="W771" s="3"/>
      <c r="X771" s="3"/>
      <c r="Y771" s="3"/>
      <c r="Z771" s="3"/>
    </row>
    <row r="772" spans="1:26">
      <c r="A772" s="20"/>
      <c r="B772" s="21"/>
      <c r="C772" s="3"/>
      <c r="D772" s="20"/>
      <c r="E772" s="22"/>
      <c r="F772" s="22"/>
      <c r="G772" s="22"/>
      <c r="H772" s="22"/>
      <c r="I772" s="22"/>
      <c r="J772" s="21"/>
      <c r="K772" s="15"/>
      <c r="L772" s="20"/>
      <c r="M772" s="21"/>
      <c r="N772" s="3"/>
      <c r="O772" s="20"/>
      <c r="P772" s="22"/>
      <c r="Q772" s="22"/>
      <c r="R772" s="22"/>
      <c r="S772" s="22"/>
      <c r="T772" s="22"/>
      <c r="U772" s="22"/>
      <c r="V772" s="21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"/>
      <c r="N773" s="3"/>
      <c r="O773" s="3"/>
      <c r="P773" s="3"/>
      <c r="Q773" s="3"/>
      <c r="R773" s="3"/>
      <c r="S773" s="3"/>
      <c r="T773" s="2"/>
      <c r="U773" s="2"/>
      <c r="V773" s="2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61"/>
      <c r="B775" s="62"/>
      <c r="C775" s="3"/>
      <c r="D775" s="5"/>
      <c r="E775" s="6"/>
      <c r="F775" s="6"/>
      <c r="G775" s="6"/>
      <c r="H775" s="6"/>
      <c r="I775" s="63"/>
      <c r="J775" s="62"/>
      <c r="K775" s="3"/>
      <c r="L775" s="5"/>
      <c r="M775" s="7"/>
      <c r="N775" s="3"/>
      <c r="O775" s="5"/>
      <c r="P775" s="6"/>
      <c r="Q775" s="6"/>
      <c r="R775" s="6"/>
      <c r="S775" s="6"/>
      <c r="T775" s="6"/>
      <c r="U775" s="6"/>
      <c r="V775" s="7"/>
      <c r="W775" s="3"/>
      <c r="X775" s="3"/>
      <c r="Y775" s="3"/>
      <c r="Z775" s="3"/>
    </row>
    <row r="776" spans="1:26">
      <c r="A776" s="64"/>
      <c r="B776" s="65"/>
      <c r="C776" s="3"/>
      <c r="D776" s="8"/>
      <c r="E776" s="9"/>
      <c r="F776" s="9"/>
      <c r="G776" s="9"/>
      <c r="H776" s="9"/>
      <c r="I776" s="10"/>
      <c r="J776" s="11"/>
      <c r="K776" s="3"/>
      <c r="L776" s="8"/>
      <c r="M776" s="12"/>
      <c r="N776" s="3"/>
      <c r="O776" s="8"/>
      <c r="P776" s="9"/>
      <c r="Q776" s="9"/>
      <c r="R776" s="9"/>
      <c r="S776" s="9"/>
      <c r="T776" s="9"/>
      <c r="U776" s="9"/>
      <c r="V776" s="12"/>
      <c r="W776" s="3"/>
      <c r="X776" s="3"/>
      <c r="Y776" s="3"/>
      <c r="Z776" s="3"/>
    </row>
    <row r="777" spans="1:26">
      <c r="A777" s="15"/>
      <c r="B777" s="16"/>
      <c r="C777" s="3"/>
      <c r="D777" s="17"/>
      <c r="E777" s="18"/>
      <c r="F777" s="18"/>
      <c r="G777" s="18"/>
      <c r="H777" s="18"/>
      <c r="I777" s="18"/>
      <c r="J777" s="16"/>
      <c r="K777" s="15"/>
      <c r="L777" s="15"/>
      <c r="M777" s="16"/>
      <c r="N777" s="3"/>
      <c r="O777" s="15"/>
      <c r="P777" s="3"/>
      <c r="Q777" s="3"/>
      <c r="R777" s="3"/>
      <c r="S777" s="3"/>
      <c r="T777" s="3"/>
      <c r="U777" s="3"/>
      <c r="V777" s="16"/>
      <c r="W777" s="3"/>
      <c r="X777" s="3"/>
      <c r="Y777" s="3"/>
      <c r="Z777" s="3"/>
    </row>
    <row r="778" spans="1:26">
      <c r="A778" s="15"/>
      <c r="B778" s="16"/>
      <c r="C778" s="3"/>
      <c r="D778" s="15"/>
      <c r="E778" s="3"/>
      <c r="F778" s="3"/>
      <c r="G778" s="3"/>
      <c r="H778" s="3"/>
      <c r="I778" s="3"/>
      <c r="J778" s="16"/>
      <c r="K778" s="3"/>
      <c r="L778" s="15"/>
      <c r="M778" s="16"/>
      <c r="N778" s="3"/>
      <c r="O778" s="15"/>
      <c r="P778" s="3"/>
      <c r="Q778" s="3"/>
      <c r="R778" s="3"/>
      <c r="S778" s="3"/>
      <c r="T778" s="3"/>
      <c r="U778" s="3"/>
      <c r="V778" s="16"/>
      <c r="W778" s="3"/>
      <c r="X778" s="3"/>
      <c r="Y778" s="3"/>
      <c r="Z778" s="3"/>
    </row>
    <row r="779" spans="1:26">
      <c r="A779" s="15"/>
      <c r="B779" s="16"/>
      <c r="C779" s="3"/>
      <c r="D779" s="15"/>
      <c r="E779" s="3"/>
      <c r="F779" s="3"/>
      <c r="G779" s="3"/>
      <c r="H779" s="3"/>
      <c r="I779" s="3"/>
      <c r="J779" s="16"/>
      <c r="K779" s="3"/>
      <c r="L779" s="15"/>
      <c r="M779" s="16"/>
      <c r="N779" s="3"/>
      <c r="O779" s="15"/>
      <c r="P779" s="3"/>
      <c r="Q779" s="3"/>
      <c r="R779" s="3"/>
      <c r="S779" s="3"/>
      <c r="T779" s="3"/>
      <c r="U779" s="3"/>
      <c r="V779" s="16"/>
      <c r="W779" s="3"/>
      <c r="X779" s="3"/>
      <c r="Y779" s="3"/>
      <c r="Z779" s="3"/>
    </row>
    <row r="780" spans="1:26">
      <c r="A780" s="15"/>
      <c r="B780" s="16"/>
      <c r="C780" s="3"/>
      <c r="D780" s="15"/>
      <c r="E780" s="3"/>
      <c r="F780" s="3"/>
      <c r="G780" s="3"/>
      <c r="H780" s="3"/>
      <c r="I780" s="3"/>
      <c r="J780" s="16"/>
      <c r="K780" s="3"/>
      <c r="L780" s="15"/>
      <c r="M780" s="16"/>
      <c r="N780" s="3"/>
      <c r="O780" s="15"/>
      <c r="P780" s="3"/>
      <c r="Q780" s="3"/>
      <c r="R780" s="3"/>
      <c r="S780" s="3"/>
      <c r="T780" s="3"/>
      <c r="U780" s="3"/>
      <c r="V780" s="16"/>
      <c r="W780" s="3"/>
      <c r="X780" s="3"/>
      <c r="Y780" s="3"/>
      <c r="Z780" s="3"/>
    </row>
    <row r="781" spans="1:26">
      <c r="A781" s="15"/>
      <c r="B781" s="16"/>
      <c r="C781" s="3"/>
      <c r="D781" s="15"/>
      <c r="E781" s="3"/>
      <c r="F781" s="3"/>
      <c r="G781" s="3"/>
      <c r="H781" s="3"/>
      <c r="I781" s="3"/>
      <c r="J781" s="16"/>
      <c r="K781" s="3"/>
      <c r="L781" s="15"/>
      <c r="M781" s="16"/>
      <c r="N781" s="3"/>
      <c r="O781" s="15"/>
      <c r="P781" s="3"/>
      <c r="Q781" s="3"/>
      <c r="R781" s="3"/>
      <c r="S781" s="3"/>
      <c r="T781" s="3"/>
      <c r="U781" s="3"/>
      <c r="V781" s="16"/>
      <c r="W781" s="3"/>
      <c r="X781" s="3"/>
      <c r="Y781" s="3"/>
      <c r="Z781" s="3"/>
    </row>
    <row r="782" spans="1:26">
      <c r="A782" s="15"/>
      <c r="B782" s="16"/>
      <c r="C782" s="3"/>
      <c r="D782" s="15"/>
      <c r="E782" s="3"/>
      <c r="F782" s="3"/>
      <c r="G782" s="3"/>
      <c r="H782" s="3"/>
      <c r="I782" s="3"/>
      <c r="J782" s="16"/>
      <c r="K782" s="3"/>
      <c r="L782" s="15"/>
      <c r="M782" s="16"/>
      <c r="N782" s="3"/>
      <c r="O782" s="15"/>
      <c r="P782" s="3"/>
      <c r="Q782" s="3"/>
      <c r="R782" s="3"/>
      <c r="S782" s="3"/>
      <c r="T782" s="3"/>
      <c r="U782" s="3"/>
      <c r="V782" s="16"/>
      <c r="W782" s="3"/>
      <c r="X782" s="3"/>
      <c r="Y782" s="3"/>
      <c r="Z782" s="3"/>
    </row>
    <row r="783" spans="1:26">
      <c r="A783" s="15"/>
      <c r="B783" s="16"/>
      <c r="C783" s="3"/>
      <c r="D783" s="15"/>
      <c r="E783" s="3"/>
      <c r="F783" s="3"/>
      <c r="G783" s="3"/>
      <c r="H783" s="3"/>
      <c r="I783" s="3"/>
      <c r="J783" s="16"/>
      <c r="K783" s="3"/>
      <c r="L783" s="15"/>
      <c r="M783" s="16"/>
      <c r="N783" s="3"/>
      <c r="O783" s="15"/>
      <c r="P783" s="3"/>
      <c r="Q783" s="3"/>
      <c r="R783" s="3"/>
      <c r="S783" s="3"/>
      <c r="T783" s="3"/>
      <c r="U783" s="3"/>
      <c r="V783" s="16"/>
      <c r="W783" s="3"/>
      <c r="X783" s="3"/>
      <c r="Y783" s="3"/>
      <c r="Z783" s="3"/>
    </row>
    <row r="784" spans="1:26">
      <c r="A784" s="15"/>
      <c r="B784" s="16"/>
      <c r="C784" s="3"/>
      <c r="D784" s="15"/>
      <c r="E784" s="3"/>
      <c r="F784" s="3"/>
      <c r="G784" s="3"/>
      <c r="H784" s="3"/>
      <c r="I784" s="3"/>
      <c r="J784" s="16"/>
      <c r="K784" s="3"/>
      <c r="L784" s="15"/>
      <c r="M784" s="16"/>
      <c r="N784" s="3"/>
      <c r="O784" s="15"/>
      <c r="P784" s="3"/>
      <c r="Q784" s="3"/>
      <c r="R784" s="3"/>
      <c r="S784" s="3"/>
      <c r="T784" s="3"/>
      <c r="U784" s="3"/>
      <c r="V784" s="16"/>
      <c r="W784" s="3"/>
      <c r="X784" s="3"/>
      <c r="Y784" s="3"/>
      <c r="Z784" s="3"/>
    </row>
    <row r="785" spans="1:26">
      <c r="A785" s="15"/>
      <c r="B785" s="16"/>
      <c r="C785" s="3"/>
      <c r="D785" s="15"/>
      <c r="E785" s="3"/>
      <c r="F785" s="3"/>
      <c r="G785" s="3"/>
      <c r="H785" s="3"/>
      <c r="I785" s="3"/>
      <c r="J785" s="16"/>
      <c r="K785" s="3"/>
      <c r="L785" s="15"/>
      <c r="M785" s="16"/>
      <c r="N785" s="3"/>
      <c r="O785" s="15"/>
      <c r="P785" s="3"/>
      <c r="Q785" s="3"/>
      <c r="R785" s="3"/>
      <c r="S785" s="3"/>
      <c r="T785" s="3"/>
      <c r="U785" s="3"/>
      <c r="V785" s="16"/>
      <c r="W785" s="3"/>
      <c r="X785" s="3"/>
      <c r="Y785" s="3"/>
      <c r="Z785" s="3"/>
    </row>
    <row r="786" spans="1:26">
      <c r="A786" s="15"/>
      <c r="B786" s="16"/>
      <c r="C786" s="3"/>
      <c r="D786" s="15"/>
      <c r="E786" s="3"/>
      <c r="F786" s="3"/>
      <c r="G786" s="3"/>
      <c r="H786" s="3"/>
      <c r="I786" s="3"/>
      <c r="J786" s="16"/>
      <c r="K786" s="3"/>
      <c r="L786" s="15"/>
      <c r="M786" s="16"/>
      <c r="N786" s="3"/>
      <c r="O786" s="15"/>
      <c r="P786" s="3"/>
      <c r="Q786" s="3"/>
      <c r="R786" s="3"/>
      <c r="S786" s="3"/>
      <c r="T786" s="3"/>
      <c r="U786" s="3"/>
      <c r="V786" s="16"/>
      <c r="W786" s="3"/>
      <c r="X786" s="3"/>
      <c r="Y786" s="3"/>
      <c r="Z786" s="3"/>
    </row>
    <row r="787" spans="1:26">
      <c r="A787" s="20"/>
      <c r="B787" s="21"/>
      <c r="C787" s="3"/>
      <c r="D787" s="20"/>
      <c r="E787" s="22"/>
      <c r="F787" s="22"/>
      <c r="G787" s="22"/>
      <c r="H787" s="22"/>
      <c r="I787" s="22"/>
      <c r="J787" s="21"/>
      <c r="K787" s="15"/>
      <c r="L787" s="20"/>
      <c r="M787" s="21"/>
      <c r="N787" s="3"/>
      <c r="O787" s="20"/>
      <c r="P787" s="22"/>
      <c r="Q787" s="22"/>
      <c r="R787" s="22"/>
      <c r="S787" s="22"/>
      <c r="T787" s="22"/>
      <c r="U787" s="22"/>
      <c r="V787" s="21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2"/>
      <c r="N788" s="3"/>
      <c r="O788" s="3"/>
      <c r="P788" s="3"/>
      <c r="Q788" s="3"/>
      <c r="R788" s="3"/>
      <c r="S788" s="3"/>
      <c r="T788" s="2"/>
      <c r="U788" s="2"/>
      <c r="V788" s="2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61"/>
      <c r="B790" s="62"/>
      <c r="C790" s="3"/>
      <c r="D790" s="5"/>
      <c r="E790" s="6"/>
      <c r="F790" s="6"/>
      <c r="G790" s="6"/>
      <c r="H790" s="6"/>
      <c r="I790" s="63"/>
      <c r="J790" s="62"/>
      <c r="K790" s="3"/>
      <c r="L790" s="5"/>
      <c r="M790" s="7"/>
      <c r="N790" s="3"/>
      <c r="O790" s="5"/>
      <c r="P790" s="6"/>
      <c r="Q790" s="6"/>
      <c r="R790" s="6"/>
      <c r="S790" s="6"/>
      <c r="T790" s="6"/>
      <c r="U790" s="6"/>
      <c r="V790" s="7"/>
      <c r="W790" s="3"/>
      <c r="X790" s="3"/>
      <c r="Y790" s="3"/>
      <c r="Z790" s="3"/>
    </row>
    <row r="791" spans="1:26">
      <c r="A791" s="64"/>
      <c r="B791" s="65"/>
      <c r="C791" s="3"/>
      <c r="D791" s="8"/>
      <c r="E791" s="9"/>
      <c r="F791" s="9"/>
      <c r="G791" s="9"/>
      <c r="H791" s="9"/>
      <c r="I791" s="10"/>
      <c r="J791" s="11"/>
      <c r="K791" s="3"/>
      <c r="L791" s="8"/>
      <c r="M791" s="12"/>
      <c r="N791" s="3"/>
      <c r="O791" s="8"/>
      <c r="P791" s="9"/>
      <c r="Q791" s="9"/>
      <c r="R791" s="9"/>
      <c r="S791" s="9"/>
      <c r="T791" s="9"/>
      <c r="U791" s="9"/>
      <c r="V791" s="12"/>
      <c r="W791" s="3"/>
      <c r="X791" s="3"/>
      <c r="Y791" s="3"/>
      <c r="Z791" s="3"/>
    </row>
    <row r="792" spans="1:26">
      <c r="A792" s="15"/>
      <c r="B792" s="16"/>
      <c r="C792" s="3"/>
      <c r="D792" s="17"/>
      <c r="E792" s="18"/>
      <c r="F792" s="18"/>
      <c r="G792" s="18"/>
      <c r="H792" s="18"/>
      <c r="I792" s="18"/>
      <c r="J792" s="16"/>
      <c r="K792" s="15"/>
      <c r="L792" s="15"/>
      <c r="M792" s="16"/>
      <c r="N792" s="3"/>
      <c r="O792" s="15"/>
      <c r="P792" s="3"/>
      <c r="Q792" s="3"/>
      <c r="R792" s="3"/>
      <c r="S792" s="3"/>
      <c r="T792" s="3"/>
      <c r="U792" s="3"/>
      <c r="V792" s="16"/>
      <c r="W792" s="3"/>
      <c r="X792" s="3"/>
      <c r="Y792" s="3"/>
      <c r="Z792" s="3"/>
    </row>
    <row r="793" spans="1:26">
      <c r="A793" s="15"/>
      <c r="B793" s="16"/>
      <c r="C793" s="3"/>
      <c r="D793" s="15"/>
      <c r="E793" s="3"/>
      <c r="F793" s="3"/>
      <c r="G793" s="3"/>
      <c r="H793" s="3"/>
      <c r="I793" s="3"/>
      <c r="J793" s="16"/>
      <c r="K793" s="3"/>
      <c r="L793" s="15"/>
      <c r="M793" s="16"/>
      <c r="N793" s="3"/>
      <c r="O793" s="15"/>
      <c r="P793" s="3"/>
      <c r="Q793" s="3"/>
      <c r="R793" s="3"/>
      <c r="S793" s="3"/>
      <c r="T793" s="3"/>
      <c r="U793" s="3"/>
      <c r="V793" s="16"/>
      <c r="W793" s="3"/>
      <c r="X793" s="3"/>
      <c r="Y793" s="3"/>
      <c r="Z793" s="3"/>
    </row>
    <row r="794" spans="1:26">
      <c r="A794" s="15"/>
      <c r="B794" s="16"/>
      <c r="C794" s="3"/>
      <c r="D794" s="15"/>
      <c r="E794" s="3"/>
      <c r="F794" s="3"/>
      <c r="G794" s="3"/>
      <c r="H794" s="3"/>
      <c r="I794" s="3"/>
      <c r="J794" s="16"/>
      <c r="K794" s="3"/>
      <c r="L794" s="15"/>
      <c r="M794" s="16"/>
      <c r="N794" s="3"/>
      <c r="O794" s="15"/>
      <c r="P794" s="3"/>
      <c r="Q794" s="3"/>
      <c r="R794" s="3"/>
      <c r="S794" s="3"/>
      <c r="T794" s="3"/>
      <c r="U794" s="3"/>
      <c r="V794" s="16"/>
      <c r="W794" s="3"/>
      <c r="X794" s="3"/>
      <c r="Y794" s="3"/>
      <c r="Z794" s="3"/>
    </row>
    <row r="795" spans="1:26">
      <c r="A795" s="15"/>
      <c r="B795" s="16"/>
      <c r="C795" s="3"/>
      <c r="D795" s="15"/>
      <c r="E795" s="3"/>
      <c r="F795" s="3"/>
      <c r="G795" s="3"/>
      <c r="H795" s="3"/>
      <c r="I795" s="3"/>
      <c r="J795" s="16"/>
      <c r="K795" s="3"/>
      <c r="L795" s="15"/>
      <c r="M795" s="16"/>
      <c r="N795" s="3"/>
      <c r="O795" s="15"/>
      <c r="P795" s="3"/>
      <c r="Q795" s="3"/>
      <c r="R795" s="3"/>
      <c r="S795" s="3"/>
      <c r="T795" s="3"/>
      <c r="U795" s="3"/>
      <c r="V795" s="16"/>
      <c r="W795" s="3"/>
      <c r="X795" s="3"/>
      <c r="Y795" s="3"/>
      <c r="Z795" s="3"/>
    </row>
    <row r="796" spans="1:26">
      <c r="A796" s="15"/>
      <c r="B796" s="16"/>
      <c r="C796" s="3"/>
      <c r="D796" s="15"/>
      <c r="E796" s="3"/>
      <c r="F796" s="3"/>
      <c r="G796" s="3"/>
      <c r="H796" s="3"/>
      <c r="I796" s="3"/>
      <c r="J796" s="16"/>
      <c r="K796" s="3"/>
      <c r="L796" s="15"/>
      <c r="M796" s="16"/>
      <c r="N796" s="3"/>
      <c r="O796" s="15"/>
      <c r="P796" s="3"/>
      <c r="Q796" s="3"/>
      <c r="R796" s="3"/>
      <c r="S796" s="3"/>
      <c r="T796" s="3"/>
      <c r="U796" s="3"/>
      <c r="V796" s="16"/>
      <c r="W796" s="3"/>
      <c r="X796" s="3"/>
      <c r="Y796" s="3"/>
      <c r="Z796" s="3"/>
    </row>
    <row r="797" spans="1:26">
      <c r="A797" s="15"/>
      <c r="B797" s="16"/>
      <c r="C797" s="3"/>
      <c r="D797" s="15"/>
      <c r="E797" s="3"/>
      <c r="F797" s="3"/>
      <c r="G797" s="3"/>
      <c r="H797" s="3"/>
      <c r="I797" s="3"/>
      <c r="J797" s="16"/>
      <c r="K797" s="3"/>
      <c r="L797" s="15"/>
      <c r="M797" s="16"/>
      <c r="N797" s="3"/>
      <c r="O797" s="15"/>
      <c r="P797" s="3"/>
      <c r="Q797" s="3"/>
      <c r="R797" s="3"/>
      <c r="S797" s="3"/>
      <c r="T797" s="3"/>
      <c r="U797" s="3"/>
      <c r="V797" s="16"/>
      <c r="W797" s="3"/>
      <c r="X797" s="3"/>
      <c r="Y797" s="3"/>
      <c r="Z797" s="3"/>
    </row>
    <row r="798" spans="1:26">
      <c r="A798" s="15"/>
      <c r="B798" s="16"/>
      <c r="C798" s="3"/>
      <c r="D798" s="15"/>
      <c r="E798" s="3"/>
      <c r="F798" s="3"/>
      <c r="G798" s="3"/>
      <c r="H798" s="3"/>
      <c r="I798" s="3"/>
      <c r="J798" s="16"/>
      <c r="K798" s="3"/>
      <c r="L798" s="15"/>
      <c r="M798" s="16"/>
      <c r="N798" s="3"/>
      <c r="O798" s="15"/>
      <c r="P798" s="3"/>
      <c r="Q798" s="3"/>
      <c r="R798" s="3"/>
      <c r="S798" s="3"/>
      <c r="T798" s="3"/>
      <c r="U798" s="3"/>
      <c r="V798" s="16"/>
      <c r="W798" s="3"/>
      <c r="X798" s="3"/>
      <c r="Y798" s="3"/>
      <c r="Z798" s="3"/>
    </row>
    <row r="799" spans="1:26">
      <c r="A799" s="15"/>
      <c r="B799" s="16"/>
      <c r="C799" s="3"/>
      <c r="D799" s="15"/>
      <c r="E799" s="3"/>
      <c r="F799" s="3"/>
      <c r="G799" s="3"/>
      <c r="H799" s="3"/>
      <c r="I799" s="3"/>
      <c r="J799" s="16"/>
      <c r="K799" s="3"/>
      <c r="L799" s="15"/>
      <c r="M799" s="16"/>
      <c r="N799" s="3"/>
      <c r="O799" s="15"/>
      <c r="P799" s="3"/>
      <c r="Q799" s="3"/>
      <c r="R799" s="3"/>
      <c r="S799" s="3"/>
      <c r="T799" s="3"/>
      <c r="U799" s="3"/>
      <c r="V799" s="16"/>
      <c r="W799" s="3"/>
      <c r="X799" s="3"/>
      <c r="Y799" s="3"/>
      <c r="Z799" s="3"/>
    </row>
    <row r="800" spans="1:26">
      <c r="A800" s="15"/>
      <c r="B800" s="16"/>
      <c r="C800" s="3"/>
      <c r="D800" s="15"/>
      <c r="E800" s="3"/>
      <c r="F800" s="3"/>
      <c r="G800" s="3"/>
      <c r="H800" s="3"/>
      <c r="I800" s="3"/>
      <c r="J800" s="16"/>
      <c r="K800" s="3"/>
      <c r="L800" s="15"/>
      <c r="M800" s="16"/>
      <c r="N800" s="3"/>
      <c r="O800" s="15"/>
      <c r="P800" s="3"/>
      <c r="Q800" s="3"/>
      <c r="R800" s="3"/>
      <c r="S800" s="3"/>
      <c r="T800" s="3"/>
      <c r="U800" s="3"/>
      <c r="V800" s="16"/>
      <c r="W800" s="3"/>
      <c r="X800" s="3"/>
      <c r="Y800" s="3"/>
      <c r="Z800" s="3"/>
    </row>
    <row r="801" spans="1:26">
      <c r="A801" s="15"/>
      <c r="B801" s="16"/>
      <c r="C801" s="3"/>
      <c r="D801" s="15"/>
      <c r="E801" s="3"/>
      <c r="F801" s="3"/>
      <c r="G801" s="3"/>
      <c r="H801" s="3"/>
      <c r="I801" s="3"/>
      <c r="J801" s="16"/>
      <c r="K801" s="3"/>
      <c r="L801" s="15"/>
      <c r="M801" s="16"/>
      <c r="N801" s="3"/>
      <c r="O801" s="15"/>
      <c r="P801" s="3"/>
      <c r="Q801" s="3"/>
      <c r="R801" s="3"/>
      <c r="S801" s="3"/>
      <c r="T801" s="3"/>
      <c r="U801" s="3"/>
      <c r="V801" s="16"/>
      <c r="W801" s="3"/>
      <c r="X801" s="3"/>
      <c r="Y801" s="3"/>
      <c r="Z801" s="3"/>
    </row>
    <row r="802" spans="1:26">
      <c r="A802" s="20"/>
      <c r="B802" s="21"/>
      <c r="C802" s="3"/>
      <c r="D802" s="20"/>
      <c r="E802" s="22"/>
      <c r="F802" s="22"/>
      <c r="G802" s="22"/>
      <c r="H802" s="22"/>
      <c r="I802" s="22"/>
      <c r="J802" s="21"/>
      <c r="K802" s="15"/>
      <c r="L802" s="20"/>
      <c r="M802" s="21"/>
      <c r="N802" s="3"/>
      <c r="O802" s="20"/>
      <c r="P802" s="22"/>
      <c r="Q802" s="22"/>
      <c r="R802" s="22"/>
      <c r="S802" s="22"/>
      <c r="T802" s="22"/>
      <c r="U802" s="22"/>
      <c r="V802" s="21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2"/>
      <c r="N803" s="3"/>
      <c r="O803" s="3"/>
      <c r="P803" s="3"/>
      <c r="Q803" s="3"/>
      <c r="R803" s="3"/>
      <c r="S803" s="3"/>
      <c r="T803" s="2"/>
      <c r="U803" s="2"/>
      <c r="V803" s="2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66"/>
      <c r="B805" s="62"/>
      <c r="C805" s="23"/>
      <c r="D805" s="24"/>
      <c r="E805" s="24"/>
      <c r="F805" s="24"/>
      <c r="G805" s="24"/>
      <c r="H805" s="24"/>
      <c r="I805" s="67"/>
      <c r="J805" s="62"/>
      <c r="K805" s="23"/>
      <c r="L805" s="24"/>
      <c r="M805" s="25"/>
      <c r="N805" s="23"/>
      <c r="O805" s="24"/>
      <c r="P805" s="24"/>
      <c r="Q805" s="24"/>
      <c r="R805" s="24"/>
      <c r="S805" s="24"/>
      <c r="T805" s="24"/>
      <c r="U805" s="24"/>
      <c r="V805" s="25"/>
      <c r="W805" s="3"/>
      <c r="X805" s="3"/>
      <c r="Y805" s="3"/>
      <c r="Z805" s="3"/>
    </row>
    <row r="806" spans="1:26">
      <c r="A806" s="68"/>
      <c r="B806" s="69"/>
      <c r="C806" s="23"/>
      <c r="D806" s="26"/>
      <c r="E806" s="26"/>
      <c r="F806" s="26"/>
      <c r="G806" s="26"/>
      <c r="H806" s="26"/>
      <c r="I806" s="26"/>
      <c r="J806" s="27"/>
      <c r="K806" s="23"/>
      <c r="L806" s="28"/>
      <c r="M806" s="29"/>
      <c r="N806" s="23"/>
      <c r="O806" s="28"/>
      <c r="P806" s="28"/>
      <c r="Q806" s="28"/>
      <c r="R806" s="28"/>
      <c r="S806" s="28"/>
      <c r="T806" s="28"/>
      <c r="U806" s="28"/>
      <c r="V806" s="29"/>
      <c r="W806" s="3"/>
      <c r="X806" s="3"/>
      <c r="Y806" s="3"/>
      <c r="Z806" s="3"/>
    </row>
    <row r="807" spans="1:26">
      <c r="A807" s="30"/>
      <c r="B807" s="31"/>
      <c r="C807" s="23"/>
      <c r="D807" s="32"/>
      <c r="E807" s="33"/>
      <c r="F807" s="33"/>
      <c r="G807" s="33"/>
      <c r="H807" s="32"/>
      <c r="I807" s="33"/>
      <c r="J807" s="31"/>
      <c r="K807" s="23"/>
      <c r="L807" s="33"/>
      <c r="M807" s="31"/>
      <c r="N807" s="23"/>
      <c r="O807" s="33"/>
      <c r="P807" s="33"/>
      <c r="Q807" s="33"/>
      <c r="R807" s="33"/>
      <c r="S807" s="33"/>
      <c r="T807" s="33"/>
      <c r="U807" s="33"/>
      <c r="V807" s="31"/>
      <c r="W807" s="3"/>
      <c r="X807" s="3"/>
      <c r="Y807" s="3"/>
      <c r="Z807" s="3"/>
    </row>
    <row r="808" spans="1:26">
      <c r="A808" s="30"/>
      <c r="B808" s="31"/>
      <c r="C808" s="23"/>
      <c r="D808" s="32"/>
      <c r="E808" s="32"/>
      <c r="F808" s="32"/>
      <c r="G808" s="32"/>
      <c r="H808" s="32"/>
      <c r="I808" s="32"/>
      <c r="J808" s="23"/>
      <c r="K808" s="23"/>
      <c r="L808" s="32"/>
      <c r="M808" s="23"/>
      <c r="N808" s="23"/>
      <c r="O808" s="32"/>
      <c r="P808" s="32"/>
      <c r="Q808" s="32"/>
      <c r="R808" s="32"/>
      <c r="S808" s="32"/>
      <c r="T808" s="32"/>
      <c r="U808" s="32"/>
      <c r="V808" s="23"/>
      <c r="W808" s="3"/>
      <c r="X808" s="3"/>
      <c r="Y808" s="3"/>
      <c r="Z808" s="3"/>
    </row>
    <row r="809" spans="1:26">
      <c r="A809" s="30"/>
      <c r="B809" s="23"/>
      <c r="C809" s="23"/>
      <c r="D809" s="32"/>
      <c r="E809" s="32"/>
      <c r="F809" s="32"/>
      <c r="G809" s="32"/>
      <c r="H809" s="32"/>
      <c r="I809" s="32"/>
      <c r="J809" s="23"/>
      <c r="K809" s="23"/>
      <c r="L809" s="32"/>
      <c r="M809" s="23"/>
      <c r="N809" s="23"/>
      <c r="O809" s="32"/>
      <c r="P809" s="32"/>
      <c r="Q809" s="32"/>
      <c r="R809" s="32"/>
      <c r="S809" s="32"/>
      <c r="T809" s="32"/>
      <c r="U809" s="32"/>
      <c r="V809" s="23"/>
      <c r="W809" s="3"/>
      <c r="X809" s="3"/>
      <c r="Y809" s="3"/>
      <c r="Z809" s="3"/>
    </row>
    <row r="810" spans="1:26">
      <c r="A810" s="30"/>
      <c r="B810" s="31"/>
      <c r="C810" s="23"/>
      <c r="D810" s="32"/>
      <c r="E810" s="33"/>
      <c r="F810" s="33"/>
      <c r="G810" s="33"/>
      <c r="H810" s="32"/>
      <c r="I810" s="33"/>
      <c r="J810" s="31"/>
      <c r="K810" s="23"/>
      <c r="L810" s="33"/>
      <c r="M810" s="31"/>
      <c r="N810" s="23"/>
      <c r="O810" s="33"/>
      <c r="P810" s="33"/>
      <c r="Q810" s="33"/>
      <c r="R810" s="33"/>
      <c r="S810" s="33"/>
      <c r="T810" s="33"/>
      <c r="U810" s="33"/>
      <c r="V810" s="31"/>
      <c r="W810" s="3"/>
      <c r="X810" s="3"/>
      <c r="Y810" s="3"/>
      <c r="Z810" s="3"/>
    </row>
    <row r="811" spans="1:26">
      <c r="A811" s="30"/>
      <c r="B811" s="31"/>
      <c r="C811" s="23"/>
      <c r="D811" s="32"/>
      <c r="E811" s="32"/>
      <c r="F811" s="32"/>
      <c r="G811" s="32"/>
      <c r="H811" s="32"/>
      <c r="I811" s="32"/>
      <c r="J811" s="23"/>
      <c r="K811" s="23"/>
      <c r="L811" s="32"/>
      <c r="M811" s="23"/>
      <c r="N811" s="23"/>
      <c r="O811" s="32"/>
      <c r="P811" s="32"/>
      <c r="Q811" s="32"/>
      <c r="R811" s="32"/>
      <c r="S811" s="32"/>
      <c r="T811" s="32"/>
      <c r="U811" s="32"/>
      <c r="V811" s="23"/>
      <c r="W811" s="3"/>
      <c r="X811" s="3"/>
      <c r="Y811" s="3"/>
      <c r="Z811" s="3"/>
    </row>
    <row r="812" spans="1:26">
      <c r="A812" s="30"/>
      <c r="B812" s="23"/>
      <c r="C812" s="23"/>
      <c r="D812" s="32"/>
      <c r="E812" s="32"/>
      <c r="F812" s="32"/>
      <c r="G812" s="32"/>
      <c r="H812" s="32"/>
      <c r="I812" s="32"/>
      <c r="J812" s="23"/>
      <c r="K812" s="23"/>
      <c r="L812" s="32"/>
      <c r="M812" s="23"/>
      <c r="N812" s="23"/>
      <c r="O812" s="32"/>
      <c r="P812" s="32"/>
      <c r="Q812" s="32"/>
      <c r="R812" s="32"/>
      <c r="S812" s="32"/>
      <c r="T812" s="32"/>
      <c r="U812" s="32"/>
      <c r="V812" s="23"/>
      <c r="W812" s="3"/>
      <c r="X812" s="3"/>
      <c r="Y812" s="3"/>
      <c r="Z812" s="3"/>
    </row>
    <row r="813" spans="1:26">
      <c r="A813" s="30"/>
      <c r="B813" s="31"/>
      <c r="C813" s="23"/>
      <c r="D813" s="32"/>
      <c r="E813" s="33"/>
      <c r="F813" s="33"/>
      <c r="G813" s="33"/>
      <c r="H813" s="32"/>
      <c r="I813" s="33"/>
      <c r="J813" s="31"/>
      <c r="K813" s="23"/>
      <c r="L813" s="33"/>
      <c r="M813" s="31"/>
      <c r="N813" s="23"/>
      <c r="O813" s="33"/>
      <c r="P813" s="33"/>
      <c r="Q813" s="33"/>
      <c r="R813" s="33"/>
      <c r="S813" s="33"/>
      <c r="T813" s="33"/>
      <c r="U813" s="33"/>
      <c r="V813" s="31"/>
      <c r="W813" s="3"/>
      <c r="X813" s="3"/>
      <c r="Y813" s="3"/>
      <c r="Z813" s="3"/>
    </row>
    <row r="814" spans="1:26">
      <c r="A814" s="30"/>
      <c r="B814" s="31"/>
      <c r="C814" s="23"/>
      <c r="D814" s="32"/>
      <c r="E814" s="32"/>
      <c r="F814" s="32"/>
      <c r="G814" s="32"/>
      <c r="H814" s="32"/>
      <c r="I814" s="32"/>
      <c r="J814" s="23"/>
      <c r="K814" s="23"/>
      <c r="L814" s="32"/>
      <c r="M814" s="23"/>
      <c r="N814" s="23"/>
      <c r="O814" s="32"/>
      <c r="P814" s="32"/>
      <c r="Q814" s="32"/>
      <c r="R814" s="32"/>
      <c r="S814" s="32"/>
      <c r="T814" s="32"/>
      <c r="U814" s="32"/>
      <c r="V814" s="23"/>
      <c r="W814" s="3"/>
      <c r="X814" s="3"/>
      <c r="Y814" s="3"/>
      <c r="Z814" s="3"/>
    </row>
    <row r="815" spans="1:26">
      <c r="A815" s="30"/>
      <c r="B815" s="23"/>
      <c r="C815" s="23"/>
      <c r="D815" s="32"/>
      <c r="E815" s="32"/>
      <c r="F815" s="32"/>
      <c r="G815" s="32"/>
      <c r="H815" s="32"/>
      <c r="I815" s="32"/>
      <c r="J815" s="23"/>
      <c r="K815" s="23"/>
      <c r="L815" s="32"/>
      <c r="M815" s="23"/>
      <c r="N815" s="23"/>
      <c r="O815" s="32"/>
      <c r="P815" s="32"/>
      <c r="Q815" s="32"/>
      <c r="R815" s="32"/>
      <c r="S815" s="32"/>
      <c r="T815" s="32"/>
      <c r="U815" s="32"/>
      <c r="V815" s="23"/>
      <c r="W815" s="3"/>
      <c r="X815" s="3"/>
      <c r="Y815" s="3"/>
      <c r="Z815" s="3"/>
    </row>
    <row r="816" spans="1:26">
      <c r="A816" s="30"/>
      <c r="B816" s="31"/>
      <c r="C816" s="23"/>
      <c r="D816" s="32"/>
      <c r="E816" s="33"/>
      <c r="F816" s="33"/>
      <c r="G816" s="33"/>
      <c r="H816" s="32"/>
      <c r="I816" s="33"/>
      <c r="J816" s="31"/>
      <c r="K816" s="23"/>
      <c r="L816" s="33"/>
      <c r="M816" s="31"/>
      <c r="N816" s="23"/>
      <c r="O816" s="33"/>
      <c r="P816" s="33"/>
      <c r="Q816" s="33"/>
      <c r="R816" s="33"/>
      <c r="S816" s="33"/>
      <c r="T816" s="33"/>
      <c r="U816" s="33"/>
      <c r="V816" s="31"/>
      <c r="W816" s="3"/>
      <c r="X816" s="3"/>
      <c r="Y816" s="3"/>
      <c r="Z816" s="3"/>
    </row>
    <row r="817" spans="1:26">
      <c r="A817" s="34"/>
      <c r="B817" s="38"/>
      <c r="C817" s="23"/>
      <c r="D817" s="36"/>
      <c r="E817" s="36"/>
      <c r="F817" s="36"/>
      <c r="G817" s="36"/>
      <c r="H817" s="36"/>
      <c r="I817" s="36"/>
      <c r="J817" s="35"/>
      <c r="K817" s="23"/>
      <c r="L817" s="36"/>
      <c r="M817" s="35"/>
      <c r="N817" s="23"/>
      <c r="O817" s="36"/>
      <c r="P817" s="36"/>
      <c r="Q817" s="36"/>
      <c r="R817" s="36"/>
      <c r="S817" s="36"/>
      <c r="T817" s="36"/>
      <c r="U817" s="36"/>
      <c r="V817" s="35"/>
      <c r="W817" s="3"/>
      <c r="X817" s="3"/>
      <c r="Y817" s="3"/>
      <c r="Z817" s="3"/>
    </row>
    <row r="818" spans="1:26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7"/>
      <c r="N818" s="32"/>
      <c r="O818" s="32"/>
      <c r="P818" s="32"/>
      <c r="Q818" s="32"/>
      <c r="R818" s="32"/>
      <c r="S818" s="32"/>
      <c r="T818" s="37"/>
      <c r="U818" s="37"/>
      <c r="V818" s="37"/>
      <c r="W818" s="3"/>
      <c r="X818" s="3"/>
      <c r="Y818" s="3"/>
      <c r="Z818" s="3"/>
    </row>
    <row r="819" spans="1:26">
      <c r="A819" s="36"/>
      <c r="B819" s="36"/>
      <c r="C819" s="32"/>
      <c r="D819" s="36"/>
      <c r="E819" s="36"/>
      <c r="F819" s="36"/>
      <c r="G819" s="36"/>
      <c r="H819" s="36"/>
      <c r="I819" s="36"/>
      <c r="J819" s="36"/>
      <c r="K819" s="32"/>
      <c r="L819" s="36"/>
      <c r="M819" s="36"/>
      <c r="N819" s="32"/>
      <c r="O819" s="36"/>
      <c r="P819" s="36"/>
      <c r="Q819" s="36"/>
      <c r="R819" s="36"/>
      <c r="S819" s="36"/>
      <c r="T819" s="36"/>
      <c r="U819" s="36"/>
      <c r="V819" s="36"/>
      <c r="W819" s="3"/>
      <c r="X819" s="3"/>
      <c r="Y819" s="3"/>
      <c r="Z819" s="3"/>
    </row>
    <row r="820" spans="1:26">
      <c r="A820" s="70"/>
      <c r="B820" s="65"/>
      <c r="C820" s="23"/>
      <c r="D820" s="28"/>
      <c r="E820" s="28"/>
      <c r="F820" s="28"/>
      <c r="G820" s="28"/>
      <c r="H820" s="28"/>
      <c r="I820" s="71"/>
      <c r="J820" s="65"/>
      <c r="K820" s="23"/>
      <c r="L820" s="28"/>
      <c r="M820" s="29"/>
      <c r="N820" s="23"/>
      <c r="O820" s="28"/>
      <c r="P820" s="28"/>
      <c r="Q820" s="28"/>
      <c r="R820" s="28"/>
      <c r="S820" s="28"/>
      <c r="T820" s="28"/>
      <c r="U820" s="28"/>
      <c r="V820" s="29"/>
      <c r="W820" s="3"/>
      <c r="X820" s="3"/>
      <c r="Y820" s="3"/>
      <c r="Z820" s="3"/>
    </row>
    <row r="821" spans="1:26">
      <c r="A821" s="68"/>
      <c r="B821" s="69"/>
      <c r="C821" s="23"/>
      <c r="D821" s="26"/>
      <c r="E821" s="26"/>
      <c r="F821" s="26"/>
      <c r="G821" s="26"/>
      <c r="H821" s="26"/>
      <c r="I821" s="26"/>
      <c r="J821" s="27"/>
      <c r="K821" s="23"/>
      <c r="L821" s="28"/>
      <c r="M821" s="29"/>
      <c r="N821" s="23"/>
      <c r="O821" s="28"/>
      <c r="P821" s="28"/>
      <c r="Q821" s="28"/>
      <c r="R821" s="28"/>
      <c r="S821" s="28"/>
      <c r="T821" s="28"/>
      <c r="U821" s="28"/>
      <c r="V821" s="29"/>
      <c r="W821" s="3"/>
      <c r="X821" s="3"/>
      <c r="Y821" s="3"/>
      <c r="Z821" s="3"/>
    </row>
    <row r="822" spans="1:26">
      <c r="A822" s="30"/>
      <c r="B822" s="31"/>
      <c r="C822" s="23"/>
      <c r="D822" s="32"/>
      <c r="E822" s="33"/>
      <c r="F822" s="33"/>
      <c r="G822" s="33"/>
      <c r="H822" s="32"/>
      <c r="I822" s="33"/>
      <c r="J822" s="31"/>
      <c r="K822" s="23"/>
      <c r="L822" s="33"/>
      <c r="M822" s="31"/>
      <c r="N822" s="23"/>
      <c r="O822" s="33"/>
      <c r="P822" s="33"/>
      <c r="Q822" s="33"/>
      <c r="R822" s="33"/>
      <c r="S822" s="33"/>
      <c r="T822" s="33"/>
      <c r="U822" s="33"/>
      <c r="V822" s="31"/>
      <c r="W822" s="3"/>
      <c r="X822" s="3"/>
      <c r="Y822" s="3"/>
      <c r="Z822" s="3"/>
    </row>
    <row r="823" spans="1:26">
      <c r="A823" s="30"/>
      <c r="B823" s="31"/>
      <c r="C823" s="23"/>
      <c r="D823" s="32"/>
      <c r="E823" s="32"/>
      <c r="F823" s="32"/>
      <c r="G823" s="32"/>
      <c r="H823" s="32"/>
      <c r="I823" s="32"/>
      <c r="J823" s="23"/>
      <c r="K823" s="23"/>
      <c r="L823" s="32"/>
      <c r="M823" s="23"/>
      <c r="N823" s="23"/>
      <c r="O823" s="32"/>
      <c r="P823" s="32"/>
      <c r="Q823" s="32"/>
      <c r="R823" s="32"/>
      <c r="S823" s="32"/>
      <c r="T823" s="32"/>
      <c r="U823" s="32"/>
      <c r="V823" s="23"/>
      <c r="W823" s="3"/>
      <c r="X823" s="3"/>
      <c r="Y823" s="3"/>
      <c r="Z823" s="3"/>
    </row>
    <row r="824" spans="1:26">
      <c r="A824" s="30"/>
      <c r="B824" s="23"/>
      <c r="C824" s="23"/>
      <c r="D824" s="32"/>
      <c r="E824" s="32"/>
      <c r="F824" s="32"/>
      <c r="G824" s="32"/>
      <c r="H824" s="32"/>
      <c r="I824" s="32"/>
      <c r="J824" s="23"/>
      <c r="K824" s="23"/>
      <c r="L824" s="32"/>
      <c r="M824" s="23"/>
      <c r="N824" s="23"/>
      <c r="O824" s="32"/>
      <c r="P824" s="32"/>
      <c r="Q824" s="32"/>
      <c r="R824" s="32"/>
      <c r="S824" s="32"/>
      <c r="T824" s="32"/>
      <c r="U824" s="32"/>
      <c r="V824" s="23"/>
      <c r="W824" s="3"/>
      <c r="X824" s="3"/>
      <c r="Y824" s="3"/>
      <c r="Z824" s="3"/>
    </row>
    <row r="825" spans="1:26">
      <c r="A825" s="30"/>
      <c r="B825" s="31"/>
      <c r="C825" s="23"/>
      <c r="D825" s="32"/>
      <c r="E825" s="33"/>
      <c r="F825" s="33"/>
      <c r="G825" s="33"/>
      <c r="H825" s="32"/>
      <c r="I825" s="33"/>
      <c r="J825" s="31"/>
      <c r="K825" s="23"/>
      <c r="L825" s="33"/>
      <c r="M825" s="31"/>
      <c r="N825" s="23"/>
      <c r="O825" s="33"/>
      <c r="P825" s="33"/>
      <c r="Q825" s="33"/>
      <c r="R825" s="33"/>
      <c r="S825" s="33"/>
      <c r="T825" s="33"/>
      <c r="U825" s="33"/>
      <c r="V825" s="31"/>
      <c r="W825" s="3"/>
      <c r="X825" s="3"/>
      <c r="Y825" s="3"/>
      <c r="Z825" s="3"/>
    </row>
    <row r="826" spans="1:26">
      <c r="A826" s="30"/>
      <c r="B826" s="31"/>
      <c r="C826" s="23"/>
      <c r="D826" s="32"/>
      <c r="E826" s="32"/>
      <c r="F826" s="32"/>
      <c r="G826" s="32"/>
      <c r="H826" s="32"/>
      <c r="I826" s="32"/>
      <c r="J826" s="23"/>
      <c r="K826" s="23"/>
      <c r="L826" s="32"/>
      <c r="M826" s="23"/>
      <c r="N826" s="23"/>
      <c r="O826" s="32"/>
      <c r="P826" s="32"/>
      <c r="Q826" s="32"/>
      <c r="R826" s="32"/>
      <c r="S826" s="32"/>
      <c r="T826" s="32"/>
      <c r="U826" s="32"/>
      <c r="V826" s="23"/>
      <c r="W826" s="3"/>
      <c r="X826" s="3"/>
      <c r="Y826" s="3"/>
      <c r="Z826" s="3"/>
    </row>
    <row r="827" spans="1:26">
      <c r="A827" s="30"/>
      <c r="B827" s="23"/>
      <c r="C827" s="23"/>
      <c r="D827" s="32"/>
      <c r="E827" s="32"/>
      <c r="F827" s="32"/>
      <c r="G827" s="32"/>
      <c r="H827" s="32"/>
      <c r="I827" s="32"/>
      <c r="J827" s="23"/>
      <c r="K827" s="23"/>
      <c r="L827" s="32"/>
      <c r="M827" s="23"/>
      <c r="N827" s="23"/>
      <c r="O827" s="32"/>
      <c r="P827" s="32"/>
      <c r="Q827" s="32"/>
      <c r="R827" s="32"/>
      <c r="S827" s="32"/>
      <c r="T827" s="32"/>
      <c r="U827" s="32"/>
      <c r="V827" s="23"/>
      <c r="W827" s="3"/>
      <c r="X827" s="3"/>
      <c r="Y827" s="3"/>
      <c r="Z827" s="3"/>
    </row>
    <row r="828" spans="1:26">
      <c r="A828" s="30"/>
      <c r="B828" s="31"/>
      <c r="C828" s="23"/>
      <c r="D828" s="32"/>
      <c r="E828" s="33"/>
      <c r="F828" s="33"/>
      <c r="G828" s="33"/>
      <c r="H828" s="32"/>
      <c r="I828" s="33"/>
      <c r="J828" s="31"/>
      <c r="K828" s="23"/>
      <c r="L828" s="33"/>
      <c r="M828" s="31"/>
      <c r="N828" s="23"/>
      <c r="O828" s="33"/>
      <c r="P828" s="33"/>
      <c r="Q828" s="33"/>
      <c r="R828" s="33"/>
      <c r="S828" s="33"/>
      <c r="T828" s="33"/>
      <c r="U828" s="33"/>
      <c r="V828" s="31"/>
      <c r="W828" s="3"/>
      <c r="X828" s="3"/>
      <c r="Y828" s="3"/>
      <c r="Z828" s="3"/>
    </row>
    <row r="829" spans="1:26">
      <c r="A829" s="30"/>
      <c r="B829" s="31"/>
      <c r="C829" s="23"/>
      <c r="D829" s="32"/>
      <c r="E829" s="32"/>
      <c r="F829" s="32"/>
      <c r="G829" s="32"/>
      <c r="H829" s="32"/>
      <c r="I829" s="32"/>
      <c r="J829" s="23"/>
      <c r="K829" s="23"/>
      <c r="L829" s="32"/>
      <c r="M829" s="23"/>
      <c r="N829" s="23"/>
      <c r="O829" s="32"/>
      <c r="P829" s="32"/>
      <c r="Q829" s="32"/>
      <c r="R829" s="32"/>
      <c r="S829" s="32"/>
      <c r="T829" s="32"/>
      <c r="U829" s="32"/>
      <c r="V829" s="23"/>
      <c r="W829" s="3"/>
      <c r="X829" s="3"/>
      <c r="Y829" s="3"/>
      <c r="Z829" s="3"/>
    </row>
    <row r="830" spans="1:26">
      <c r="A830" s="30"/>
      <c r="B830" s="23"/>
      <c r="C830" s="23"/>
      <c r="D830" s="32"/>
      <c r="E830" s="32"/>
      <c r="F830" s="32"/>
      <c r="G830" s="32"/>
      <c r="H830" s="32"/>
      <c r="I830" s="32"/>
      <c r="J830" s="23"/>
      <c r="K830" s="23"/>
      <c r="L830" s="32"/>
      <c r="M830" s="23"/>
      <c r="N830" s="23"/>
      <c r="O830" s="32"/>
      <c r="P830" s="32"/>
      <c r="Q830" s="32"/>
      <c r="R830" s="32"/>
      <c r="S830" s="32"/>
      <c r="T830" s="32"/>
      <c r="U830" s="32"/>
      <c r="V830" s="23"/>
      <c r="W830" s="3"/>
      <c r="X830" s="3"/>
      <c r="Y830" s="3"/>
      <c r="Z830" s="3"/>
    </row>
    <row r="831" spans="1:26">
      <c r="A831" s="30"/>
      <c r="B831" s="31"/>
      <c r="C831" s="23"/>
      <c r="D831" s="32"/>
      <c r="E831" s="33"/>
      <c r="F831" s="33"/>
      <c r="G831" s="33"/>
      <c r="H831" s="32"/>
      <c r="I831" s="33"/>
      <c r="J831" s="31"/>
      <c r="K831" s="23"/>
      <c r="L831" s="33"/>
      <c r="M831" s="31"/>
      <c r="N831" s="23"/>
      <c r="O831" s="33"/>
      <c r="P831" s="33"/>
      <c r="Q831" s="33"/>
      <c r="R831" s="33"/>
      <c r="S831" s="33"/>
      <c r="T831" s="33"/>
      <c r="U831" s="33"/>
      <c r="V831" s="31"/>
      <c r="W831" s="3"/>
      <c r="X831" s="3"/>
      <c r="Y831" s="3"/>
      <c r="Z831" s="3"/>
    </row>
    <row r="832" spans="1:26">
      <c r="A832" s="34"/>
      <c r="B832" s="38"/>
      <c r="C832" s="23"/>
      <c r="D832" s="36"/>
      <c r="E832" s="36"/>
      <c r="F832" s="36"/>
      <c r="G832" s="36"/>
      <c r="H832" s="36"/>
      <c r="I832" s="36"/>
      <c r="J832" s="35"/>
      <c r="K832" s="23"/>
      <c r="L832" s="36"/>
      <c r="M832" s="35"/>
      <c r="N832" s="23"/>
      <c r="O832" s="36"/>
      <c r="P832" s="36"/>
      <c r="Q832" s="36"/>
      <c r="R832" s="36"/>
      <c r="S832" s="36"/>
      <c r="T832" s="36"/>
      <c r="U832" s="36"/>
      <c r="V832" s="35"/>
      <c r="W832" s="3"/>
      <c r="X832" s="3"/>
      <c r="Y832" s="3"/>
      <c r="Z832" s="3"/>
    </row>
    <row r="833" spans="1:26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7"/>
      <c r="N833" s="32"/>
      <c r="O833" s="32"/>
      <c r="P833" s="32"/>
      <c r="Q833" s="32"/>
      <c r="R833" s="32"/>
      <c r="S833" s="32"/>
      <c r="T833" s="37"/>
      <c r="U833" s="37"/>
      <c r="V833" s="37"/>
      <c r="W833" s="3"/>
      <c r="X833" s="3"/>
      <c r="Y833" s="3"/>
      <c r="Z833" s="3"/>
    </row>
    <row r="834" spans="1:26">
      <c r="A834" s="36"/>
      <c r="B834" s="36"/>
      <c r="C834" s="32"/>
      <c r="D834" s="36"/>
      <c r="E834" s="36"/>
      <c r="F834" s="36"/>
      <c r="G834" s="36"/>
      <c r="H834" s="36"/>
      <c r="I834" s="36"/>
      <c r="J834" s="36"/>
      <c r="K834" s="32"/>
      <c r="L834" s="36"/>
      <c r="M834" s="36"/>
      <c r="N834" s="32"/>
      <c r="O834" s="36"/>
      <c r="P834" s="36"/>
      <c r="Q834" s="36"/>
      <c r="R834" s="36"/>
      <c r="S834" s="36"/>
      <c r="T834" s="36"/>
      <c r="U834" s="36"/>
      <c r="V834" s="36"/>
      <c r="W834" s="3"/>
      <c r="X834" s="3"/>
      <c r="Y834" s="3"/>
      <c r="Z834" s="3"/>
    </row>
    <row r="835" spans="1:26">
      <c r="A835" s="70"/>
      <c r="B835" s="65"/>
      <c r="C835" s="23"/>
      <c r="D835" s="28"/>
      <c r="E835" s="28"/>
      <c r="F835" s="28"/>
      <c r="G835" s="28"/>
      <c r="H835" s="28"/>
      <c r="I835" s="71"/>
      <c r="J835" s="65"/>
      <c r="K835" s="23"/>
      <c r="L835" s="28"/>
      <c r="M835" s="29"/>
      <c r="N835" s="23"/>
      <c r="O835" s="28"/>
      <c r="P835" s="28"/>
      <c r="Q835" s="28"/>
      <c r="R835" s="28"/>
      <c r="S835" s="28"/>
      <c r="T835" s="28"/>
      <c r="U835" s="28"/>
      <c r="V835" s="29"/>
      <c r="W835" s="3"/>
      <c r="X835" s="3"/>
      <c r="Y835" s="3"/>
      <c r="Z835" s="3"/>
    </row>
    <row r="836" spans="1:26">
      <c r="A836" s="68"/>
      <c r="B836" s="69"/>
      <c r="C836" s="23"/>
      <c r="D836" s="26"/>
      <c r="E836" s="26"/>
      <c r="F836" s="26"/>
      <c r="G836" s="26"/>
      <c r="H836" s="26"/>
      <c r="I836" s="26"/>
      <c r="J836" s="27"/>
      <c r="K836" s="23"/>
      <c r="L836" s="28"/>
      <c r="M836" s="29"/>
      <c r="N836" s="23"/>
      <c r="O836" s="28"/>
      <c r="P836" s="28"/>
      <c r="Q836" s="28"/>
      <c r="R836" s="28"/>
      <c r="S836" s="28"/>
      <c r="T836" s="28"/>
      <c r="U836" s="28"/>
      <c r="V836" s="29"/>
      <c r="W836" s="3"/>
      <c r="X836" s="3"/>
      <c r="Y836" s="3"/>
      <c r="Z836" s="3"/>
    </row>
    <row r="837" spans="1:26">
      <c r="A837" s="30"/>
      <c r="B837" s="31"/>
      <c r="C837" s="23"/>
      <c r="D837" s="32"/>
      <c r="E837" s="33"/>
      <c r="F837" s="33"/>
      <c r="G837" s="33"/>
      <c r="H837" s="32"/>
      <c r="I837" s="33"/>
      <c r="J837" s="31"/>
      <c r="K837" s="23"/>
      <c r="L837" s="33"/>
      <c r="M837" s="31"/>
      <c r="N837" s="23"/>
      <c r="O837" s="33"/>
      <c r="P837" s="33"/>
      <c r="Q837" s="33"/>
      <c r="R837" s="33"/>
      <c r="S837" s="33"/>
      <c r="T837" s="33"/>
      <c r="U837" s="33"/>
      <c r="V837" s="31"/>
      <c r="W837" s="3"/>
      <c r="X837" s="3"/>
      <c r="Y837" s="3"/>
      <c r="Z837" s="3"/>
    </row>
    <row r="838" spans="1:26">
      <c r="A838" s="30"/>
      <c r="B838" s="31"/>
      <c r="C838" s="23"/>
      <c r="D838" s="32"/>
      <c r="E838" s="32"/>
      <c r="F838" s="32"/>
      <c r="G838" s="32"/>
      <c r="H838" s="32"/>
      <c r="I838" s="32"/>
      <c r="J838" s="23"/>
      <c r="K838" s="23"/>
      <c r="L838" s="32"/>
      <c r="M838" s="23"/>
      <c r="N838" s="23"/>
      <c r="O838" s="32"/>
      <c r="P838" s="32"/>
      <c r="Q838" s="32"/>
      <c r="R838" s="32"/>
      <c r="S838" s="32"/>
      <c r="T838" s="32"/>
      <c r="U838" s="32"/>
      <c r="V838" s="23"/>
      <c r="W838" s="3"/>
      <c r="X838" s="3"/>
      <c r="Y838" s="3"/>
      <c r="Z838" s="3"/>
    </row>
    <row r="839" spans="1:26">
      <c r="A839" s="30"/>
      <c r="B839" s="23"/>
      <c r="C839" s="23"/>
      <c r="D839" s="32"/>
      <c r="E839" s="32"/>
      <c r="F839" s="32"/>
      <c r="G839" s="32"/>
      <c r="H839" s="32"/>
      <c r="I839" s="32"/>
      <c r="J839" s="23"/>
      <c r="K839" s="23"/>
      <c r="L839" s="32"/>
      <c r="M839" s="23"/>
      <c r="N839" s="23"/>
      <c r="O839" s="32"/>
      <c r="P839" s="32"/>
      <c r="Q839" s="32"/>
      <c r="R839" s="32"/>
      <c r="S839" s="32"/>
      <c r="T839" s="32"/>
      <c r="U839" s="32"/>
      <c r="V839" s="23"/>
      <c r="W839" s="3"/>
      <c r="X839" s="3"/>
      <c r="Y839" s="3"/>
      <c r="Z839" s="3"/>
    </row>
    <row r="840" spans="1:26">
      <c r="A840" s="30"/>
      <c r="B840" s="31"/>
      <c r="C840" s="23"/>
      <c r="D840" s="32"/>
      <c r="E840" s="33"/>
      <c r="F840" s="33"/>
      <c r="G840" s="33"/>
      <c r="H840" s="32"/>
      <c r="I840" s="33"/>
      <c r="J840" s="31"/>
      <c r="K840" s="23"/>
      <c r="L840" s="33"/>
      <c r="M840" s="31"/>
      <c r="N840" s="23"/>
      <c r="O840" s="33"/>
      <c r="P840" s="33"/>
      <c r="Q840" s="33"/>
      <c r="R840" s="33"/>
      <c r="S840" s="33"/>
      <c r="T840" s="33"/>
      <c r="U840" s="33"/>
      <c r="V840" s="31"/>
      <c r="W840" s="3"/>
      <c r="X840" s="3"/>
      <c r="Y840" s="3"/>
      <c r="Z840" s="3"/>
    </row>
    <row r="841" spans="1:26">
      <c r="A841" s="30"/>
      <c r="B841" s="31"/>
      <c r="C841" s="23"/>
      <c r="D841" s="32"/>
      <c r="E841" s="32"/>
      <c r="F841" s="32"/>
      <c r="G841" s="32"/>
      <c r="H841" s="32"/>
      <c r="I841" s="32"/>
      <c r="J841" s="23"/>
      <c r="K841" s="23"/>
      <c r="L841" s="32"/>
      <c r="M841" s="23"/>
      <c r="N841" s="23"/>
      <c r="O841" s="32"/>
      <c r="P841" s="32"/>
      <c r="Q841" s="32"/>
      <c r="R841" s="32"/>
      <c r="S841" s="32"/>
      <c r="T841" s="32"/>
      <c r="U841" s="32"/>
      <c r="V841" s="23"/>
      <c r="W841" s="3"/>
      <c r="X841" s="3"/>
      <c r="Y841" s="3"/>
      <c r="Z841" s="3"/>
    </row>
    <row r="842" spans="1:26">
      <c r="A842" s="30"/>
      <c r="B842" s="23"/>
      <c r="C842" s="23"/>
      <c r="D842" s="32"/>
      <c r="E842" s="32"/>
      <c r="F842" s="32"/>
      <c r="G842" s="32"/>
      <c r="H842" s="32"/>
      <c r="I842" s="32"/>
      <c r="J842" s="23"/>
      <c r="K842" s="23"/>
      <c r="L842" s="32"/>
      <c r="M842" s="23"/>
      <c r="N842" s="23"/>
      <c r="O842" s="32"/>
      <c r="P842" s="32"/>
      <c r="Q842" s="32"/>
      <c r="R842" s="32"/>
      <c r="S842" s="32"/>
      <c r="T842" s="32"/>
      <c r="U842" s="32"/>
      <c r="V842" s="23"/>
      <c r="W842" s="3"/>
      <c r="X842" s="3"/>
      <c r="Y842" s="3"/>
      <c r="Z842" s="3"/>
    </row>
    <row r="843" spans="1:26">
      <c r="A843" s="30"/>
      <c r="B843" s="31"/>
      <c r="C843" s="23"/>
      <c r="D843" s="32"/>
      <c r="E843" s="33"/>
      <c r="F843" s="33"/>
      <c r="G843" s="33"/>
      <c r="H843" s="32"/>
      <c r="I843" s="33"/>
      <c r="J843" s="31"/>
      <c r="K843" s="23"/>
      <c r="L843" s="33"/>
      <c r="M843" s="31"/>
      <c r="N843" s="23"/>
      <c r="O843" s="33"/>
      <c r="P843" s="33"/>
      <c r="Q843" s="33"/>
      <c r="R843" s="33"/>
      <c r="S843" s="33"/>
      <c r="T843" s="33"/>
      <c r="U843" s="33"/>
      <c r="V843" s="31"/>
      <c r="W843" s="3"/>
      <c r="X843" s="3"/>
      <c r="Y843" s="3"/>
      <c r="Z843" s="3"/>
    </row>
    <row r="844" spans="1:26">
      <c r="A844" s="30"/>
      <c r="B844" s="31"/>
      <c r="C844" s="23"/>
      <c r="D844" s="32"/>
      <c r="E844" s="32"/>
      <c r="F844" s="32"/>
      <c r="G844" s="32"/>
      <c r="H844" s="32"/>
      <c r="I844" s="32"/>
      <c r="J844" s="23"/>
      <c r="K844" s="23"/>
      <c r="L844" s="32"/>
      <c r="M844" s="23"/>
      <c r="N844" s="23"/>
      <c r="O844" s="32"/>
      <c r="P844" s="32"/>
      <c r="Q844" s="32"/>
      <c r="R844" s="32"/>
      <c r="S844" s="32"/>
      <c r="T844" s="32"/>
      <c r="U844" s="32"/>
      <c r="V844" s="23"/>
      <c r="W844" s="3"/>
      <c r="X844" s="3"/>
      <c r="Y844" s="3"/>
      <c r="Z844" s="3"/>
    </row>
    <row r="845" spans="1:26">
      <c r="A845" s="30"/>
      <c r="B845" s="23"/>
      <c r="C845" s="23"/>
      <c r="D845" s="32"/>
      <c r="E845" s="32"/>
      <c r="F845" s="32"/>
      <c r="G845" s="32"/>
      <c r="H845" s="32"/>
      <c r="I845" s="32"/>
      <c r="J845" s="23"/>
      <c r="K845" s="23"/>
      <c r="L845" s="32"/>
      <c r="M845" s="23"/>
      <c r="N845" s="23"/>
      <c r="O845" s="32"/>
      <c r="P845" s="32"/>
      <c r="Q845" s="32"/>
      <c r="R845" s="32"/>
      <c r="S845" s="32"/>
      <c r="T845" s="32"/>
      <c r="U845" s="32"/>
      <c r="V845" s="23"/>
      <c r="W845" s="3"/>
      <c r="X845" s="3"/>
      <c r="Y845" s="3"/>
      <c r="Z845" s="3"/>
    </row>
    <row r="846" spans="1:26">
      <c r="A846" s="30"/>
      <c r="B846" s="31"/>
      <c r="C846" s="23"/>
      <c r="D846" s="32"/>
      <c r="E846" s="33"/>
      <c r="F846" s="33"/>
      <c r="G846" s="33"/>
      <c r="H846" s="32"/>
      <c r="I846" s="33"/>
      <c r="J846" s="31"/>
      <c r="K846" s="23"/>
      <c r="L846" s="33"/>
      <c r="M846" s="31"/>
      <c r="N846" s="23"/>
      <c r="O846" s="33"/>
      <c r="P846" s="33"/>
      <c r="Q846" s="33"/>
      <c r="R846" s="33"/>
      <c r="S846" s="33"/>
      <c r="T846" s="33"/>
      <c r="U846" s="33"/>
      <c r="V846" s="31"/>
      <c r="W846" s="3"/>
      <c r="X846" s="3"/>
      <c r="Y846" s="3"/>
      <c r="Z846" s="3"/>
    </row>
    <row r="847" spans="1:26">
      <c r="A847" s="34"/>
      <c r="B847" s="38"/>
      <c r="C847" s="23"/>
      <c r="D847" s="36"/>
      <c r="E847" s="36"/>
      <c r="F847" s="36"/>
      <c r="G847" s="36"/>
      <c r="H847" s="36"/>
      <c r="I847" s="36"/>
      <c r="J847" s="35"/>
      <c r="K847" s="23"/>
      <c r="L847" s="36"/>
      <c r="M847" s="35"/>
      <c r="N847" s="23"/>
      <c r="O847" s="36"/>
      <c r="P847" s="36"/>
      <c r="Q847" s="36"/>
      <c r="R847" s="36"/>
      <c r="S847" s="36"/>
      <c r="T847" s="36"/>
      <c r="U847" s="36"/>
      <c r="V847" s="35"/>
      <c r="W847" s="3"/>
      <c r="X847" s="3"/>
      <c r="Y847" s="3"/>
      <c r="Z847" s="3"/>
    </row>
    <row r="848" spans="1:26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7"/>
      <c r="N848" s="32"/>
      <c r="O848" s="32"/>
      <c r="P848" s="32"/>
      <c r="Q848" s="32"/>
      <c r="R848" s="32"/>
      <c r="S848" s="32"/>
      <c r="T848" s="37"/>
      <c r="U848" s="37"/>
      <c r="V848" s="37"/>
      <c r="W848" s="3"/>
      <c r="X848" s="3"/>
      <c r="Y848" s="3"/>
      <c r="Z848" s="3"/>
    </row>
    <row r="849" spans="1:26">
      <c r="A849" s="36"/>
      <c r="B849" s="36"/>
      <c r="C849" s="32"/>
      <c r="D849" s="36"/>
      <c r="E849" s="36"/>
      <c r="F849" s="36"/>
      <c r="G849" s="36"/>
      <c r="H849" s="36"/>
      <c r="I849" s="36"/>
      <c r="J849" s="36"/>
      <c r="K849" s="32"/>
      <c r="L849" s="36"/>
      <c r="M849" s="36"/>
      <c r="N849" s="32"/>
      <c r="O849" s="36"/>
      <c r="P849" s="36"/>
      <c r="Q849" s="36"/>
      <c r="R849" s="36"/>
      <c r="S849" s="36"/>
      <c r="T849" s="36"/>
      <c r="U849" s="36"/>
      <c r="V849" s="36"/>
      <c r="W849" s="3"/>
      <c r="X849" s="3"/>
      <c r="Y849" s="3"/>
      <c r="Z849" s="3"/>
    </row>
    <row r="850" spans="1:26">
      <c r="A850" s="70"/>
      <c r="B850" s="65"/>
      <c r="C850" s="23"/>
      <c r="D850" s="28"/>
      <c r="E850" s="28"/>
      <c r="F850" s="28"/>
      <c r="G850" s="28"/>
      <c r="H850" s="28"/>
      <c r="I850" s="71"/>
      <c r="J850" s="65"/>
      <c r="K850" s="23"/>
      <c r="L850" s="28"/>
      <c r="M850" s="29"/>
      <c r="N850" s="23"/>
      <c r="O850" s="28"/>
      <c r="P850" s="28"/>
      <c r="Q850" s="28"/>
      <c r="R850" s="28"/>
      <c r="S850" s="28"/>
      <c r="T850" s="28"/>
      <c r="U850" s="28"/>
      <c r="V850" s="29"/>
      <c r="W850" s="3"/>
      <c r="X850" s="3"/>
      <c r="Y850" s="3"/>
      <c r="Z850" s="3"/>
    </row>
    <row r="851" spans="1:26">
      <c r="A851" s="68"/>
      <c r="B851" s="69"/>
      <c r="C851" s="23"/>
      <c r="D851" s="26"/>
      <c r="E851" s="26"/>
      <c r="F851" s="26"/>
      <c r="G851" s="26"/>
      <c r="H851" s="26"/>
      <c r="I851" s="26"/>
      <c r="J851" s="27"/>
      <c r="K851" s="23"/>
      <c r="L851" s="28"/>
      <c r="M851" s="29"/>
      <c r="N851" s="23"/>
      <c r="O851" s="28"/>
      <c r="P851" s="28"/>
      <c r="Q851" s="28"/>
      <c r="R851" s="28"/>
      <c r="S851" s="28"/>
      <c r="T851" s="28"/>
      <c r="U851" s="28"/>
      <c r="V851" s="29"/>
      <c r="W851" s="3"/>
      <c r="X851" s="3"/>
      <c r="Y851" s="3"/>
      <c r="Z851" s="3"/>
    </row>
    <row r="852" spans="1:26">
      <c r="A852" s="30"/>
      <c r="B852" s="31"/>
      <c r="C852" s="23"/>
      <c r="D852" s="32"/>
      <c r="E852" s="33"/>
      <c r="F852" s="33"/>
      <c r="G852" s="33"/>
      <c r="H852" s="32"/>
      <c r="I852" s="33"/>
      <c r="J852" s="31"/>
      <c r="K852" s="23"/>
      <c r="L852" s="33"/>
      <c r="M852" s="31"/>
      <c r="N852" s="23"/>
      <c r="O852" s="33"/>
      <c r="P852" s="33"/>
      <c r="Q852" s="33"/>
      <c r="R852" s="33"/>
      <c r="S852" s="33"/>
      <c r="T852" s="33"/>
      <c r="U852" s="33"/>
      <c r="V852" s="31"/>
      <c r="W852" s="3"/>
      <c r="X852" s="3"/>
      <c r="Y852" s="3"/>
      <c r="Z852" s="3"/>
    </row>
    <row r="853" spans="1:26">
      <c r="A853" s="30"/>
      <c r="B853" s="31"/>
      <c r="C853" s="23"/>
      <c r="D853" s="32"/>
      <c r="E853" s="32"/>
      <c r="F853" s="32"/>
      <c r="G853" s="32"/>
      <c r="H853" s="32"/>
      <c r="I853" s="32"/>
      <c r="J853" s="23"/>
      <c r="K853" s="23"/>
      <c r="L853" s="32"/>
      <c r="M853" s="23"/>
      <c r="N853" s="23"/>
      <c r="O853" s="32"/>
      <c r="P853" s="32"/>
      <c r="Q853" s="32"/>
      <c r="R853" s="32"/>
      <c r="S853" s="32"/>
      <c r="T853" s="32"/>
      <c r="U853" s="32"/>
      <c r="V853" s="23"/>
      <c r="W853" s="3"/>
      <c r="X853" s="3"/>
      <c r="Y853" s="3"/>
      <c r="Z853" s="3"/>
    </row>
    <row r="854" spans="1:26">
      <c r="A854" s="30"/>
      <c r="B854" s="23"/>
      <c r="C854" s="23"/>
      <c r="D854" s="32"/>
      <c r="E854" s="32"/>
      <c r="F854" s="32"/>
      <c r="G854" s="32"/>
      <c r="H854" s="32"/>
      <c r="I854" s="32"/>
      <c r="J854" s="23"/>
      <c r="K854" s="23"/>
      <c r="L854" s="32"/>
      <c r="M854" s="23"/>
      <c r="N854" s="23"/>
      <c r="O854" s="32"/>
      <c r="P854" s="32"/>
      <c r="Q854" s="32"/>
      <c r="R854" s="32"/>
      <c r="S854" s="32"/>
      <c r="T854" s="32"/>
      <c r="U854" s="32"/>
      <c r="V854" s="23"/>
      <c r="W854" s="3"/>
      <c r="X854" s="3"/>
      <c r="Y854" s="3"/>
      <c r="Z854" s="3"/>
    </row>
    <row r="855" spans="1:26">
      <c r="A855" s="30"/>
      <c r="B855" s="31"/>
      <c r="C855" s="23"/>
      <c r="D855" s="32"/>
      <c r="E855" s="33"/>
      <c r="F855" s="33"/>
      <c r="G855" s="33"/>
      <c r="H855" s="32"/>
      <c r="I855" s="33"/>
      <c r="J855" s="31"/>
      <c r="K855" s="23"/>
      <c r="L855" s="33"/>
      <c r="M855" s="31"/>
      <c r="N855" s="23"/>
      <c r="O855" s="33"/>
      <c r="P855" s="33"/>
      <c r="Q855" s="33"/>
      <c r="R855" s="33"/>
      <c r="S855" s="33"/>
      <c r="T855" s="33"/>
      <c r="U855" s="33"/>
      <c r="V855" s="31"/>
      <c r="W855" s="3"/>
      <c r="X855" s="3"/>
      <c r="Y855" s="3"/>
      <c r="Z855" s="3"/>
    </row>
    <row r="856" spans="1:26">
      <c r="A856" s="30"/>
      <c r="B856" s="31"/>
      <c r="C856" s="23"/>
      <c r="D856" s="32"/>
      <c r="E856" s="32"/>
      <c r="F856" s="32"/>
      <c r="G856" s="32"/>
      <c r="H856" s="32"/>
      <c r="I856" s="32"/>
      <c r="J856" s="23"/>
      <c r="K856" s="23"/>
      <c r="L856" s="32"/>
      <c r="M856" s="23"/>
      <c r="N856" s="23"/>
      <c r="O856" s="32"/>
      <c r="P856" s="32"/>
      <c r="Q856" s="32"/>
      <c r="R856" s="32"/>
      <c r="S856" s="32"/>
      <c r="T856" s="32"/>
      <c r="U856" s="32"/>
      <c r="V856" s="23"/>
      <c r="W856" s="3"/>
      <c r="X856" s="3"/>
      <c r="Y856" s="3"/>
      <c r="Z856" s="3"/>
    </row>
    <row r="857" spans="1:26">
      <c r="A857" s="30"/>
      <c r="B857" s="23"/>
      <c r="C857" s="23"/>
      <c r="D857" s="32"/>
      <c r="E857" s="32"/>
      <c r="F857" s="32"/>
      <c r="G857" s="32"/>
      <c r="H857" s="32"/>
      <c r="I857" s="32"/>
      <c r="J857" s="23"/>
      <c r="K857" s="23"/>
      <c r="L857" s="32"/>
      <c r="M857" s="23"/>
      <c r="N857" s="23"/>
      <c r="O857" s="32"/>
      <c r="P857" s="32"/>
      <c r="Q857" s="32"/>
      <c r="R857" s="32"/>
      <c r="S857" s="32"/>
      <c r="T857" s="32"/>
      <c r="U857" s="32"/>
      <c r="V857" s="23"/>
      <c r="W857" s="3"/>
      <c r="X857" s="3"/>
      <c r="Y857" s="3"/>
      <c r="Z857" s="3"/>
    </row>
    <row r="858" spans="1:26">
      <c r="A858" s="30"/>
      <c r="B858" s="31"/>
      <c r="C858" s="23"/>
      <c r="D858" s="32"/>
      <c r="E858" s="33"/>
      <c r="F858" s="33"/>
      <c r="G858" s="33"/>
      <c r="H858" s="32"/>
      <c r="I858" s="33"/>
      <c r="J858" s="31"/>
      <c r="K858" s="23"/>
      <c r="L858" s="33"/>
      <c r="M858" s="31"/>
      <c r="N858" s="23"/>
      <c r="O858" s="33"/>
      <c r="P858" s="33"/>
      <c r="Q858" s="33"/>
      <c r="R858" s="33"/>
      <c r="S858" s="33"/>
      <c r="T858" s="33"/>
      <c r="U858" s="33"/>
      <c r="V858" s="31"/>
      <c r="W858" s="3"/>
      <c r="X858" s="3"/>
      <c r="Y858" s="3"/>
      <c r="Z858" s="3"/>
    </row>
    <row r="859" spans="1:26">
      <c r="A859" s="30"/>
      <c r="B859" s="31"/>
      <c r="C859" s="23"/>
      <c r="D859" s="32"/>
      <c r="E859" s="32"/>
      <c r="F859" s="32"/>
      <c r="G859" s="32"/>
      <c r="H859" s="32"/>
      <c r="I859" s="32"/>
      <c r="J859" s="23"/>
      <c r="K859" s="23"/>
      <c r="L859" s="32"/>
      <c r="M859" s="23"/>
      <c r="N859" s="23"/>
      <c r="O859" s="32"/>
      <c r="P859" s="32"/>
      <c r="Q859" s="32"/>
      <c r="R859" s="32"/>
      <c r="S859" s="32"/>
      <c r="T859" s="32"/>
      <c r="U859" s="32"/>
      <c r="V859" s="23"/>
      <c r="W859" s="3"/>
      <c r="X859" s="3"/>
      <c r="Y859" s="3"/>
      <c r="Z859" s="3"/>
    </row>
    <row r="860" spans="1:26">
      <c r="A860" s="30"/>
      <c r="B860" s="23"/>
      <c r="C860" s="23"/>
      <c r="D860" s="32"/>
      <c r="E860" s="32"/>
      <c r="F860" s="32"/>
      <c r="G860" s="32"/>
      <c r="H860" s="32"/>
      <c r="I860" s="32"/>
      <c r="J860" s="23"/>
      <c r="K860" s="23"/>
      <c r="L860" s="32"/>
      <c r="M860" s="23"/>
      <c r="N860" s="23"/>
      <c r="O860" s="32"/>
      <c r="P860" s="32"/>
      <c r="Q860" s="32"/>
      <c r="R860" s="32"/>
      <c r="S860" s="32"/>
      <c r="T860" s="32"/>
      <c r="U860" s="32"/>
      <c r="V860" s="23"/>
      <c r="W860" s="3"/>
      <c r="X860" s="3"/>
      <c r="Y860" s="3"/>
      <c r="Z860" s="3"/>
    </row>
    <row r="861" spans="1:26">
      <c r="A861" s="30"/>
      <c r="B861" s="31"/>
      <c r="C861" s="23"/>
      <c r="D861" s="32"/>
      <c r="E861" s="33"/>
      <c r="F861" s="33"/>
      <c r="G861" s="33"/>
      <c r="H861" s="32"/>
      <c r="I861" s="33"/>
      <c r="J861" s="31"/>
      <c r="K861" s="23"/>
      <c r="L861" s="33"/>
      <c r="M861" s="31"/>
      <c r="N861" s="23"/>
      <c r="O861" s="33"/>
      <c r="P861" s="33"/>
      <c r="Q861" s="33"/>
      <c r="R861" s="33"/>
      <c r="S861" s="33"/>
      <c r="T861" s="33"/>
      <c r="U861" s="33"/>
      <c r="V861" s="31"/>
      <c r="W861" s="3"/>
      <c r="X861" s="3"/>
      <c r="Y861" s="3"/>
      <c r="Z861" s="3"/>
    </row>
    <row r="862" spans="1:26">
      <c r="A862" s="34"/>
      <c r="B862" s="38"/>
      <c r="C862" s="23"/>
      <c r="D862" s="36"/>
      <c r="E862" s="36"/>
      <c r="F862" s="36"/>
      <c r="G862" s="36"/>
      <c r="H862" s="36"/>
      <c r="I862" s="36"/>
      <c r="J862" s="35"/>
      <c r="K862" s="23"/>
      <c r="L862" s="36"/>
      <c r="M862" s="35"/>
      <c r="N862" s="23"/>
      <c r="O862" s="36"/>
      <c r="P862" s="36"/>
      <c r="Q862" s="36"/>
      <c r="R862" s="36"/>
      <c r="S862" s="36"/>
      <c r="T862" s="36"/>
      <c r="U862" s="36"/>
      <c r="V862" s="35"/>
      <c r="W862" s="3"/>
      <c r="X862" s="3"/>
      <c r="Y862" s="3"/>
      <c r="Z862" s="3"/>
    </row>
    <row r="863" spans="1:26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7"/>
      <c r="N863" s="32"/>
      <c r="O863" s="32"/>
      <c r="P863" s="32"/>
      <c r="Q863" s="32"/>
      <c r="R863" s="32"/>
      <c r="S863" s="32"/>
      <c r="T863" s="37"/>
      <c r="U863" s="37"/>
      <c r="V863" s="37"/>
      <c r="W863" s="3"/>
      <c r="X863" s="3"/>
      <c r="Y863" s="3"/>
      <c r="Z863" s="3"/>
    </row>
    <row r="864" spans="1:26">
      <c r="A864" s="36"/>
      <c r="B864" s="36"/>
      <c r="C864" s="32"/>
      <c r="D864" s="36"/>
      <c r="E864" s="36"/>
      <c r="F864" s="36"/>
      <c r="G864" s="36"/>
      <c r="H864" s="36"/>
      <c r="I864" s="36"/>
      <c r="J864" s="36"/>
      <c r="K864" s="32"/>
      <c r="L864" s="36"/>
      <c r="M864" s="36"/>
      <c r="N864" s="32"/>
      <c r="O864" s="36"/>
      <c r="P864" s="36"/>
      <c r="Q864" s="36"/>
      <c r="R864" s="36"/>
      <c r="S864" s="36"/>
      <c r="T864" s="36"/>
      <c r="U864" s="36"/>
      <c r="V864" s="36"/>
      <c r="W864" s="3"/>
      <c r="X864" s="3"/>
      <c r="Y864" s="3"/>
      <c r="Z864" s="3"/>
    </row>
    <row r="865" spans="1:26">
      <c r="A865" s="70"/>
      <c r="B865" s="65"/>
      <c r="C865" s="23"/>
      <c r="D865" s="28"/>
      <c r="E865" s="28"/>
      <c r="F865" s="28"/>
      <c r="G865" s="28"/>
      <c r="H865" s="28"/>
      <c r="I865" s="71"/>
      <c r="J865" s="65"/>
      <c r="K865" s="23"/>
      <c r="L865" s="28"/>
      <c r="M865" s="29"/>
      <c r="N865" s="23"/>
      <c r="O865" s="28"/>
      <c r="P865" s="28"/>
      <c r="Q865" s="28"/>
      <c r="R865" s="28"/>
      <c r="S865" s="28"/>
      <c r="T865" s="28"/>
      <c r="U865" s="28"/>
      <c r="V865" s="29"/>
      <c r="W865" s="3"/>
      <c r="X865" s="3"/>
      <c r="Y865" s="3"/>
      <c r="Z865" s="3"/>
    </row>
    <row r="866" spans="1:26">
      <c r="A866" s="68"/>
      <c r="B866" s="69"/>
      <c r="C866" s="23"/>
      <c r="D866" s="26"/>
      <c r="E866" s="26"/>
      <c r="F866" s="26"/>
      <c r="G866" s="26"/>
      <c r="H866" s="26"/>
      <c r="I866" s="26"/>
      <c r="J866" s="27"/>
      <c r="K866" s="23"/>
      <c r="L866" s="28"/>
      <c r="M866" s="29"/>
      <c r="N866" s="23"/>
      <c r="O866" s="28"/>
      <c r="P866" s="28"/>
      <c r="Q866" s="28"/>
      <c r="R866" s="28"/>
      <c r="S866" s="28"/>
      <c r="T866" s="28"/>
      <c r="U866" s="28"/>
      <c r="V866" s="29"/>
      <c r="W866" s="3"/>
      <c r="X866" s="3"/>
      <c r="Y866" s="3"/>
      <c r="Z866" s="3"/>
    </row>
    <row r="867" spans="1:26">
      <c r="A867" s="30"/>
      <c r="B867" s="31"/>
      <c r="C867" s="23"/>
      <c r="D867" s="32"/>
      <c r="E867" s="33"/>
      <c r="F867" s="33"/>
      <c r="G867" s="33"/>
      <c r="H867" s="32"/>
      <c r="I867" s="33"/>
      <c r="J867" s="31"/>
      <c r="K867" s="23"/>
      <c r="L867" s="33"/>
      <c r="M867" s="31"/>
      <c r="N867" s="23"/>
      <c r="O867" s="33"/>
      <c r="P867" s="33"/>
      <c r="Q867" s="33"/>
      <c r="R867" s="33"/>
      <c r="S867" s="33"/>
      <c r="T867" s="33"/>
      <c r="U867" s="33"/>
      <c r="V867" s="31"/>
      <c r="W867" s="3"/>
      <c r="X867" s="3"/>
      <c r="Y867" s="3"/>
      <c r="Z867" s="3"/>
    </row>
    <row r="868" spans="1:26">
      <c r="A868" s="30"/>
      <c r="B868" s="31"/>
      <c r="C868" s="23"/>
      <c r="D868" s="32"/>
      <c r="E868" s="32"/>
      <c r="F868" s="32"/>
      <c r="G868" s="32"/>
      <c r="H868" s="32"/>
      <c r="I868" s="32"/>
      <c r="J868" s="23"/>
      <c r="K868" s="23"/>
      <c r="L868" s="32"/>
      <c r="M868" s="23"/>
      <c r="N868" s="23"/>
      <c r="O868" s="32"/>
      <c r="P868" s="32"/>
      <c r="Q868" s="32"/>
      <c r="R868" s="32"/>
      <c r="S868" s="32"/>
      <c r="T868" s="32"/>
      <c r="U868" s="32"/>
      <c r="V868" s="23"/>
      <c r="W868" s="3"/>
      <c r="X868" s="3"/>
      <c r="Y868" s="3"/>
      <c r="Z868" s="3"/>
    </row>
    <row r="869" spans="1:26">
      <c r="A869" s="30"/>
      <c r="B869" s="23"/>
      <c r="C869" s="23"/>
      <c r="D869" s="32"/>
      <c r="E869" s="32"/>
      <c r="F869" s="32"/>
      <c r="G869" s="32"/>
      <c r="H869" s="32"/>
      <c r="I869" s="32"/>
      <c r="J869" s="23"/>
      <c r="K869" s="23"/>
      <c r="L869" s="32"/>
      <c r="M869" s="23"/>
      <c r="N869" s="23"/>
      <c r="O869" s="32"/>
      <c r="P869" s="32"/>
      <c r="Q869" s="32"/>
      <c r="R869" s="32"/>
      <c r="S869" s="32"/>
      <c r="T869" s="32"/>
      <c r="U869" s="32"/>
      <c r="V869" s="23"/>
      <c r="W869" s="3"/>
      <c r="X869" s="3"/>
      <c r="Y869" s="3"/>
      <c r="Z869" s="3"/>
    </row>
    <row r="870" spans="1:26">
      <c r="A870" s="30"/>
      <c r="B870" s="31"/>
      <c r="C870" s="23"/>
      <c r="D870" s="32"/>
      <c r="E870" s="33"/>
      <c r="F870" s="33"/>
      <c r="G870" s="33"/>
      <c r="H870" s="32"/>
      <c r="I870" s="33"/>
      <c r="J870" s="31"/>
      <c r="K870" s="23"/>
      <c r="L870" s="33"/>
      <c r="M870" s="31"/>
      <c r="N870" s="23"/>
      <c r="O870" s="33"/>
      <c r="P870" s="33"/>
      <c r="Q870" s="33"/>
      <c r="R870" s="33"/>
      <c r="S870" s="33"/>
      <c r="T870" s="33"/>
      <c r="U870" s="33"/>
      <c r="V870" s="31"/>
      <c r="W870" s="3"/>
      <c r="X870" s="3"/>
      <c r="Y870" s="3"/>
      <c r="Z870" s="3"/>
    </row>
    <row r="871" spans="1:26">
      <c r="A871" s="30"/>
      <c r="B871" s="31"/>
      <c r="C871" s="23"/>
      <c r="D871" s="32"/>
      <c r="E871" s="32"/>
      <c r="F871" s="32"/>
      <c r="G871" s="32"/>
      <c r="H871" s="32"/>
      <c r="I871" s="32"/>
      <c r="J871" s="23"/>
      <c r="K871" s="23"/>
      <c r="L871" s="32"/>
      <c r="M871" s="23"/>
      <c r="N871" s="23"/>
      <c r="O871" s="32"/>
      <c r="P871" s="32"/>
      <c r="Q871" s="32"/>
      <c r="R871" s="32"/>
      <c r="S871" s="32"/>
      <c r="T871" s="32"/>
      <c r="U871" s="32"/>
      <c r="V871" s="23"/>
      <c r="W871" s="3"/>
      <c r="X871" s="3"/>
      <c r="Y871" s="3"/>
      <c r="Z871" s="3"/>
    </row>
    <row r="872" spans="1:26">
      <c r="A872" s="30"/>
      <c r="B872" s="23"/>
      <c r="C872" s="23"/>
      <c r="D872" s="32"/>
      <c r="E872" s="32"/>
      <c r="F872" s="32"/>
      <c r="G872" s="32"/>
      <c r="H872" s="32"/>
      <c r="I872" s="32"/>
      <c r="J872" s="23"/>
      <c r="K872" s="23"/>
      <c r="L872" s="32"/>
      <c r="M872" s="23"/>
      <c r="N872" s="23"/>
      <c r="O872" s="32"/>
      <c r="P872" s="32"/>
      <c r="Q872" s="32"/>
      <c r="R872" s="32"/>
      <c r="S872" s="32"/>
      <c r="T872" s="32"/>
      <c r="U872" s="32"/>
      <c r="V872" s="23"/>
      <c r="W872" s="3"/>
      <c r="X872" s="3"/>
      <c r="Y872" s="3"/>
      <c r="Z872" s="3"/>
    </row>
    <row r="873" spans="1:26">
      <c r="A873" s="30"/>
      <c r="B873" s="31"/>
      <c r="C873" s="23"/>
      <c r="D873" s="32"/>
      <c r="E873" s="33"/>
      <c r="F873" s="33"/>
      <c r="G873" s="33"/>
      <c r="H873" s="32"/>
      <c r="I873" s="33"/>
      <c r="J873" s="31"/>
      <c r="K873" s="23"/>
      <c r="L873" s="33"/>
      <c r="M873" s="31"/>
      <c r="N873" s="23"/>
      <c r="O873" s="33"/>
      <c r="P873" s="33"/>
      <c r="Q873" s="33"/>
      <c r="R873" s="33"/>
      <c r="S873" s="33"/>
      <c r="T873" s="33"/>
      <c r="U873" s="33"/>
      <c r="V873" s="31"/>
      <c r="W873" s="3"/>
      <c r="X873" s="3"/>
      <c r="Y873" s="3"/>
      <c r="Z873" s="3"/>
    </row>
    <row r="874" spans="1:26">
      <c r="A874" s="30"/>
      <c r="B874" s="31"/>
      <c r="C874" s="23"/>
      <c r="D874" s="32"/>
      <c r="E874" s="32"/>
      <c r="F874" s="32"/>
      <c r="G874" s="32"/>
      <c r="H874" s="32"/>
      <c r="I874" s="32"/>
      <c r="J874" s="23"/>
      <c r="K874" s="23"/>
      <c r="L874" s="32"/>
      <c r="M874" s="23"/>
      <c r="N874" s="23"/>
      <c r="O874" s="32"/>
      <c r="P874" s="32"/>
      <c r="Q874" s="32"/>
      <c r="R874" s="32"/>
      <c r="S874" s="32"/>
      <c r="T874" s="32"/>
      <c r="U874" s="32"/>
      <c r="V874" s="23"/>
      <c r="W874" s="3"/>
      <c r="X874" s="3"/>
      <c r="Y874" s="3"/>
      <c r="Z874" s="3"/>
    </row>
    <row r="875" spans="1:26">
      <c r="A875" s="30"/>
      <c r="B875" s="23"/>
      <c r="C875" s="23"/>
      <c r="D875" s="32"/>
      <c r="E875" s="32"/>
      <c r="F875" s="32"/>
      <c r="G875" s="32"/>
      <c r="H875" s="32"/>
      <c r="I875" s="32"/>
      <c r="J875" s="23"/>
      <c r="K875" s="23"/>
      <c r="L875" s="32"/>
      <c r="M875" s="23"/>
      <c r="N875" s="23"/>
      <c r="O875" s="32"/>
      <c r="P875" s="32"/>
      <c r="Q875" s="32"/>
      <c r="R875" s="32"/>
      <c r="S875" s="32"/>
      <c r="T875" s="32"/>
      <c r="U875" s="32"/>
      <c r="V875" s="23"/>
      <c r="W875" s="3"/>
      <c r="X875" s="3"/>
      <c r="Y875" s="3"/>
      <c r="Z875" s="3"/>
    </row>
    <row r="876" spans="1:26">
      <c r="A876" s="30"/>
      <c r="B876" s="31"/>
      <c r="C876" s="23"/>
      <c r="D876" s="32"/>
      <c r="E876" s="33"/>
      <c r="F876" s="33"/>
      <c r="G876" s="33"/>
      <c r="H876" s="32"/>
      <c r="I876" s="33"/>
      <c r="J876" s="31"/>
      <c r="K876" s="23"/>
      <c r="L876" s="33"/>
      <c r="M876" s="31"/>
      <c r="N876" s="23"/>
      <c r="O876" s="33"/>
      <c r="P876" s="33"/>
      <c r="Q876" s="33"/>
      <c r="R876" s="33"/>
      <c r="S876" s="33"/>
      <c r="T876" s="33"/>
      <c r="U876" s="33"/>
      <c r="V876" s="31"/>
      <c r="W876" s="3"/>
      <c r="X876" s="3"/>
      <c r="Y876" s="3"/>
      <c r="Z876" s="3"/>
    </row>
    <row r="877" spans="1:26">
      <c r="A877" s="34"/>
      <c r="B877" s="38"/>
      <c r="C877" s="23"/>
      <c r="D877" s="36"/>
      <c r="E877" s="36"/>
      <c r="F877" s="36"/>
      <c r="G877" s="36"/>
      <c r="H877" s="36"/>
      <c r="I877" s="36"/>
      <c r="J877" s="35"/>
      <c r="K877" s="23"/>
      <c r="L877" s="36"/>
      <c r="M877" s="35"/>
      <c r="N877" s="23"/>
      <c r="O877" s="36"/>
      <c r="P877" s="36"/>
      <c r="Q877" s="36"/>
      <c r="R877" s="36"/>
      <c r="S877" s="36"/>
      <c r="T877" s="36"/>
      <c r="U877" s="36"/>
      <c r="V877" s="35"/>
      <c r="W877" s="3"/>
      <c r="X877" s="3"/>
      <c r="Y877" s="3"/>
      <c r="Z877" s="3"/>
    </row>
    <row r="878" spans="1:26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7"/>
      <c r="N878" s="32"/>
      <c r="O878" s="32"/>
      <c r="P878" s="32"/>
      <c r="Q878" s="32"/>
      <c r="R878" s="32"/>
      <c r="S878" s="32"/>
      <c r="T878" s="37"/>
      <c r="U878" s="37"/>
      <c r="V878" s="37"/>
      <c r="W878" s="3"/>
      <c r="X878" s="3"/>
      <c r="Y878" s="3"/>
      <c r="Z878" s="3"/>
    </row>
    <row r="879" spans="1:26">
      <c r="A879" s="36"/>
      <c r="B879" s="36"/>
      <c r="C879" s="32"/>
      <c r="D879" s="36"/>
      <c r="E879" s="36"/>
      <c r="F879" s="36"/>
      <c r="G879" s="36"/>
      <c r="H879" s="36"/>
      <c r="I879" s="36"/>
      <c r="J879" s="36"/>
      <c r="K879" s="32"/>
      <c r="L879" s="36"/>
      <c r="M879" s="36"/>
      <c r="N879" s="32"/>
      <c r="O879" s="36"/>
      <c r="P879" s="36"/>
      <c r="Q879" s="36"/>
      <c r="R879" s="36"/>
      <c r="S879" s="36"/>
      <c r="T879" s="36"/>
      <c r="U879" s="36"/>
      <c r="V879" s="36"/>
      <c r="W879" s="3"/>
      <c r="X879" s="3"/>
      <c r="Y879" s="3"/>
      <c r="Z879" s="3"/>
    </row>
    <row r="880" spans="1:26">
      <c r="A880" s="70"/>
      <c r="B880" s="65"/>
      <c r="C880" s="23"/>
      <c r="D880" s="28"/>
      <c r="E880" s="28"/>
      <c r="F880" s="28"/>
      <c r="G880" s="28"/>
      <c r="H880" s="28"/>
      <c r="I880" s="71"/>
      <c r="J880" s="65"/>
      <c r="K880" s="23"/>
      <c r="L880" s="28"/>
      <c r="M880" s="29"/>
      <c r="N880" s="23"/>
      <c r="O880" s="28"/>
      <c r="P880" s="28"/>
      <c r="Q880" s="28"/>
      <c r="R880" s="28"/>
      <c r="S880" s="28"/>
      <c r="T880" s="28"/>
      <c r="U880" s="28"/>
      <c r="V880" s="29"/>
      <c r="W880" s="3"/>
      <c r="X880" s="3"/>
      <c r="Y880" s="3"/>
      <c r="Z880" s="3"/>
    </row>
    <row r="881" spans="1:26">
      <c r="A881" s="68"/>
      <c r="B881" s="69"/>
      <c r="C881" s="23"/>
      <c r="D881" s="26"/>
      <c r="E881" s="26"/>
      <c r="F881" s="26"/>
      <c r="G881" s="26"/>
      <c r="H881" s="26"/>
      <c r="I881" s="26"/>
      <c r="J881" s="27"/>
      <c r="K881" s="23"/>
      <c r="L881" s="28"/>
      <c r="M881" s="29"/>
      <c r="N881" s="23"/>
      <c r="O881" s="28"/>
      <c r="P881" s="28"/>
      <c r="Q881" s="28"/>
      <c r="R881" s="28"/>
      <c r="S881" s="28"/>
      <c r="T881" s="28"/>
      <c r="U881" s="28"/>
      <c r="V881" s="29"/>
      <c r="W881" s="3"/>
      <c r="X881" s="3"/>
      <c r="Y881" s="3"/>
      <c r="Z881" s="3"/>
    </row>
    <row r="882" spans="1:26">
      <c r="A882" s="30"/>
      <c r="B882" s="31"/>
      <c r="C882" s="23"/>
      <c r="D882" s="32"/>
      <c r="E882" s="33"/>
      <c r="F882" s="33"/>
      <c r="G882" s="33"/>
      <c r="H882" s="32"/>
      <c r="I882" s="33"/>
      <c r="J882" s="31"/>
      <c r="K882" s="23"/>
      <c r="L882" s="33"/>
      <c r="M882" s="31"/>
      <c r="N882" s="23"/>
      <c r="O882" s="33"/>
      <c r="P882" s="33"/>
      <c r="Q882" s="33"/>
      <c r="R882" s="33"/>
      <c r="S882" s="33"/>
      <c r="T882" s="33"/>
      <c r="U882" s="33"/>
      <c r="V882" s="31"/>
      <c r="W882" s="3"/>
      <c r="X882" s="3"/>
      <c r="Y882" s="3"/>
      <c r="Z882" s="3"/>
    </row>
    <row r="883" spans="1:26">
      <c r="A883" s="30"/>
      <c r="B883" s="31"/>
      <c r="C883" s="23"/>
      <c r="D883" s="32"/>
      <c r="E883" s="32"/>
      <c r="F883" s="32"/>
      <c r="G883" s="32"/>
      <c r="H883" s="32"/>
      <c r="I883" s="32"/>
      <c r="J883" s="23"/>
      <c r="K883" s="23"/>
      <c r="L883" s="32"/>
      <c r="M883" s="23"/>
      <c r="N883" s="23"/>
      <c r="O883" s="32"/>
      <c r="P883" s="32"/>
      <c r="Q883" s="32"/>
      <c r="R883" s="32"/>
      <c r="S883" s="32"/>
      <c r="T883" s="32"/>
      <c r="U883" s="32"/>
      <c r="V883" s="23"/>
      <c r="W883" s="3"/>
      <c r="X883" s="3"/>
      <c r="Y883" s="3"/>
      <c r="Z883" s="3"/>
    </row>
    <row r="884" spans="1:26">
      <c r="A884" s="30"/>
      <c r="B884" s="23"/>
      <c r="C884" s="23"/>
      <c r="D884" s="32"/>
      <c r="E884" s="32"/>
      <c r="F884" s="32"/>
      <c r="G884" s="32"/>
      <c r="H884" s="32"/>
      <c r="I884" s="32"/>
      <c r="J884" s="23"/>
      <c r="K884" s="23"/>
      <c r="L884" s="32"/>
      <c r="M884" s="23"/>
      <c r="N884" s="23"/>
      <c r="O884" s="32"/>
      <c r="P884" s="32"/>
      <c r="Q884" s="32"/>
      <c r="R884" s="32"/>
      <c r="S884" s="32"/>
      <c r="T884" s="32"/>
      <c r="U884" s="32"/>
      <c r="V884" s="23"/>
      <c r="W884" s="3"/>
      <c r="X884" s="3"/>
      <c r="Y884" s="3"/>
      <c r="Z884" s="3"/>
    </row>
    <row r="885" spans="1:26">
      <c r="A885" s="30"/>
      <c r="B885" s="31"/>
      <c r="C885" s="23"/>
      <c r="D885" s="32"/>
      <c r="E885" s="33"/>
      <c r="F885" s="33"/>
      <c r="G885" s="33"/>
      <c r="H885" s="32"/>
      <c r="I885" s="33"/>
      <c r="J885" s="31"/>
      <c r="K885" s="23"/>
      <c r="L885" s="33"/>
      <c r="M885" s="31"/>
      <c r="N885" s="23"/>
      <c r="O885" s="33"/>
      <c r="P885" s="33"/>
      <c r="Q885" s="33"/>
      <c r="R885" s="33"/>
      <c r="S885" s="33"/>
      <c r="T885" s="33"/>
      <c r="U885" s="33"/>
      <c r="V885" s="31"/>
      <c r="W885" s="3"/>
      <c r="X885" s="3"/>
      <c r="Y885" s="3"/>
      <c r="Z885" s="3"/>
    </row>
    <row r="886" spans="1:26">
      <c r="A886" s="30"/>
      <c r="B886" s="31"/>
      <c r="C886" s="23"/>
      <c r="D886" s="32"/>
      <c r="E886" s="32"/>
      <c r="F886" s="32"/>
      <c r="G886" s="32"/>
      <c r="H886" s="32"/>
      <c r="I886" s="32"/>
      <c r="J886" s="23"/>
      <c r="K886" s="23"/>
      <c r="L886" s="32"/>
      <c r="M886" s="23"/>
      <c r="N886" s="23"/>
      <c r="O886" s="32"/>
      <c r="P886" s="32"/>
      <c r="Q886" s="32"/>
      <c r="R886" s="32"/>
      <c r="S886" s="32"/>
      <c r="T886" s="32"/>
      <c r="U886" s="32"/>
      <c r="V886" s="23"/>
      <c r="W886" s="3"/>
      <c r="X886" s="3"/>
      <c r="Y886" s="3"/>
      <c r="Z886" s="3"/>
    </row>
    <row r="887" spans="1:26">
      <c r="A887" s="30"/>
      <c r="B887" s="23"/>
      <c r="C887" s="23"/>
      <c r="D887" s="32"/>
      <c r="E887" s="32"/>
      <c r="F887" s="32"/>
      <c r="G887" s="32"/>
      <c r="H887" s="32"/>
      <c r="I887" s="32"/>
      <c r="J887" s="23"/>
      <c r="K887" s="23"/>
      <c r="L887" s="32"/>
      <c r="M887" s="23"/>
      <c r="N887" s="23"/>
      <c r="O887" s="32"/>
      <c r="P887" s="32"/>
      <c r="Q887" s="32"/>
      <c r="R887" s="32"/>
      <c r="S887" s="32"/>
      <c r="T887" s="32"/>
      <c r="U887" s="32"/>
      <c r="V887" s="23"/>
      <c r="W887" s="3"/>
      <c r="X887" s="3"/>
      <c r="Y887" s="3"/>
      <c r="Z887" s="3"/>
    </row>
    <row r="888" spans="1:26">
      <c r="A888" s="30"/>
      <c r="B888" s="31"/>
      <c r="C888" s="23"/>
      <c r="D888" s="32"/>
      <c r="E888" s="33"/>
      <c r="F888" s="33"/>
      <c r="G888" s="33"/>
      <c r="H888" s="32"/>
      <c r="I888" s="33"/>
      <c r="J888" s="31"/>
      <c r="K888" s="23"/>
      <c r="L888" s="33"/>
      <c r="M888" s="31"/>
      <c r="N888" s="23"/>
      <c r="O888" s="33"/>
      <c r="P888" s="33"/>
      <c r="Q888" s="33"/>
      <c r="R888" s="33"/>
      <c r="S888" s="33"/>
      <c r="T888" s="33"/>
      <c r="U888" s="33"/>
      <c r="V888" s="31"/>
      <c r="W888" s="3"/>
      <c r="X888" s="3"/>
      <c r="Y888" s="3"/>
      <c r="Z888" s="3"/>
    </row>
    <row r="889" spans="1:26">
      <c r="A889" s="30"/>
      <c r="B889" s="31"/>
      <c r="C889" s="23"/>
      <c r="D889" s="32"/>
      <c r="E889" s="32"/>
      <c r="F889" s="32"/>
      <c r="G889" s="32"/>
      <c r="H889" s="32"/>
      <c r="I889" s="32"/>
      <c r="J889" s="23"/>
      <c r="K889" s="23"/>
      <c r="L889" s="32"/>
      <c r="M889" s="23"/>
      <c r="N889" s="23"/>
      <c r="O889" s="32"/>
      <c r="P889" s="32"/>
      <c r="Q889" s="32"/>
      <c r="R889" s="32"/>
      <c r="S889" s="32"/>
      <c r="T889" s="32"/>
      <c r="U889" s="32"/>
      <c r="V889" s="23"/>
      <c r="W889" s="3"/>
      <c r="X889" s="3"/>
      <c r="Y889" s="3"/>
      <c r="Z889" s="3"/>
    </row>
    <row r="890" spans="1:26">
      <c r="A890" s="30"/>
      <c r="B890" s="23"/>
      <c r="C890" s="23"/>
      <c r="D890" s="32"/>
      <c r="E890" s="32"/>
      <c r="F890" s="32"/>
      <c r="G890" s="32"/>
      <c r="H890" s="32"/>
      <c r="I890" s="32"/>
      <c r="J890" s="23"/>
      <c r="K890" s="23"/>
      <c r="L890" s="32"/>
      <c r="M890" s="23"/>
      <c r="N890" s="23"/>
      <c r="O890" s="32"/>
      <c r="P890" s="32"/>
      <c r="Q890" s="32"/>
      <c r="R890" s="32"/>
      <c r="S890" s="32"/>
      <c r="T890" s="32"/>
      <c r="U890" s="32"/>
      <c r="V890" s="23"/>
      <c r="W890" s="3"/>
      <c r="X890" s="3"/>
      <c r="Y890" s="3"/>
      <c r="Z890" s="3"/>
    </row>
    <row r="891" spans="1:26">
      <c r="A891" s="30"/>
      <c r="B891" s="31"/>
      <c r="C891" s="23"/>
      <c r="D891" s="32"/>
      <c r="E891" s="33"/>
      <c r="F891" s="33"/>
      <c r="G891" s="33"/>
      <c r="H891" s="32"/>
      <c r="I891" s="33"/>
      <c r="J891" s="31"/>
      <c r="K891" s="23"/>
      <c r="L891" s="33"/>
      <c r="M891" s="31"/>
      <c r="N891" s="23"/>
      <c r="O891" s="33"/>
      <c r="P891" s="33"/>
      <c r="Q891" s="33"/>
      <c r="R891" s="33"/>
      <c r="S891" s="33"/>
      <c r="T891" s="33"/>
      <c r="U891" s="33"/>
      <c r="V891" s="31"/>
      <c r="W891" s="3"/>
      <c r="X891" s="3"/>
      <c r="Y891" s="3"/>
      <c r="Z891" s="3"/>
    </row>
    <row r="892" spans="1:26">
      <c r="A892" s="34"/>
      <c r="B892" s="38"/>
      <c r="C892" s="23"/>
      <c r="D892" s="36"/>
      <c r="E892" s="36"/>
      <c r="F892" s="36"/>
      <c r="G892" s="36"/>
      <c r="H892" s="36"/>
      <c r="I892" s="36"/>
      <c r="J892" s="35"/>
      <c r="K892" s="23"/>
      <c r="L892" s="36"/>
      <c r="M892" s="35"/>
      <c r="N892" s="23"/>
      <c r="O892" s="36"/>
      <c r="P892" s="36"/>
      <c r="Q892" s="36"/>
      <c r="R892" s="36"/>
      <c r="S892" s="36"/>
      <c r="T892" s="36"/>
      <c r="U892" s="36"/>
      <c r="V892" s="35"/>
      <c r="W892" s="3"/>
      <c r="X892" s="3"/>
      <c r="Y892" s="3"/>
      <c r="Z892" s="3"/>
    </row>
    <row r="893" spans="1:26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7"/>
      <c r="N893" s="32"/>
      <c r="O893" s="32"/>
      <c r="P893" s="32"/>
      <c r="Q893" s="32"/>
      <c r="R893" s="32"/>
      <c r="S893" s="32"/>
      <c r="T893" s="37"/>
      <c r="U893" s="37"/>
      <c r="V893" s="37"/>
      <c r="W893" s="3"/>
      <c r="X893" s="3"/>
      <c r="Y893" s="3"/>
      <c r="Z893" s="3"/>
    </row>
    <row r="894" spans="1:26">
      <c r="A894" s="36"/>
      <c r="B894" s="36"/>
      <c r="C894" s="32"/>
      <c r="D894" s="36"/>
      <c r="E894" s="36"/>
      <c r="F894" s="36"/>
      <c r="G894" s="36"/>
      <c r="H894" s="36"/>
      <c r="I894" s="36"/>
      <c r="J894" s="36"/>
      <c r="K894" s="32"/>
      <c r="L894" s="36"/>
      <c r="M894" s="36"/>
      <c r="N894" s="32"/>
      <c r="O894" s="36"/>
      <c r="P894" s="36"/>
      <c r="Q894" s="36"/>
      <c r="R894" s="36"/>
      <c r="S894" s="36"/>
      <c r="T894" s="36"/>
      <c r="U894" s="36"/>
      <c r="V894" s="36"/>
      <c r="W894" s="3"/>
      <c r="X894" s="3"/>
      <c r="Y894" s="3"/>
      <c r="Z894" s="3"/>
    </row>
    <row r="895" spans="1:26">
      <c r="A895" s="70"/>
      <c r="B895" s="65"/>
      <c r="C895" s="23"/>
      <c r="D895" s="28"/>
      <c r="E895" s="28"/>
      <c r="F895" s="28"/>
      <c r="G895" s="28"/>
      <c r="H895" s="28"/>
      <c r="I895" s="71"/>
      <c r="J895" s="65"/>
      <c r="K895" s="23"/>
      <c r="L895" s="28"/>
      <c r="M895" s="29"/>
      <c r="N895" s="23"/>
      <c r="O895" s="28"/>
      <c r="P895" s="28"/>
      <c r="Q895" s="28"/>
      <c r="R895" s="28"/>
      <c r="S895" s="28"/>
      <c r="T895" s="28"/>
      <c r="U895" s="28"/>
      <c r="V895" s="29"/>
      <c r="W895" s="3"/>
      <c r="X895" s="3"/>
      <c r="Y895" s="3"/>
      <c r="Z895" s="3"/>
    </row>
    <row r="896" spans="1:26">
      <c r="A896" s="68"/>
      <c r="B896" s="69"/>
      <c r="C896" s="23"/>
      <c r="D896" s="26"/>
      <c r="E896" s="26"/>
      <c r="F896" s="26"/>
      <c r="G896" s="26"/>
      <c r="H896" s="26"/>
      <c r="I896" s="26"/>
      <c r="J896" s="27"/>
      <c r="K896" s="23"/>
      <c r="L896" s="28"/>
      <c r="M896" s="29"/>
      <c r="N896" s="23"/>
      <c r="O896" s="28"/>
      <c r="P896" s="28"/>
      <c r="Q896" s="28"/>
      <c r="R896" s="28"/>
      <c r="S896" s="28"/>
      <c r="T896" s="28"/>
      <c r="U896" s="28"/>
      <c r="V896" s="29"/>
      <c r="W896" s="3"/>
      <c r="X896" s="3"/>
      <c r="Y896" s="3"/>
      <c r="Z896" s="3"/>
    </row>
    <row r="897" spans="1:26">
      <c r="A897" s="30"/>
      <c r="B897" s="31"/>
      <c r="C897" s="23"/>
      <c r="D897" s="32"/>
      <c r="E897" s="33"/>
      <c r="F897" s="33"/>
      <c r="G897" s="33"/>
      <c r="H897" s="32"/>
      <c r="I897" s="33"/>
      <c r="J897" s="31"/>
      <c r="K897" s="23"/>
      <c r="L897" s="33"/>
      <c r="M897" s="31"/>
      <c r="N897" s="23"/>
      <c r="O897" s="33"/>
      <c r="P897" s="33"/>
      <c r="Q897" s="33"/>
      <c r="R897" s="33"/>
      <c r="S897" s="33"/>
      <c r="T897" s="33"/>
      <c r="U897" s="33"/>
      <c r="V897" s="31"/>
      <c r="W897" s="3"/>
      <c r="X897" s="3"/>
      <c r="Y897" s="3"/>
      <c r="Z897" s="3"/>
    </row>
    <row r="898" spans="1:26">
      <c r="A898" s="30"/>
      <c r="B898" s="31"/>
      <c r="C898" s="23"/>
      <c r="D898" s="32"/>
      <c r="E898" s="32"/>
      <c r="F898" s="32"/>
      <c r="G898" s="32"/>
      <c r="H898" s="32"/>
      <c r="I898" s="32"/>
      <c r="J898" s="23"/>
      <c r="K898" s="23"/>
      <c r="L898" s="32"/>
      <c r="M898" s="23"/>
      <c r="N898" s="23"/>
      <c r="O898" s="32"/>
      <c r="P898" s="32"/>
      <c r="Q898" s="32"/>
      <c r="R898" s="32"/>
      <c r="S898" s="32"/>
      <c r="T898" s="32"/>
      <c r="U898" s="32"/>
      <c r="V898" s="23"/>
      <c r="W898" s="3"/>
      <c r="X898" s="3"/>
      <c r="Y898" s="3"/>
      <c r="Z898" s="3"/>
    </row>
    <row r="899" spans="1:26">
      <c r="A899" s="30"/>
      <c r="B899" s="23"/>
      <c r="C899" s="23"/>
      <c r="D899" s="32"/>
      <c r="E899" s="32"/>
      <c r="F899" s="32"/>
      <c r="G899" s="32"/>
      <c r="H899" s="32"/>
      <c r="I899" s="32"/>
      <c r="J899" s="23"/>
      <c r="K899" s="23"/>
      <c r="L899" s="32"/>
      <c r="M899" s="23"/>
      <c r="N899" s="23"/>
      <c r="O899" s="32"/>
      <c r="P899" s="32"/>
      <c r="Q899" s="32"/>
      <c r="R899" s="32"/>
      <c r="S899" s="32"/>
      <c r="T899" s="32"/>
      <c r="U899" s="32"/>
      <c r="V899" s="23"/>
      <c r="W899" s="3"/>
      <c r="X899" s="3"/>
      <c r="Y899" s="3"/>
      <c r="Z899" s="3"/>
    </row>
    <row r="900" spans="1:26">
      <c r="A900" s="30"/>
      <c r="B900" s="31"/>
      <c r="C900" s="23"/>
      <c r="D900" s="32"/>
      <c r="E900" s="33"/>
      <c r="F900" s="33"/>
      <c r="G900" s="33"/>
      <c r="H900" s="32"/>
      <c r="I900" s="33"/>
      <c r="J900" s="31"/>
      <c r="K900" s="23"/>
      <c r="L900" s="33"/>
      <c r="M900" s="31"/>
      <c r="N900" s="23"/>
      <c r="O900" s="33"/>
      <c r="P900" s="33"/>
      <c r="Q900" s="33"/>
      <c r="R900" s="33"/>
      <c r="S900" s="33"/>
      <c r="T900" s="33"/>
      <c r="U900" s="33"/>
      <c r="V900" s="31"/>
      <c r="W900" s="3"/>
      <c r="X900" s="3"/>
      <c r="Y900" s="3"/>
      <c r="Z900" s="3"/>
    </row>
    <row r="901" spans="1:26">
      <c r="A901" s="30"/>
      <c r="B901" s="31"/>
      <c r="C901" s="23"/>
      <c r="D901" s="32"/>
      <c r="E901" s="32"/>
      <c r="F901" s="32"/>
      <c r="G901" s="32"/>
      <c r="H901" s="32"/>
      <c r="I901" s="32"/>
      <c r="J901" s="23"/>
      <c r="K901" s="23"/>
      <c r="L901" s="32"/>
      <c r="M901" s="23"/>
      <c r="N901" s="23"/>
      <c r="O901" s="32"/>
      <c r="P901" s="32"/>
      <c r="Q901" s="32"/>
      <c r="R901" s="32"/>
      <c r="S901" s="32"/>
      <c r="T901" s="32"/>
      <c r="U901" s="32"/>
      <c r="V901" s="23"/>
      <c r="W901" s="3"/>
      <c r="X901" s="3"/>
      <c r="Y901" s="3"/>
      <c r="Z901" s="3"/>
    </row>
    <row r="902" spans="1:26">
      <c r="A902" s="30"/>
      <c r="B902" s="23"/>
      <c r="C902" s="23"/>
      <c r="D902" s="32"/>
      <c r="E902" s="32"/>
      <c r="F902" s="32"/>
      <c r="G902" s="32"/>
      <c r="H902" s="32"/>
      <c r="I902" s="32"/>
      <c r="J902" s="23"/>
      <c r="K902" s="23"/>
      <c r="L902" s="32"/>
      <c r="M902" s="23"/>
      <c r="N902" s="23"/>
      <c r="O902" s="32"/>
      <c r="P902" s="32"/>
      <c r="Q902" s="32"/>
      <c r="R902" s="32"/>
      <c r="S902" s="32"/>
      <c r="T902" s="32"/>
      <c r="U902" s="32"/>
      <c r="V902" s="23"/>
      <c r="W902" s="3"/>
      <c r="X902" s="3"/>
      <c r="Y902" s="3"/>
      <c r="Z902" s="3"/>
    </row>
    <row r="903" spans="1:26">
      <c r="A903" s="30"/>
      <c r="B903" s="31"/>
      <c r="C903" s="23"/>
      <c r="D903" s="32"/>
      <c r="E903" s="33"/>
      <c r="F903" s="33"/>
      <c r="G903" s="33"/>
      <c r="H903" s="32"/>
      <c r="I903" s="33"/>
      <c r="J903" s="31"/>
      <c r="K903" s="23"/>
      <c r="L903" s="33"/>
      <c r="M903" s="31"/>
      <c r="N903" s="23"/>
      <c r="O903" s="33"/>
      <c r="P903" s="33"/>
      <c r="Q903" s="33"/>
      <c r="R903" s="33"/>
      <c r="S903" s="33"/>
      <c r="T903" s="33"/>
      <c r="U903" s="33"/>
      <c r="V903" s="31"/>
      <c r="W903" s="3"/>
      <c r="X903" s="3"/>
      <c r="Y903" s="3"/>
      <c r="Z903" s="3"/>
    </row>
    <row r="904" spans="1:26">
      <c r="A904" s="30"/>
      <c r="B904" s="31"/>
      <c r="C904" s="23"/>
      <c r="D904" s="32"/>
      <c r="E904" s="32"/>
      <c r="F904" s="32"/>
      <c r="G904" s="32"/>
      <c r="H904" s="32"/>
      <c r="I904" s="32"/>
      <c r="J904" s="23"/>
      <c r="K904" s="23"/>
      <c r="L904" s="32"/>
      <c r="M904" s="23"/>
      <c r="N904" s="23"/>
      <c r="O904" s="32"/>
      <c r="P904" s="32"/>
      <c r="Q904" s="32"/>
      <c r="R904" s="32"/>
      <c r="S904" s="32"/>
      <c r="T904" s="32"/>
      <c r="U904" s="32"/>
      <c r="V904" s="23"/>
      <c r="W904" s="3"/>
      <c r="X904" s="3"/>
      <c r="Y904" s="3"/>
      <c r="Z904" s="3"/>
    </row>
    <row r="905" spans="1:26">
      <c r="A905" s="30"/>
      <c r="B905" s="23"/>
      <c r="C905" s="23"/>
      <c r="D905" s="32"/>
      <c r="E905" s="32"/>
      <c r="F905" s="32"/>
      <c r="G905" s="32"/>
      <c r="H905" s="32"/>
      <c r="I905" s="32"/>
      <c r="J905" s="23"/>
      <c r="K905" s="23"/>
      <c r="L905" s="32"/>
      <c r="M905" s="23"/>
      <c r="N905" s="23"/>
      <c r="O905" s="32"/>
      <c r="P905" s="32"/>
      <c r="Q905" s="32"/>
      <c r="R905" s="32"/>
      <c r="S905" s="32"/>
      <c r="T905" s="32"/>
      <c r="U905" s="32"/>
      <c r="V905" s="23"/>
      <c r="W905" s="3"/>
      <c r="X905" s="3"/>
      <c r="Y905" s="3"/>
      <c r="Z905" s="3"/>
    </row>
    <row r="906" spans="1:26">
      <c r="A906" s="30"/>
      <c r="B906" s="31"/>
      <c r="C906" s="23"/>
      <c r="D906" s="32"/>
      <c r="E906" s="33"/>
      <c r="F906" s="33"/>
      <c r="G906" s="33"/>
      <c r="H906" s="32"/>
      <c r="I906" s="33"/>
      <c r="J906" s="31"/>
      <c r="K906" s="23"/>
      <c r="L906" s="33"/>
      <c r="M906" s="31"/>
      <c r="N906" s="23"/>
      <c r="O906" s="33"/>
      <c r="P906" s="33"/>
      <c r="Q906" s="33"/>
      <c r="R906" s="33"/>
      <c r="S906" s="33"/>
      <c r="T906" s="33"/>
      <c r="U906" s="33"/>
      <c r="V906" s="31"/>
      <c r="W906" s="3"/>
      <c r="X906" s="3"/>
      <c r="Y906" s="3"/>
      <c r="Z906" s="3"/>
    </row>
    <row r="907" spans="1:26">
      <c r="A907" s="34"/>
      <c r="B907" s="38"/>
      <c r="C907" s="23"/>
      <c r="D907" s="36"/>
      <c r="E907" s="36"/>
      <c r="F907" s="36"/>
      <c r="G907" s="36"/>
      <c r="H907" s="36"/>
      <c r="I907" s="36"/>
      <c r="J907" s="35"/>
      <c r="K907" s="23"/>
      <c r="L907" s="36"/>
      <c r="M907" s="35"/>
      <c r="N907" s="23"/>
      <c r="O907" s="36"/>
      <c r="P907" s="36"/>
      <c r="Q907" s="36"/>
      <c r="R907" s="36"/>
      <c r="S907" s="36"/>
      <c r="T907" s="36"/>
      <c r="U907" s="36"/>
      <c r="V907" s="35"/>
      <c r="W907" s="3"/>
      <c r="X907" s="3"/>
      <c r="Y907" s="3"/>
      <c r="Z907" s="3"/>
    </row>
    <row r="908" spans="1:26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7"/>
      <c r="N908" s="32"/>
      <c r="O908" s="32"/>
      <c r="P908" s="32"/>
      <c r="Q908" s="32"/>
      <c r="R908" s="32"/>
      <c r="S908" s="32"/>
      <c r="T908" s="37"/>
      <c r="U908" s="37"/>
      <c r="V908" s="37"/>
      <c r="W908" s="3"/>
      <c r="X908" s="3"/>
      <c r="Y908" s="3"/>
      <c r="Z908" s="3"/>
    </row>
    <row r="909" spans="1:26">
      <c r="A909" s="36"/>
      <c r="B909" s="36"/>
      <c r="C909" s="32"/>
      <c r="D909" s="36"/>
      <c r="E909" s="36"/>
      <c r="F909" s="36"/>
      <c r="G909" s="36"/>
      <c r="H909" s="36"/>
      <c r="I909" s="36"/>
      <c r="J909" s="36"/>
      <c r="K909" s="32"/>
      <c r="L909" s="36"/>
      <c r="M909" s="36"/>
      <c r="N909" s="32"/>
      <c r="O909" s="36"/>
      <c r="P909" s="36"/>
      <c r="Q909" s="36"/>
      <c r="R909" s="36"/>
      <c r="S909" s="36"/>
      <c r="T909" s="36"/>
      <c r="U909" s="36"/>
      <c r="V909" s="36"/>
      <c r="W909" s="3"/>
      <c r="X909" s="3"/>
      <c r="Y909" s="3"/>
      <c r="Z909" s="3"/>
    </row>
    <row r="910" spans="1:26">
      <c r="A910" s="70"/>
      <c r="B910" s="65"/>
      <c r="C910" s="23"/>
      <c r="D910" s="28"/>
      <c r="E910" s="28"/>
      <c r="F910" s="28"/>
      <c r="G910" s="28"/>
      <c r="H910" s="28"/>
      <c r="I910" s="71"/>
      <c r="J910" s="65"/>
      <c r="K910" s="23"/>
      <c r="L910" s="28"/>
      <c r="M910" s="29"/>
      <c r="N910" s="23"/>
      <c r="O910" s="28"/>
      <c r="P910" s="28"/>
      <c r="Q910" s="28"/>
      <c r="R910" s="28"/>
      <c r="S910" s="28"/>
      <c r="T910" s="28"/>
      <c r="U910" s="28"/>
      <c r="V910" s="29"/>
      <c r="W910" s="3"/>
      <c r="X910" s="3"/>
      <c r="Y910" s="3"/>
      <c r="Z910" s="3"/>
    </row>
    <row r="911" spans="1:26">
      <c r="A911" s="68"/>
      <c r="B911" s="69"/>
      <c r="C911" s="23"/>
      <c r="D911" s="26"/>
      <c r="E911" s="26"/>
      <c r="F911" s="26"/>
      <c r="G911" s="26"/>
      <c r="H911" s="26"/>
      <c r="I911" s="26"/>
      <c r="J911" s="27"/>
      <c r="K911" s="23"/>
      <c r="L911" s="28"/>
      <c r="M911" s="29"/>
      <c r="N911" s="23"/>
      <c r="O911" s="28"/>
      <c r="P911" s="28"/>
      <c r="Q911" s="28"/>
      <c r="R911" s="28"/>
      <c r="S911" s="28"/>
      <c r="T911" s="28"/>
      <c r="U911" s="28"/>
      <c r="V911" s="29"/>
      <c r="W911" s="3"/>
      <c r="X911" s="3"/>
      <c r="Y911" s="3"/>
      <c r="Z911" s="3"/>
    </row>
    <row r="912" spans="1:26">
      <c r="A912" s="30"/>
      <c r="B912" s="31"/>
      <c r="C912" s="23"/>
      <c r="D912" s="32"/>
      <c r="E912" s="33"/>
      <c r="F912" s="33"/>
      <c r="G912" s="33"/>
      <c r="H912" s="32"/>
      <c r="I912" s="33"/>
      <c r="J912" s="31"/>
      <c r="K912" s="23"/>
      <c r="L912" s="33"/>
      <c r="M912" s="31"/>
      <c r="N912" s="23"/>
      <c r="O912" s="33"/>
      <c r="P912" s="33"/>
      <c r="Q912" s="33"/>
      <c r="R912" s="33"/>
      <c r="S912" s="33"/>
      <c r="T912" s="33"/>
      <c r="U912" s="33"/>
      <c r="V912" s="31"/>
      <c r="W912" s="3"/>
      <c r="X912" s="3"/>
      <c r="Y912" s="3"/>
      <c r="Z912" s="3"/>
    </row>
    <row r="913" spans="1:26">
      <c r="A913" s="30"/>
      <c r="B913" s="31"/>
      <c r="C913" s="23"/>
      <c r="D913" s="32"/>
      <c r="E913" s="32"/>
      <c r="F913" s="32"/>
      <c r="G913" s="32"/>
      <c r="H913" s="32"/>
      <c r="I913" s="32"/>
      <c r="J913" s="23"/>
      <c r="K913" s="23"/>
      <c r="L913" s="32"/>
      <c r="M913" s="23"/>
      <c r="N913" s="23"/>
      <c r="O913" s="32"/>
      <c r="P913" s="32"/>
      <c r="Q913" s="32"/>
      <c r="R913" s="32"/>
      <c r="S913" s="32"/>
      <c r="T913" s="32"/>
      <c r="U913" s="32"/>
      <c r="V913" s="23"/>
      <c r="W913" s="3"/>
      <c r="X913" s="3"/>
      <c r="Y913" s="3"/>
      <c r="Z913" s="3"/>
    </row>
    <row r="914" spans="1:26">
      <c r="A914" s="30"/>
      <c r="B914" s="23"/>
      <c r="C914" s="23"/>
      <c r="D914" s="32"/>
      <c r="E914" s="32"/>
      <c r="F914" s="32"/>
      <c r="G914" s="32"/>
      <c r="H914" s="32"/>
      <c r="I914" s="32"/>
      <c r="J914" s="23"/>
      <c r="K914" s="23"/>
      <c r="L914" s="32"/>
      <c r="M914" s="23"/>
      <c r="N914" s="23"/>
      <c r="O914" s="32"/>
      <c r="P914" s="32"/>
      <c r="Q914" s="32"/>
      <c r="R914" s="32"/>
      <c r="S914" s="32"/>
      <c r="T914" s="32"/>
      <c r="U914" s="32"/>
      <c r="V914" s="23"/>
      <c r="W914" s="3"/>
      <c r="X914" s="3"/>
      <c r="Y914" s="3"/>
      <c r="Z914" s="3"/>
    </row>
    <row r="915" spans="1:26">
      <c r="A915" s="30"/>
      <c r="B915" s="31"/>
      <c r="C915" s="23"/>
      <c r="D915" s="32"/>
      <c r="E915" s="33"/>
      <c r="F915" s="33"/>
      <c r="G915" s="33"/>
      <c r="H915" s="32"/>
      <c r="I915" s="33"/>
      <c r="J915" s="31"/>
      <c r="K915" s="23"/>
      <c r="L915" s="33"/>
      <c r="M915" s="31"/>
      <c r="N915" s="23"/>
      <c r="O915" s="33"/>
      <c r="P915" s="33"/>
      <c r="Q915" s="33"/>
      <c r="R915" s="33"/>
      <c r="S915" s="33"/>
      <c r="T915" s="33"/>
      <c r="U915" s="33"/>
      <c r="V915" s="31"/>
      <c r="W915" s="3"/>
      <c r="X915" s="3"/>
      <c r="Y915" s="3"/>
      <c r="Z915" s="3"/>
    </row>
    <row r="916" spans="1:26">
      <c r="A916" s="30"/>
      <c r="B916" s="31"/>
      <c r="C916" s="23"/>
      <c r="D916" s="32"/>
      <c r="E916" s="32"/>
      <c r="F916" s="32"/>
      <c r="G916" s="32"/>
      <c r="H916" s="32"/>
      <c r="I916" s="32"/>
      <c r="J916" s="23"/>
      <c r="K916" s="23"/>
      <c r="L916" s="32"/>
      <c r="M916" s="23"/>
      <c r="N916" s="23"/>
      <c r="O916" s="32"/>
      <c r="P916" s="32"/>
      <c r="Q916" s="32"/>
      <c r="R916" s="32"/>
      <c r="S916" s="32"/>
      <c r="T916" s="32"/>
      <c r="U916" s="32"/>
      <c r="V916" s="23"/>
      <c r="W916" s="3"/>
      <c r="X916" s="3"/>
      <c r="Y916" s="3"/>
      <c r="Z916" s="3"/>
    </row>
    <row r="917" spans="1:26">
      <c r="A917" s="30"/>
      <c r="B917" s="23"/>
      <c r="C917" s="23"/>
      <c r="D917" s="32"/>
      <c r="E917" s="32"/>
      <c r="F917" s="32"/>
      <c r="G917" s="32"/>
      <c r="H917" s="32"/>
      <c r="I917" s="32"/>
      <c r="J917" s="23"/>
      <c r="K917" s="23"/>
      <c r="L917" s="32"/>
      <c r="M917" s="23"/>
      <c r="N917" s="23"/>
      <c r="O917" s="32"/>
      <c r="P917" s="32"/>
      <c r="Q917" s="32"/>
      <c r="R917" s="32"/>
      <c r="S917" s="32"/>
      <c r="T917" s="32"/>
      <c r="U917" s="32"/>
      <c r="V917" s="23"/>
      <c r="W917" s="3"/>
      <c r="X917" s="3"/>
      <c r="Y917" s="3"/>
      <c r="Z917" s="3"/>
    </row>
    <row r="918" spans="1:26">
      <c r="A918" s="30"/>
      <c r="B918" s="31"/>
      <c r="C918" s="23"/>
      <c r="D918" s="32"/>
      <c r="E918" s="33"/>
      <c r="F918" s="33"/>
      <c r="G918" s="33"/>
      <c r="H918" s="32"/>
      <c r="I918" s="33"/>
      <c r="J918" s="31"/>
      <c r="K918" s="23"/>
      <c r="L918" s="33"/>
      <c r="M918" s="31"/>
      <c r="N918" s="23"/>
      <c r="O918" s="33"/>
      <c r="P918" s="33"/>
      <c r="Q918" s="33"/>
      <c r="R918" s="33"/>
      <c r="S918" s="33"/>
      <c r="T918" s="33"/>
      <c r="U918" s="33"/>
      <c r="V918" s="31"/>
      <c r="W918" s="3"/>
      <c r="X918" s="3"/>
      <c r="Y918" s="3"/>
      <c r="Z918" s="3"/>
    </row>
    <row r="919" spans="1:26">
      <c r="A919" s="30"/>
      <c r="B919" s="31"/>
      <c r="C919" s="23"/>
      <c r="D919" s="32"/>
      <c r="E919" s="32"/>
      <c r="F919" s="32"/>
      <c r="G919" s="32"/>
      <c r="H919" s="32"/>
      <c r="I919" s="32"/>
      <c r="J919" s="23"/>
      <c r="K919" s="23"/>
      <c r="L919" s="32"/>
      <c r="M919" s="23"/>
      <c r="N919" s="23"/>
      <c r="O919" s="32"/>
      <c r="P919" s="32"/>
      <c r="Q919" s="32"/>
      <c r="R919" s="32"/>
      <c r="S919" s="32"/>
      <c r="T919" s="32"/>
      <c r="U919" s="32"/>
      <c r="V919" s="23"/>
      <c r="W919" s="3"/>
      <c r="X919" s="3"/>
      <c r="Y919" s="3"/>
      <c r="Z919" s="3"/>
    </row>
    <row r="920" spans="1:26">
      <c r="A920" s="30"/>
      <c r="B920" s="23"/>
      <c r="C920" s="23"/>
      <c r="D920" s="32"/>
      <c r="E920" s="32"/>
      <c r="F920" s="32"/>
      <c r="G920" s="32"/>
      <c r="H920" s="32"/>
      <c r="I920" s="32"/>
      <c r="J920" s="23"/>
      <c r="K920" s="23"/>
      <c r="L920" s="32"/>
      <c r="M920" s="23"/>
      <c r="N920" s="23"/>
      <c r="O920" s="32"/>
      <c r="P920" s="32"/>
      <c r="Q920" s="32"/>
      <c r="R920" s="32"/>
      <c r="S920" s="32"/>
      <c r="T920" s="32"/>
      <c r="U920" s="32"/>
      <c r="V920" s="23"/>
      <c r="W920" s="3"/>
      <c r="X920" s="3"/>
      <c r="Y920" s="3"/>
      <c r="Z920" s="3"/>
    </row>
    <row r="921" spans="1:26">
      <c r="A921" s="30"/>
      <c r="B921" s="31"/>
      <c r="C921" s="23"/>
      <c r="D921" s="32"/>
      <c r="E921" s="33"/>
      <c r="F921" s="33"/>
      <c r="G921" s="33"/>
      <c r="H921" s="32"/>
      <c r="I921" s="33"/>
      <c r="J921" s="31"/>
      <c r="K921" s="23"/>
      <c r="L921" s="33"/>
      <c r="M921" s="31"/>
      <c r="N921" s="23"/>
      <c r="O921" s="33"/>
      <c r="P921" s="33"/>
      <c r="Q921" s="33"/>
      <c r="R921" s="33"/>
      <c r="S921" s="33"/>
      <c r="T921" s="33"/>
      <c r="U921" s="33"/>
      <c r="V921" s="31"/>
      <c r="W921" s="3"/>
      <c r="X921" s="3"/>
      <c r="Y921" s="3"/>
      <c r="Z921" s="3"/>
    </row>
    <row r="922" spans="1:26">
      <c r="A922" s="34"/>
      <c r="B922" s="38"/>
      <c r="C922" s="23"/>
      <c r="D922" s="36"/>
      <c r="E922" s="36"/>
      <c r="F922" s="36"/>
      <c r="G922" s="36"/>
      <c r="H922" s="36"/>
      <c r="I922" s="36"/>
      <c r="J922" s="35"/>
      <c r="K922" s="23"/>
      <c r="L922" s="36"/>
      <c r="M922" s="35"/>
      <c r="N922" s="23"/>
      <c r="O922" s="36"/>
      <c r="P922" s="36"/>
      <c r="Q922" s="36"/>
      <c r="R922" s="36"/>
      <c r="S922" s="36"/>
      <c r="T922" s="36"/>
      <c r="U922" s="36"/>
      <c r="V922" s="35"/>
      <c r="W922" s="3"/>
      <c r="X922" s="3"/>
      <c r="Y922" s="3"/>
      <c r="Z922" s="3"/>
    </row>
    <row r="923" spans="1:26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7"/>
      <c r="N923" s="32"/>
      <c r="O923" s="32"/>
      <c r="P923" s="32"/>
      <c r="Q923" s="32"/>
      <c r="R923" s="32"/>
      <c r="S923" s="32"/>
      <c r="T923" s="37"/>
      <c r="U923" s="37"/>
      <c r="V923" s="37"/>
      <c r="W923" s="3"/>
      <c r="X923" s="3"/>
      <c r="Y923" s="3"/>
      <c r="Z923" s="3"/>
    </row>
    <row r="924" spans="1:26">
      <c r="A924" s="36"/>
      <c r="B924" s="36"/>
      <c r="C924" s="32"/>
      <c r="D924" s="36"/>
      <c r="E924" s="36"/>
      <c r="F924" s="36"/>
      <c r="G924" s="36"/>
      <c r="H924" s="36"/>
      <c r="I924" s="36"/>
      <c r="J924" s="36"/>
      <c r="K924" s="32"/>
      <c r="L924" s="36"/>
      <c r="M924" s="36"/>
      <c r="N924" s="32"/>
      <c r="O924" s="36"/>
      <c r="P924" s="36"/>
      <c r="Q924" s="36"/>
      <c r="R924" s="36"/>
      <c r="S924" s="36"/>
      <c r="T924" s="36"/>
      <c r="U924" s="36"/>
      <c r="V924" s="36"/>
      <c r="W924" s="3"/>
      <c r="X924" s="3"/>
      <c r="Y924" s="3"/>
      <c r="Z924" s="3"/>
    </row>
    <row r="925" spans="1:26">
      <c r="A925" s="70"/>
      <c r="B925" s="65"/>
      <c r="C925" s="23"/>
      <c r="D925" s="28"/>
      <c r="E925" s="28"/>
      <c r="F925" s="28"/>
      <c r="G925" s="28"/>
      <c r="H925" s="28"/>
      <c r="I925" s="71"/>
      <c r="J925" s="65"/>
      <c r="K925" s="23"/>
      <c r="L925" s="28"/>
      <c r="M925" s="29"/>
      <c r="N925" s="23"/>
      <c r="O925" s="28"/>
      <c r="P925" s="28"/>
      <c r="Q925" s="28"/>
      <c r="R925" s="28"/>
      <c r="S925" s="28"/>
      <c r="T925" s="28"/>
      <c r="U925" s="28"/>
      <c r="V925" s="29"/>
      <c r="W925" s="3"/>
      <c r="X925" s="3"/>
      <c r="Y925" s="3"/>
      <c r="Z925" s="3"/>
    </row>
    <row r="926" spans="1:26">
      <c r="A926" s="68"/>
      <c r="B926" s="69"/>
      <c r="C926" s="23"/>
      <c r="D926" s="26"/>
      <c r="E926" s="26"/>
      <c r="F926" s="26"/>
      <c r="G926" s="26"/>
      <c r="H926" s="26"/>
      <c r="I926" s="26"/>
      <c r="J926" s="27"/>
      <c r="K926" s="23"/>
      <c r="L926" s="28"/>
      <c r="M926" s="29"/>
      <c r="N926" s="23"/>
      <c r="O926" s="28"/>
      <c r="P926" s="28"/>
      <c r="Q926" s="28"/>
      <c r="R926" s="28"/>
      <c r="S926" s="28"/>
      <c r="T926" s="28"/>
      <c r="U926" s="28"/>
      <c r="V926" s="29"/>
      <c r="W926" s="3"/>
      <c r="X926" s="3"/>
      <c r="Y926" s="3"/>
      <c r="Z926" s="3"/>
    </row>
    <row r="927" spans="1:26">
      <c r="A927" s="30"/>
      <c r="B927" s="31"/>
      <c r="C927" s="23"/>
      <c r="D927" s="32"/>
      <c r="E927" s="33"/>
      <c r="F927" s="33"/>
      <c r="G927" s="33"/>
      <c r="H927" s="32"/>
      <c r="I927" s="33"/>
      <c r="J927" s="31"/>
      <c r="K927" s="23"/>
      <c r="L927" s="33"/>
      <c r="M927" s="31"/>
      <c r="N927" s="23"/>
      <c r="O927" s="33"/>
      <c r="P927" s="33"/>
      <c r="Q927" s="33"/>
      <c r="R927" s="33"/>
      <c r="S927" s="33"/>
      <c r="T927" s="33"/>
      <c r="U927" s="33"/>
      <c r="V927" s="31"/>
      <c r="W927" s="3"/>
      <c r="X927" s="3"/>
      <c r="Y927" s="3"/>
      <c r="Z927" s="3"/>
    </row>
    <row r="928" spans="1:26">
      <c r="A928" s="30"/>
      <c r="B928" s="31"/>
      <c r="C928" s="23"/>
      <c r="D928" s="32"/>
      <c r="E928" s="32"/>
      <c r="F928" s="32"/>
      <c r="G928" s="32"/>
      <c r="H928" s="32"/>
      <c r="I928" s="32"/>
      <c r="J928" s="23"/>
      <c r="K928" s="23"/>
      <c r="L928" s="32"/>
      <c r="M928" s="23"/>
      <c r="N928" s="23"/>
      <c r="O928" s="32"/>
      <c r="P928" s="32"/>
      <c r="Q928" s="32"/>
      <c r="R928" s="32"/>
      <c r="S928" s="32"/>
      <c r="T928" s="32"/>
      <c r="U928" s="32"/>
      <c r="V928" s="23"/>
      <c r="W928" s="3"/>
      <c r="X928" s="3"/>
      <c r="Y928" s="3"/>
      <c r="Z928" s="3"/>
    </row>
    <row r="929" spans="1:26">
      <c r="A929" s="30"/>
      <c r="B929" s="23"/>
      <c r="C929" s="23"/>
      <c r="D929" s="32"/>
      <c r="E929" s="32"/>
      <c r="F929" s="32"/>
      <c r="G929" s="32"/>
      <c r="H929" s="32"/>
      <c r="I929" s="32"/>
      <c r="J929" s="23"/>
      <c r="K929" s="23"/>
      <c r="L929" s="32"/>
      <c r="M929" s="23"/>
      <c r="N929" s="23"/>
      <c r="O929" s="32"/>
      <c r="P929" s="32"/>
      <c r="Q929" s="32"/>
      <c r="R929" s="32"/>
      <c r="S929" s="32"/>
      <c r="T929" s="32"/>
      <c r="U929" s="32"/>
      <c r="V929" s="23"/>
      <c r="W929" s="3"/>
      <c r="X929" s="3"/>
      <c r="Y929" s="3"/>
      <c r="Z929" s="3"/>
    </row>
    <row r="930" spans="1:26">
      <c r="A930" s="30"/>
      <c r="B930" s="31"/>
      <c r="C930" s="23"/>
      <c r="D930" s="32"/>
      <c r="E930" s="33"/>
      <c r="F930" s="33"/>
      <c r="G930" s="33"/>
      <c r="H930" s="32"/>
      <c r="I930" s="33"/>
      <c r="J930" s="31"/>
      <c r="K930" s="23"/>
      <c r="L930" s="33"/>
      <c r="M930" s="31"/>
      <c r="N930" s="23"/>
      <c r="O930" s="33"/>
      <c r="P930" s="33"/>
      <c r="Q930" s="33"/>
      <c r="R930" s="33"/>
      <c r="S930" s="33"/>
      <c r="T930" s="33"/>
      <c r="U930" s="33"/>
      <c r="V930" s="31"/>
      <c r="W930" s="3"/>
      <c r="X930" s="3"/>
      <c r="Y930" s="3"/>
      <c r="Z930" s="3"/>
    </row>
    <row r="931" spans="1:26">
      <c r="A931" s="30"/>
      <c r="B931" s="31"/>
      <c r="C931" s="23"/>
      <c r="D931" s="32"/>
      <c r="E931" s="32"/>
      <c r="F931" s="32"/>
      <c r="G931" s="32"/>
      <c r="H931" s="32"/>
      <c r="I931" s="32"/>
      <c r="J931" s="23"/>
      <c r="K931" s="23"/>
      <c r="L931" s="32"/>
      <c r="M931" s="23"/>
      <c r="N931" s="23"/>
      <c r="O931" s="32"/>
      <c r="P931" s="32"/>
      <c r="Q931" s="32"/>
      <c r="R931" s="32"/>
      <c r="S931" s="32"/>
      <c r="T931" s="32"/>
      <c r="U931" s="32"/>
      <c r="V931" s="23"/>
      <c r="W931" s="3"/>
      <c r="X931" s="3"/>
      <c r="Y931" s="3"/>
      <c r="Z931" s="3"/>
    </row>
    <row r="932" spans="1:26">
      <c r="A932" s="30"/>
      <c r="B932" s="23"/>
      <c r="C932" s="23"/>
      <c r="D932" s="32"/>
      <c r="E932" s="32"/>
      <c r="F932" s="32"/>
      <c r="G932" s="32"/>
      <c r="H932" s="32"/>
      <c r="I932" s="32"/>
      <c r="J932" s="23"/>
      <c r="K932" s="23"/>
      <c r="L932" s="32"/>
      <c r="M932" s="23"/>
      <c r="N932" s="23"/>
      <c r="O932" s="32"/>
      <c r="P932" s="32"/>
      <c r="Q932" s="32"/>
      <c r="R932" s="32"/>
      <c r="S932" s="32"/>
      <c r="T932" s="32"/>
      <c r="U932" s="32"/>
      <c r="V932" s="23"/>
      <c r="W932" s="3"/>
      <c r="X932" s="3"/>
      <c r="Y932" s="3"/>
      <c r="Z932" s="3"/>
    </row>
    <row r="933" spans="1:26">
      <c r="A933" s="30"/>
      <c r="B933" s="31"/>
      <c r="C933" s="23"/>
      <c r="D933" s="32"/>
      <c r="E933" s="33"/>
      <c r="F933" s="33"/>
      <c r="G933" s="33"/>
      <c r="H933" s="32"/>
      <c r="I933" s="33"/>
      <c r="J933" s="31"/>
      <c r="K933" s="23"/>
      <c r="L933" s="33"/>
      <c r="M933" s="31"/>
      <c r="N933" s="23"/>
      <c r="O933" s="33"/>
      <c r="P933" s="33"/>
      <c r="Q933" s="33"/>
      <c r="R933" s="33"/>
      <c r="S933" s="33"/>
      <c r="T933" s="33"/>
      <c r="U933" s="33"/>
      <c r="V933" s="31"/>
      <c r="W933" s="3"/>
      <c r="X933" s="3"/>
      <c r="Y933" s="3"/>
      <c r="Z933" s="3"/>
    </row>
    <row r="934" spans="1:26">
      <c r="A934" s="30"/>
      <c r="B934" s="31"/>
      <c r="C934" s="23"/>
      <c r="D934" s="32"/>
      <c r="E934" s="32"/>
      <c r="F934" s="32"/>
      <c r="G934" s="32"/>
      <c r="H934" s="32"/>
      <c r="I934" s="32"/>
      <c r="J934" s="23"/>
      <c r="K934" s="23"/>
      <c r="L934" s="32"/>
      <c r="M934" s="23"/>
      <c r="N934" s="23"/>
      <c r="O934" s="32"/>
      <c r="P934" s="32"/>
      <c r="Q934" s="32"/>
      <c r="R934" s="32"/>
      <c r="S934" s="32"/>
      <c r="T934" s="32"/>
      <c r="U934" s="32"/>
      <c r="V934" s="23"/>
      <c r="W934" s="3"/>
      <c r="X934" s="3"/>
      <c r="Y934" s="3"/>
      <c r="Z934" s="3"/>
    </row>
    <row r="935" spans="1:26">
      <c r="A935" s="30"/>
      <c r="B935" s="23"/>
      <c r="C935" s="23"/>
      <c r="D935" s="32"/>
      <c r="E935" s="32"/>
      <c r="F935" s="32"/>
      <c r="G935" s="32"/>
      <c r="H935" s="32"/>
      <c r="I935" s="32"/>
      <c r="J935" s="23"/>
      <c r="K935" s="23"/>
      <c r="L935" s="32"/>
      <c r="M935" s="23"/>
      <c r="N935" s="23"/>
      <c r="O935" s="32"/>
      <c r="P935" s="32"/>
      <c r="Q935" s="32"/>
      <c r="R935" s="32"/>
      <c r="S935" s="32"/>
      <c r="T935" s="32"/>
      <c r="U935" s="32"/>
      <c r="V935" s="23"/>
      <c r="W935" s="3"/>
      <c r="X935" s="3"/>
      <c r="Y935" s="3"/>
      <c r="Z935" s="3"/>
    </row>
    <row r="936" spans="1:26">
      <c r="A936" s="30"/>
      <c r="B936" s="31"/>
      <c r="C936" s="23"/>
      <c r="D936" s="32"/>
      <c r="E936" s="33"/>
      <c r="F936" s="33"/>
      <c r="G936" s="33"/>
      <c r="H936" s="32"/>
      <c r="I936" s="33"/>
      <c r="J936" s="31"/>
      <c r="K936" s="23"/>
      <c r="L936" s="33"/>
      <c r="M936" s="31"/>
      <c r="N936" s="23"/>
      <c r="O936" s="33"/>
      <c r="P936" s="33"/>
      <c r="Q936" s="33"/>
      <c r="R936" s="33"/>
      <c r="S936" s="33"/>
      <c r="T936" s="33"/>
      <c r="U936" s="33"/>
      <c r="V936" s="31"/>
      <c r="W936" s="3"/>
      <c r="X936" s="3"/>
      <c r="Y936" s="3"/>
      <c r="Z936" s="3"/>
    </row>
    <row r="937" spans="1:26">
      <c r="A937" s="34"/>
      <c r="B937" s="38"/>
      <c r="C937" s="23"/>
      <c r="D937" s="36"/>
      <c r="E937" s="36"/>
      <c r="F937" s="36"/>
      <c r="G937" s="36"/>
      <c r="H937" s="36"/>
      <c r="I937" s="36"/>
      <c r="J937" s="35"/>
      <c r="K937" s="23"/>
      <c r="L937" s="36"/>
      <c r="M937" s="35"/>
      <c r="N937" s="23"/>
      <c r="O937" s="36"/>
      <c r="P937" s="36"/>
      <c r="Q937" s="36"/>
      <c r="R937" s="36"/>
      <c r="S937" s="36"/>
      <c r="T937" s="36"/>
      <c r="U937" s="36"/>
      <c r="V937" s="35"/>
      <c r="W937" s="3"/>
      <c r="X937" s="3"/>
      <c r="Y937" s="3"/>
      <c r="Z937" s="3"/>
    </row>
    <row r="938" spans="1:26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7"/>
      <c r="N938" s="32"/>
      <c r="O938" s="32"/>
      <c r="P938" s="32"/>
      <c r="Q938" s="32"/>
      <c r="R938" s="32"/>
      <c r="S938" s="32"/>
      <c r="T938" s="37"/>
      <c r="U938" s="37"/>
      <c r="V938" s="37"/>
      <c r="W938" s="3"/>
      <c r="X938" s="3"/>
      <c r="Y938" s="3"/>
      <c r="Z938" s="3"/>
    </row>
    <row r="939" spans="1:26">
      <c r="A939" s="36"/>
      <c r="B939" s="36"/>
      <c r="C939" s="32"/>
      <c r="D939" s="36"/>
      <c r="E939" s="36"/>
      <c r="F939" s="36"/>
      <c r="G939" s="36"/>
      <c r="H939" s="36"/>
      <c r="I939" s="36"/>
      <c r="J939" s="36"/>
      <c r="K939" s="32"/>
      <c r="L939" s="36"/>
      <c r="M939" s="36"/>
      <c r="N939" s="32"/>
      <c r="O939" s="36"/>
      <c r="P939" s="36"/>
      <c r="Q939" s="36"/>
      <c r="R939" s="36"/>
      <c r="S939" s="36"/>
      <c r="T939" s="36"/>
      <c r="U939" s="36"/>
      <c r="V939" s="36"/>
      <c r="W939" s="3"/>
      <c r="X939" s="3"/>
      <c r="Y939" s="3"/>
      <c r="Z939" s="3"/>
    </row>
    <row r="940" spans="1:26">
      <c r="A940" s="70"/>
      <c r="B940" s="65"/>
      <c r="C940" s="23"/>
      <c r="D940" s="28"/>
      <c r="E940" s="28"/>
      <c r="F940" s="28"/>
      <c r="G940" s="28"/>
      <c r="H940" s="28"/>
      <c r="I940" s="71"/>
      <c r="J940" s="65"/>
      <c r="K940" s="23"/>
      <c r="L940" s="28"/>
      <c r="M940" s="29"/>
      <c r="N940" s="23"/>
      <c r="O940" s="28"/>
      <c r="P940" s="28"/>
      <c r="Q940" s="28"/>
      <c r="R940" s="28"/>
      <c r="S940" s="28"/>
      <c r="T940" s="28"/>
      <c r="U940" s="28"/>
      <c r="V940" s="29"/>
      <c r="W940" s="3"/>
      <c r="X940" s="3"/>
      <c r="Y940" s="3"/>
      <c r="Z940" s="3"/>
    </row>
    <row r="941" spans="1:26">
      <c r="A941" s="68"/>
      <c r="B941" s="69"/>
      <c r="C941" s="23"/>
      <c r="D941" s="26"/>
      <c r="E941" s="26"/>
      <c r="F941" s="26"/>
      <c r="G941" s="26"/>
      <c r="H941" s="26"/>
      <c r="I941" s="26"/>
      <c r="J941" s="27"/>
      <c r="K941" s="23"/>
      <c r="L941" s="28"/>
      <c r="M941" s="29"/>
      <c r="N941" s="23"/>
      <c r="O941" s="28"/>
      <c r="P941" s="28"/>
      <c r="Q941" s="28"/>
      <c r="R941" s="28"/>
      <c r="S941" s="28"/>
      <c r="T941" s="28"/>
      <c r="U941" s="28"/>
      <c r="V941" s="29"/>
      <c r="W941" s="3"/>
      <c r="X941" s="3"/>
      <c r="Y941" s="3"/>
      <c r="Z941" s="3"/>
    </row>
    <row r="942" spans="1:26">
      <c r="A942" s="30"/>
      <c r="B942" s="31"/>
      <c r="C942" s="23"/>
      <c r="D942" s="32"/>
      <c r="E942" s="33"/>
      <c r="F942" s="33"/>
      <c r="G942" s="33"/>
      <c r="H942" s="32"/>
      <c r="I942" s="33"/>
      <c r="J942" s="31"/>
      <c r="K942" s="23"/>
      <c r="L942" s="33"/>
      <c r="M942" s="31"/>
      <c r="N942" s="23"/>
      <c r="O942" s="33"/>
      <c r="P942" s="33"/>
      <c r="Q942" s="33"/>
      <c r="R942" s="33"/>
      <c r="S942" s="33"/>
      <c r="T942" s="33"/>
      <c r="U942" s="33"/>
      <c r="V942" s="31"/>
      <c r="W942" s="3"/>
      <c r="X942" s="3"/>
      <c r="Y942" s="3"/>
      <c r="Z942" s="3"/>
    </row>
    <row r="943" spans="1:26">
      <c r="A943" s="30"/>
      <c r="B943" s="31"/>
      <c r="C943" s="23"/>
      <c r="D943" s="32"/>
      <c r="E943" s="32"/>
      <c r="F943" s="32"/>
      <c r="G943" s="32"/>
      <c r="H943" s="32"/>
      <c r="I943" s="32"/>
      <c r="J943" s="23"/>
      <c r="K943" s="23"/>
      <c r="L943" s="32"/>
      <c r="M943" s="23"/>
      <c r="N943" s="23"/>
      <c r="O943" s="32"/>
      <c r="P943" s="32"/>
      <c r="Q943" s="32"/>
      <c r="R943" s="32"/>
      <c r="S943" s="32"/>
      <c r="T943" s="32"/>
      <c r="U943" s="32"/>
      <c r="V943" s="23"/>
      <c r="W943" s="3"/>
      <c r="X943" s="3"/>
      <c r="Y943" s="3"/>
      <c r="Z943" s="3"/>
    </row>
    <row r="944" spans="1:26">
      <c r="A944" s="30"/>
      <c r="B944" s="23"/>
      <c r="C944" s="23"/>
      <c r="D944" s="32"/>
      <c r="E944" s="32"/>
      <c r="F944" s="32"/>
      <c r="G944" s="32"/>
      <c r="H944" s="32"/>
      <c r="I944" s="32"/>
      <c r="J944" s="23"/>
      <c r="K944" s="23"/>
      <c r="L944" s="32"/>
      <c r="M944" s="23"/>
      <c r="N944" s="23"/>
      <c r="O944" s="32"/>
      <c r="P944" s="32"/>
      <c r="Q944" s="32"/>
      <c r="R944" s="32"/>
      <c r="S944" s="32"/>
      <c r="T944" s="32"/>
      <c r="U944" s="32"/>
      <c r="V944" s="23"/>
      <c r="W944" s="3"/>
      <c r="X944" s="3"/>
      <c r="Y944" s="3"/>
      <c r="Z944" s="3"/>
    </row>
    <row r="945" spans="1:26">
      <c r="A945" s="30"/>
      <c r="B945" s="31"/>
      <c r="C945" s="23"/>
      <c r="D945" s="32"/>
      <c r="E945" s="33"/>
      <c r="F945" s="33"/>
      <c r="G945" s="33"/>
      <c r="H945" s="32"/>
      <c r="I945" s="33"/>
      <c r="J945" s="31"/>
      <c r="K945" s="23"/>
      <c r="L945" s="33"/>
      <c r="M945" s="31"/>
      <c r="N945" s="23"/>
      <c r="O945" s="33"/>
      <c r="P945" s="33"/>
      <c r="Q945" s="33"/>
      <c r="R945" s="33"/>
      <c r="S945" s="33"/>
      <c r="T945" s="33"/>
      <c r="U945" s="33"/>
      <c r="V945" s="31"/>
      <c r="W945" s="3"/>
      <c r="X945" s="3"/>
      <c r="Y945" s="3"/>
      <c r="Z945" s="3"/>
    </row>
    <row r="946" spans="1:26">
      <c r="A946" s="30"/>
      <c r="B946" s="31"/>
      <c r="C946" s="23"/>
      <c r="D946" s="32"/>
      <c r="E946" s="32"/>
      <c r="F946" s="32"/>
      <c r="G946" s="32"/>
      <c r="H946" s="32"/>
      <c r="I946" s="32"/>
      <c r="J946" s="23"/>
      <c r="K946" s="23"/>
      <c r="L946" s="32"/>
      <c r="M946" s="23"/>
      <c r="N946" s="23"/>
      <c r="O946" s="32"/>
      <c r="P946" s="32"/>
      <c r="Q946" s="32"/>
      <c r="R946" s="32"/>
      <c r="S946" s="32"/>
      <c r="T946" s="32"/>
      <c r="U946" s="32"/>
      <c r="V946" s="23"/>
      <c r="W946" s="3"/>
      <c r="X946" s="3"/>
      <c r="Y946" s="3"/>
      <c r="Z946" s="3"/>
    </row>
    <row r="947" spans="1:26">
      <c r="A947" s="30"/>
      <c r="B947" s="23"/>
      <c r="C947" s="23"/>
      <c r="D947" s="32"/>
      <c r="E947" s="32"/>
      <c r="F947" s="32"/>
      <c r="G947" s="32"/>
      <c r="H947" s="32"/>
      <c r="I947" s="32"/>
      <c r="J947" s="23"/>
      <c r="K947" s="23"/>
      <c r="L947" s="32"/>
      <c r="M947" s="23"/>
      <c r="N947" s="23"/>
      <c r="O947" s="32"/>
      <c r="P947" s="32"/>
      <c r="Q947" s="32"/>
      <c r="R947" s="32"/>
      <c r="S947" s="32"/>
      <c r="T947" s="32"/>
      <c r="U947" s="32"/>
      <c r="V947" s="23"/>
      <c r="W947" s="3"/>
      <c r="X947" s="3"/>
      <c r="Y947" s="3"/>
      <c r="Z947" s="3"/>
    </row>
    <row r="948" spans="1:26">
      <c r="A948" s="30"/>
      <c r="B948" s="31"/>
      <c r="C948" s="23"/>
      <c r="D948" s="32"/>
      <c r="E948" s="33"/>
      <c r="F948" s="33"/>
      <c r="G948" s="33"/>
      <c r="H948" s="32"/>
      <c r="I948" s="33"/>
      <c r="J948" s="31"/>
      <c r="K948" s="23"/>
      <c r="L948" s="33"/>
      <c r="M948" s="31"/>
      <c r="N948" s="23"/>
      <c r="O948" s="33"/>
      <c r="P948" s="33"/>
      <c r="Q948" s="33"/>
      <c r="R948" s="33"/>
      <c r="S948" s="33"/>
      <c r="T948" s="33"/>
      <c r="U948" s="33"/>
      <c r="V948" s="31"/>
      <c r="W948" s="3"/>
      <c r="X948" s="3"/>
      <c r="Y948" s="3"/>
      <c r="Z948" s="3"/>
    </row>
    <row r="949" spans="1:26">
      <c r="A949" s="30"/>
      <c r="B949" s="31"/>
      <c r="C949" s="23"/>
      <c r="D949" s="32"/>
      <c r="E949" s="32"/>
      <c r="F949" s="32"/>
      <c r="G949" s="32"/>
      <c r="H949" s="32"/>
      <c r="I949" s="32"/>
      <c r="J949" s="23"/>
      <c r="K949" s="23"/>
      <c r="L949" s="32"/>
      <c r="M949" s="23"/>
      <c r="N949" s="23"/>
      <c r="O949" s="32"/>
      <c r="P949" s="32"/>
      <c r="Q949" s="32"/>
      <c r="R949" s="32"/>
      <c r="S949" s="32"/>
      <c r="T949" s="32"/>
      <c r="U949" s="32"/>
      <c r="V949" s="23"/>
      <c r="W949" s="3"/>
      <c r="X949" s="3"/>
      <c r="Y949" s="3"/>
      <c r="Z949" s="3"/>
    </row>
    <row r="950" spans="1:26">
      <c r="A950" s="30"/>
      <c r="B950" s="23"/>
      <c r="C950" s="23"/>
      <c r="D950" s="32"/>
      <c r="E950" s="32"/>
      <c r="F950" s="32"/>
      <c r="G950" s="32"/>
      <c r="H950" s="32"/>
      <c r="I950" s="32"/>
      <c r="J950" s="23"/>
      <c r="K950" s="23"/>
      <c r="L950" s="32"/>
      <c r="M950" s="23"/>
      <c r="N950" s="23"/>
      <c r="O950" s="32"/>
      <c r="P950" s="32"/>
      <c r="Q950" s="32"/>
      <c r="R950" s="32"/>
      <c r="S950" s="32"/>
      <c r="T950" s="32"/>
      <c r="U950" s="32"/>
      <c r="V950" s="23"/>
      <c r="W950" s="3"/>
      <c r="X950" s="3"/>
      <c r="Y950" s="3"/>
      <c r="Z950" s="3"/>
    </row>
    <row r="951" spans="1:26">
      <c r="A951" s="30"/>
      <c r="B951" s="31"/>
      <c r="C951" s="23"/>
      <c r="D951" s="32"/>
      <c r="E951" s="33"/>
      <c r="F951" s="33"/>
      <c r="G951" s="33"/>
      <c r="H951" s="32"/>
      <c r="I951" s="33"/>
      <c r="J951" s="31"/>
      <c r="K951" s="23"/>
      <c r="L951" s="33"/>
      <c r="M951" s="31"/>
      <c r="N951" s="23"/>
      <c r="O951" s="33"/>
      <c r="P951" s="33"/>
      <c r="Q951" s="33"/>
      <c r="R951" s="33"/>
      <c r="S951" s="33"/>
      <c r="T951" s="33"/>
      <c r="U951" s="33"/>
      <c r="V951" s="31"/>
      <c r="W951" s="3"/>
      <c r="X951" s="3"/>
      <c r="Y951" s="3"/>
      <c r="Z951" s="3"/>
    </row>
    <row r="952" spans="1:26">
      <c r="A952" s="34"/>
      <c r="B952" s="38"/>
      <c r="C952" s="23"/>
      <c r="D952" s="36"/>
      <c r="E952" s="36"/>
      <c r="F952" s="36"/>
      <c r="G952" s="36"/>
      <c r="H952" s="36"/>
      <c r="I952" s="36"/>
      <c r="J952" s="35"/>
      <c r="K952" s="23"/>
      <c r="L952" s="36"/>
      <c r="M952" s="35"/>
      <c r="N952" s="23"/>
      <c r="O952" s="36"/>
      <c r="P952" s="36"/>
      <c r="Q952" s="36"/>
      <c r="R952" s="36"/>
      <c r="S952" s="36"/>
      <c r="T952" s="36"/>
      <c r="U952" s="36"/>
      <c r="V952" s="35"/>
      <c r="W952" s="3"/>
      <c r="X952" s="3"/>
      <c r="Y952" s="3"/>
      <c r="Z952" s="3"/>
    </row>
    <row r="953" spans="1:26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7"/>
      <c r="N953" s="32"/>
      <c r="O953" s="32"/>
      <c r="P953" s="32"/>
      <c r="Q953" s="32"/>
      <c r="R953" s="32"/>
      <c r="S953" s="32"/>
      <c r="T953" s="37"/>
      <c r="U953" s="37"/>
      <c r="V953" s="37"/>
      <c r="W953" s="3"/>
      <c r="X953" s="3"/>
      <c r="Y953" s="3"/>
      <c r="Z953" s="3"/>
    </row>
    <row r="954" spans="1:26">
      <c r="A954" s="36"/>
      <c r="B954" s="36"/>
      <c r="C954" s="32"/>
      <c r="D954" s="36"/>
      <c r="E954" s="36"/>
      <c r="F954" s="36"/>
      <c r="G954" s="36"/>
      <c r="H954" s="36"/>
      <c r="I954" s="36"/>
      <c r="J954" s="36"/>
      <c r="K954" s="32"/>
      <c r="L954" s="36"/>
      <c r="M954" s="36"/>
      <c r="N954" s="32"/>
      <c r="O954" s="36"/>
      <c r="P954" s="36"/>
      <c r="Q954" s="36"/>
      <c r="R954" s="36"/>
      <c r="S954" s="36"/>
      <c r="T954" s="36"/>
      <c r="U954" s="36"/>
      <c r="V954" s="36"/>
      <c r="W954" s="3"/>
      <c r="X954" s="3"/>
      <c r="Y954" s="3"/>
      <c r="Z954" s="3"/>
    </row>
    <row r="955" spans="1:26">
      <c r="A955" s="70"/>
      <c r="B955" s="65"/>
      <c r="C955" s="23"/>
      <c r="D955" s="28"/>
      <c r="E955" s="28"/>
      <c r="F955" s="28"/>
      <c r="G955" s="28"/>
      <c r="H955" s="28"/>
      <c r="I955" s="71"/>
      <c r="J955" s="65"/>
      <c r="K955" s="23"/>
      <c r="L955" s="28"/>
      <c r="M955" s="29"/>
      <c r="N955" s="23"/>
      <c r="O955" s="28"/>
      <c r="P955" s="28"/>
      <c r="Q955" s="28"/>
      <c r="R955" s="28"/>
      <c r="S955" s="28"/>
      <c r="T955" s="28"/>
      <c r="U955" s="28"/>
      <c r="V955" s="29"/>
      <c r="W955" s="3"/>
      <c r="X955" s="3"/>
      <c r="Y955" s="3"/>
      <c r="Z955" s="3"/>
    </row>
    <row r="956" spans="1:26">
      <c r="A956" s="68"/>
      <c r="B956" s="69"/>
      <c r="C956" s="23"/>
      <c r="D956" s="26"/>
      <c r="E956" s="26"/>
      <c r="F956" s="26"/>
      <c r="G956" s="26"/>
      <c r="H956" s="26"/>
      <c r="I956" s="26"/>
      <c r="J956" s="27"/>
      <c r="K956" s="23"/>
      <c r="L956" s="28"/>
      <c r="M956" s="29"/>
      <c r="N956" s="23"/>
      <c r="O956" s="28"/>
      <c r="P956" s="28"/>
      <c r="Q956" s="28"/>
      <c r="R956" s="28"/>
      <c r="S956" s="28"/>
      <c r="T956" s="28"/>
      <c r="U956" s="28"/>
      <c r="V956" s="29"/>
      <c r="W956" s="3"/>
      <c r="X956" s="3"/>
      <c r="Y956" s="3"/>
      <c r="Z956" s="3"/>
    </row>
    <row r="957" spans="1:26">
      <c r="A957" s="30"/>
      <c r="B957" s="31"/>
      <c r="C957" s="23"/>
      <c r="D957" s="32"/>
      <c r="E957" s="33"/>
      <c r="F957" s="33"/>
      <c r="G957" s="33"/>
      <c r="H957" s="32"/>
      <c r="I957" s="33"/>
      <c r="J957" s="31"/>
      <c r="K957" s="23"/>
      <c r="L957" s="33"/>
      <c r="M957" s="31"/>
      <c r="N957" s="23"/>
      <c r="O957" s="33"/>
      <c r="P957" s="33"/>
      <c r="Q957" s="33"/>
      <c r="R957" s="33"/>
      <c r="S957" s="33"/>
      <c r="T957" s="33"/>
      <c r="U957" s="33"/>
      <c r="V957" s="31"/>
      <c r="W957" s="3"/>
      <c r="X957" s="3"/>
      <c r="Y957" s="3"/>
      <c r="Z957" s="3"/>
    </row>
    <row r="958" spans="1:26">
      <c r="A958" s="30"/>
      <c r="B958" s="31"/>
      <c r="C958" s="23"/>
      <c r="D958" s="32"/>
      <c r="E958" s="32"/>
      <c r="F958" s="32"/>
      <c r="G958" s="32"/>
      <c r="H958" s="32"/>
      <c r="I958" s="32"/>
      <c r="J958" s="23"/>
      <c r="K958" s="23"/>
      <c r="L958" s="32"/>
      <c r="M958" s="23"/>
      <c r="N958" s="23"/>
      <c r="O958" s="32"/>
      <c r="P958" s="32"/>
      <c r="Q958" s="32"/>
      <c r="R958" s="32"/>
      <c r="S958" s="32"/>
      <c r="T958" s="32"/>
      <c r="U958" s="32"/>
      <c r="V958" s="23"/>
      <c r="W958" s="3"/>
      <c r="X958" s="3"/>
      <c r="Y958" s="3"/>
      <c r="Z958" s="3"/>
    </row>
    <row r="959" spans="1:26">
      <c r="A959" s="30"/>
      <c r="B959" s="23"/>
      <c r="C959" s="23"/>
      <c r="D959" s="32"/>
      <c r="E959" s="32"/>
      <c r="F959" s="32"/>
      <c r="G959" s="32"/>
      <c r="H959" s="32"/>
      <c r="I959" s="32"/>
      <c r="J959" s="23"/>
      <c r="K959" s="23"/>
      <c r="L959" s="32"/>
      <c r="M959" s="23"/>
      <c r="N959" s="23"/>
      <c r="O959" s="32"/>
      <c r="P959" s="32"/>
      <c r="Q959" s="32"/>
      <c r="R959" s="32"/>
      <c r="S959" s="32"/>
      <c r="T959" s="32"/>
      <c r="U959" s="32"/>
      <c r="V959" s="23"/>
      <c r="W959" s="3"/>
      <c r="X959" s="3"/>
      <c r="Y959" s="3"/>
      <c r="Z959" s="3"/>
    </row>
    <row r="960" spans="1:26">
      <c r="A960" s="30"/>
      <c r="B960" s="31"/>
      <c r="C960" s="23"/>
      <c r="D960" s="32"/>
      <c r="E960" s="33"/>
      <c r="F960" s="33"/>
      <c r="G960" s="33"/>
      <c r="H960" s="32"/>
      <c r="I960" s="33"/>
      <c r="J960" s="31"/>
      <c r="K960" s="23"/>
      <c r="L960" s="33"/>
      <c r="M960" s="31"/>
      <c r="N960" s="23"/>
      <c r="O960" s="33"/>
      <c r="P960" s="33"/>
      <c r="Q960" s="33"/>
      <c r="R960" s="33"/>
      <c r="S960" s="33"/>
      <c r="T960" s="33"/>
      <c r="U960" s="33"/>
      <c r="V960" s="31"/>
      <c r="W960" s="3"/>
      <c r="X960" s="3"/>
      <c r="Y960" s="3"/>
      <c r="Z960" s="3"/>
    </row>
    <row r="961" spans="1:26">
      <c r="A961" s="30"/>
      <c r="B961" s="31"/>
      <c r="C961" s="23"/>
      <c r="D961" s="32"/>
      <c r="E961" s="32"/>
      <c r="F961" s="32"/>
      <c r="G961" s="32"/>
      <c r="H961" s="32"/>
      <c r="I961" s="32"/>
      <c r="J961" s="23"/>
      <c r="K961" s="23"/>
      <c r="L961" s="32"/>
      <c r="M961" s="23"/>
      <c r="N961" s="23"/>
      <c r="O961" s="32"/>
      <c r="P961" s="32"/>
      <c r="Q961" s="32"/>
      <c r="R961" s="32"/>
      <c r="S961" s="32"/>
      <c r="T961" s="32"/>
      <c r="U961" s="32"/>
      <c r="V961" s="23"/>
      <c r="W961" s="3"/>
      <c r="X961" s="3"/>
      <c r="Y961" s="3"/>
      <c r="Z961" s="3"/>
    </row>
    <row r="962" spans="1:26">
      <c r="A962" s="30"/>
      <c r="B962" s="23"/>
      <c r="C962" s="23"/>
      <c r="D962" s="32"/>
      <c r="E962" s="32"/>
      <c r="F962" s="32"/>
      <c r="G962" s="32"/>
      <c r="H962" s="32"/>
      <c r="I962" s="32"/>
      <c r="J962" s="23"/>
      <c r="K962" s="23"/>
      <c r="L962" s="32"/>
      <c r="M962" s="23"/>
      <c r="N962" s="23"/>
      <c r="O962" s="32"/>
      <c r="P962" s="32"/>
      <c r="Q962" s="32"/>
      <c r="R962" s="32"/>
      <c r="S962" s="32"/>
      <c r="T962" s="32"/>
      <c r="U962" s="32"/>
      <c r="V962" s="23"/>
      <c r="W962" s="3"/>
      <c r="X962" s="3"/>
      <c r="Y962" s="3"/>
      <c r="Z962" s="3"/>
    </row>
    <row r="963" spans="1:26">
      <c r="A963" s="30"/>
      <c r="B963" s="31"/>
      <c r="C963" s="23"/>
      <c r="D963" s="32"/>
      <c r="E963" s="33"/>
      <c r="F963" s="33"/>
      <c r="G963" s="33"/>
      <c r="H963" s="32"/>
      <c r="I963" s="33"/>
      <c r="J963" s="31"/>
      <c r="K963" s="23"/>
      <c r="L963" s="33"/>
      <c r="M963" s="31"/>
      <c r="N963" s="23"/>
      <c r="O963" s="33"/>
      <c r="P963" s="33"/>
      <c r="Q963" s="33"/>
      <c r="R963" s="33"/>
      <c r="S963" s="33"/>
      <c r="T963" s="33"/>
      <c r="U963" s="33"/>
      <c r="V963" s="31"/>
      <c r="W963" s="3"/>
      <c r="X963" s="3"/>
      <c r="Y963" s="3"/>
      <c r="Z963" s="3"/>
    </row>
    <row r="964" spans="1:26">
      <c r="A964" s="30"/>
      <c r="B964" s="31"/>
      <c r="C964" s="23"/>
      <c r="D964" s="32"/>
      <c r="E964" s="32"/>
      <c r="F964" s="32"/>
      <c r="G964" s="32"/>
      <c r="H964" s="32"/>
      <c r="I964" s="32"/>
      <c r="J964" s="23"/>
      <c r="K964" s="23"/>
      <c r="L964" s="32"/>
      <c r="M964" s="23"/>
      <c r="N964" s="23"/>
      <c r="O964" s="32"/>
      <c r="P964" s="32"/>
      <c r="Q964" s="32"/>
      <c r="R964" s="32"/>
      <c r="S964" s="32"/>
      <c r="T964" s="32"/>
      <c r="U964" s="32"/>
      <c r="V964" s="23"/>
      <c r="W964" s="3"/>
      <c r="X964" s="3"/>
      <c r="Y964" s="3"/>
      <c r="Z964" s="3"/>
    </row>
    <row r="965" spans="1:26">
      <c r="A965" s="30"/>
      <c r="B965" s="23"/>
      <c r="C965" s="23"/>
      <c r="D965" s="32"/>
      <c r="E965" s="32"/>
      <c r="F965" s="32"/>
      <c r="G965" s="32"/>
      <c r="H965" s="32"/>
      <c r="I965" s="32"/>
      <c r="J965" s="23"/>
      <c r="K965" s="23"/>
      <c r="L965" s="32"/>
      <c r="M965" s="23"/>
      <c r="N965" s="23"/>
      <c r="O965" s="32"/>
      <c r="P965" s="32"/>
      <c r="Q965" s="32"/>
      <c r="R965" s="32"/>
      <c r="S965" s="32"/>
      <c r="T965" s="32"/>
      <c r="U965" s="32"/>
      <c r="V965" s="23"/>
      <c r="W965" s="3"/>
      <c r="X965" s="3"/>
      <c r="Y965" s="3"/>
      <c r="Z965" s="3"/>
    </row>
    <row r="966" spans="1:26">
      <c r="A966" s="30"/>
      <c r="B966" s="31"/>
      <c r="C966" s="23"/>
      <c r="D966" s="32"/>
      <c r="E966" s="33"/>
      <c r="F966" s="33"/>
      <c r="G966" s="33"/>
      <c r="H966" s="32"/>
      <c r="I966" s="33"/>
      <c r="J966" s="31"/>
      <c r="K966" s="23"/>
      <c r="L966" s="33"/>
      <c r="M966" s="31"/>
      <c r="N966" s="23"/>
      <c r="O966" s="33"/>
      <c r="P966" s="33"/>
      <c r="Q966" s="33"/>
      <c r="R966" s="33"/>
      <c r="S966" s="33"/>
      <c r="T966" s="33"/>
      <c r="U966" s="33"/>
      <c r="V966" s="31"/>
      <c r="W966" s="3"/>
      <c r="X966" s="3"/>
      <c r="Y966" s="3"/>
      <c r="Z966" s="3"/>
    </row>
    <row r="967" spans="1:26">
      <c r="A967" s="34"/>
      <c r="B967" s="38"/>
      <c r="C967" s="23"/>
      <c r="D967" s="36"/>
      <c r="E967" s="36"/>
      <c r="F967" s="36"/>
      <c r="G967" s="36"/>
      <c r="H967" s="36"/>
      <c r="I967" s="36"/>
      <c r="J967" s="35"/>
      <c r="K967" s="23"/>
      <c r="L967" s="36"/>
      <c r="M967" s="35"/>
      <c r="N967" s="23"/>
      <c r="O967" s="36"/>
      <c r="P967" s="36"/>
      <c r="Q967" s="36"/>
      <c r="R967" s="36"/>
      <c r="S967" s="36"/>
      <c r="T967" s="36"/>
      <c r="U967" s="36"/>
      <c r="V967" s="35"/>
      <c r="W967" s="3"/>
      <c r="X967" s="3"/>
      <c r="Y967" s="3"/>
      <c r="Z967" s="3"/>
    </row>
    <row r="968" spans="1:26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7"/>
      <c r="N968" s="32"/>
      <c r="O968" s="32"/>
      <c r="P968" s="32"/>
      <c r="Q968" s="32"/>
      <c r="R968" s="32"/>
      <c r="S968" s="32"/>
      <c r="T968" s="37"/>
      <c r="U968" s="37"/>
      <c r="V968" s="37"/>
      <c r="W968" s="3"/>
      <c r="X968" s="3"/>
      <c r="Y968" s="3"/>
      <c r="Z968" s="3"/>
    </row>
    <row r="969" spans="1:26">
      <c r="A969" s="36"/>
      <c r="B969" s="36"/>
      <c r="C969" s="32"/>
      <c r="D969" s="36"/>
      <c r="E969" s="36"/>
      <c r="F969" s="36"/>
      <c r="G969" s="36"/>
      <c r="H969" s="36"/>
      <c r="I969" s="36"/>
      <c r="J969" s="36"/>
      <c r="K969" s="32"/>
      <c r="L969" s="36"/>
      <c r="M969" s="36"/>
      <c r="N969" s="32"/>
      <c r="O969" s="36"/>
      <c r="P969" s="36"/>
      <c r="Q969" s="36"/>
      <c r="R969" s="36"/>
      <c r="S969" s="36"/>
      <c r="T969" s="36"/>
      <c r="U969" s="36"/>
      <c r="V969" s="36"/>
      <c r="W969" s="3"/>
      <c r="X969" s="3"/>
      <c r="Y969" s="3"/>
      <c r="Z969" s="3"/>
    </row>
    <row r="970" spans="1:26">
      <c r="A970" s="70"/>
      <c r="B970" s="65"/>
      <c r="C970" s="23"/>
      <c r="D970" s="28"/>
      <c r="E970" s="28"/>
      <c r="F970" s="28"/>
      <c r="G970" s="28"/>
      <c r="H970" s="28"/>
      <c r="I970" s="71"/>
      <c r="J970" s="65"/>
      <c r="K970" s="23"/>
      <c r="L970" s="28"/>
      <c r="M970" s="29"/>
      <c r="N970" s="23"/>
      <c r="O970" s="28"/>
      <c r="P970" s="28"/>
      <c r="Q970" s="28"/>
      <c r="R970" s="28"/>
      <c r="S970" s="28"/>
      <c r="T970" s="28"/>
      <c r="U970" s="28"/>
      <c r="V970" s="29"/>
      <c r="W970" s="3"/>
      <c r="X970" s="3"/>
      <c r="Y970" s="3"/>
      <c r="Z970" s="3"/>
    </row>
    <row r="971" spans="1:26">
      <c r="A971" s="68"/>
      <c r="B971" s="69"/>
      <c r="C971" s="23"/>
      <c r="D971" s="26"/>
      <c r="E971" s="26"/>
      <c r="F971" s="26"/>
      <c r="G971" s="26"/>
      <c r="H971" s="26"/>
      <c r="I971" s="26"/>
      <c r="J971" s="27"/>
      <c r="K971" s="23"/>
      <c r="L971" s="28"/>
      <c r="M971" s="29"/>
      <c r="N971" s="23"/>
      <c r="O971" s="28"/>
      <c r="P971" s="28"/>
      <c r="Q971" s="28"/>
      <c r="R971" s="28"/>
      <c r="S971" s="28"/>
      <c r="T971" s="28"/>
      <c r="U971" s="28"/>
      <c r="V971" s="29"/>
      <c r="W971" s="3"/>
      <c r="X971" s="3"/>
      <c r="Y971" s="3"/>
      <c r="Z971" s="3"/>
    </row>
    <row r="972" spans="1:26">
      <c r="A972" s="30"/>
      <c r="B972" s="31"/>
      <c r="C972" s="23"/>
      <c r="D972" s="32"/>
      <c r="E972" s="33"/>
      <c r="F972" s="33"/>
      <c r="G972" s="33"/>
      <c r="H972" s="32"/>
      <c r="I972" s="33"/>
      <c r="J972" s="31"/>
      <c r="K972" s="23"/>
      <c r="L972" s="33"/>
      <c r="M972" s="31"/>
      <c r="N972" s="23"/>
      <c r="O972" s="33"/>
      <c r="P972" s="33"/>
      <c r="Q972" s="33"/>
      <c r="R972" s="33"/>
      <c r="S972" s="33"/>
      <c r="T972" s="33"/>
      <c r="U972" s="33"/>
      <c r="V972" s="31"/>
      <c r="W972" s="3"/>
      <c r="X972" s="3"/>
      <c r="Y972" s="3"/>
      <c r="Z972" s="3"/>
    </row>
    <row r="973" spans="1:26">
      <c r="A973" s="30"/>
      <c r="B973" s="31"/>
      <c r="C973" s="23"/>
      <c r="D973" s="32"/>
      <c r="E973" s="32"/>
      <c r="F973" s="32"/>
      <c r="G973" s="32"/>
      <c r="H973" s="32"/>
      <c r="I973" s="32"/>
      <c r="J973" s="23"/>
      <c r="K973" s="23"/>
      <c r="L973" s="32"/>
      <c r="M973" s="23"/>
      <c r="N973" s="23"/>
      <c r="O973" s="32"/>
      <c r="P973" s="32"/>
      <c r="Q973" s="32"/>
      <c r="R973" s="32"/>
      <c r="S973" s="32"/>
      <c r="T973" s="32"/>
      <c r="U973" s="32"/>
      <c r="V973" s="23"/>
      <c r="W973" s="3"/>
      <c r="X973" s="3"/>
      <c r="Y973" s="3"/>
      <c r="Z973" s="3"/>
    </row>
    <row r="974" spans="1:26">
      <c r="A974" s="30"/>
      <c r="B974" s="23"/>
      <c r="C974" s="23"/>
      <c r="D974" s="32"/>
      <c r="E974" s="32"/>
      <c r="F974" s="32"/>
      <c r="G974" s="32"/>
      <c r="H974" s="32"/>
      <c r="I974" s="32"/>
      <c r="J974" s="23"/>
      <c r="K974" s="23"/>
      <c r="L974" s="32"/>
      <c r="M974" s="23"/>
      <c r="N974" s="23"/>
      <c r="O974" s="32"/>
      <c r="P974" s="32"/>
      <c r="Q974" s="32"/>
      <c r="R974" s="32"/>
      <c r="S974" s="32"/>
      <c r="T974" s="32"/>
      <c r="U974" s="32"/>
      <c r="V974" s="23"/>
      <c r="W974" s="3"/>
      <c r="X974" s="3"/>
      <c r="Y974" s="3"/>
      <c r="Z974" s="3"/>
    </row>
    <row r="975" spans="1:26">
      <c r="A975" s="30"/>
      <c r="B975" s="31"/>
      <c r="C975" s="23"/>
      <c r="D975" s="32"/>
      <c r="E975" s="33"/>
      <c r="F975" s="33"/>
      <c r="G975" s="33"/>
      <c r="H975" s="32"/>
      <c r="I975" s="33"/>
      <c r="J975" s="31"/>
      <c r="K975" s="23"/>
      <c r="L975" s="33"/>
      <c r="M975" s="31"/>
      <c r="N975" s="23"/>
      <c r="O975" s="33"/>
      <c r="P975" s="33"/>
      <c r="Q975" s="33"/>
      <c r="R975" s="33"/>
      <c r="S975" s="33"/>
      <c r="T975" s="33"/>
      <c r="U975" s="33"/>
      <c r="V975" s="31"/>
      <c r="W975" s="3"/>
      <c r="X975" s="3"/>
      <c r="Y975" s="3"/>
      <c r="Z975" s="3"/>
    </row>
    <row r="976" spans="1:26">
      <c r="A976" s="30"/>
      <c r="B976" s="31"/>
      <c r="C976" s="23"/>
      <c r="D976" s="32"/>
      <c r="E976" s="32"/>
      <c r="F976" s="32"/>
      <c r="G976" s="32"/>
      <c r="H976" s="32"/>
      <c r="I976" s="32"/>
      <c r="J976" s="23"/>
      <c r="K976" s="23"/>
      <c r="L976" s="32"/>
      <c r="M976" s="23"/>
      <c r="N976" s="23"/>
      <c r="O976" s="32"/>
      <c r="P976" s="32"/>
      <c r="Q976" s="32"/>
      <c r="R976" s="32"/>
      <c r="S976" s="32"/>
      <c r="T976" s="32"/>
      <c r="U976" s="32"/>
      <c r="V976" s="23"/>
      <c r="W976" s="3"/>
      <c r="X976" s="3"/>
      <c r="Y976" s="3"/>
      <c r="Z976" s="3"/>
    </row>
    <row r="977" spans="1:26">
      <c r="A977" s="30"/>
      <c r="B977" s="23"/>
      <c r="C977" s="23"/>
      <c r="D977" s="32"/>
      <c r="E977" s="32"/>
      <c r="F977" s="32"/>
      <c r="G977" s="32"/>
      <c r="H977" s="32"/>
      <c r="I977" s="32"/>
      <c r="J977" s="23"/>
      <c r="K977" s="23"/>
      <c r="L977" s="32"/>
      <c r="M977" s="23"/>
      <c r="N977" s="23"/>
      <c r="O977" s="32"/>
      <c r="P977" s="32"/>
      <c r="Q977" s="32"/>
      <c r="R977" s="32"/>
      <c r="S977" s="32"/>
      <c r="T977" s="32"/>
      <c r="U977" s="32"/>
      <c r="V977" s="23"/>
      <c r="W977" s="3"/>
      <c r="X977" s="3"/>
      <c r="Y977" s="3"/>
      <c r="Z977" s="3"/>
    </row>
    <row r="978" spans="1:26">
      <c r="A978" s="30"/>
      <c r="B978" s="31"/>
      <c r="C978" s="23"/>
      <c r="D978" s="32"/>
      <c r="E978" s="33"/>
      <c r="F978" s="33"/>
      <c r="G978" s="33"/>
      <c r="H978" s="32"/>
      <c r="I978" s="33"/>
      <c r="J978" s="31"/>
      <c r="K978" s="23"/>
      <c r="L978" s="33"/>
      <c r="M978" s="31"/>
      <c r="N978" s="23"/>
      <c r="O978" s="33"/>
      <c r="P978" s="33"/>
      <c r="Q978" s="33"/>
      <c r="R978" s="33"/>
      <c r="S978" s="33"/>
      <c r="T978" s="33"/>
      <c r="U978" s="33"/>
      <c r="V978" s="31"/>
      <c r="W978" s="3"/>
      <c r="X978" s="3"/>
      <c r="Y978" s="3"/>
      <c r="Z978" s="3"/>
    </row>
    <row r="979" spans="1:26">
      <c r="A979" s="30"/>
      <c r="B979" s="31"/>
      <c r="C979" s="23"/>
      <c r="D979" s="32"/>
      <c r="E979" s="32"/>
      <c r="F979" s="32"/>
      <c r="G979" s="32"/>
      <c r="H979" s="32"/>
      <c r="I979" s="32"/>
      <c r="J979" s="23"/>
      <c r="K979" s="23"/>
      <c r="L979" s="32"/>
      <c r="M979" s="23"/>
      <c r="N979" s="23"/>
      <c r="O979" s="32"/>
      <c r="P979" s="32"/>
      <c r="Q979" s="32"/>
      <c r="R979" s="32"/>
      <c r="S979" s="32"/>
      <c r="T979" s="32"/>
      <c r="U979" s="32"/>
      <c r="V979" s="23"/>
      <c r="W979" s="3"/>
      <c r="X979" s="3"/>
      <c r="Y979" s="3"/>
      <c r="Z979" s="3"/>
    </row>
    <row r="980" spans="1:26">
      <c r="A980" s="30"/>
      <c r="B980" s="23"/>
      <c r="C980" s="23"/>
      <c r="D980" s="32"/>
      <c r="E980" s="32"/>
      <c r="F980" s="32"/>
      <c r="G980" s="32"/>
      <c r="H980" s="32"/>
      <c r="I980" s="32"/>
      <c r="J980" s="23"/>
      <c r="K980" s="23"/>
      <c r="L980" s="32"/>
      <c r="M980" s="23"/>
      <c r="N980" s="23"/>
      <c r="O980" s="32"/>
      <c r="P980" s="32"/>
      <c r="Q980" s="32"/>
      <c r="R980" s="32"/>
      <c r="S980" s="32"/>
      <c r="T980" s="32"/>
      <c r="U980" s="32"/>
      <c r="V980" s="23"/>
      <c r="W980" s="3"/>
      <c r="X980" s="3"/>
      <c r="Y980" s="3"/>
      <c r="Z980" s="3"/>
    </row>
    <row r="981" spans="1:26">
      <c r="A981" s="30"/>
      <c r="B981" s="31"/>
      <c r="C981" s="23"/>
      <c r="D981" s="32"/>
      <c r="E981" s="33"/>
      <c r="F981" s="33"/>
      <c r="G981" s="33"/>
      <c r="H981" s="32"/>
      <c r="I981" s="33"/>
      <c r="J981" s="31"/>
      <c r="K981" s="23"/>
      <c r="L981" s="33"/>
      <c r="M981" s="31"/>
      <c r="N981" s="23"/>
      <c r="O981" s="33"/>
      <c r="P981" s="33"/>
      <c r="Q981" s="33"/>
      <c r="R981" s="33"/>
      <c r="S981" s="33"/>
      <c r="T981" s="33"/>
      <c r="U981" s="33"/>
      <c r="V981" s="31"/>
      <c r="W981" s="3"/>
      <c r="X981" s="3"/>
      <c r="Y981" s="3"/>
      <c r="Z981" s="3"/>
    </row>
    <row r="982" spans="1:26">
      <c r="A982" s="34"/>
      <c r="B982" s="38"/>
      <c r="C982" s="23"/>
      <c r="D982" s="36"/>
      <c r="E982" s="36"/>
      <c r="F982" s="36"/>
      <c r="G982" s="36"/>
      <c r="H982" s="36"/>
      <c r="I982" s="36"/>
      <c r="J982" s="35"/>
      <c r="K982" s="23"/>
      <c r="L982" s="36"/>
      <c r="M982" s="35"/>
      <c r="N982" s="23"/>
      <c r="O982" s="36"/>
      <c r="P982" s="36"/>
      <c r="Q982" s="36"/>
      <c r="R982" s="36"/>
      <c r="S982" s="36"/>
      <c r="T982" s="36"/>
      <c r="U982" s="36"/>
      <c r="V982" s="35"/>
      <c r="W982" s="3"/>
      <c r="X982" s="3"/>
      <c r="Y982" s="3"/>
      <c r="Z982" s="3"/>
    </row>
    <row r="983" spans="1:26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7"/>
      <c r="N983" s="32"/>
      <c r="O983" s="32"/>
      <c r="P983" s="32"/>
      <c r="Q983" s="32"/>
      <c r="R983" s="32"/>
      <c r="S983" s="32"/>
      <c r="T983" s="37"/>
      <c r="U983" s="37"/>
      <c r="V983" s="37"/>
      <c r="W983" s="3"/>
      <c r="X983" s="3"/>
      <c r="Y983" s="3"/>
      <c r="Z983" s="3"/>
    </row>
    <row r="984" spans="1:26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"/>
      <c r="X984" s="3"/>
      <c r="Y984" s="3"/>
      <c r="Z984" s="3"/>
    </row>
    <row r="985" spans="1:26">
      <c r="A985" s="66"/>
      <c r="B985" s="62"/>
      <c r="C985" s="23"/>
      <c r="D985" s="24"/>
      <c r="E985" s="24"/>
      <c r="F985" s="24"/>
      <c r="G985" s="24"/>
      <c r="H985" s="24"/>
      <c r="I985" s="67"/>
      <c r="J985" s="62"/>
      <c r="K985" s="23"/>
      <c r="L985" s="24"/>
      <c r="M985" s="25"/>
      <c r="N985" s="23"/>
      <c r="O985" s="24"/>
      <c r="P985" s="24"/>
      <c r="Q985" s="24"/>
      <c r="R985" s="24"/>
      <c r="S985" s="24"/>
      <c r="T985" s="24"/>
      <c r="U985" s="24"/>
      <c r="V985" s="25"/>
      <c r="W985" s="3"/>
      <c r="X985" s="3"/>
      <c r="Y985" s="3"/>
      <c r="Z985" s="3"/>
    </row>
    <row r="986" spans="1:26">
      <c r="A986" s="68"/>
      <c r="B986" s="69"/>
      <c r="C986" s="23"/>
      <c r="D986" s="26"/>
      <c r="E986" s="26"/>
      <c r="F986" s="26"/>
      <c r="G986" s="26"/>
      <c r="H986" s="26"/>
      <c r="I986" s="26"/>
      <c r="J986" s="27"/>
      <c r="K986" s="23"/>
      <c r="L986" s="28"/>
      <c r="M986" s="29"/>
      <c r="N986" s="23"/>
      <c r="O986" s="28"/>
      <c r="P986" s="28"/>
      <c r="Q986" s="28"/>
      <c r="R986" s="28"/>
      <c r="S986" s="28"/>
      <c r="T986" s="28"/>
      <c r="U986" s="28"/>
      <c r="V986" s="29"/>
      <c r="W986" s="3"/>
      <c r="X986" s="3"/>
      <c r="Y986" s="3"/>
      <c r="Z986" s="3"/>
    </row>
    <row r="987" spans="1:26">
      <c r="A987" s="30"/>
      <c r="B987" s="31"/>
      <c r="C987" s="23"/>
      <c r="D987" s="32"/>
      <c r="E987" s="33"/>
      <c r="F987" s="33"/>
      <c r="G987" s="33"/>
      <c r="H987" s="32"/>
      <c r="I987" s="33"/>
      <c r="J987" s="31"/>
      <c r="K987" s="23"/>
      <c r="L987" s="33"/>
      <c r="M987" s="31"/>
      <c r="N987" s="23"/>
      <c r="O987" s="33"/>
      <c r="P987" s="33"/>
      <c r="Q987" s="33"/>
      <c r="R987" s="33"/>
      <c r="S987" s="33"/>
      <c r="T987" s="33"/>
      <c r="U987" s="33"/>
      <c r="V987" s="31"/>
      <c r="W987" s="3"/>
      <c r="X987" s="3"/>
      <c r="Y987" s="3"/>
      <c r="Z987" s="3"/>
    </row>
    <row r="988" spans="1:26">
      <c r="A988" s="30"/>
      <c r="B988" s="31"/>
      <c r="C988" s="23"/>
      <c r="D988" s="32"/>
      <c r="E988" s="32"/>
      <c r="F988" s="32"/>
      <c r="G988" s="32"/>
      <c r="H988" s="32"/>
      <c r="I988" s="32"/>
      <c r="J988" s="23"/>
      <c r="K988" s="23"/>
      <c r="L988" s="32"/>
      <c r="M988" s="23"/>
      <c r="N988" s="23"/>
      <c r="O988" s="32"/>
      <c r="P988" s="32"/>
      <c r="Q988" s="32"/>
      <c r="R988" s="32"/>
      <c r="S988" s="32"/>
      <c r="T988" s="32"/>
      <c r="U988" s="32"/>
      <c r="V988" s="23"/>
      <c r="W988" s="3"/>
      <c r="X988" s="3"/>
      <c r="Y988" s="3"/>
      <c r="Z988" s="3"/>
    </row>
    <row r="989" spans="1:26">
      <c r="A989" s="30"/>
      <c r="B989" s="23"/>
      <c r="C989" s="23"/>
      <c r="D989" s="32"/>
      <c r="E989" s="32"/>
      <c r="F989" s="32"/>
      <c r="G989" s="32"/>
      <c r="H989" s="32"/>
      <c r="I989" s="32"/>
      <c r="J989" s="23"/>
      <c r="K989" s="23"/>
      <c r="L989" s="32"/>
      <c r="M989" s="23"/>
      <c r="N989" s="23"/>
      <c r="O989" s="32"/>
      <c r="P989" s="32"/>
      <c r="Q989" s="32"/>
      <c r="R989" s="32"/>
      <c r="S989" s="32"/>
      <c r="T989" s="32"/>
      <c r="U989" s="32"/>
      <c r="V989" s="23"/>
      <c r="W989" s="3"/>
      <c r="X989" s="3"/>
      <c r="Y989" s="3"/>
      <c r="Z989" s="3"/>
    </row>
    <row r="990" spans="1:26">
      <c r="A990" s="30"/>
      <c r="B990" s="31"/>
      <c r="C990" s="23"/>
      <c r="D990" s="32"/>
      <c r="E990" s="33"/>
      <c r="F990" s="33"/>
      <c r="G990" s="33"/>
      <c r="H990" s="32"/>
      <c r="I990" s="33"/>
      <c r="J990" s="31"/>
      <c r="K990" s="23"/>
      <c r="L990" s="33"/>
      <c r="M990" s="31"/>
      <c r="N990" s="23"/>
      <c r="O990" s="33"/>
      <c r="P990" s="33"/>
      <c r="Q990" s="33"/>
      <c r="R990" s="33"/>
      <c r="S990" s="33"/>
      <c r="T990" s="33"/>
      <c r="U990" s="33"/>
      <c r="V990" s="31"/>
      <c r="W990" s="3"/>
      <c r="X990" s="3"/>
      <c r="Y990" s="3"/>
      <c r="Z990" s="3"/>
    </row>
    <row r="991" spans="1:26">
      <c r="A991" s="30"/>
      <c r="B991" s="31"/>
      <c r="C991" s="23"/>
      <c r="D991" s="32"/>
      <c r="E991" s="32"/>
      <c r="F991" s="32"/>
      <c r="G991" s="32"/>
      <c r="H991" s="32"/>
      <c r="I991" s="32"/>
      <c r="J991" s="23"/>
      <c r="K991" s="23"/>
      <c r="L991" s="32"/>
      <c r="M991" s="23"/>
      <c r="N991" s="23"/>
      <c r="O991" s="32"/>
      <c r="P991" s="32"/>
      <c r="Q991" s="32"/>
      <c r="R991" s="32"/>
      <c r="S991" s="32"/>
      <c r="T991" s="32"/>
      <c r="U991" s="32"/>
      <c r="V991" s="23"/>
      <c r="W991" s="3"/>
      <c r="X991" s="3"/>
      <c r="Y991" s="3"/>
      <c r="Z991" s="3"/>
    </row>
    <row r="992" spans="1:26">
      <c r="A992" s="30"/>
      <c r="B992" s="23"/>
      <c r="C992" s="23"/>
      <c r="D992" s="32"/>
      <c r="E992" s="32"/>
      <c r="F992" s="32"/>
      <c r="G992" s="32"/>
      <c r="H992" s="32"/>
      <c r="I992" s="32"/>
      <c r="J992" s="23"/>
      <c r="K992" s="23"/>
      <c r="L992" s="32"/>
      <c r="M992" s="23"/>
      <c r="N992" s="23"/>
      <c r="O992" s="32"/>
      <c r="P992" s="32"/>
      <c r="Q992" s="32"/>
      <c r="R992" s="32"/>
      <c r="S992" s="32"/>
      <c r="T992" s="32"/>
      <c r="U992" s="32"/>
      <c r="V992" s="23"/>
      <c r="W992" s="3"/>
      <c r="X992" s="3"/>
      <c r="Y992" s="3"/>
      <c r="Z992" s="3"/>
    </row>
    <row r="993" spans="1:26">
      <c r="A993" s="30"/>
      <c r="B993" s="31"/>
      <c r="C993" s="23"/>
      <c r="D993" s="32"/>
      <c r="E993" s="33"/>
      <c r="F993" s="33"/>
      <c r="G993" s="33"/>
      <c r="H993" s="32"/>
      <c r="I993" s="33"/>
      <c r="J993" s="31"/>
      <c r="K993" s="23"/>
      <c r="L993" s="33"/>
      <c r="M993" s="31"/>
      <c r="N993" s="23"/>
      <c r="O993" s="33"/>
      <c r="P993" s="33"/>
      <c r="Q993" s="33"/>
      <c r="R993" s="33"/>
      <c r="S993" s="33"/>
      <c r="T993" s="33"/>
      <c r="U993" s="33"/>
      <c r="V993" s="31"/>
      <c r="W993" s="3"/>
      <c r="X993" s="3"/>
      <c r="Y993" s="3"/>
      <c r="Z993" s="3"/>
    </row>
    <row r="994" spans="1:26">
      <c r="A994" s="30"/>
      <c r="B994" s="31"/>
      <c r="C994" s="23"/>
      <c r="D994" s="32"/>
      <c r="E994" s="32"/>
      <c r="F994" s="32"/>
      <c r="G994" s="32"/>
      <c r="H994" s="32"/>
      <c r="I994" s="32"/>
      <c r="J994" s="23"/>
      <c r="K994" s="23"/>
      <c r="L994" s="32"/>
      <c r="M994" s="23"/>
      <c r="N994" s="23"/>
      <c r="O994" s="32"/>
      <c r="P994" s="32"/>
      <c r="Q994" s="32"/>
      <c r="R994" s="32"/>
      <c r="S994" s="32"/>
      <c r="T994" s="32"/>
      <c r="U994" s="32"/>
      <c r="V994" s="23"/>
      <c r="W994" s="3"/>
      <c r="X994" s="3"/>
      <c r="Y994" s="3"/>
      <c r="Z994" s="3"/>
    </row>
    <row r="995" spans="1:26">
      <c r="A995" s="30"/>
      <c r="B995" s="23"/>
      <c r="C995" s="23"/>
      <c r="D995" s="32"/>
      <c r="E995" s="32"/>
      <c r="F995" s="32"/>
      <c r="G995" s="32"/>
      <c r="H995" s="32"/>
      <c r="I995" s="32"/>
      <c r="J995" s="23"/>
      <c r="K995" s="23"/>
      <c r="L995" s="32"/>
      <c r="M995" s="23"/>
      <c r="N995" s="23"/>
      <c r="O995" s="32"/>
      <c r="P995" s="32"/>
      <c r="Q995" s="32"/>
      <c r="R995" s="32"/>
      <c r="S995" s="32"/>
      <c r="T995" s="32"/>
      <c r="U995" s="32"/>
      <c r="V995" s="23"/>
      <c r="W995" s="3"/>
      <c r="X995" s="3"/>
      <c r="Y995" s="3"/>
      <c r="Z995" s="3"/>
    </row>
    <row r="996" spans="1:26">
      <c r="A996" s="30"/>
      <c r="B996" s="31"/>
      <c r="C996" s="23"/>
      <c r="D996" s="32"/>
      <c r="E996" s="33"/>
      <c r="F996" s="33"/>
      <c r="G996" s="33"/>
      <c r="H996" s="32"/>
      <c r="I996" s="33"/>
      <c r="J996" s="31"/>
      <c r="K996" s="23"/>
      <c r="L996" s="33"/>
      <c r="M996" s="31"/>
      <c r="N996" s="23"/>
      <c r="O996" s="33"/>
      <c r="P996" s="33"/>
      <c r="Q996" s="33"/>
      <c r="R996" s="33"/>
      <c r="S996" s="33"/>
      <c r="T996" s="33"/>
      <c r="U996" s="33"/>
      <c r="V996" s="31"/>
      <c r="W996" s="3"/>
      <c r="X996" s="3"/>
      <c r="Y996" s="3"/>
      <c r="Z996" s="3"/>
    </row>
    <row r="997" spans="1:26">
      <c r="A997" s="34"/>
      <c r="B997" s="38"/>
      <c r="C997" s="23"/>
      <c r="D997" s="36"/>
      <c r="E997" s="36"/>
      <c r="F997" s="36"/>
      <c r="G997" s="36"/>
      <c r="H997" s="36"/>
      <c r="I997" s="36"/>
      <c r="J997" s="35"/>
      <c r="K997" s="23"/>
      <c r="L997" s="36"/>
      <c r="M997" s="35"/>
      <c r="N997" s="23"/>
      <c r="O997" s="36"/>
      <c r="P997" s="36"/>
      <c r="Q997" s="36"/>
      <c r="R997" s="36"/>
      <c r="S997" s="36"/>
      <c r="T997" s="36"/>
      <c r="U997" s="36"/>
      <c r="V997" s="35"/>
      <c r="W997" s="3"/>
      <c r="X997" s="3"/>
      <c r="Y997" s="3"/>
      <c r="Z997" s="3"/>
    </row>
    <row r="998" spans="1:26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7"/>
      <c r="N998" s="32"/>
      <c r="O998" s="32"/>
      <c r="P998" s="32"/>
      <c r="Q998" s="32"/>
      <c r="R998" s="32"/>
      <c r="S998" s="32"/>
      <c r="T998" s="37"/>
      <c r="U998" s="37"/>
      <c r="V998" s="37"/>
      <c r="W998" s="3"/>
      <c r="X998" s="3"/>
      <c r="Y998" s="3"/>
      <c r="Z998" s="3"/>
    </row>
    <row r="999" spans="1:26">
      <c r="A999" s="36"/>
      <c r="B999" s="36"/>
      <c r="C999" s="32"/>
      <c r="D999" s="36"/>
      <c r="E999" s="36"/>
      <c r="F999" s="36"/>
      <c r="G999" s="36"/>
      <c r="H999" s="36"/>
      <c r="I999" s="36"/>
      <c r="J999" s="36"/>
      <c r="K999" s="32"/>
      <c r="L999" s="36"/>
      <c r="M999" s="36"/>
      <c r="N999" s="32"/>
      <c r="O999" s="36"/>
      <c r="P999" s="36"/>
      <c r="Q999" s="36"/>
      <c r="R999" s="36"/>
      <c r="S999" s="36"/>
      <c r="T999" s="36"/>
      <c r="U999" s="36"/>
      <c r="V999" s="36"/>
      <c r="W999" s="3"/>
      <c r="X999" s="3"/>
      <c r="Y999" s="3"/>
      <c r="Z999" s="3"/>
    </row>
    <row r="1000" spans="1:26">
      <c r="A1000" s="70"/>
      <c r="B1000" s="65"/>
      <c r="C1000" s="23"/>
      <c r="D1000" s="28"/>
      <c r="E1000" s="28"/>
      <c r="F1000" s="28"/>
      <c r="G1000" s="28"/>
      <c r="H1000" s="28"/>
      <c r="I1000" s="71"/>
      <c r="J1000" s="65"/>
      <c r="K1000" s="23"/>
      <c r="L1000" s="28"/>
      <c r="M1000" s="29"/>
      <c r="N1000" s="23"/>
      <c r="O1000" s="28"/>
      <c r="P1000" s="28"/>
      <c r="Q1000" s="28"/>
      <c r="R1000" s="28"/>
      <c r="S1000" s="28"/>
      <c r="T1000" s="28"/>
      <c r="U1000" s="28"/>
      <c r="V1000" s="29"/>
      <c r="W1000" s="3"/>
      <c r="X1000" s="3"/>
      <c r="Y1000" s="3"/>
      <c r="Z1000" s="3"/>
    </row>
    <row r="1001" spans="1:26">
      <c r="A1001" s="68"/>
      <c r="B1001" s="69"/>
      <c r="C1001" s="23"/>
      <c r="D1001" s="26"/>
      <c r="E1001" s="26"/>
      <c r="F1001" s="26"/>
      <c r="G1001" s="26"/>
      <c r="H1001" s="26"/>
      <c r="I1001" s="26"/>
      <c r="J1001" s="27"/>
      <c r="K1001" s="23"/>
      <c r="L1001" s="28"/>
      <c r="M1001" s="29"/>
      <c r="N1001" s="23"/>
      <c r="O1001" s="28"/>
      <c r="P1001" s="28"/>
      <c r="Q1001" s="28"/>
      <c r="R1001" s="28"/>
      <c r="S1001" s="28"/>
      <c r="T1001" s="28"/>
      <c r="U1001" s="28"/>
      <c r="V1001" s="29"/>
      <c r="W1001" s="3"/>
      <c r="X1001" s="3"/>
      <c r="Y1001" s="3"/>
      <c r="Z1001" s="3"/>
    </row>
    <row r="1002" spans="1:26">
      <c r="A1002" s="30"/>
      <c r="B1002" s="31"/>
      <c r="C1002" s="23"/>
      <c r="D1002" s="32"/>
      <c r="E1002" s="33"/>
      <c r="F1002" s="33"/>
      <c r="G1002" s="33"/>
      <c r="H1002" s="32"/>
      <c r="I1002" s="33"/>
      <c r="J1002" s="31"/>
      <c r="K1002" s="23"/>
      <c r="L1002" s="33"/>
      <c r="M1002" s="31"/>
      <c r="N1002" s="23"/>
      <c r="O1002" s="33"/>
      <c r="P1002" s="33"/>
      <c r="Q1002" s="33"/>
      <c r="R1002" s="33"/>
      <c r="S1002" s="33"/>
      <c r="T1002" s="33"/>
      <c r="U1002" s="33"/>
      <c r="V1002" s="31"/>
      <c r="W1002" s="3"/>
      <c r="X1002" s="3"/>
      <c r="Y1002" s="3"/>
      <c r="Z1002" s="3"/>
    </row>
    <row r="1003" spans="1:26">
      <c r="A1003" s="30"/>
      <c r="B1003" s="31"/>
      <c r="C1003" s="23"/>
      <c r="D1003" s="32"/>
      <c r="E1003" s="32"/>
      <c r="F1003" s="32"/>
      <c r="G1003" s="32"/>
      <c r="H1003" s="32"/>
      <c r="I1003" s="32"/>
      <c r="J1003" s="23"/>
      <c r="K1003" s="23"/>
      <c r="L1003" s="32"/>
      <c r="M1003" s="23"/>
      <c r="N1003" s="23"/>
      <c r="O1003" s="32"/>
      <c r="P1003" s="32"/>
      <c r="Q1003" s="32"/>
      <c r="R1003" s="32"/>
      <c r="S1003" s="32"/>
      <c r="T1003" s="32"/>
      <c r="U1003" s="32"/>
      <c r="V1003" s="23"/>
      <c r="W1003" s="3"/>
      <c r="X1003" s="3"/>
      <c r="Y1003" s="3"/>
      <c r="Z1003" s="3"/>
    </row>
    <row r="1004" spans="1:26">
      <c r="A1004" s="30"/>
      <c r="B1004" s="23"/>
      <c r="C1004" s="23"/>
      <c r="D1004" s="32"/>
      <c r="E1004" s="32"/>
      <c r="F1004" s="32"/>
      <c r="G1004" s="32"/>
      <c r="H1004" s="32"/>
      <c r="I1004" s="32"/>
      <c r="J1004" s="23"/>
      <c r="K1004" s="23"/>
      <c r="L1004" s="32"/>
      <c r="M1004" s="23"/>
      <c r="N1004" s="23"/>
      <c r="O1004" s="32"/>
      <c r="P1004" s="32"/>
      <c r="Q1004" s="32"/>
      <c r="R1004" s="32"/>
      <c r="S1004" s="32"/>
      <c r="T1004" s="32"/>
      <c r="U1004" s="32"/>
      <c r="V1004" s="23"/>
      <c r="W1004" s="3"/>
      <c r="X1004" s="3"/>
      <c r="Y1004" s="3"/>
      <c r="Z1004" s="3"/>
    </row>
    <row r="1005" spans="1:26">
      <c r="A1005" s="30"/>
      <c r="B1005" s="31"/>
      <c r="C1005" s="23"/>
      <c r="D1005" s="32"/>
      <c r="E1005" s="33"/>
      <c r="F1005" s="33"/>
      <c r="G1005" s="33"/>
      <c r="H1005" s="32"/>
      <c r="I1005" s="33"/>
      <c r="J1005" s="31"/>
      <c r="K1005" s="23"/>
      <c r="L1005" s="33"/>
      <c r="M1005" s="31"/>
      <c r="N1005" s="23"/>
      <c r="O1005" s="33"/>
      <c r="P1005" s="33"/>
      <c r="Q1005" s="33"/>
      <c r="R1005" s="33"/>
      <c r="S1005" s="33"/>
      <c r="T1005" s="33"/>
      <c r="U1005" s="33"/>
      <c r="V1005" s="31"/>
      <c r="W1005" s="3"/>
      <c r="X1005" s="3"/>
      <c r="Y1005" s="3"/>
      <c r="Z1005" s="3"/>
    </row>
    <row r="1006" spans="1:26">
      <c r="A1006" s="30"/>
      <c r="B1006" s="31"/>
      <c r="C1006" s="23"/>
      <c r="D1006" s="32"/>
      <c r="E1006" s="32"/>
      <c r="F1006" s="32"/>
      <c r="G1006" s="32"/>
      <c r="H1006" s="32"/>
      <c r="I1006" s="32"/>
      <c r="J1006" s="23"/>
      <c r="K1006" s="23"/>
      <c r="L1006" s="32"/>
      <c r="M1006" s="23"/>
      <c r="N1006" s="23"/>
      <c r="O1006" s="32"/>
      <c r="P1006" s="32"/>
      <c r="Q1006" s="32"/>
      <c r="R1006" s="32"/>
      <c r="S1006" s="32"/>
      <c r="T1006" s="32"/>
      <c r="U1006" s="32"/>
      <c r="V1006" s="23"/>
      <c r="W1006" s="3"/>
      <c r="X1006" s="3"/>
      <c r="Y1006" s="3"/>
      <c r="Z1006" s="3"/>
    </row>
    <row r="1007" spans="1:26">
      <c r="A1007" s="30"/>
      <c r="B1007" s="23"/>
      <c r="C1007" s="23"/>
      <c r="D1007" s="32"/>
      <c r="E1007" s="32"/>
      <c r="F1007" s="32"/>
      <c r="G1007" s="32"/>
      <c r="H1007" s="32"/>
      <c r="I1007" s="32"/>
      <c r="J1007" s="23"/>
      <c r="K1007" s="23"/>
      <c r="L1007" s="32"/>
      <c r="M1007" s="23"/>
      <c r="N1007" s="23"/>
      <c r="O1007" s="32"/>
      <c r="P1007" s="32"/>
      <c r="Q1007" s="32"/>
      <c r="R1007" s="32"/>
      <c r="S1007" s="32"/>
      <c r="T1007" s="32"/>
      <c r="U1007" s="32"/>
      <c r="V1007" s="23"/>
      <c r="W1007" s="3"/>
      <c r="X1007" s="3"/>
      <c r="Y1007" s="3"/>
      <c r="Z1007" s="3"/>
    </row>
    <row r="1008" spans="1:26">
      <c r="A1008" s="30"/>
      <c r="B1008" s="31"/>
      <c r="C1008" s="23"/>
      <c r="D1008" s="32"/>
      <c r="E1008" s="33"/>
      <c r="F1008" s="33"/>
      <c r="G1008" s="33"/>
      <c r="H1008" s="32"/>
      <c r="I1008" s="33"/>
      <c r="J1008" s="31"/>
      <c r="K1008" s="23"/>
      <c r="L1008" s="33"/>
      <c r="M1008" s="31"/>
      <c r="N1008" s="23"/>
      <c r="O1008" s="33"/>
      <c r="P1008" s="33"/>
      <c r="Q1008" s="33"/>
      <c r="R1008" s="33"/>
      <c r="S1008" s="33"/>
      <c r="T1008" s="33"/>
      <c r="U1008" s="33"/>
      <c r="V1008" s="31"/>
      <c r="W1008" s="3"/>
      <c r="X1008" s="3"/>
      <c r="Y1008" s="3"/>
      <c r="Z1008" s="3"/>
    </row>
    <row r="1009" spans="1:26">
      <c r="A1009" s="30"/>
      <c r="B1009" s="31"/>
      <c r="C1009" s="23"/>
      <c r="D1009" s="32"/>
      <c r="E1009" s="32"/>
      <c r="F1009" s="32"/>
      <c r="G1009" s="32"/>
      <c r="H1009" s="32"/>
      <c r="I1009" s="32"/>
      <c r="J1009" s="23"/>
      <c r="K1009" s="23"/>
      <c r="L1009" s="32"/>
      <c r="M1009" s="23"/>
      <c r="N1009" s="23"/>
      <c r="O1009" s="32"/>
      <c r="P1009" s="32"/>
      <c r="Q1009" s="32"/>
      <c r="R1009" s="32"/>
      <c r="S1009" s="32"/>
      <c r="T1009" s="32"/>
      <c r="U1009" s="32"/>
      <c r="V1009" s="23"/>
      <c r="W1009" s="3"/>
      <c r="X1009" s="3"/>
      <c r="Y1009" s="3"/>
      <c r="Z1009" s="3"/>
    </row>
    <row r="1010" spans="1:26">
      <c r="A1010" s="30"/>
      <c r="B1010" s="23"/>
      <c r="C1010" s="23"/>
      <c r="D1010" s="32"/>
      <c r="E1010" s="32"/>
      <c r="F1010" s="32"/>
      <c r="G1010" s="32"/>
      <c r="H1010" s="32"/>
      <c r="I1010" s="32"/>
      <c r="J1010" s="23"/>
      <c r="K1010" s="23"/>
      <c r="L1010" s="32"/>
      <c r="M1010" s="23"/>
      <c r="N1010" s="23"/>
      <c r="O1010" s="32"/>
      <c r="P1010" s="32"/>
      <c r="Q1010" s="32"/>
      <c r="R1010" s="32"/>
      <c r="S1010" s="32"/>
      <c r="T1010" s="32"/>
      <c r="U1010" s="32"/>
      <c r="V1010" s="23"/>
      <c r="W1010" s="3"/>
      <c r="X1010" s="3"/>
      <c r="Y1010" s="3"/>
      <c r="Z1010" s="3"/>
    </row>
    <row r="1011" spans="1:26">
      <c r="A1011" s="30"/>
      <c r="B1011" s="31"/>
      <c r="C1011" s="23"/>
      <c r="D1011" s="32"/>
      <c r="E1011" s="33"/>
      <c r="F1011" s="33"/>
      <c r="G1011" s="33"/>
      <c r="H1011" s="32"/>
      <c r="I1011" s="33"/>
      <c r="J1011" s="31"/>
      <c r="K1011" s="23"/>
      <c r="L1011" s="33"/>
      <c r="M1011" s="31"/>
      <c r="N1011" s="23"/>
      <c r="O1011" s="33"/>
      <c r="P1011" s="33"/>
      <c r="Q1011" s="33"/>
      <c r="R1011" s="33"/>
      <c r="S1011" s="33"/>
      <c r="T1011" s="33"/>
      <c r="U1011" s="33"/>
      <c r="V1011" s="31"/>
      <c r="W1011" s="3"/>
      <c r="X1011" s="3"/>
      <c r="Y1011" s="3"/>
      <c r="Z1011" s="3"/>
    </row>
    <row r="1012" spans="1:26">
      <c r="A1012" s="34"/>
      <c r="B1012" s="38"/>
      <c r="C1012" s="23"/>
      <c r="D1012" s="36"/>
      <c r="E1012" s="36"/>
      <c r="F1012" s="36"/>
      <c r="G1012" s="36"/>
      <c r="H1012" s="36"/>
      <c r="I1012" s="36"/>
      <c r="J1012" s="35"/>
      <c r="K1012" s="23"/>
      <c r="L1012" s="36"/>
      <c r="M1012" s="35"/>
      <c r="N1012" s="23"/>
      <c r="O1012" s="36"/>
      <c r="P1012" s="36"/>
      <c r="Q1012" s="36"/>
      <c r="R1012" s="36"/>
      <c r="S1012" s="36"/>
      <c r="T1012" s="36"/>
      <c r="U1012" s="36"/>
      <c r="V1012" s="35"/>
      <c r="W1012" s="3"/>
      <c r="X1012" s="3"/>
      <c r="Y1012" s="3"/>
      <c r="Z1012" s="3"/>
    </row>
    <row r="1013" spans="1:26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7"/>
      <c r="N1013" s="32"/>
      <c r="O1013" s="32"/>
      <c r="P1013" s="32"/>
      <c r="Q1013" s="32"/>
      <c r="R1013" s="32"/>
      <c r="S1013" s="32"/>
      <c r="T1013" s="37"/>
      <c r="U1013" s="37"/>
      <c r="V1013" s="37"/>
      <c r="W1013" s="3"/>
      <c r="X1013" s="3"/>
      <c r="Y1013" s="3"/>
      <c r="Z1013" s="3"/>
    </row>
    <row r="1014" spans="1:26">
      <c r="A1014" s="36"/>
      <c r="B1014" s="36"/>
      <c r="C1014" s="32"/>
      <c r="D1014" s="36"/>
      <c r="E1014" s="36"/>
      <c r="F1014" s="36"/>
      <c r="G1014" s="36"/>
      <c r="H1014" s="36"/>
      <c r="I1014" s="36"/>
      <c r="J1014" s="36"/>
      <c r="K1014" s="32"/>
      <c r="L1014" s="36"/>
      <c r="M1014" s="36"/>
      <c r="N1014" s="32"/>
      <c r="O1014" s="36"/>
      <c r="P1014" s="36"/>
      <c r="Q1014" s="36"/>
      <c r="R1014" s="36"/>
      <c r="S1014" s="36"/>
      <c r="T1014" s="36"/>
      <c r="U1014" s="36"/>
      <c r="V1014" s="36"/>
      <c r="W1014" s="3"/>
      <c r="X1014" s="3"/>
      <c r="Y1014" s="3"/>
      <c r="Z1014" s="3"/>
    </row>
    <row r="1015" spans="1:26">
      <c r="A1015" s="70"/>
      <c r="B1015" s="65"/>
      <c r="C1015" s="23"/>
      <c r="D1015" s="28"/>
      <c r="E1015" s="28"/>
      <c r="F1015" s="28"/>
      <c r="G1015" s="28"/>
      <c r="H1015" s="28"/>
      <c r="I1015" s="71"/>
      <c r="J1015" s="65"/>
      <c r="K1015" s="23"/>
      <c r="L1015" s="28"/>
      <c r="M1015" s="29"/>
      <c r="N1015" s="23"/>
      <c r="O1015" s="28"/>
      <c r="P1015" s="28"/>
      <c r="Q1015" s="28"/>
      <c r="R1015" s="28"/>
      <c r="S1015" s="28"/>
      <c r="T1015" s="28"/>
      <c r="U1015" s="28"/>
      <c r="V1015" s="29"/>
      <c r="W1015" s="3"/>
      <c r="X1015" s="3"/>
      <c r="Y1015" s="3"/>
      <c r="Z1015" s="3"/>
    </row>
    <row r="1016" spans="1:26">
      <c r="A1016" s="68"/>
      <c r="B1016" s="69"/>
      <c r="C1016" s="23"/>
      <c r="D1016" s="26"/>
      <c r="E1016" s="26"/>
      <c r="F1016" s="26"/>
      <c r="G1016" s="26"/>
      <c r="H1016" s="26"/>
      <c r="I1016" s="26"/>
      <c r="J1016" s="27"/>
      <c r="K1016" s="23"/>
      <c r="L1016" s="28"/>
      <c r="M1016" s="29"/>
      <c r="N1016" s="23"/>
      <c r="O1016" s="28"/>
      <c r="P1016" s="28"/>
      <c r="Q1016" s="28"/>
      <c r="R1016" s="28"/>
      <c r="S1016" s="28"/>
      <c r="T1016" s="28"/>
      <c r="U1016" s="28"/>
      <c r="V1016" s="29"/>
      <c r="W1016" s="3"/>
      <c r="X1016" s="3"/>
      <c r="Y1016" s="3"/>
      <c r="Z1016" s="3"/>
    </row>
    <row r="1017" spans="1:26">
      <c r="A1017" s="30"/>
      <c r="B1017" s="31"/>
      <c r="C1017" s="23"/>
      <c r="D1017" s="32"/>
      <c r="E1017" s="33"/>
      <c r="F1017" s="33"/>
      <c r="G1017" s="33"/>
      <c r="H1017" s="32"/>
      <c r="I1017" s="33"/>
      <c r="J1017" s="31"/>
      <c r="K1017" s="23"/>
      <c r="L1017" s="33"/>
      <c r="M1017" s="31"/>
      <c r="N1017" s="23"/>
      <c r="O1017" s="33"/>
      <c r="P1017" s="33"/>
      <c r="Q1017" s="33"/>
      <c r="R1017" s="33"/>
      <c r="S1017" s="33"/>
      <c r="T1017" s="33"/>
      <c r="U1017" s="33"/>
      <c r="V1017" s="31"/>
      <c r="W1017" s="3"/>
      <c r="X1017" s="3"/>
      <c r="Y1017" s="3"/>
      <c r="Z1017" s="3"/>
    </row>
    <row r="1018" spans="1:26">
      <c r="A1018" s="30"/>
      <c r="B1018" s="31"/>
      <c r="C1018" s="23"/>
      <c r="D1018" s="32"/>
      <c r="E1018" s="32"/>
      <c r="F1018" s="32"/>
      <c r="G1018" s="32"/>
      <c r="H1018" s="32"/>
      <c r="I1018" s="32"/>
      <c r="J1018" s="23"/>
      <c r="K1018" s="23"/>
      <c r="L1018" s="32"/>
      <c r="M1018" s="23"/>
      <c r="N1018" s="23"/>
      <c r="O1018" s="32"/>
      <c r="P1018" s="32"/>
      <c r="Q1018" s="32"/>
      <c r="R1018" s="32"/>
      <c r="S1018" s="32"/>
      <c r="T1018" s="32"/>
      <c r="U1018" s="32"/>
      <c r="V1018" s="23"/>
      <c r="W1018" s="3"/>
      <c r="X1018" s="3"/>
      <c r="Y1018" s="3"/>
      <c r="Z1018" s="3"/>
    </row>
    <row r="1019" spans="1:26">
      <c r="A1019" s="30"/>
      <c r="B1019" s="23"/>
      <c r="C1019" s="23"/>
      <c r="D1019" s="32"/>
      <c r="E1019" s="32"/>
      <c r="F1019" s="32"/>
      <c r="G1019" s="32"/>
      <c r="H1019" s="32"/>
      <c r="I1019" s="32"/>
      <c r="J1019" s="23"/>
      <c r="K1019" s="23"/>
      <c r="L1019" s="32"/>
      <c r="M1019" s="23"/>
      <c r="N1019" s="23"/>
      <c r="O1019" s="32"/>
      <c r="P1019" s="32"/>
      <c r="Q1019" s="32"/>
      <c r="R1019" s="32"/>
      <c r="S1019" s="32"/>
      <c r="T1019" s="32"/>
      <c r="U1019" s="32"/>
      <c r="V1019" s="23"/>
      <c r="W1019" s="3"/>
      <c r="X1019" s="3"/>
      <c r="Y1019" s="3"/>
      <c r="Z1019" s="3"/>
    </row>
    <row r="1020" spans="1:26">
      <c r="A1020" s="30"/>
      <c r="B1020" s="31"/>
      <c r="C1020" s="23"/>
      <c r="D1020" s="32"/>
      <c r="E1020" s="33"/>
      <c r="F1020" s="33"/>
      <c r="G1020" s="33"/>
      <c r="H1020" s="32"/>
      <c r="I1020" s="33"/>
      <c r="J1020" s="31"/>
      <c r="K1020" s="23"/>
      <c r="L1020" s="33"/>
      <c r="M1020" s="31"/>
      <c r="N1020" s="23"/>
      <c r="O1020" s="33"/>
      <c r="P1020" s="33"/>
      <c r="Q1020" s="33"/>
      <c r="R1020" s="33"/>
      <c r="S1020" s="33"/>
      <c r="T1020" s="33"/>
      <c r="U1020" s="33"/>
      <c r="V1020" s="31"/>
      <c r="W1020" s="3"/>
      <c r="X1020" s="3"/>
      <c r="Y1020" s="3"/>
      <c r="Z1020" s="3"/>
    </row>
    <row r="1021" spans="1:26">
      <c r="A1021" s="30"/>
      <c r="B1021" s="31"/>
      <c r="C1021" s="23"/>
      <c r="D1021" s="32"/>
      <c r="E1021" s="32"/>
      <c r="F1021" s="32"/>
      <c r="G1021" s="32"/>
      <c r="H1021" s="32"/>
      <c r="I1021" s="32"/>
      <c r="J1021" s="23"/>
      <c r="K1021" s="23"/>
      <c r="L1021" s="32"/>
      <c r="M1021" s="23"/>
      <c r="N1021" s="23"/>
      <c r="O1021" s="32"/>
      <c r="P1021" s="32"/>
      <c r="Q1021" s="32"/>
      <c r="R1021" s="32"/>
      <c r="S1021" s="32"/>
      <c r="T1021" s="32"/>
      <c r="U1021" s="32"/>
      <c r="V1021" s="23"/>
      <c r="W1021" s="3"/>
      <c r="X1021" s="3"/>
      <c r="Y1021" s="3"/>
      <c r="Z1021" s="3"/>
    </row>
    <row r="1022" spans="1:26">
      <c r="A1022" s="30"/>
      <c r="B1022" s="23"/>
      <c r="C1022" s="23"/>
      <c r="D1022" s="32"/>
      <c r="E1022" s="32"/>
      <c r="F1022" s="32"/>
      <c r="G1022" s="32"/>
      <c r="H1022" s="32"/>
      <c r="I1022" s="32"/>
      <c r="J1022" s="23"/>
      <c r="K1022" s="23"/>
      <c r="L1022" s="32"/>
      <c r="M1022" s="23"/>
      <c r="N1022" s="23"/>
      <c r="O1022" s="32"/>
      <c r="P1022" s="32"/>
      <c r="Q1022" s="32"/>
      <c r="R1022" s="32"/>
      <c r="S1022" s="32"/>
      <c r="T1022" s="32"/>
      <c r="U1022" s="32"/>
      <c r="V1022" s="23"/>
      <c r="W1022" s="3"/>
      <c r="X1022" s="3"/>
      <c r="Y1022" s="3"/>
      <c r="Z1022" s="3"/>
    </row>
    <row r="1023" spans="1:26">
      <c r="A1023" s="30"/>
      <c r="B1023" s="31"/>
      <c r="C1023" s="23"/>
      <c r="D1023" s="32"/>
      <c r="E1023" s="33"/>
      <c r="F1023" s="33"/>
      <c r="G1023" s="33"/>
      <c r="H1023" s="32"/>
      <c r="I1023" s="33"/>
      <c r="J1023" s="31"/>
      <c r="K1023" s="23"/>
      <c r="L1023" s="33"/>
      <c r="M1023" s="31"/>
      <c r="N1023" s="23"/>
      <c r="O1023" s="33"/>
      <c r="P1023" s="33"/>
      <c r="Q1023" s="33"/>
      <c r="R1023" s="33"/>
      <c r="S1023" s="33"/>
      <c r="T1023" s="33"/>
      <c r="U1023" s="33"/>
      <c r="V1023" s="31"/>
      <c r="W1023" s="3"/>
      <c r="X1023" s="3"/>
      <c r="Y1023" s="3"/>
      <c r="Z1023" s="3"/>
    </row>
    <row r="1024" spans="1:26">
      <c r="A1024" s="30"/>
      <c r="B1024" s="31"/>
      <c r="C1024" s="23"/>
      <c r="D1024" s="32"/>
      <c r="E1024" s="32"/>
      <c r="F1024" s="32"/>
      <c r="G1024" s="32"/>
      <c r="H1024" s="32"/>
      <c r="I1024" s="32"/>
      <c r="J1024" s="23"/>
      <c r="K1024" s="23"/>
      <c r="L1024" s="32"/>
      <c r="M1024" s="23"/>
      <c r="N1024" s="23"/>
      <c r="O1024" s="32"/>
      <c r="P1024" s="32"/>
      <c r="Q1024" s="32"/>
      <c r="R1024" s="32"/>
      <c r="S1024" s="32"/>
      <c r="T1024" s="32"/>
      <c r="U1024" s="32"/>
      <c r="V1024" s="23"/>
      <c r="W1024" s="3"/>
      <c r="X1024" s="3"/>
      <c r="Y1024" s="3"/>
      <c r="Z1024" s="3"/>
    </row>
    <row r="1025" spans="1:26">
      <c r="A1025" s="30"/>
      <c r="B1025" s="23"/>
      <c r="C1025" s="23"/>
      <c r="D1025" s="32"/>
      <c r="E1025" s="32"/>
      <c r="F1025" s="32"/>
      <c r="G1025" s="32"/>
      <c r="H1025" s="32"/>
      <c r="I1025" s="32"/>
      <c r="J1025" s="23"/>
      <c r="K1025" s="23"/>
      <c r="L1025" s="32"/>
      <c r="M1025" s="23"/>
      <c r="N1025" s="23"/>
      <c r="O1025" s="32"/>
      <c r="P1025" s="32"/>
      <c r="Q1025" s="32"/>
      <c r="R1025" s="32"/>
      <c r="S1025" s="32"/>
      <c r="T1025" s="32"/>
      <c r="U1025" s="32"/>
      <c r="V1025" s="23"/>
      <c r="W1025" s="3"/>
      <c r="X1025" s="3"/>
      <c r="Y1025" s="3"/>
      <c r="Z1025" s="3"/>
    </row>
    <row r="1026" spans="1:26">
      <c r="A1026" s="30"/>
      <c r="B1026" s="31"/>
      <c r="C1026" s="23"/>
      <c r="D1026" s="32"/>
      <c r="E1026" s="33"/>
      <c r="F1026" s="33"/>
      <c r="G1026" s="33"/>
      <c r="H1026" s="32"/>
      <c r="I1026" s="33"/>
      <c r="J1026" s="31"/>
      <c r="K1026" s="23"/>
      <c r="L1026" s="33"/>
      <c r="M1026" s="31"/>
      <c r="N1026" s="23"/>
      <c r="O1026" s="33"/>
      <c r="P1026" s="33"/>
      <c r="Q1026" s="33"/>
      <c r="R1026" s="33"/>
      <c r="S1026" s="33"/>
      <c r="T1026" s="33"/>
      <c r="U1026" s="33"/>
      <c r="V1026" s="31"/>
      <c r="W1026" s="3"/>
      <c r="X1026" s="3"/>
      <c r="Y1026" s="3"/>
      <c r="Z1026" s="3"/>
    </row>
    <row r="1027" spans="1:26">
      <c r="A1027" s="34"/>
      <c r="B1027" s="38"/>
      <c r="C1027" s="23"/>
      <c r="D1027" s="36"/>
      <c r="E1027" s="36"/>
      <c r="F1027" s="36"/>
      <c r="G1027" s="36"/>
      <c r="H1027" s="36"/>
      <c r="I1027" s="36"/>
      <c r="J1027" s="35"/>
      <c r="K1027" s="23"/>
      <c r="L1027" s="36"/>
      <c r="M1027" s="35"/>
      <c r="N1027" s="23"/>
      <c r="O1027" s="36"/>
      <c r="P1027" s="36"/>
      <c r="Q1027" s="36"/>
      <c r="R1027" s="36"/>
      <c r="S1027" s="36"/>
      <c r="T1027" s="36"/>
      <c r="U1027" s="36"/>
      <c r="V1027" s="35"/>
      <c r="W1027" s="3"/>
      <c r="X1027" s="3"/>
      <c r="Y1027" s="3"/>
      <c r="Z1027" s="3"/>
    </row>
    <row r="1028" spans="1:26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7"/>
      <c r="N1028" s="32"/>
      <c r="O1028" s="32"/>
      <c r="P1028" s="32"/>
      <c r="Q1028" s="32"/>
      <c r="R1028" s="32"/>
      <c r="S1028" s="32"/>
      <c r="T1028" s="37"/>
      <c r="U1028" s="37"/>
      <c r="V1028" s="37"/>
      <c r="W1028" s="3"/>
      <c r="X1028" s="3"/>
      <c r="Y1028" s="3"/>
      <c r="Z1028" s="3"/>
    </row>
    <row r="1029" spans="1:26">
      <c r="A1029" s="36"/>
      <c r="B1029" s="36"/>
      <c r="C1029" s="32"/>
      <c r="D1029" s="36"/>
      <c r="E1029" s="36"/>
      <c r="F1029" s="36"/>
      <c r="G1029" s="36"/>
      <c r="H1029" s="36"/>
      <c r="I1029" s="36"/>
      <c r="J1029" s="36"/>
      <c r="K1029" s="32"/>
      <c r="L1029" s="36"/>
      <c r="M1029" s="36"/>
      <c r="N1029" s="32"/>
      <c r="O1029" s="36"/>
      <c r="P1029" s="36"/>
      <c r="Q1029" s="36"/>
      <c r="R1029" s="36"/>
      <c r="S1029" s="36"/>
      <c r="T1029" s="36"/>
      <c r="U1029" s="36"/>
      <c r="V1029" s="36"/>
      <c r="W1029" s="3"/>
      <c r="X1029" s="3"/>
      <c r="Y1029" s="3"/>
      <c r="Z1029" s="3"/>
    </row>
    <row r="1030" spans="1:26">
      <c r="A1030" s="70"/>
      <c r="B1030" s="65"/>
      <c r="C1030" s="23"/>
      <c r="D1030" s="28"/>
      <c r="E1030" s="28"/>
      <c r="F1030" s="28"/>
      <c r="G1030" s="28"/>
      <c r="H1030" s="28"/>
      <c r="I1030" s="71"/>
      <c r="J1030" s="65"/>
      <c r="K1030" s="23"/>
      <c r="L1030" s="28"/>
      <c r="M1030" s="29"/>
      <c r="N1030" s="23"/>
      <c r="O1030" s="28"/>
      <c r="P1030" s="28"/>
      <c r="Q1030" s="28"/>
      <c r="R1030" s="28"/>
      <c r="S1030" s="28"/>
      <c r="T1030" s="28"/>
      <c r="U1030" s="28"/>
      <c r="V1030" s="29"/>
      <c r="W1030" s="3"/>
      <c r="X1030" s="3"/>
      <c r="Y1030" s="3"/>
      <c r="Z1030" s="3"/>
    </row>
    <row r="1031" spans="1:26">
      <c r="A1031" s="68"/>
      <c r="B1031" s="69"/>
      <c r="C1031" s="23"/>
      <c r="D1031" s="26"/>
      <c r="E1031" s="26"/>
      <c r="F1031" s="26"/>
      <c r="G1031" s="26"/>
      <c r="H1031" s="26"/>
      <c r="I1031" s="26"/>
      <c r="J1031" s="27"/>
      <c r="K1031" s="23"/>
      <c r="L1031" s="28"/>
      <c r="M1031" s="29"/>
      <c r="N1031" s="23"/>
      <c r="O1031" s="28"/>
      <c r="P1031" s="28"/>
      <c r="Q1031" s="28"/>
      <c r="R1031" s="28"/>
      <c r="S1031" s="28"/>
      <c r="T1031" s="28"/>
      <c r="U1031" s="28"/>
      <c r="V1031" s="29"/>
      <c r="W1031" s="3"/>
      <c r="X1031" s="3"/>
      <c r="Y1031" s="3"/>
      <c r="Z1031" s="3"/>
    </row>
    <row r="1032" spans="1:26">
      <c r="A1032" s="30"/>
      <c r="B1032" s="31"/>
      <c r="C1032" s="23"/>
      <c r="D1032" s="32"/>
      <c r="E1032" s="33"/>
      <c r="F1032" s="33"/>
      <c r="G1032" s="33"/>
      <c r="H1032" s="32"/>
      <c r="I1032" s="33"/>
      <c r="J1032" s="31"/>
      <c r="K1032" s="23"/>
      <c r="L1032" s="33"/>
      <c r="M1032" s="31"/>
      <c r="N1032" s="23"/>
      <c r="O1032" s="33"/>
      <c r="P1032" s="33"/>
      <c r="Q1032" s="33"/>
      <c r="R1032" s="33"/>
      <c r="S1032" s="33"/>
      <c r="T1032" s="33"/>
      <c r="U1032" s="33"/>
      <c r="V1032" s="31"/>
      <c r="W1032" s="3"/>
      <c r="X1032" s="3"/>
      <c r="Y1032" s="3"/>
      <c r="Z1032" s="3"/>
    </row>
    <row r="1033" spans="1:26">
      <c r="A1033" s="30"/>
      <c r="B1033" s="31"/>
      <c r="C1033" s="23"/>
      <c r="D1033" s="32"/>
      <c r="E1033" s="32"/>
      <c r="F1033" s="32"/>
      <c r="G1033" s="32"/>
      <c r="H1033" s="32"/>
      <c r="I1033" s="32"/>
      <c r="J1033" s="23"/>
      <c r="K1033" s="23"/>
      <c r="L1033" s="32"/>
      <c r="M1033" s="23"/>
      <c r="N1033" s="23"/>
      <c r="O1033" s="32"/>
      <c r="P1033" s="32"/>
      <c r="Q1033" s="32"/>
      <c r="R1033" s="32"/>
      <c r="S1033" s="32"/>
      <c r="T1033" s="32"/>
      <c r="U1033" s="32"/>
      <c r="V1033" s="23"/>
      <c r="W1033" s="3"/>
      <c r="X1033" s="3"/>
      <c r="Y1033" s="3"/>
      <c r="Z1033" s="3"/>
    </row>
    <row r="1034" spans="1:26">
      <c r="A1034" s="30"/>
      <c r="B1034" s="23"/>
      <c r="C1034" s="23"/>
      <c r="D1034" s="32"/>
      <c r="E1034" s="32"/>
      <c r="F1034" s="32"/>
      <c r="G1034" s="32"/>
      <c r="H1034" s="32"/>
      <c r="I1034" s="32"/>
      <c r="J1034" s="23"/>
      <c r="K1034" s="23"/>
      <c r="L1034" s="32"/>
      <c r="M1034" s="23"/>
      <c r="N1034" s="23"/>
      <c r="O1034" s="32"/>
      <c r="P1034" s="32"/>
      <c r="Q1034" s="32"/>
      <c r="R1034" s="32"/>
      <c r="S1034" s="32"/>
      <c r="T1034" s="32"/>
      <c r="U1034" s="32"/>
      <c r="V1034" s="23"/>
      <c r="W1034" s="3"/>
      <c r="X1034" s="3"/>
      <c r="Y1034" s="3"/>
      <c r="Z1034" s="3"/>
    </row>
    <row r="1035" spans="1:26">
      <c r="A1035" s="30"/>
      <c r="B1035" s="31"/>
      <c r="C1035" s="23"/>
      <c r="D1035" s="32"/>
      <c r="E1035" s="33"/>
      <c r="F1035" s="33"/>
      <c r="G1035" s="33"/>
      <c r="H1035" s="32"/>
      <c r="I1035" s="33"/>
      <c r="J1035" s="31"/>
      <c r="K1035" s="23"/>
      <c r="L1035" s="33"/>
      <c r="M1035" s="31"/>
      <c r="N1035" s="23"/>
      <c r="O1035" s="33"/>
      <c r="P1035" s="33"/>
      <c r="Q1035" s="33"/>
      <c r="R1035" s="33"/>
      <c r="S1035" s="33"/>
      <c r="T1035" s="33"/>
      <c r="U1035" s="33"/>
      <c r="V1035" s="31"/>
      <c r="W1035" s="3"/>
      <c r="X1035" s="3"/>
      <c r="Y1035" s="3"/>
      <c r="Z1035" s="3"/>
    </row>
    <row r="1036" spans="1:26">
      <c r="A1036" s="30"/>
      <c r="B1036" s="31"/>
      <c r="C1036" s="23"/>
      <c r="D1036" s="32"/>
      <c r="E1036" s="32"/>
      <c r="F1036" s="32"/>
      <c r="G1036" s="32"/>
      <c r="H1036" s="32"/>
      <c r="I1036" s="32"/>
      <c r="J1036" s="23"/>
      <c r="K1036" s="23"/>
      <c r="L1036" s="32"/>
      <c r="M1036" s="23"/>
      <c r="N1036" s="23"/>
      <c r="O1036" s="32"/>
      <c r="P1036" s="32"/>
      <c r="Q1036" s="32"/>
      <c r="R1036" s="32"/>
      <c r="S1036" s="32"/>
      <c r="T1036" s="32"/>
      <c r="U1036" s="32"/>
      <c r="V1036" s="23"/>
      <c r="W1036" s="3"/>
      <c r="X1036" s="3"/>
      <c r="Y1036" s="3"/>
      <c r="Z1036" s="3"/>
    </row>
    <row r="1037" spans="1:26">
      <c r="A1037" s="30"/>
      <c r="B1037" s="23"/>
      <c r="C1037" s="23"/>
      <c r="D1037" s="32"/>
      <c r="E1037" s="32"/>
      <c r="F1037" s="32"/>
      <c r="G1037" s="32"/>
      <c r="H1037" s="32"/>
      <c r="I1037" s="32"/>
      <c r="J1037" s="23"/>
      <c r="K1037" s="23"/>
      <c r="L1037" s="32"/>
      <c r="M1037" s="23"/>
      <c r="N1037" s="23"/>
      <c r="O1037" s="32"/>
      <c r="P1037" s="32"/>
      <c r="Q1037" s="32"/>
      <c r="R1037" s="32"/>
      <c r="S1037" s="32"/>
      <c r="T1037" s="32"/>
      <c r="U1037" s="32"/>
      <c r="V1037" s="23"/>
      <c r="W1037" s="3"/>
      <c r="X1037" s="3"/>
      <c r="Y1037" s="3"/>
      <c r="Z1037" s="3"/>
    </row>
    <row r="1038" spans="1:26">
      <c r="A1038" s="30"/>
      <c r="B1038" s="31"/>
      <c r="C1038" s="23"/>
      <c r="D1038" s="32"/>
      <c r="E1038" s="33"/>
      <c r="F1038" s="33"/>
      <c r="G1038" s="33"/>
      <c r="H1038" s="32"/>
      <c r="I1038" s="33"/>
      <c r="J1038" s="31"/>
      <c r="K1038" s="23"/>
      <c r="L1038" s="33"/>
      <c r="M1038" s="31"/>
      <c r="N1038" s="23"/>
      <c r="O1038" s="33"/>
      <c r="P1038" s="33"/>
      <c r="Q1038" s="33"/>
      <c r="R1038" s="33"/>
      <c r="S1038" s="33"/>
      <c r="T1038" s="33"/>
      <c r="U1038" s="33"/>
      <c r="V1038" s="31"/>
      <c r="W1038" s="3"/>
      <c r="X1038" s="3"/>
      <c r="Y1038" s="3"/>
      <c r="Z1038" s="3"/>
    </row>
    <row r="1039" spans="1:26">
      <c r="A1039" s="30"/>
      <c r="B1039" s="31"/>
      <c r="C1039" s="23"/>
      <c r="D1039" s="32"/>
      <c r="E1039" s="32"/>
      <c r="F1039" s="32"/>
      <c r="G1039" s="32"/>
      <c r="H1039" s="32"/>
      <c r="I1039" s="32"/>
      <c r="J1039" s="23"/>
      <c r="K1039" s="23"/>
      <c r="L1039" s="32"/>
      <c r="M1039" s="23"/>
      <c r="N1039" s="23"/>
      <c r="O1039" s="32"/>
      <c r="P1039" s="32"/>
      <c r="Q1039" s="32"/>
      <c r="R1039" s="32"/>
      <c r="S1039" s="32"/>
      <c r="T1039" s="32"/>
      <c r="U1039" s="32"/>
      <c r="V1039" s="23"/>
      <c r="W1039" s="3"/>
      <c r="X1039" s="3"/>
      <c r="Y1039" s="3"/>
      <c r="Z1039" s="3"/>
    </row>
    <row r="1040" spans="1:26">
      <c r="A1040" s="30"/>
      <c r="B1040" s="23"/>
      <c r="C1040" s="23"/>
      <c r="D1040" s="32"/>
      <c r="E1040" s="32"/>
      <c r="F1040" s="32"/>
      <c r="G1040" s="32"/>
      <c r="H1040" s="32"/>
      <c r="I1040" s="32"/>
      <c r="J1040" s="23"/>
      <c r="K1040" s="23"/>
      <c r="L1040" s="32"/>
      <c r="M1040" s="23"/>
      <c r="N1040" s="23"/>
      <c r="O1040" s="32"/>
      <c r="P1040" s="32"/>
      <c r="Q1040" s="32"/>
      <c r="R1040" s="32"/>
      <c r="S1040" s="32"/>
      <c r="T1040" s="32"/>
      <c r="U1040" s="32"/>
      <c r="V1040" s="23"/>
      <c r="W1040" s="3"/>
      <c r="X1040" s="3"/>
      <c r="Y1040" s="3"/>
      <c r="Z1040" s="3"/>
    </row>
    <row r="1041" spans="1:26">
      <c r="A1041" s="30"/>
      <c r="B1041" s="31"/>
      <c r="C1041" s="23"/>
      <c r="D1041" s="32"/>
      <c r="E1041" s="33"/>
      <c r="F1041" s="33"/>
      <c r="G1041" s="33"/>
      <c r="H1041" s="32"/>
      <c r="I1041" s="33"/>
      <c r="J1041" s="31"/>
      <c r="K1041" s="23"/>
      <c r="L1041" s="33"/>
      <c r="M1041" s="31"/>
      <c r="N1041" s="23"/>
      <c r="O1041" s="33"/>
      <c r="P1041" s="33"/>
      <c r="Q1041" s="33"/>
      <c r="R1041" s="33"/>
      <c r="S1041" s="33"/>
      <c r="T1041" s="33"/>
      <c r="U1041" s="33"/>
      <c r="V1041" s="31"/>
      <c r="W1041" s="3"/>
      <c r="X1041" s="3"/>
      <c r="Y1041" s="3"/>
      <c r="Z1041" s="3"/>
    </row>
    <row r="1042" spans="1:26">
      <c r="A1042" s="34"/>
      <c r="B1042" s="38"/>
      <c r="C1042" s="23"/>
      <c r="D1042" s="36"/>
      <c r="E1042" s="36"/>
      <c r="F1042" s="36"/>
      <c r="G1042" s="36"/>
      <c r="H1042" s="36"/>
      <c r="I1042" s="36"/>
      <c r="J1042" s="35"/>
      <c r="K1042" s="23"/>
      <c r="L1042" s="36"/>
      <c r="M1042" s="35"/>
      <c r="N1042" s="23"/>
      <c r="O1042" s="36"/>
      <c r="P1042" s="36"/>
      <c r="Q1042" s="36"/>
      <c r="R1042" s="36"/>
      <c r="S1042" s="36"/>
      <c r="T1042" s="36"/>
      <c r="U1042" s="36"/>
      <c r="V1042" s="35"/>
      <c r="W1042" s="3"/>
      <c r="X1042" s="3"/>
      <c r="Y1042" s="3"/>
      <c r="Z1042" s="3"/>
    </row>
    <row r="1043" spans="1:26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7"/>
      <c r="N1043" s="32"/>
      <c r="O1043" s="32"/>
      <c r="P1043" s="32"/>
      <c r="Q1043" s="32"/>
      <c r="R1043" s="32"/>
      <c r="S1043" s="32"/>
      <c r="T1043" s="37"/>
      <c r="U1043" s="37"/>
      <c r="V1043" s="37"/>
      <c r="W1043" s="3"/>
      <c r="X1043" s="3"/>
      <c r="Y1043" s="3"/>
      <c r="Z1043" s="3"/>
    </row>
    <row r="1044" spans="1:26">
      <c r="A1044" s="36"/>
      <c r="B1044" s="36"/>
      <c r="C1044" s="32"/>
      <c r="D1044" s="36"/>
      <c r="E1044" s="36"/>
      <c r="F1044" s="36"/>
      <c r="G1044" s="36"/>
      <c r="H1044" s="36"/>
      <c r="I1044" s="36"/>
      <c r="J1044" s="36"/>
      <c r="K1044" s="32"/>
      <c r="L1044" s="36"/>
      <c r="M1044" s="36"/>
      <c r="N1044" s="32"/>
      <c r="O1044" s="36"/>
      <c r="P1044" s="36"/>
      <c r="Q1044" s="36"/>
      <c r="R1044" s="36"/>
      <c r="S1044" s="36"/>
      <c r="T1044" s="36"/>
      <c r="U1044" s="36"/>
      <c r="V1044" s="36"/>
      <c r="W1044" s="3"/>
      <c r="X1044" s="3"/>
      <c r="Y1044" s="3"/>
      <c r="Z1044" s="3"/>
    </row>
    <row r="1045" spans="1:26">
      <c r="A1045" s="70"/>
      <c r="B1045" s="65"/>
      <c r="C1045" s="23"/>
      <c r="D1045" s="28"/>
      <c r="E1045" s="28"/>
      <c r="F1045" s="28"/>
      <c r="G1045" s="28"/>
      <c r="H1045" s="28"/>
      <c r="I1045" s="71"/>
      <c r="J1045" s="65"/>
      <c r="K1045" s="23"/>
      <c r="L1045" s="28"/>
      <c r="M1045" s="29"/>
      <c r="N1045" s="23"/>
      <c r="O1045" s="28"/>
      <c r="P1045" s="28"/>
      <c r="Q1045" s="28"/>
      <c r="R1045" s="28"/>
      <c r="S1045" s="28"/>
      <c r="T1045" s="28"/>
      <c r="U1045" s="28"/>
      <c r="V1045" s="29"/>
      <c r="W1045" s="3"/>
      <c r="X1045" s="3"/>
      <c r="Y1045" s="3"/>
      <c r="Z1045" s="3"/>
    </row>
    <row r="1046" spans="1:26">
      <c r="A1046" s="68"/>
      <c r="B1046" s="69"/>
      <c r="C1046" s="23"/>
      <c r="D1046" s="26"/>
      <c r="E1046" s="26"/>
      <c r="F1046" s="26"/>
      <c r="G1046" s="26"/>
      <c r="H1046" s="26"/>
      <c r="I1046" s="26"/>
      <c r="J1046" s="27"/>
      <c r="K1046" s="23"/>
      <c r="L1046" s="28"/>
      <c r="M1046" s="29"/>
      <c r="N1046" s="23"/>
      <c r="O1046" s="28"/>
      <c r="P1046" s="28"/>
      <c r="Q1046" s="28"/>
      <c r="R1046" s="28"/>
      <c r="S1046" s="28"/>
      <c r="T1046" s="28"/>
      <c r="U1046" s="28"/>
      <c r="V1046" s="29"/>
      <c r="W1046" s="3"/>
      <c r="X1046" s="3"/>
      <c r="Y1046" s="3"/>
      <c r="Z1046" s="3"/>
    </row>
    <row r="1047" spans="1:26">
      <c r="A1047" s="30"/>
      <c r="B1047" s="31"/>
      <c r="C1047" s="23"/>
      <c r="D1047" s="32"/>
      <c r="E1047" s="33"/>
      <c r="F1047" s="33"/>
      <c r="G1047" s="33"/>
      <c r="H1047" s="32"/>
      <c r="I1047" s="33"/>
      <c r="J1047" s="31"/>
      <c r="K1047" s="23"/>
      <c r="L1047" s="33"/>
      <c r="M1047" s="31"/>
      <c r="N1047" s="23"/>
      <c r="O1047" s="33"/>
      <c r="P1047" s="33"/>
      <c r="Q1047" s="33"/>
      <c r="R1047" s="33"/>
      <c r="S1047" s="33"/>
      <c r="T1047" s="33"/>
      <c r="U1047" s="33"/>
      <c r="V1047" s="31"/>
      <c r="W1047" s="3"/>
      <c r="X1047" s="3"/>
      <c r="Y1047" s="3"/>
      <c r="Z1047" s="3"/>
    </row>
    <row r="1048" spans="1:26">
      <c r="A1048" s="30"/>
      <c r="B1048" s="31"/>
      <c r="C1048" s="23"/>
      <c r="D1048" s="32"/>
      <c r="E1048" s="32"/>
      <c r="F1048" s="32"/>
      <c r="G1048" s="32"/>
      <c r="H1048" s="32"/>
      <c r="I1048" s="32"/>
      <c r="J1048" s="23"/>
      <c r="K1048" s="23"/>
      <c r="L1048" s="32"/>
      <c r="M1048" s="23"/>
      <c r="N1048" s="23"/>
      <c r="O1048" s="32"/>
      <c r="P1048" s="32"/>
      <c r="Q1048" s="32"/>
      <c r="R1048" s="32"/>
      <c r="S1048" s="32"/>
      <c r="T1048" s="32"/>
      <c r="U1048" s="32"/>
      <c r="V1048" s="23"/>
      <c r="W1048" s="3"/>
      <c r="X1048" s="3"/>
      <c r="Y1048" s="3"/>
      <c r="Z1048" s="3"/>
    </row>
    <row r="1049" spans="1:26">
      <c r="A1049" s="30"/>
      <c r="B1049" s="23"/>
      <c r="C1049" s="23"/>
      <c r="D1049" s="32"/>
      <c r="E1049" s="32"/>
      <c r="F1049" s="32"/>
      <c r="G1049" s="32"/>
      <c r="H1049" s="32"/>
      <c r="I1049" s="32"/>
      <c r="J1049" s="23"/>
      <c r="K1049" s="23"/>
      <c r="L1049" s="32"/>
      <c r="M1049" s="23"/>
      <c r="N1049" s="23"/>
      <c r="O1049" s="32"/>
      <c r="P1049" s="32"/>
      <c r="Q1049" s="32"/>
      <c r="R1049" s="32"/>
      <c r="S1049" s="32"/>
      <c r="T1049" s="32"/>
      <c r="U1049" s="32"/>
      <c r="V1049" s="23"/>
      <c r="W1049" s="3"/>
      <c r="X1049" s="3"/>
      <c r="Y1049" s="3"/>
      <c r="Z1049" s="3"/>
    </row>
    <row r="1050" spans="1:26">
      <c r="A1050" s="30"/>
      <c r="B1050" s="31"/>
      <c r="C1050" s="23"/>
      <c r="D1050" s="32"/>
      <c r="E1050" s="33"/>
      <c r="F1050" s="33"/>
      <c r="G1050" s="33"/>
      <c r="H1050" s="32"/>
      <c r="I1050" s="33"/>
      <c r="J1050" s="31"/>
      <c r="K1050" s="23"/>
      <c r="L1050" s="33"/>
      <c r="M1050" s="31"/>
      <c r="N1050" s="23"/>
      <c r="O1050" s="33"/>
      <c r="P1050" s="33"/>
      <c r="Q1050" s="33"/>
      <c r="R1050" s="33"/>
      <c r="S1050" s="33"/>
      <c r="T1050" s="33"/>
      <c r="U1050" s="33"/>
      <c r="V1050" s="31"/>
      <c r="W1050" s="3"/>
      <c r="X1050" s="3"/>
      <c r="Y1050" s="3"/>
      <c r="Z1050" s="3"/>
    </row>
    <row r="1051" spans="1:26">
      <c r="A1051" s="30"/>
      <c r="B1051" s="31"/>
      <c r="C1051" s="23"/>
      <c r="D1051" s="32"/>
      <c r="E1051" s="32"/>
      <c r="F1051" s="32"/>
      <c r="G1051" s="32"/>
      <c r="H1051" s="32"/>
      <c r="I1051" s="32"/>
      <c r="J1051" s="23"/>
      <c r="K1051" s="23"/>
      <c r="L1051" s="32"/>
      <c r="M1051" s="23"/>
      <c r="N1051" s="23"/>
      <c r="O1051" s="32"/>
      <c r="P1051" s="32"/>
      <c r="Q1051" s="32"/>
      <c r="R1051" s="32"/>
      <c r="S1051" s="32"/>
      <c r="T1051" s="32"/>
      <c r="U1051" s="32"/>
      <c r="V1051" s="23"/>
      <c r="W1051" s="3"/>
      <c r="X1051" s="3"/>
      <c r="Y1051" s="3"/>
      <c r="Z1051" s="3"/>
    </row>
    <row r="1052" spans="1:26">
      <c r="A1052" s="30"/>
      <c r="B1052" s="23"/>
      <c r="C1052" s="23"/>
      <c r="D1052" s="32"/>
      <c r="E1052" s="32"/>
      <c r="F1052" s="32"/>
      <c r="G1052" s="32"/>
      <c r="H1052" s="32"/>
      <c r="I1052" s="32"/>
      <c r="J1052" s="23"/>
      <c r="K1052" s="23"/>
      <c r="L1052" s="32"/>
      <c r="M1052" s="23"/>
      <c r="N1052" s="23"/>
      <c r="O1052" s="32"/>
      <c r="P1052" s="32"/>
      <c r="Q1052" s="32"/>
      <c r="R1052" s="32"/>
      <c r="S1052" s="32"/>
      <c r="T1052" s="32"/>
      <c r="U1052" s="32"/>
      <c r="V1052" s="23"/>
      <c r="W1052" s="3"/>
      <c r="X1052" s="3"/>
      <c r="Y1052" s="3"/>
      <c r="Z1052" s="3"/>
    </row>
    <row r="1053" spans="1:26">
      <c r="A1053" s="30"/>
      <c r="B1053" s="31"/>
      <c r="C1053" s="23"/>
      <c r="D1053" s="32"/>
      <c r="E1053" s="33"/>
      <c r="F1053" s="33"/>
      <c r="G1053" s="33"/>
      <c r="H1053" s="32"/>
      <c r="I1053" s="33"/>
      <c r="J1053" s="31"/>
      <c r="K1053" s="23"/>
      <c r="L1053" s="33"/>
      <c r="M1053" s="31"/>
      <c r="N1053" s="23"/>
      <c r="O1053" s="33"/>
      <c r="P1053" s="33"/>
      <c r="Q1053" s="33"/>
      <c r="R1053" s="33"/>
      <c r="S1053" s="33"/>
      <c r="T1053" s="33"/>
      <c r="U1053" s="33"/>
      <c r="V1053" s="31"/>
      <c r="W1053" s="3"/>
      <c r="X1053" s="3"/>
      <c r="Y1053" s="3"/>
      <c r="Z1053" s="3"/>
    </row>
    <row r="1054" spans="1:26">
      <c r="A1054" s="30"/>
      <c r="B1054" s="31"/>
      <c r="C1054" s="23"/>
      <c r="D1054" s="32"/>
      <c r="E1054" s="32"/>
      <c r="F1054" s="32"/>
      <c r="G1054" s="32"/>
      <c r="H1054" s="32"/>
      <c r="I1054" s="32"/>
      <c r="J1054" s="23"/>
      <c r="K1054" s="23"/>
      <c r="L1054" s="32"/>
      <c r="M1054" s="23"/>
      <c r="N1054" s="23"/>
      <c r="O1054" s="32"/>
      <c r="P1054" s="32"/>
      <c r="Q1054" s="32"/>
      <c r="R1054" s="32"/>
      <c r="S1054" s="32"/>
      <c r="T1054" s="32"/>
      <c r="U1054" s="32"/>
      <c r="V1054" s="23"/>
      <c r="W1054" s="3"/>
      <c r="X1054" s="3"/>
      <c r="Y1054" s="3"/>
      <c r="Z1054" s="3"/>
    </row>
    <row r="1055" spans="1:26">
      <c r="A1055" s="30"/>
      <c r="B1055" s="23"/>
      <c r="C1055" s="23"/>
      <c r="D1055" s="32"/>
      <c r="E1055" s="32"/>
      <c r="F1055" s="32"/>
      <c r="G1055" s="32"/>
      <c r="H1055" s="32"/>
      <c r="I1055" s="32"/>
      <c r="J1055" s="23"/>
      <c r="K1055" s="23"/>
      <c r="L1055" s="32"/>
      <c r="M1055" s="23"/>
      <c r="N1055" s="23"/>
      <c r="O1055" s="32"/>
      <c r="P1055" s="32"/>
      <c r="Q1055" s="32"/>
      <c r="R1055" s="32"/>
      <c r="S1055" s="32"/>
      <c r="T1055" s="32"/>
      <c r="U1055" s="32"/>
      <c r="V1055" s="23"/>
      <c r="W1055" s="3"/>
      <c r="X1055" s="3"/>
      <c r="Y1055" s="3"/>
      <c r="Z1055" s="3"/>
    </row>
    <row r="1056" spans="1:26">
      <c r="A1056" s="30"/>
      <c r="B1056" s="31"/>
      <c r="C1056" s="23"/>
      <c r="D1056" s="32"/>
      <c r="E1056" s="33"/>
      <c r="F1056" s="33"/>
      <c r="G1056" s="33"/>
      <c r="H1056" s="32"/>
      <c r="I1056" s="33"/>
      <c r="J1056" s="31"/>
      <c r="K1056" s="23"/>
      <c r="L1056" s="33"/>
      <c r="M1056" s="31"/>
      <c r="N1056" s="23"/>
      <c r="O1056" s="33"/>
      <c r="P1056" s="33"/>
      <c r="Q1056" s="33"/>
      <c r="R1056" s="33"/>
      <c r="S1056" s="33"/>
      <c r="T1056" s="33"/>
      <c r="U1056" s="33"/>
      <c r="V1056" s="31"/>
      <c r="W1056" s="3"/>
      <c r="X1056" s="3"/>
      <c r="Y1056" s="3"/>
      <c r="Z1056" s="3"/>
    </row>
    <row r="1057" spans="1:26">
      <c r="A1057" s="34"/>
      <c r="B1057" s="38"/>
      <c r="C1057" s="23"/>
      <c r="D1057" s="36"/>
      <c r="E1057" s="36"/>
      <c r="F1057" s="36"/>
      <c r="G1057" s="36"/>
      <c r="H1057" s="36"/>
      <c r="I1057" s="36"/>
      <c r="J1057" s="35"/>
      <c r="K1057" s="23"/>
      <c r="L1057" s="36"/>
      <c r="M1057" s="35"/>
      <c r="N1057" s="23"/>
      <c r="O1057" s="36"/>
      <c r="P1057" s="36"/>
      <c r="Q1057" s="36"/>
      <c r="R1057" s="36"/>
      <c r="S1057" s="36"/>
      <c r="T1057" s="36"/>
      <c r="U1057" s="36"/>
      <c r="V1057" s="35"/>
      <c r="W1057" s="3"/>
      <c r="X1057" s="3"/>
      <c r="Y1057" s="3"/>
      <c r="Z1057" s="3"/>
    </row>
    <row r="1058" spans="1:26">
      <c r="A1058" s="32"/>
      <c r="B1058" s="32"/>
      <c r="C1058" s="32"/>
      <c r="D1058" s="32"/>
      <c r="E1058" s="32"/>
      <c r="F1058" s="32"/>
      <c r="G1058" s="32"/>
      <c r="H1058" s="32"/>
      <c r="I1058" s="32"/>
      <c r="J1058" s="32"/>
      <c r="K1058" s="32"/>
      <c r="L1058" s="32"/>
      <c r="M1058" s="37"/>
      <c r="N1058" s="32"/>
      <c r="O1058" s="32"/>
      <c r="P1058" s="32"/>
      <c r="Q1058" s="32"/>
      <c r="R1058" s="32"/>
      <c r="S1058" s="32"/>
      <c r="T1058" s="37"/>
      <c r="U1058" s="37"/>
      <c r="V1058" s="37"/>
      <c r="W1058" s="3"/>
      <c r="X1058" s="3"/>
      <c r="Y1058" s="3"/>
      <c r="Z1058" s="3"/>
    </row>
    <row r="1059" spans="1:26">
      <c r="A1059" s="36"/>
      <c r="B1059" s="36"/>
      <c r="C1059" s="32"/>
      <c r="D1059" s="36"/>
      <c r="E1059" s="36"/>
      <c r="F1059" s="36"/>
      <c r="G1059" s="36"/>
      <c r="H1059" s="36"/>
      <c r="I1059" s="36"/>
      <c r="J1059" s="36"/>
      <c r="K1059" s="32"/>
      <c r="L1059" s="36"/>
      <c r="M1059" s="36"/>
      <c r="N1059" s="32"/>
      <c r="O1059" s="36"/>
      <c r="P1059" s="36"/>
      <c r="Q1059" s="36"/>
      <c r="R1059" s="36"/>
      <c r="S1059" s="36"/>
      <c r="T1059" s="36"/>
      <c r="U1059" s="36"/>
      <c r="V1059" s="36"/>
      <c r="W1059" s="3"/>
      <c r="X1059" s="3"/>
      <c r="Y1059" s="3"/>
      <c r="Z1059" s="3"/>
    </row>
    <row r="1060" spans="1:26">
      <c r="A1060" s="70"/>
      <c r="B1060" s="65"/>
      <c r="C1060" s="23"/>
      <c r="D1060" s="28"/>
      <c r="E1060" s="28"/>
      <c r="F1060" s="28"/>
      <c r="G1060" s="28"/>
      <c r="H1060" s="28"/>
      <c r="I1060" s="71"/>
      <c r="J1060" s="65"/>
      <c r="K1060" s="23"/>
      <c r="L1060" s="28"/>
      <c r="M1060" s="29"/>
      <c r="N1060" s="23"/>
      <c r="O1060" s="28"/>
      <c r="P1060" s="28"/>
      <c r="Q1060" s="28"/>
      <c r="R1060" s="28"/>
      <c r="S1060" s="28"/>
      <c r="T1060" s="28"/>
      <c r="U1060" s="28"/>
      <c r="V1060" s="29"/>
      <c r="W1060" s="3"/>
      <c r="X1060" s="3"/>
      <c r="Y1060" s="3"/>
      <c r="Z1060" s="3"/>
    </row>
    <row r="1061" spans="1:26">
      <c r="A1061" s="68"/>
      <c r="B1061" s="69"/>
      <c r="C1061" s="23"/>
      <c r="D1061" s="26"/>
      <c r="E1061" s="26"/>
      <c r="F1061" s="26"/>
      <c r="G1061" s="26"/>
      <c r="H1061" s="26"/>
      <c r="I1061" s="26"/>
      <c r="J1061" s="27"/>
      <c r="K1061" s="23"/>
      <c r="L1061" s="28"/>
      <c r="M1061" s="29"/>
      <c r="N1061" s="23"/>
      <c r="O1061" s="28"/>
      <c r="P1061" s="28"/>
      <c r="Q1061" s="28"/>
      <c r="R1061" s="28"/>
      <c r="S1061" s="28"/>
      <c r="T1061" s="28"/>
      <c r="U1061" s="28"/>
      <c r="V1061" s="29"/>
      <c r="W1061" s="3"/>
      <c r="X1061" s="3"/>
      <c r="Y1061" s="3"/>
      <c r="Z1061" s="3"/>
    </row>
    <row r="1062" spans="1:26">
      <c r="A1062" s="30"/>
      <c r="B1062" s="31"/>
      <c r="C1062" s="23"/>
      <c r="D1062" s="32"/>
      <c r="E1062" s="33"/>
      <c r="F1062" s="33"/>
      <c r="G1062" s="33"/>
      <c r="H1062" s="32"/>
      <c r="I1062" s="33"/>
      <c r="J1062" s="31"/>
      <c r="K1062" s="23"/>
      <c r="L1062" s="33"/>
      <c r="M1062" s="31"/>
      <c r="N1062" s="23"/>
      <c r="O1062" s="33"/>
      <c r="P1062" s="33"/>
      <c r="Q1062" s="33"/>
      <c r="R1062" s="33"/>
      <c r="S1062" s="33"/>
      <c r="T1062" s="33"/>
      <c r="U1062" s="33"/>
      <c r="V1062" s="31"/>
      <c r="W1062" s="3"/>
      <c r="X1062" s="3"/>
      <c r="Y1062" s="3"/>
      <c r="Z1062" s="3"/>
    </row>
    <row r="1063" spans="1:26">
      <c r="A1063" s="30"/>
      <c r="B1063" s="31"/>
      <c r="C1063" s="23"/>
      <c r="D1063" s="32"/>
      <c r="E1063" s="32"/>
      <c r="F1063" s="32"/>
      <c r="G1063" s="32"/>
      <c r="H1063" s="32"/>
      <c r="I1063" s="32"/>
      <c r="J1063" s="23"/>
      <c r="K1063" s="23"/>
      <c r="L1063" s="32"/>
      <c r="M1063" s="23"/>
      <c r="N1063" s="23"/>
      <c r="O1063" s="32"/>
      <c r="P1063" s="32"/>
      <c r="Q1063" s="32"/>
      <c r="R1063" s="32"/>
      <c r="S1063" s="32"/>
      <c r="T1063" s="32"/>
      <c r="U1063" s="32"/>
      <c r="V1063" s="23"/>
      <c r="W1063" s="3"/>
      <c r="X1063" s="3"/>
      <c r="Y1063" s="3"/>
      <c r="Z1063" s="3"/>
    </row>
    <row r="1064" spans="1:26">
      <c r="A1064" s="30"/>
      <c r="B1064" s="23"/>
      <c r="C1064" s="23"/>
      <c r="D1064" s="32"/>
      <c r="E1064" s="32"/>
      <c r="F1064" s="32"/>
      <c r="G1064" s="32"/>
      <c r="H1064" s="32"/>
      <c r="I1064" s="32"/>
      <c r="J1064" s="23"/>
      <c r="K1064" s="23"/>
      <c r="L1064" s="32"/>
      <c r="M1064" s="23"/>
      <c r="N1064" s="23"/>
      <c r="O1064" s="32"/>
      <c r="P1064" s="32"/>
      <c r="Q1064" s="32"/>
      <c r="R1064" s="32"/>
      <c r="S1064" s="32"/>
      <c r="T1064" s="32"/>
      <c r="U1064" s="32"/>
      <c r="V1064" s="23"/>
      <c r="W1064" s="3"/>
      <c r="X1064" s="3"/>
      <c r="Y1064" s="3"/>
      <c r="Z1064" s="3"/>
    </row>
    <row r="1065" spans="1:26">
      <c r="A1065" s="30"/>
      <c r="B1065" s="31"/>
      <c r="C1065" s="23"/>
      <c r="D1065" s="32"/>
      <c r="E1065" s="33"/>
      <c r="F1065" s="33"/>
      <c r="G1065" s="33"/>
      <c r="H1065" s="32"/>
      <c r="I1065" s="33"/>
      <c r="J1065" s="31"/>
      <c r="K1065" s="23"/>
      <c r="L1065" s="33"/>
      <c r="M1065" s="31"/>
      <c r="N1065" s="23"/>
      <c r="O1065" s="33"/>
      <c r="P1065" s="33"/>
      <c r="Q1065" s="33"/>
      <c r="R1065" s="33"/>
      <c r="S1065" s="33"/>
      <c r="T1065" s="33"/>
      <c r="U1065" s="33"/>
      <c r="V1065" s="31"/>
      <c r="W1065" s="3"/>
      <c r="X1065" s="3"/>
      <c r="Y1065" s="3"/>
      <c r="Z1065" s="3"/>
    </row>
    <row r="1066" spans="1:26">
      <c r="A1066" s="30"/>
      <c r="B1066" s="31"/>
      <c r="C1066" s="23"/>
      <c r="D1066" s="32"/>
      <c r="E1066" s="32"/>
      <c r="F1066" s="32"/>
      <c r="G1066" s="32"/>
      <c r="H1066" s="32"/>
      <c r="I1066" s="32"/>
      <c r="J1066" s="23"/>
      <c r="K1066" s="23"/>
      <c r="L1066" s="32"/>
      <c r="M1066" s="23"/>
      <c r="N1066" s="23"/>
      <c r="O1066" s="32"/>
      <c r="P1066" s="32"/>
      <c r="Q1066" s="32"/>
      <c r="R1066" s="32"/>
      <c r="S1066" s="32"/>
      <c r="T1066" s="32"/>
      <c r="U1066" s="32"/>
      <c r="V1066" s="23"/>
      <c r="W1066" s="3"/>
      <c r="X1066" s="3"/>
      <c r="Y1066" s="3"/>
      <c r="Z1066" s="3"/>
    </row>
    <row r="1067" spans="1:26">
      <c r="A1067" s="30"/>
      <c r="B1067" s="23"/>
      <c r="C1067" s="23"/>
      <c r="D1067" s="32"/>
      <c r="E1067" s="32"/>
      <c r="F1067" s="32"/>
      <c r="G1067" s="32"/>
      <c r="H1067" s="32"/>
      <c r="I1067" s="32"/>
      <c r="J1067" s="23"/>
      <c r="K1067" s="23"/>
      <c r="L1067" s="32"/>
      <c r="M1067" s="23"/>
      <c r="N1067" s="23"/>
      <c r="O1067" s="32"/>
      <c r="P1067" s="32"/>
      <c r="Q1067" s="32"/>
      <c r="R1067" s="32"/>
      <c r="S1067" s="32"/>
      <c r="T1067" s="32"/>
      <c r="U1067" s="32"/>
      <c r="V1067" s="23"/>
      <c r="W1067" s="3"/>
      <c r="X1067" s="3"/>
      <c r="Y1067" s="3"/>
      <c r="Z1067" s="3"/>
    </row>
    <row r="1068" spans="1:26">
      <c r="A1068" s="30"/>
      <c r="B1068" s="31"/>
      <c r="C1068" s="23"/>
      <c r="D1068" s="32"/>
      <c r="E1068" s="33"/>
      <c r="F1068" s="33"/>
      <c r="G1068" s="33"/>
      <c r="H1068" s="32"/>
      <c r="I1068" s="33"/>
      <c r="J1068" s="31"/>
      <c r="K1068" s="23"/>
      <c r="L1068" s="33"/>
      <c r="M1068" s="31"/>
      <c r="N1068" s="23"/>
      <c r="O1068" s="33"/>
      <c r="P1068" s="33"/>
      <c r="Q1068" s="33"/>
      <c r="R1068" s="33"/>
      <c r="S1068" s="33"/>
      <c r="T1068" s="33"/>
      <c r="U1068" s="33"/>
      <c r="V1068" s="31"/>
      <c r="W1068" s="3"/>
      <c r="X1068" s="3"/>
      <c r="Y1068" s="3"/>
      <c r="Z1068" s="3"/>
    </row>
    <row r="1069" spans="1:26">
      <c r="A1069" s="30"/>
      <c r="B1069" s="31"/>
      <c r="C1069" s="23"/>
      <c r="D1069" s="32"/>
      <c r="E1069" s="32"/>
      <c r="F1069" s="32"/>
      <c r="G1069" s="32"/>
      <c r="H1069" s="32"/>
      <c r="I1069" s="32"/>
      <c r="J1069" s="23"/>
      <c r="K1069" s="23"/>
      <c r="L1069" s="32"/>
      <c r="M1069" s="23"/>
      <c r="N1069" s="23"/>
      <c r="O1069" s="32"/>
      <c r="P1069" s="32"/>
      <c r="Q1069" s="32"/>
      <c r="R1069" s="32"/>
      <c r="S1069" s="32"/>
      <c r="T1069" s="32"/>
      <c r="U1069" s="32"/>
      <c r="V1069" s="23"/>
      <c r="W1069" s="3"/>
      <c r="X1069" s="3"/>
      <c r="Y1069" s="3"/>
      <c r="Z1069" s="3"/>
    </row>
    <row r="1070" spans="1:26">
      <c r="A1070" s="30"/>
      <c r="B1070" s="23"/>
      <c r="C1070" s="23"/>
      <c r="D1070" s="32"/>
      <c r="E1070" s="32"/>
      <c r="F1070" s="32"/>
      <c r="G1070" s="32"/>
      <c r="H1070" s="32"/>
      <c r="I1070" s="32"/>
      <c r="J1070" s="23"/>
      <c r="K1070" s="23"/>
      <c r="L1070" s="32"/>
      <c r="M1070" s="23"/>
      <c r="N1070" s="23"/>
      <c r="O1070" s="32"/>
      <c r="P1070" s="32"/>
      <c r="Q1070" s="32"/>
      <c r="R1070" s="32"/>
      <c r="S1070" s="32"/>
      <c r="T1070" s="32"/>
      <c r="U1070" s="32"/>
      <c r="V1070" s="23"/>
      <c r="W1070" s="3"/>
      <c r="X1070" s="3"/>
      <c r="Y1070" s="3"/>
      <c r="Z1070" s="3"/>
    </row>
    <row r="1071" spans="1:26">
      <c r="A1071" s="30"/>
      <c r="B1071" s="31"/>
      <c r="C1071" s="23"/>
      <c r="D1071" s="32"/>
      <c r="E1071" s="33"/>
      <c r="F1071" s="33"/>
      <c r="G1071" s="33"/>
      <c r="H1071" s="32"/>
      <c r="I1071" s="33"/>
      <c r="J1071" s="31"/>
      <c r="K1071" s="23"/>
      <c r="L1071" s="33"/>
      <c r="M1071" s="31"/>
      <c r="N1071" s="23"/>
      <c r="O1071" s="33"/>
      <c r="P1071" s="33"/>
      <c r="Q1071" s="33"/>
      <c r="R1071" s="33"/>
      <c r="S1071" s="33"/>
      <c r="T1071" s="33"/>
      <c r="U1071" s="33"/>
      <c r="V1071" s="31"/>
      <c r="W1071" s="3"/>
      <c r="X1071" s="3"/>
      <c r="Y1071" s="3"/>
      <c r="Z1071" s="3"/>
    </row>
    <row r="1072" spans="1:26">
      <c r="A1072" s="34"/>
      <c r="B1072" s="38"/>
      <c r="C1072" s="23"/>
      <c r="D1072" s="36"/>
      <c r="E1072" s="36"/>
      <c r="F1072" s="36"/>
      <c r="G1072" s="36"/>
      <c r="H1072" s="36"/>
      <c r="I1072" s="36"/>
      <c r="J1072" s="35"/>
      <c r="K1072" s="23"/>
      <c r="L1072" s="36"/>
      <c r="M1072" s="35"/>
      <c r="N1072" s="23"/>
      <c r="O1072" s="36"/>
      <c r="P1072" s="36"/>
      <c r="Q1072" s="36"/>
      <c r="R1072" s="36"/>
      <c r="S1072" s="36"/>
      <c r="T1072" s="36"/>
      <c r="U1072" s="36"/>
      <c r="V1072" s="35"/>
      <c r="W1072" s="3"/>
      <c r="X1072" s="3"/>
      <c r="Y1072" s="3"/>
      <c r="Z1072" s="3"/>
    </row>
    <row r="1073" spans="1:26">
      <c r="A1073" s="32"/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37"/>
      <c r="N1073" s="32"/>
      <c r="O1073" s="32"/>
      <c r="P1073" s="32"/>
      <c r="Q1073" s="32"/>
      <c r="R1073" s="32"/>
      <c r="S1073" s="32"/>
      <c r="T1073" s="37"/>
      <c r="U1073" s="37"/>
      <c r="V1073" s="37"/>
      <c r="W1073" s="3"/>
      <c r="X1073" s="3"/>
      <c r="Y1073" s="3"/>
      <c r="Z1073" s="3"/>
    </row>
    <row r="1074" spans="1:26">
      <c r="A1074" s="36"/>
      <c r="B1074" s="36"/>
      <c r="C1074" s="32"/>
      <c r="D1074" s="36"/>
      <c r="E1074" s="36"/>
      <c r="F1074" s="36"/>
      <c r="G1074" s="36"/>
      <c r="H1074" s="36"/>
      <c r="I1074" s="36"/>
      <c r="J1074" s="36"/>
      <c r="K1074" s="32"/>
      <c r="L1074" s="36"/>
      <c r="M1074" s="36"/>
      <c r="N1074" s="32"/>
      <c r="O1074" s="36"/>
      <c r="P1074" s="36"/>
      <c r="Q1074" s="36"/>
      <c r="R1074" s="36"/>
      <c r="S1074" s="36"/>
      <c r="T1074" s="36"/>
      <c r="U1074" s="36"/>
      <c r="V1074" s="36"/>
      <c r="W1074" s="3"/>
      <c r="X1074" s="3"/>
      <c r="Y1074" s="3"/>
      <c r="Z1074" s="3"/>
    </row>
    <row r="1075" spans="1:26">
      <c r="A1075" s="70"/>
      <c r="B1075" s="65"/>
      <c r="C1075" s="23"/>
      <c r="D1075" s="28"/>
      <c r="E1075" s="28"/>
      <c r="F1075" s="28"/>
      <c r="G1075" s="28"/>
      <c r="H1075" s="28"/>
      <c r="I1075" s="71"/>
      <c r="J1075" s="65"/>
      <c r="K1075" s="23"/>
      <c r="L1075" s="28"/>
      <c r="M1075" s="29"/>
      <c r="N1075" s="23"/>
      <c r="O1075" s="28"/>
      <c r="P1075" s="28"/>
      <c r="Q1075" s="28"/>
      <c r="R1075" s="28"/>
      <c r="S1075" s="28"/>
      <c r="T1075" s="28"/>
      <c r="U1075" s="28"/>
      <c r="V1075" s="29"/>
      <c r="W1075" s="3"/>
      <c r="X1075" s="3"/>
      <c r="Y1075" s="3"/>
      <c r="Z1075" s="3"/>
    </row>
    <row r="1076" spans="1:26">
      <c r="A1076" s="68"/>
      <c r="B1076" s="69"/>
      <c r="C1076" s="23"/>
      <c r="D1076" s="26"/>
      <c r="E1076" s="26"/>
      <c r="F1076" s="26"/>
      <c r="G1076" s="26"/>
      <c r="H1076" s="26"/>
      <c r="I1076" s="26"/>
      <c r="J1076" s="27"/>
      <c r="K1076" s="23"/>
      <c r="L1076" s="28"/>
      <c r="M1076" s="29"/>
      <c r="N1076" s="23"/>
      <c r="O1076" s="28"/>
      <c r="P1076" s="28"/>
      <c r="Q1076" s="28"/>
      <c r="R1076" s="28"/>
      <c r="S1076" s="28"/>
      <c r="T1076" s="28"/>
      <c r="U1076" s="28"/>
      <c r="V1076" s="29"/>
      <c r="W1076" s="3"/>
      <c r="X1076" s="3"/>
      <c r="Y1076" s="3"/>
      <c r="Z1076" s="3"/>
    </row>
    <row r="1077" spans="1:26">
      <c r="A1077" s="30"/>
      <c r="B1077" s="31"/>
      <c r="C1077" s="23"/>
      <c r="D1077" s="32"/>
      <c r="E1077" s="33"/>
      <c r="F1077" s="33"/>
      <c r="G1077" s="33"/>
      <c r="H1077" s="32"/>
      <c r="I1077" s="33"/>
      <c r="J1077" s="31"/>
      <c r="K1077" s="23"/>
      <c r="L1077" s="33"/>
      <c r="M1077" s="31"/>
      <c r="N1077" s="23"/>
      <c r="O1077" s="33"/>
      <c r="P1077" s="33"/>
      <c r="Q1077" s="33"/>
      <c r="R1077" s="33"/>
      <c r="S1077" s="33"/>
      <c r="T1077" s="33"/>
      <c r="U1077" s="33"/>
      <c r="V1077" s="31"/>
      <c r="W1077" s="3"/>
      <c r="X1077" s="3"/>
      <c r="Y1077" s="3"/>
      <c r="Z1077" s="3"/>
    </row>
    <row r="1078" spans="1:26">
      <c r="A1078" s="30"/>
      <c r="B1078" s="31"/>
      <c r="C1078" s="23"/>
      <c r="D1078" s="32"/>
      <c r="E1078" s="32"/>
      <c r="F1078" s="32"/>
      <c r="G1078" s="32"/>
      <c r="H1078" s="32"/>
      <c r="I1078" s="32"/>
      <c r="J1078" s="23"/>
      <c r="K1078" s="23"/>
      <c r="L1078" s="32"/>
      <c r="M1078" s="23"/>
      <c r="N1078" s="23"/>
      <c r="O1078" s="32"/>
      <c r="P1078" s="32"/>
      <c r="Q1078" s="32"/>
      <c r="R1078" s="32"/>
      <c r="S1078" s="32"/>
      <c r="T1078" s="32"/>
      <c r="U1078" s="32"/>
      <c r="V1078" s="23"/>
      <c r="W1078" s="3"/>
      <c r="X1078" s="3"/>
      <c r="Y1078" s="3"/>
      <c r="Z1078" s="3"/>
    </row>
    <row r="1079" spans="1:26">
      <c r="A1079" s="30"/>
      <c r="B1079" s="23"/>
      <c r="C1079" s="23"/>
      <c r="D1079" s="32"/>
      <c r="E1079" s="32"/>
      <c r="F1079" s="32"/>
      <c r="G1079" s="32"/>
      <c r="H1079" s="32"/>
      <c r="I1079" s="32"/>
      <c r="J1079" s="23"/>
      <c r="K1079" s="23"/>
      <c r="L1079" s="32"/>
      <c r="M1079" s="23"/>
      <c r="N1079" s="23"/>
      <c r="O1079" s="32"/>
      <c r="P1079" s="32"/>
      <c r="Q1079" s="32"/>
      <c r="R1079" s="32"/>
      <c r="S1079" s="32"/>
      <c r="T1079" s="32"/>
      <c r="U1079" s="32"/>
      <c r="V1079" s="23"/>
      <c r="W1079" s="3"/>
      <c r="X1079" s="3"/>
      <c r="Y1079" s="3"/>
      <c r="Z1079" s="3"/>
    </row>
    <row r="1080" spans="1:26">
      <c r="A1080" s="30"/>
      <c r="B1080" s="31"/>
      <c r="C1080" s="23"/>
      <c r="D1080" s="32"/>
      <c r="E1080" s="33"/>
      <c r="F1080" s="33"/>
      <c r="G1080" s="33"/>
      <c r="H1080" s="32"/>
      <c r="I1080" s="33"/>
      <c r="J1080" s="31"/>
      <c r="K1080" s="23"/>
      <c r="L1080" s="33"/>
      <c r="M1080" s="31"/>
      <c r="N1080" s="23"/>
      <c r="O1080" s="33"/>
      <c r="P1080" s="33"/>
      <c r="Q1080" s="33"/>
      <c r="R1080" s="33"/>
      <c r="S1080" s="33"/>
      <c r="T1080" s="33"/>
      <c r="U1080" s="33"/>
      <c r="V1080" s="31"/>
      <c r="W1080" s="3"/>
      <c r="X1080" s="3"/>
      <c r="Y1080" s="3"/>
      <c r="Z1080" s="3"/>
    </row>
    <row r="1081" spans="1:26">
      <c r="A1081" s="30"/>
      <c r="B1081" s="31"/>
      <c r="C1081" s="23"/>
      <c r="D1081" s="32"/>
      <c r="E1081" s="32"/>
      <c r="F1081" s="32"/>
      <c r="G1081" s="32"/>
      <c r="H1081" s="32"/>
      <c r="I1081" s="32"/>
      <c r="J1081" s="23"/>
      <c r="K1081" s="23"/>
      <c r="L1081" s="32"/>
      <c r="M1081" s="23"/>
      <c r="N1081" s="23"/>
      <c r="O1081" s="32"/>
      <c r="P1081" s="32"/>
      <c r="Q1081" s="32"/>
      <c r="R1081" s="32"/>
      <c r="S1081" s="32"/>
      <c r="T1081" s="32"/>
      <c r="U1081" s="32"/>
      <c r="V1081" s="23"/>
      <c r="W1081" s="3"/>
      <c r="X1081" s="3"/>
      <c r="Y1081" s="3"/>
      <c r="Z1081" s="3"/>
    </row>
    <row r="1082" spans="1:26">
      <c r="A1082" s="30"/>
      <c r="B1082" s="23"/>
      <c r="C1082" s="23"/>
      <c r="D1082" s="32"/>
      <c r="E1082" s="32"/>
      <c r="F1082" s="32"/>
      <c r="G1082" s="32"/>
      <c r="H1082" s="32"/>
      <c r="I1082" s="32"/>
      <c r="J1082" s="23"/>
      <c r="K1082" s="23"/>
      <c r="L1082" s="32"/>
      <c r="M1082" s="23"/>
      <c r="N1082" s="23"/>
      <c r="O1082" s="32"/>
      <c r="P1082" s="32"/>
      <c r="Q1082" s="32"/>
      <c r="R1082" s="32"/>
      <c r="S1082" s="32"/>
      <c r="T1082" s="32"/>
      <c r="U1082" s="32"/>
      <c r="V1082" s="23"/>
      <c r="W1082" s="3"/>
      <c r="X1082" s="3"/>
      <c r="Y1082" s="3"/>
      <c r="Z1082" s="3"/>
    </row>
    <row r="1083" spans="1:26">
      <c r="A1083" s="30"/>
      <c r="B1083" s="31"/>
      <c r="C1083" s="23"/>
      <c r="D1083" s="32"/>
      <c r="E1083" s="33"/>
      <c r="F1083" s="33"/>
      <c r="G1083" s="33"/>
      <c r="H1083" s="32"/>
      <c r="I1083" s="33"/>
      <c r="J1083" s="31"/>
      <c r="K1083" s="23"/>
      <c r="L1083" s="33"/>
      <c r="M1083" s="31"/>
      <c r="N1083" s="23"/>
      <c r="O1083" s="33"/>
      <c r="P1083" s="33"/>
      <c r="Q1083" s="33"/>
      <c r="R1083" s="33"/>
      <c r="S1083" s="33"/>
      <c r="T1083" s="33"/>
      <c r="U1083" s="33"/>
      <c r="V1083" s="31"/>
      <c r="W1083" s="3"/>
      <c r="X1083" s="3"/>
      <c r="Y1083" s="3"/>
      <c r="Z1083" s="3"/>
    </row>
    <row r="1084" spans="1:26">
      <c r="A1084" s="30"/>
      <c r="B1084" s="31"/>
      <c r="C1084" s="23"/>
      <c r="D1084" s="32"/>
      <c r="E1084" s="32"/>
      <c r="F1084" s="32"/>
      <c r="G1084" s="32"/>
      <c r="H1084" s="32"/>
      <c r="I1084" s="32"/>
      <c r="J1084" s="23"/>
      <c r="K1084" s="23"/>
      <c r="L1084" s="32"/>
      <c r="M1084" s="23"/>
      <c r="N1084" s="23"/>
      <c r="O1084" s="32"/>
      <c r="P1084" s="32"/>
      <c r="Q1084" s="32"/>
      <c r="R1084" s="32"/>
      <c r="S1084" s="32"/>
      <c r="T1084" s="32"/>
      <c r="U1084" s="32"/>
      <c r="V1084" s="23"/>
      <c r="W1084" s="3"/>
      <c r="X1084" s="3"/>
      <c r="Y1084" s="3"/>
      <c r="Z1084" s="3"/>
    </row>
    <row r="1085" spans="1:26">
      <c r="A1085" s="30"/>
      <c r="B1085" s="23"/>
      <c r="C1085" s="23"/>
      <c r="D1085" s="32"/>
      <c r="E1085" s="32"/>
      <c r="F1085" s="32"/>
      <c r="G1085" s="32"/>
      <c r="H1085" s="32"/>
      <c r="I1085" s="32"/>
      <c r="J1085" s="23"/>
      <c r="K1085" s="23"/>
      <c r="L1085" s="32"/>
      <c r="M1085" s="23"/>
      <c r="N1085" s="23"/>
      <c r="O1085" s="32"/>
      <c r="P1085" s="32"/>
      <c r="Q1085" s="32"/>
      <c r="R1085" s="32"/>
      <c r="S1085" s="32"/>
      <c r="T1085" s="32"/>
      <c r="U1085" s="32"/>
      <c r="V1085" s="23"/>
      <c r="W1085" s="3"/>
      <c r="X1085" s="3"/>
      <c r="Y1085" s="3"/>
      <c r="Z1085" s="3"/>
    </row>
    <row r="1086" spans="1:26">
      <c r="A1086" s="30"/>
      <c r="B1086" s="31"/>
      <c r="C1086" s="23"/>
      <c r="D1086" s="32"/>
      <c r="E1086" s="33"/>
      <c r="F1086" s="33"/>
      <c r="G1086" s="33"/>
      <c r="H1086" s="32"/>
      <c r="I1086" s="33"/>
      <c r="J1086" s="31"/>
      <c r="K1086" s="23"/>
      <c r="L1086" s="33"/>
      <c r="M1086" s="31"/>
      <c r="N1086" s="23"/>
      <c r="O1086" s="33"/>
      <c r="P1086" s="33"/>
      <c r="Q1086" s="33"/>
      <c r="R1086" s="33"/>
      <c r="S1086" s="33"/>
      <c r="T1086" s="33"/>
      <c r="U1086" s="33"/>
      <c r="V1086" s="31"/>
      <c r="W1086" s="3"/>
      <c r="X1086" s="3"/>
      <c r="Y1086" s="3"/>
      <c r="Z1086" s="3"/>
    </row>
    <row r="1087" spans="1:26">
      <c r="A1087" s="34"/>
      <c r="B1087" s="38"/>
      <c r="C1087" s="23"/>
      <c r="D1087" s="36"/>
      <c r="E1087" s="36"/>
      <c r="F1087" s="36"/>
      <c r="G1087" s="36"/>
      <c r="H1087" s="36"/>
      <c r="I1087" s="36"/>
      <c r="J1087" s="35"/>
      <c r="K1087" s="23"/>
      <c r="L1087" s="36"/>
      <c r="M1087" s="35"/>
      <c r="N1087" s="23"/>
      <c r="O1087" s="36"/>
      <c r="P1087" s="36"/>
      <c r="Q1087" s="36"/>
      <c r="R1087" s="36"/>
      <c r="S1087" s="36"/>
      <c r="T1087" s="36"/>
      <c r="U1087" s="36"/>
      <c r="V1087" s="35"/>
      <c r="W1087" s="3"/>
      <c r="X1087" s="3"/>
      <c r="Y1087" s="3"/>
      <c r="Z1087" s="3"/>
    </row>
    <row r="1088" spans="1:26">
      <c r="A1088" s="32"/>
      <c r="B1088" s="32"/>
      <c r="C1088" s="32"/>
      <c r="D1088" s="32"/>
      <c r="E1088" s="32"/>
      <c r="F1088" s="32"/>
      <c r="G1088" s="32"/>
      <c r="H1088" s="32"/>
      <c r="I1088" s="32"/>
      <c r="J1088" s="32"/>
      <c r="K1088" s="32"/>
      <c r="L1088" s="32"/>
      <c r="M1088" s="37"/>
      <c r="N1088" s="32"/>
      <c r="O1088" s="32"/>
      <c r="P1088" s="32"/>
      <c r="Q1088" s="32"/>
      <c r="R1088" s="32"/>
      <c r="S1088" s="32"/>
      <c r="T1088" s="37"/>
      <c r="U1088" s="37"/>
      <c r="V1088" s="37"/>
      <c r="W1088" s="3"/>
      <c r="X1088" s="3"/>
      <c r="Y1088" s="3"/>
      <c r="Z1088" s="3"/>
    </row>
    <row r="1089" spans="1:26">
      <c r="A1089" s="36"/>
      <c r="B1089" s="36"/>
      <c r="C1089" s="32"/>
      <c r="D1089" s="36"/>
      <c r="E1089" s="36"/>
      <c r="F1089" s="36"/>
      <c r="G1089" s="36"/>
      <c r="H1089" s="36"/>
      <c r="I1089" s="36"/>
      <c r="J1089" s="36"/>
      <c r="K1089" s="32"/>
      <c r="L1089" s="36"/>
      <c r="M1089" s="36"/>
      <c r="N1089" s="32"/>
      <c r="O1089" s="36"/>
      <c r="P1089" s="36"/>
      <c r="Q1089" s="36"/>
      <c r="R1089" s="36"/>
      <c r="S1089" s="36"/>
      <c r="T1089" s="36"/>
      <c r="U1089" s="36"/>
      <c r="V1089" s="36"/>
      <c r="W1089" s="3"/>
      <c r="X1089" s="3"/>
      <c r="Y1089" s="3"/>
      <c r="Z1089" s="3"/>
    </row>
    <row r="1090" spans="1:26">
      <c r="A1090" s="70"/>
      <c r="B1090" s="65"/>
      <c r="C1090" s="23"/>
      <c r="D1090" s="28"/>
      <c r="E1090" s="28"/>
      <c r="F1090" s="28"/>
      <c r="G1090" s="28"/>
      <c r="H1090" s="28"/>
      <c r="I1090" s="71"/>
      <c r="J1090" s="65"/>
      <c r="K1090" s="23"/>
      <c r="L1090" s="28"/>
      <c r="M1090" s="29"/>
      <c r="N1090" s="23"/>
      <c r="O1090" s="28"/>
      <c r="P1090" s="28"/>
      <c r="Q1090" s="28"/>
      <c r="R1090" s="28"/>
      <c r="S1090" s="28"/>
      <c r="T1090" s="28"/>
      <c r="U1090" s="28"/>
      <c r="V1090" s="29"/>
      <c r="W1090" s="3"/>
      <c r="X1090" s="3"/>
      <c r="Y1090" s="3"/>
      <c r="Z1090" s="3"/>
    </row>
    <row r="1091" spans="1:26">
      <c r="A1091" s="68"/>
      <c r="B1091" s="69"/>
      <c r="C1091" s="23"/>
      <c r="D1091" s="26"/>
      <c r="E1091" s="26"/>
      <c r="F1091" s="26"/>
      <c r="G1091" s="26"/>
      <c r="H1091" s="26"/>
      <c r="I1091" s="26"/>
      <c r="J1091" s="27"/>
      <c r="K1091" s="23"/>
      <c r="L1091" s="28"/>
      <c r="M1091" s="29"/>
      <c r="N1091" s="23"/>
      <c r="O1091" s="28"/>
      <c r="P1091" s="28"/>
      <c r="Q1091" s="28"/>
      <c r="R1091" s="28"/>
      <c r="S1091" s="28"/>
      <c r="T1091" s="28"/>
      <c r="U1091" s="28"/>
      <c r="V1091" s="29"/>
      <c r="W1091" s="3"/>
      <c r="X1091" s="3"/>
      <c r="Y1091" s="3"/>
      <c r="Z1091" s="3"/>
    </row>
    <row r="1092" spans="1:26">
      <c r="A1092" s="30"/>
      <c r="B1092" s="31"/>
      <c r="C1092" s="23"/>
      <c r="D1092" s="32"/>
      <c r="E1092" s="33"/>
      <c r="F1092" s="33"/>
      <c r="G1092" s="33"/>
      <c r="H1092" s="32"/>
      <c r="I1092" s="33"/>
      <c r="J1092" s="31"/>
      <c r="K1092" s="23"/>
      <c r="L1092" s="33"/>
      <c r="M1092" s="31"/>
      <c r="N1092" s="23"/>
      <c r="O1092" s="33"/>
      <c r="P1092" s="33"/>
      <c r="Q1092" s="33"/>
      <c r="R1092" s="33"/>
      <c r="S1092" s="33"/>
      <c r="T1092" s="33"/>
      <c r="U1092" s="33"/>
      <c r="V1092" s="31"/>
      <c r="W1092" s="3"/>
      <c r="X1092" s="3"/>
      <c r="Y1092" s="3"/>
      <c r="Z1092" s="3"/>
    </row>
    <row r="1093" spans="1:26">
      <c r="A1093" s="30"/>
      <c r="B1093" s="31"/>
      <c r="C1093" s="23"/>
      <c r="D1093" s="32"/>
      <c r="E1093" s="32"/>
      <c r="F1093" s="32"/>
      <c r="G1093" s="32"/>
      <c r="H1093" s="32"/>
      <c r="I1093" s="32"/>
      <c r="J1093" s="23"/>
      <c r="K1093" s="23"/>
      <c r="L1093" s="32"/>
      <c r="M1093" s="23"/>
      <c r="N1093" s="23"/>
      <c r="O1093" s="32"/>
      <c r="P1093" s="32"/>
      <c r="Q1093" s="32"/>
      <c r="R1093" s="32"/>
      <c r="S1093" s="32"/>
      <c r="T1093" s="32"/>
      <c r="U1093" s="32"/>
      <c r="V1093" s="23"/>
      <c r="W1093" s="3"/>
      <c r="X1093" s="3"/>
      <c r="Y1093" s="3"/>
      <c r="Z1093" s="3"/>
    </row>
    <row r="1094" spans="1:26">
      <c r="A1094" s="30"/>
      <c r="B1094" s="23"/>
      <c r="C1094" s="23"/>
      <c r="D1094" s="32"/>
      <c r="E1094" s="32"/>
      <c r="F1094" s="32"/>
      <c r="G1094" s="32"/>
      <c r="H1094" s="32"/>
      <c r="I1094" s="32"/>
      <c r="J1094" s="23"/>
      <c r="K1094" s="23"/>
      <c r="L1094" s="32"/>
      <c r="M1094" s="23"/>
      <c r="N1094" s="23"/>
      <c r="O1094" s="32"/>
      <c r="P1094" s="32"/>
      <c r="Q1094" s="32"/>
      <c r="R1094" s="32"/>
      <c r="S1094" s="32"/>
      <c r="T1094" s="32"/>
      <c r="U1094" s="32"/>
      <c r="V1094" s="23"/>
      <c r="W1094" s="3"/>
      <c r="X1094" s="3"/>
      <c r="Y1094" s="3"/>
      <c r="Z1094" s="3"/>
    </row>
    <row r="1095" spans="1:26">
      <c r="A1095" s="30"/>
      <c r="B1095" s="31"/>
      <c r="C1095" s="23"/>
      <c r="D1095" s="32"/>
      <c r="E1095" s="33"/>
      <c r="F1095" s="33"/>
      <c r="G1095" s="33"/>
      <c r="H1095" s="32"/>
      <c r="I1095" s="33"/>
      <c r="J1095" s="31"/>
      <c r="K1095" s="23"/>
      <c r="L1095" s="33"/>
      <c r="M1095" s="31"/>
      <c r="N1095" s="23"/>
      <c r="O1095" s="33"/>
      <c r="P1095" s="33"/>
      <c r="Q1095" s="33"/>
      <c r="R1095" s="33"/>
      <c r="S1095" s="33"/>
      <c r="T1095" s="33"/>
      <c r="U1095" s="33"/>
      <c r="V1095" s="31"/>
      <c r="W1095" s="3"/>
      <c r="X1095" s="3"/>
      <c r="Y1095" s="3"/>
      <c r="Z1095" s="3"/>
    </row>
    <row r="1096" spans="1:26">
      <c r="A1096" s="30"/>
      <c r="B1096" s="31"/>
      <c r="C1096" s="23"/>
      <c r="D1096" s="32"/>
      <c r="E1096" s="32"/>
      <c r="F1096" s="32"/>
      <c r="G1096" s="32"/>
      <c r="H1096" s="32"/>
      <c r="I1096" s="32"/>
      <c r="J1096" s="23"/>
      <c r="K1096" s="23"/>
      <c r="L1096" s="32"/>
      <c r="M1096" s="23"/>
      <c r="N1096" s="23"/>
      <c r="O1096" s="32"/>
      <c r="P1096" s="32"/>
      <c r="Q1096" s="32"/>
      <c r="R1096" s="32"/>
      <c r="S1096" s="32"/>
      <c r="T1096" s="32"/>
      <c r="U1096" s="32"/>
      <c r="V1096" s="23"/>
      <c r="W1096" s="3"/>
      <c r="X1096" s="3"/>
      <c r="Y1096" s="3"/>
      <c r="Z1096" s="3"/>
    </row>
    <row r="1097" spans="1:26">
      <c r="A1097" s="30"/>
      <c r="B1097" s="23"/>
      <c r="C1097" s="23"/>
      <c r="D1097" s="32"/>
      <c r="E1097" s="32"/>
      <c r="F1097" s="32"/>
      <c r="G1097" s="32"/>
      <c r="H1097" s="32"/>
      <c r="I1097" s="32"/>
      <c r="J1097" s="23"/>
      <c r="K1097" s="23"/>
      <c r="L1097" s="32"/>
      <c r="M1097" s="23"/>
      <c r="N1097" s="23"/>
      <c r="O1097" s="32"/>
      <c r="P1097" s="32"/>
      <c r="Q1097" s="32"/>
      <c r="R1097" s="32"/>
      <c r="S1097" s="32"/>
      <c r="T1097" s="32"/>
      <c r="U1097" s="32"/>
      <c r="V1097" s="23"/>
      <c r="W1097" s="3"/>
      <c r="X1097" s="3"/>
      <c r="Y1097" s="3"/>
      <c r="Z1097" s="3"/>
    </row>
    <row r="1098" spans="1:26">
      <c r="A1098" s="30"/>
      <c r="B1098" s="31"/>
      <c r="C1098" s="23"/>
      <c r="D1098" s="32"/>
      <c r="E1098" s="33"/>
      <c r="F1098" s="33"/>
      <c r="G1098" s="33"/>
      <c r="H1098" s="32"/>
      <c r="I1098" s="33"/>
      <c r="J1098" s="31"/>
      <c r="K1098" s="23"/>
      <c r="L1098" s="33"/>
      <c r="M1098" s="31"/>
      <c r="N1098" s="23"/>
      <c r="O1098" s="33"/>
      <c r="P1098" s="33"/>
      <c r="Q1098" s="33"/>
      <c r="R1098" s="33"/>
      <c r="S1098" s="33"/>
      <c r="T1098" s="33"/>
      <c r="U1098" s="33"/>
      <c r="V1098" s="31"/>
      <c r="W1098" s="3"/>
      <c r="X1098" s="3"/>
      <c r="Y1098" s="3"/>
      <c r="Z1098" s="3"/>
    </row>
    <row r="1099" spans="1:26">
      <c r="A1099" s="30"/>
      <c r="B1099" s="31"/>
      <c r="C1099" s="23"/>
      <c r="D1099" s="32"/>
      <c r="E1099" s="32"/>
      <c r="F1099" s="32"/>
      <c r="G1099" s="32"/>
      <c r="H1099" s="32"/>
      <c r="I1099" s="32"/>
      <c r="J1099" s="23"/>
      <c r="K1099" s="23"/>
      <c r="L1099" s="32"/>
      <c r="M1099" s="23"/>
      <c r="N1099" s="23"/>
      <c r="O1099" s="32"/>
      <c r="P1099" s="32"/>
      <c r="Q1099" s="32"/>
      <c r="R1099" s="32"/>
      <c r="S1099" s="32"/>
      <c r="T1099" s="32"/>
      <c r="U1099" s="32"/>
      <c r="V1099" s="23"/>
      <c r="W1099" s="3"/>
      <c r="X1099" s="3"/>
      <c r="Y1099" s="3"/>
      <c r="Z1099" s="3"/>
    </row>
    <row r="1100" spans="1:26">
      <c r="A1100" s="30"/>
      <c r="B1100" s="23"/>
      <c r="C1100" s="23"/>
      <c r="D1100" s="32"/>
      <c r="E1100" s="32"/>
      <c r="F1100" s="32"/>
      <c r="G1100" s="32"/>
      <c r="H1100" s="32"/>
      <c r="I1100" s="32"/>
      <c r="J1100" s="23"/>
      <c r="K1100" s="23"/>
      <c r="L1100" s="32"/>
      <c r="M1100" s="23"/>
      <c r="N1100" s="23"/>
      <c r="O1100" s="32"/>
      <c r="P1100" s="32"/>
      <c r="Q1100" s="32"/>
      <c r="R1100" s="32"/>
      <c r="S1100" s="32"/>
      <c r="T1100" s="32"/>
      <c r="U1100" s="32"/>
      <c r="V1100" s="23"/>
      <c r="W1100" s="3"/>
      <c r="X1100" s="3"/>
      <c r="Y1100" s="3"/>
      <c r="Z1100" s="3"/>
    </row>
    <row r="1101" spans="1:26">
      <c r="A1101" s="30"/>
      <c r="B1101" s="31"/>
      <c r="C1101" s="23"/>
      <c r="D1101" s="32"/>
      <c r="E1101" s="33"/>
      <c r="F1101" s="33"/>
      <c r="G1101" s="33"/>
      <c r="H1101" s="32"/>
      <c r="I1101" s="33"/>
      <c r="J1101" s="31"/>
      <c r="K1101" s="23"/>
      <c r="L1101" s="33"/>
      <c r="M1101" s="31"/>
      <c r="N1101" s="23"/>
      <c r="O1101" s="33"/>
      <c r="P1101" s="33"/>
      <c r="Q1101" s="33"/>
      <c r="R1101" s="33"/>
      <c r="S1101" s="33"/>
      <c r="T1101" s="33"/>
      <c r="U1101" s="33"/>
      <c r="V1101" s="31"/>
      <c r="W1101" s="3"/>
      <c r="X1101" s="3"/>
      <c r="Y1101" s="3"/>
      <c r="Z1101" s="3"/>
    </row>
    <row r="1102" spans="1:26">
      <c r="A1102" s="34"/>
      <c r="B1102" s="38"/>
      <c r="C1102" s="23"/>
      <c r="D1102" s="36"/>
      <c r="E1102" s="36"/>
      <c r="F1102" s="36"/>
      <c r="G1102" s="36"/>
      <c r="H1102" s="36"/>
      <c r="I1102" s="36"/>
      <c r="J1102" s="35"/>
      <c r="K1102" s="23"/>
      <c r="L1102" s="36"/>
      <c r="M1102" s="35"/>
      <c r="N1102" s="23"/>
      <c r="O1102" s="36"/>
      <c r="P1102" s="36"/>
      <c r="Q1102" s="36"/>
      <c r="R1102" s="36"/>
      <c r="S1102" s="36"/>
      <c r="T1102" s="36"/>
      <c r="U1102" s="36"/>
      <c r="V1102" s="35"/>
      <c r="W1102" s="3"/>
      <c r="X1102" s="3"/>
      <c r="Y1102" s="3"/>
      <c r="Z1102" s="3"/>
    </row>
    <row r="1103" spans="1:26">
      <c r="A1103" s="32"/>
      <c r="B1103" s="32"/>
      <c r="C1103" s="32"/>
      <c r="D1103" s="32"/>
      <c r="E1103" s="32"/>
      <c r="F1103" s="32"/>
      <c r="G1103" s="32"/>
      <c r="H1103" s="32"/>
      <c r="I1103" s="32"/>
      <c r="J1103" s="32"/>
      <c r="K1103" s="32"/>
      <c r="L1103" s="32"/>
      <c r="M1103" s="37"/>
      <c r="N1103" s="32"/>
      <c r="O1103" s="32"/>
      <c r="P1103" s="32"/>
      <c r="Q1103" s="32"/>
      <c r="R1103" s="32"/>
      <c r="S1103" s="32"/>
      <c r="T1103" s="37"/>
      <c r="U1103" s="37"/>
      <c r="V1103" s="37"/>
      <c r="W1103" s="3"/>
      <c r="X1103" s="3"/>
      <c r="Y1103" s="3"/>
      <c r="Z1103" s="3"/>
    </row>
    <row r="1104" spans="1:26">
      <c r="A1104" s="36"/>
      <c r="B1104" s="36"/>
      <c r="C1104" s="32"/>
      <c r="D1104" s="36"/>
      <c r="E1104" s="36"/>
      <c r="F1104" s="36"/>
      <c r="G1104" s="36"/>
      <c r="H1104" s="36"/>
      <c r="I1104" s="36"/>
      <c r="J1104" s="36"/>
      <c r="K1104" s="32"/>
      <c r="L1104" s="36"/>
      <c r="M1104" s="36"/>
      <c r="N1104" s="32"/>
      <c r="O1104" s="36"/>
      <c r="P1104" s="36"/>
      <c r="Q1104" s="36"/>
      <c r="R1104" s="36"/>
      <c r="S1104" s="36"/>
      <c r="T1104" s="36"/>
      <c r="U1104" s="36"/>
      <c r="V1104" s="36"/>
      <c r="W1104" s="3"/>
      <c r="X1104" s="3"/>
      <c r="Y1104" s="3"/>
      <c r="Z1104" s="3"/>
    </row>
    <row r="1105" spans="1:26">
      <c r="A1105" s="70"/>
      <c r="B1105" s="65"/>
      <c r="C1105" s="23"/>
      <c r="D1105" s="28"/>
      <c r="E1105" s="28"/>
      <c r="F1105" s="28"/>
      <c r="G1105" s="28"/>
      <c r="H1105" s="28"/>
      <c r="I1105" s="71"/>
      <c r="J1105" s="65"/>
      <c r="K1105" s="23"/>
      <c r="L1105" s="28"/>
      <c r="M1105" s="29"/>
      <c r="N1105" s="23"/>
      <c r="O1105" s="28"/>
      <c r="P1105" s="28"/>
      <c r="Q1105" s="28"/>
      <c r="R1105" s="28"/>
      <c r="S1105" s="28"/>
      <c r="T1105" s="28"/>
      <c r="U1105" s="28"/>
      <c r="V1105" s="29"/>
      <c r="W1105" s="3"/>
      <c r="X1105" s="3"/>
      <c r="Y1105" s="3"/>
      <c r="Z1105" s="3"/>
    </row>
    <row r="1106" spans="1:26">
      <c r="A1106" s="68"/>
      <c r="B1106" s="69"/>
      <c r="C1106" s="23"/>
      <c r="D1106" s="26"/>
      <c r="E1106" s="26"/>
      <c r="F1106" s="26"/>
      <c r="G1106" s="26"/>
      <c r="H1106" s="26"/>
      <c r="I1106" s="26"/>
      <c r="J1106" s="27"/>
      <c r="K1106" s="23"/>
      <c r="L1106" s="28"/>
      <c r="M1106" s="29"/>
      <c r="N1106" s="23"/>
      <c r="O1106" s="28"/>
      <c r="P1106" s="28"/>
      <c r="Q1106" s="28"/>
      <c r="R1106" s="28"/>
      <c r="S1106" s="28"/>
      <c r="T1106" s="28"/>
      <c r="U1106" s="28"/>
      <c r="V1106" s="29"/>
      <c r="W1106" s="3"/>
      <c r="X1106" s="3"/>
      <c r="Y1106" s="3"/>
      <c r="Z1106" s="3"/>
    </row>
    <row r="1107" spans="1:26">
      <c r="A1107" s="30"/>
      <c r="B1107" s="31"/>
      <c r="C1107" s="23"/>
      <c r="D1107" s="32"/>
      <c r="E1107" s="33"/>
      <c r="F1107" s="33"/>
      <c r="G1107" s="33"/>
      <c r="H1107" s="32"/>
      <c r="I1107" s="33"/>
      <c r="J1107" s="31"/>
      <c r="K1107" s="23"/>
      <c r="L1107" s="33"/>
      <c r="M1107" s="31"/>
      <c r="N1107" s="23"/>
      <c r="O1107" s="33"/>
      <c r="P1107" s="33"/>
      <c r="Q1107" s="33"/>
      <c r="R1107" s="33"/>
      <c r="S1107" s="33"/>
      <c r="T1107" s="33"/>
      <c r="U1107" s="33"/>
      <c r="V1107" s="31"/>
      <c r="W1107" s="3"/>
      <c r="X1107" s="3"/>
      <c r="Y1107" s="3"/>
      <c r="Z1107" s="3"/>
    </row>
    <row r="1108" spans="1:26">
      <c r="A1108" s="30"/>
      <c r="B1108" s="31"/>
      <c r="C1108" s="23"/>
      <c r="D1108" s="32"/>
      <c r="E1108" s="32"/>
      <c r="F1108" s="32"/>
      <c r="G1108" s="32"/>
      <c r="H1108" s="32"/>
      <c r="I1108" s="32"/>
      <c r="J1108" s="23"/>
      <c r="K1108" s="23"/>
      <c r="L1108" s="32"/>
      <c r="M1108" s="23"/>
      <c r="N1108" s="23"/>
      <c r="O1108" s="32"/>
      <c r="P1108" s="32"/>
      <c r="Q1108" s="32"/>
      <c r="R1108" s="32"/>
      <c r="S1108" s="32"/>
      <c r="T1108" s="32"/>
      <c r="U1108" s="32"/>
      <c r="V1108" s="23"/>
      <c r="W1108" s="3"/>
      <c r="X1108" s="3"/>
      <c r="Y1108" s="3"/>
      <c r="Z1108" s="3"/>
    </row>
    <row r="1109" spans="1:26">
      <c r="A1109" s="30"/>
      <c r="B1109" s="23"/>
      <c r="C1109" s="23"/>
      <c r="D1109" s="32"/>
      <c r="E1109" s="32"/>
      <c r="F1109" s="32"/>
      <c r="G1109" s="32"/>
      <c r="H1109" s="32"/>
      <c r="I1109" s="32"/>
      <c r="J1109" s="23"/>
      <c r="K1109" s="23"/>
      <c r="L1109" s="32"/>
      <c r="M1109" s="23"/>
      <c r="N1109" s="23"/>
      <c r="O1109" s="32"/>
      <c r="P1109" s="32"/>
      <c r="Q1109" s="32"/>
      <c r="R1109" s="32"/>
      <c r="S1109" s="32"/>
      <c r="T1109" s="32"/>
      <c r="U1109" s="32"/>
      <c r="V1109" s="23"/>
      <c r="W1109" s="3"/>
      <c r="X1109" s="3"/>
      <c r="Y1109" s="3"/>
      <c r="Z1109" s="3"/>
    </row>
    <row r="1110" spans="1:26">
      <c r="A1110" s="30"/>
      <c r="B1110" s="31"/>
      <c r="C1110" s="23"/>
      <c r="D1110" s="32"/>
      <c r="E1110" s="33"/>
      <c r="F1110" s="33"/>
      <c r="G1110" s="33"/>
      <c r="H1110" s="32"/>
      <c r="I1110" s="33"/>
      <c r="J1110" s="31"/>
      <c r="K1110" s="23"/>
      <c r="L1110" s="33"/>
      <c r="M1110" s="31"/>
      <c r="N1110" s="23"/>
      <c r="O1110" s="33"/>
      <c r="P1110" s="33"/>
      <c r="Q1110" s="33"/>
      <c r="R1110" s="33"/>
      <c r="S1110" s="33"/>
      <c r="T1110" s="33"/>
      <c r="U1110" s="33"/>
      <c r="V1110" s="31"/>
      <c r="W1110" s="3"/>
      <c r="X1110" s="3"/>
      <c r="Y1110" s="3"/>
      <c r="Z1110" s="3"/>
    </row>
    <row r="1111" spans="1:26">
      <c r="A1111" s="30"/>
      <c r="B1111" s="31"/>
      <c r="C1111" s="23"/>
      <c r="D1111" s="32"/>
      <c r="E1111" s="32"/>
      <c r="F1111" s="32"/>
      <c r="G1111" s="32"/>
      <c r="H1111" s="32"/>
      <c r="I1111" s="32"/>
      <c r="J1111" s="23"/>
      <c r="K1111" s="23"/>
      <c r="L1111" s="32"/>
      <c r="M1111" s="23"/>
      <c r="N1111" s="23"/>
      <c r="O1111" s="32"/>
      <c r="P1111" s="32"/>
      <c r="Q1111" s="32"/>
      <c r="R1111" s="32"/>
      <c r="S1111" s="32"/>
      <c r="T1111" s="32"/>
      <c r="U1111" s="32"/>
      <c r="V1111" s="23"/>
      <c r="W1111" s="3"/>
      <c r="X1111" s="3"/>
      <c r="Y1111" s="3"/>
      <c r="Z1111" s="3"/>
    </row>
    <row r="1112" spans="1:26">
      <c r="A1112" s="30"/>
      <c r="B1112" s="23"/>
      <c r="C1112" s="23"/>
      <c r="D1112" s="32"/>
      <c r="E1112" s="32"/>
      <c r="F1112" s="32"/>
      <c r="G1112" s="32"/>
      <c r="H1112" s="32"/>
      <c r="I1112" s="32"/>
      <c r="J1112" s="23"/>
      <c r="K1112" s="23"/>
      <c r="L1112" s="32"/>
      <c r="M1112" s="23"/>
      <c r="N1112" s="23"/>
      <c r="O1112" s="32"/>
      <c r="P1112" s="32"/>
      <c r="Q1112" s="32"/>
      <c r="R1112" s="32"/>
      <c r="S1112" s="32"/>
      <c r="T1112" s="32"/>
      <c r="U1112" s="32"/>
      <c r="V1112" s="23"/>
      <c r="W1112" s="3"/>
      <c r="X1112" s="3"/>
      <c r="Y1112" s="3"/>
      <c r="Z1112" s="3"/>
    </row>
    <row r="1113" spans="1:26">
      <c r="A1113" s="30"/>
      <c r="B1113" s="31"/>
      <c r="C1113" s="23"/>
      <c r="D1113" s="32"/>
      <c r="E1113" s="33"/>
      <c r="F1113" s="33"/>
      <c r="G1113" s="33"/>
      <c r="H1113" s="32"/>
      <c r="I1113" s="33"/>
      <c r="J1113" s="31"/>
      <c r="K1113" s="23"/>
      <c r="L1113" s="33"/>
      <c r="M1113" s="31"/>
      <c r="N1113" s="23"/>
      <c r="O1113" s="33"/>
      <c r="P1113" s="33"/>
      <c r="Q1113" s="33"/>
      <c r="R1113" s="33"/>
      <c r="S1113" s="33"/>
      <c r="T1113" s="33"/>
      <c r="U1113" s="33"/>
      <c r="V1113" s="31"/>
      <c r="W1113" s="3"/>
      <c r="X1113" s="3"/>
      <c r="Y1113" s="3"/>
      <c r="Z1113" s="3"/>
    </row>
    <row r="1114" spans="1:26">
      <c r="A1114" s="30"/>
      <c r="B1114" s="31"/>
      <c r="C1114" s="23"/>
      <c r="D1114" s="32"/>
      <c r="E1114" s="32"/>
      <c r="F1114" s="32"/>
      <c r="G1114" s="32"/>
      <c r="H1114" s="32"/>
      <c r="I1114" s="32"/>
      <c r="J1114" s="23"/>
      <c r="K1114" s="23"/>
      <c r="L1114" s="32"/>
      <c r="M1114" s="23"/>
      <c r="N1114" s="23"/>
      <c r="O1114" s="32"/>
      <c r="P1114" s="32"/>
      <c r="Q1114" s="32"/>
      <c r="R1114" s="32"/>
      <c r="S1114" s="32"/>
      <c r="T1114" s="32"/>
      <c r="U1114" s="32"/>
      <c r="V1114" s="23"/>
      <c r="W1114" s="3"/>
      <c r="X1114" s="3"/>
      <c r="Y1114" s="3"/>
      <c r="Z1114" s="3"/>
    </row>
    <row r="1115" spans="1:26">
      <c r="A1115" s="30"/>
      <c r="B1115" s="23"/>
      <c r="C1115" s="23"/>
      <c r="D1115" s="32"/>
      <c r="E1115" s="32"/>
      <c r="F1115" s="32"/>
      <c r="G1115" s="32"/>
      <c r="H1115" s="32"/>
      <c r="I1115" s="32"/>
      <c r="J1115" s="23"/>
      <c r="K1115" s="23"/>
      <c r="L1115" s="32"/>
      <c r="M1115" s="23"/>
      <c r="N1115" s="23"/>
      <c r="O1115" s="32"/>
      <c r="P1115" s="32"/>
      <c r="Q1115" s="32"/>
      <c r="R1115" s="32"/>
      <c r="S1115" s="32"/>
      <c r="T1115" s="32"/>
      <c r="U1115" s="32"/>
      <c r="V1115" s="23"/>
      <c r="W1115" s="3"/>
      <c r="X1115" s="3"/>
      <c r="Y1115" s="3"/>
      <c r="Z1115" s="3"/>
    </row>
    <row r="1116" spans="1:26">
      <c r="A1116" s="30"/>
      <c r="B1116" s="31"/>
      <c r="C1116" s="23"/>
      <c r="D1116" s="32"/>
      <c r="E1116" s="33"/>
      <c r="F1116" s="33"/>
      <c r="G1116" s="33"/>
      <c r="H1116" s="32"/>
      <c r="I1116" s="33"/>
      <c r="J1116" s="31"/>
      <c r="K1116" s="23"/>
      <c r="L1116" s="33"/>
      <c r="M1116" s="31"/>
      <c r="N1116" s="23"/>
      <c r="O1116" s="33"/>
      <c r="P1116" s="33"/>
      <c r="Q1116" s="33"/>
      <c r="R1116" s="33"/>
      <c r="S1116" s="33"/>
      <c r="T1116" s="33"/>
      <c r="U1116" s="33"/>
      <c r="V1116" s="31"/>
      <c r="W1116" s="3"/>
      <c r="X1116" s="3"/>
      <c r="Y1116" s="3"/>
      <c r="Z1116" s="3"/>
    </row>
    <row r="1117" spans="1:26">
      <c r="A1117" s="34"/>
      <c r="B1117" s="38"/>
      <c r="C1117" s="23"/>
      <c r="D1117" s="36"/>
      <c r="E1117" s="36"/>
      <c r="F1117" s="36"/>
      <c r="G1117" s="36"/>
      <c r="H1117" s="36"/>
      <c r="I1117" s="36"/>
      <c r="J1117" s="35"/>
      <c r="K1117" s="23"/>
      <c r="L1117" s="36"/>
      <c r="M1117" s="35"/>
      <c r="N1117" s="23"/>
      <c r="O1117" s="36"/>
      <c r="P1117" s="36"/>
      <c r="Q1117" s="36"/>
      <c r="R1117" s="36"/>
      <c r="S1117" s="36"/>
      <c r="T1117" s="36"/>
      <c r="U1117" s="36"/>
      <c r="V1117" s="35"/>
      <c r="W1117" s="3"/>
      <c r="X1117" s="3"/>
      <c r="Y1117" s="3"/>
      <c r="Z1117" s="3"/>
    </row>
    <row r="1118" spans="1:26">
      <c r="A1118" s="32"/>
      <c r="B1118" s="32"/>
      <c r="C1118" s="32"/>
      <c r="D1118" s="32"/>
      <c r="E1118" s="32"/>
      <c r="F1118" s="32"/>
      <c r="G1118" s="32"/>
      <c r="H1118" s="32"/>
      <c r="I1118" s="32"/>
      <c r="J1118" s="32"/>
      <c r="K1118" s="32"/>
      <c r="L1118" s="32"/>
      <c r="M1118" s="37"/>
      <c r="N1118" s="32"/>
      <c r="O1118" s="32"/>
      <c r="P1118" s="32"/>
      <c r="Q1118" s="32"/>
      <c r="R1118" s="32"/>
      <c r="S1118" s="32"/>
      <c r="T1118" s="37"/>
      <c r="U1118" s="37"/>
      <c r="V1118" s="37"/>
      <c r="W1118" s="3"/>
      <c r="X1118" s="3"/>
      <c r="Y1118" s="3"/>
      <c r="Z1118" s="3"/>
    </row>
    <row r="1119" spans="1:26">
      <c r="A1119" s="36"/>
      <c r="B1119" s="36"/>
      <c r="C1119" s="32"/>
      <c r="D1119" s="36"/>
      <c r="E1119" s="36"/>
      <c r="F1119" s="36"/>
      <c r="G1119" s="36"/>
      <c r="H1119" s="36"/>
      <c r="I1119" s="36"/>
      <c r="J1119" s="36"/>
      <c r="K1119" s="32"/>
      <c r="L1119" s="36"/>
      <c r="M1119" s="36"/>
      <c r="N1119" s="32"/>
      <c r="O1119" s="36"/>
      <c r="P1119" s="36"/>
      <c r="Q1119" s="36"/>
      <c r="R1119" s="36"/>
      <c r="S1119" s="36"/>
      <c r="T1119" s="36"/>
      <c r="U1119" s="36"/>
      <c r="V1119" s="36"/>
      <c r="W1119" s="3"/>
      <c r="X1119" s="3"/>
      <c r="Y1119" s="3"/>
      <c r="Z1119" s="3"/>
    </row>
    <row r="1120" spans="1:26">
      <c r="A1120" s="70"/>
      <c r="B1120" s="65"/>
      <c r="C1120" s="23"/>
      <c r="D1120" s="28"/>
      <c r="E1120" s="28"/>
      <c r="F1120" s="28"/>
      <c r="G1120" s="28"/>
      <c r="H1120" s="28"/>
      <c r="I1120" s="71"/>
      <c r="J1120" s="65"/>
      <c r="K1120" s="23"/>
      <c r="L1120" s="28"/>
      <c r="M1120" s="29"/>
      <c r="N1120" s="23"/>
      <c r="O1120" s="28"/>
      <c r="P1120" s="28"/>
      <c r="Q1120" s="28"/>
      <c r="R1120" s="28"/>
      <c r="S1120" s="28"/>
      <c r="T1120" s="28"/>
      <c r="U1120" s="28"/>
      <c r="V1120" s="29"/>
      <c r="W1120" s="3"/>
      <c r="X1120" s="3"/>
      <c r="Y1120" s="3"/>
      <c r="Z1120" s="3"/>
    </row>
    <row r="1121" spans="1:26">
      <c r="A1121" s="68"/>
      <c r="B1121" s="69"/>
      <c r="C1121" s="23"/>
      <c r="D1121" s="26"/>
      <c r="E1121" s="26"/>
      <c r="F1121" s="26"/>
      <c r="G1121" s="26"/>
      <c r="H1121" s="26"/>
      <c r="I1121" s="26"/>
      <c r="J1121" s="27"/>
      <c r="K1121" s="23"/>
      <c r="L1121" s="28"/>
      <c r="M1121" s="29"/>
      <c r="N1121" s="23"/>
      <c r="O1121" s="28"/>
      <c r="P1121" s="28"/>
      <c r="Q1121" s="28"/>
      <c r="R1121" s="28"/>
      <c r="S1121" s="28"/>
      <c r="T1121" s="28"/>
      <c r="U1121" s="28"/>
      <c r="V1121" s="29"/>
      <c r="W1121" s="3"/>
      <c r="X1121" s="3"/>
      <c r="Y1121" s="3"/>
      <c r="Z1121" s="3"/>
    </row>
    <row r="1122" spans="1:26">
      <c r="A1122" s="30"/>
      <c r="B1122" s="31"/>
      <c r="C1122" s="23"/>
      <c r="D1122" s="32"/>
      <c r="E1122" s="33"/>
      <c r="F1122" s="33"/>
      <c r="G1122" s="33"/>
      <c r="H1122" s="32"/>
      <c r="I1122" s="33"/>
      <c r="J1122" s="31"/>
      <c r="K1122" s="23"/>
      <c r="L1122" s="33"/>
      <c r="M1122" s="31"/>
      <c r="N1122" s="23"/>
      <c r="O1122" s="33"/>
      <c r="P1122" s="33"/>
      <c r="Q1122" s="33"/>
      <c r="R1122" s="33"/>
      <c r="S1122" s="33"/>
      <c r="T1122" s="33"/>
      <c r="U1122" s="33"/>
      <c r="V1122" s="31"/>
      <c r="W1122" s="3"/>
      <c r="X1122" s="3"/>
      <c r="Y1122" s="3"/>
      <c r="Z1122" s="3"/>
    </row>
    <row r="1123" spans="1:26">
      <c r="A1123" s="30"/>
      <c r="B1123" s="31"/>
      <c r="C1123" s="23"/>
      <c r="D1123" s="32"/>
      <c r="E1123" s="32"/>
      <c r="F1123" s="32"/>
      <c r="G1123" s="32"/>
      <c r="H1123" s="32"/>
      <c r="I1123" s="32"/>
      <c r="J1123" s="23"/>
      <c r="K1123" s="23"/>
      <c r="L1123" s="32"/>
      <c r="M1123" s="23"/>
      <c r="N1123" s="23"/>
      <c r="O1123" s="32"/>
      <c r="P1123" s="32"/>
      <c r="Q1123" s="32"/>
      <c r="R1123" s="32"/>
      <c r="S1123" s="32"/>
      <c r="T1123" s="32"/>
      <c r="U1123" s="32"/>
      <c r="V1123" s="23"/>
      <c r="W1123" s="3"/>
      <c r="X1123" s="3"/>
      <c r="Y1123" s="3"/>
      <c r="Z1123" s="3"/>
    </row>
    <row r="1124" spans="1:26">
      <c r="A1124" s="30"/>
      <c r="B1124" s="23"/>
      <c r="C1124" s="23"/>
      <c r="D1124" s="32"/>
      <c r="E1124" s="32"/>
      <c r="F1124" s="32"/>
      <c r="G1124" s="32"/>
      <c r="H1124" s="32"/>
      <c r="I1124" s="32"/>
      <c r="J1124" s="23"/>
      <c r="K1124" s="23"/>
      <c r="L1124" s="32"/>
      <c r="M1124" s="23"/>
      <c r="N1124" s="23"/>
      <c r="O1124" s="32"/>
      <c r="P1124" s="32"/>
      <c r="Q1124" s="32"/>
      <c r="R1124" s="32"/>
      <c r="S1124" s="32"/>
      <c r="T1124" s="32"/>
      <c r="U1124" s="32"/>
      <c r="V1124" s="23"/>
      <c r="W1124" s="3"/>
      <c r="X1124" s="3"/>
      <c r="Y1124" s="3"/>
      <c r="Z1124" s="3"/>
    </row>
    <row r="1125" spans="1:26">
      <c r="A1125" s="30"/>
      <c r="B1125" s="31"/>
      <c r="C1125" s="23"/>
      <c r="D1125" s="32"/>
      <c r="E1125" s="33"/>
      <c r="F1125" s="33"/>
      <c r="G1125" s="33"/>
      <c r="H1125" s="32"/>
      <c r="I1125" s="33"/>
      <c r="J1125" s="31"/>
      <c r="K1125" s="23"/>
      <c r="L1125" s="33"/>
      <c r="M1125" s="31"/>
      <c r="N1125" s="23"/>
      <c r="O1125" s="33"/>
      <c r="P1125" s="33"/>
      <c r="Q1125" s="33"/>
      <c r="R1125" s="33"/>
      <c r="S1125" s="33"/>
      <c r="T1125" s="33"/>
      <c r="U1125" s="33"/>
      <c r="V1125" s="31"/>
      <c r="W1125" s="3"/>
      <c r="X1125" s="3"/>
      <c r="Y1125" s="3"/>
      <c r="Z1125" s="3"/>
    </row>
    <row r="1126" spans="1:26">
      <c r="A1126" s="30"/>
      <c r="B1126" s="31"/>
      <c r="C1126" s="23"/>
      <c r="D1126" s="32"/>
      <c r="E1126" s="32"/>
      <c r="F1126" s="32"/>
      <c r="G1126" s="32"/>
      <c r="H1126" s="32"/>
      <c r="I1126" s="32"/>
      <c r="J1126" s="23"/>
      <c r="K1126" s="23"/>
      <c r="L1126" s="32"/>
      <c r="M1126" s="23"/>
      <c r="N1126" s="23"/>
      <c r="O1126" s="32"/>
      <c r="P1126" s="32"/>
      <c r="Q1126" s="32"/>
      <c r="R1126" s="32"/>
      <c r="S1126" s="32"/>
      <c r="T1126" s="32"/>
      <c r="U1126" s="32"/>
      <c r="V1126" s="23"/>
      <c r="W1126" s="3"/>
      <c r="X1126" s="3"/>
      <c r="Y1126" s="3"/>
      <c r="Z1126" s="3"/>
    </row>
    <row r="1127" spans="1:26">
      <c r="A1127" s="30"/>
      <c r="B1127" s="23"/>
      <c r="C1127" s="23"/>
      <c r="D1127" s="32"/>
      <c r="E1127" s="32"/>
      <c r="F1127" s="32"/>
      <c r="G1127" s="32"/>
      <c r="H1127" s="32"/>
      <c r="I1127" s="32"/>
      <c r="J1127" s="23"/>
      <c r="K1127" s="23"/>
      <c r="L1127" s="32"/>
      <c r="M1127" s="23"/>
      <c r="N1127" s="23"/>
      <c r="O1127" s="32"/>
      <c r="P1127" s="32"/>
      <c r="Q1127" s="32"/>
      <c r="R1127" s="32"/>
      <c r="S1127" s="32"/>
      <c r="T1127" s="32"/>
      <c r="U1127" s="32"/>
      <c r="V1127" s="23"/>
      <c r="W1127" s="3"/>
      <c r="X1127" s="3"/>
      <c r="Y1127" s="3"/>
      <c r="Z1127" s="3"/>
    </row>
    <row r="1128" spans="1:26">
      <c r="A1128" s="30"/>
      <c r="B1128" s="31"/>
      <c r="C1128" s="23"/>
      <c r="D1128" s="32"/>
      <c r="E1128" s="33"/>
      <c r="F1128" s="33"/>
      <c r="G1128" s="33"/>
      <c r="H1128" s="32"/>
      <c r="I1128" s="33"/>
      <c r="J1128" s="31"/>
      <c r="K1128" s="23"/>
      <c r="L1128" s="33"/>
      <c r="M1128" s="31"/>
      <c r="N1128" s="23"/>
      <c r="O1128" s="33"/>
      <c r="P1128" s="33"/>
      <c r="Q1128" s="33"/>
      <c r="R1128" s="33"/>
      <c r="S1128" s="33"/>
      <c r="T1128" s="33"/>
      <c r="U1128" s="33"/>
      <c r="V1128" s="31"/>
      <c r="W1128" s="3"/>
      <c r="X1128" s="3"/>
      <c r="Y1128" s="3"/>
      <c r="Z1128" s="3"/>
    </row>
    <row r="1129" spans="1:26">
      <c r="A1129" s="30"/>
      <c r="B1129" s="31"/>
      <c r="C1129" s="23"/>
      <c r="D1129" s="32"/>
      <c r="E1129" s="32"/>
      <c r="F1129" s="32"/>
      <c r="G1129" s="32"/>
      <c r="H1129" s="32"/>
      <c r="I1129" s="32"/>
      <c r="J1129" s="23"/>
      <c r="K1129" s="23"/>
      <c r="L1129" s="32"/>
      <c r="M1129" s="23"/>
      <c r="N1129" s="23"/>
      <c r="O1129" s="32"/>
      <c r="P1129" s="32"/>
      <c r="Q1129" s="32"/>
      <c r="R1129" s="32"/>
      <c r="S1129" s="32"/>
      <c r="T1129" s="32"/>
      <c r="U1129" s="32"/>
      <c r="V1129" s="23"/>
      <c r="W1129" s="3"/>
      <c r="X1129" s="3"/>
      <c r="Y1129" s="3"/>
      <c r="Z1129" s="3"/>
    </row>
    <row r="1130" spans="1:26">
      <c r="A1130" s="30"/>
      <c r="B1130" s="23"/>
      <c r="C1130" s="23"/>
      <c r="D1130" s="32"/>
      <c r="E1130" s="32"/>
      <c r="F1130" s="32"/>
      <c r="G1130" s="32"/>
      <c r="H1130" s="32"/>
      <c r="I1130" s="32"/>
      <c r="J1130" s="23"/>
      <c r="K1130" s="23"/>
      <c r="L1130" s="32"/>
      <c r="M1130" s="23"/>
      <c r="N1130" s="23"/>
      <c r="O1130" s="32"/>
      <c r="P1130" s="32"/>
      <c r="Q1130" s="32"/>
      <c r="R1130" s="32"/>
      <c r="S1130" s="32"/>
      <c r="T1130" s="32"/>
      <c r="U1130" s="32"/>
      <c r="V1130" s="23"/>
      <c r="W1130" s="3"/>
      <c r="X1130" s="3"/>
      <c r="Y1130" s="3"/>
      <c r="Z1130" s="3"/>
    </row>
    <row r="1131" spans="1:26">
      <c r="A1131" s="30"/>
      <c r="B1131" s="31"/>
      <c r="C1131" s="23"/>
      <c r="D1131" s="32"/>
      <c r="E1131" s="33"/>
      <c r="F1131" s="33"/>
      <c r="G1131" s="33"/>
      <c r="H1131" s="32"/>
      <c r="I1131" s="33"/>
      <c r="J1131" s="31"/>
      <c r="K1131" s="23"/>
      <c r="L1131" s="33"/>
      <c r="M1131" s="31"/>
      <c r="N1131" s="23"/>
      <c r="O1131" s="33"/>
      <c r="P1131" s="33"/>
      <c r="Q1131" s="33"/>
      <c r="R1131" s="33"/>
      <c r="S1131" s="33"/>
      <c r="T1131" s="33"/>
      <c r="U1131" s="33"/>
      <c r="V1131" s="31"/>
      <c r="W1131" s="3"/>
      <c r="X1131" s="3"/>
      <c r="Y1131" s="3"/>
      <c r="Z1131" s="3"/>
    </row>
    <row r="1132" spans="1:26">
      <c r="A1132" s="34"/>
      <c r="B1132" s="38"/>
      <c r="C1132" s="23"/>
      <c r="D1132" s="36"/>
      <c r="E1132" s="36"/>
      <c r="F1132" s="36"/>
      <c r="G1132" s="36"/>
      <c r="H1132" s="36"/>
      <c r="I1132" s="36"/>
      <c r="J1132" s="35"/>
      <c r="K1132" s="23"/>
      <c r="L1132" s="36"/>
      <c r="M1132" s="35"/>
      <c r="N1132" s="23"/>
      <c r="O1132" s="36"/>
      <c r="P1132" s="36"/>
      <c r="Q1132" s="36"/>
      <c r="R1132" s="36"/>
      <c r="S1132" s="36"/>
      <c r="T1132" s="36"/>
      <c r="U1132" s="36"/>
      <c r="V1132" s="35"/>
      <c r="W1132" s="3"/>
      <c r="X1132" s="3"/>
      <c r="Y1132" s="3"/>
      <c r="Z1132" s="3"/>
    </row>
    <row r="1133" spans="1:26">
      <c r="A1133" s="32"/>
      <c r="B1133" s="32"/>
      <c r="C1133" s="32"/>
      <c r="D1133" s="32"/>
      <c r="E1133" s="32"/>
      <c r="F1133" s="32"/>
      <c r="G1133" s="32"/>
      <c r="H1133" s="32"/>
      <c r="I1133" s="32"/>
      <c r="J1133" s="32"/>
      <c r="K1133" s="32"/>
      <c r="L1133" s="32"/>
      <c r="M1133" s="37"/>
      <c r="N1133" s="32"/>
      <c r="O1133" s="32"/>
      <c r="P1133" s="32"/>
      <c r="Q1133" s="32"/>
      <c r="R1133" s="32"/>
      <c r="S1133" s="32"/>
      <c r="T1133" s="37"/>
      <c r="U1133" s="37"/>
      <c r="V1133" s="37"/>
      <c r="W1133" s="3"/>
      <c r="X1133" s="3"/>
      <c r="Y1133" s="3"/>
      <c r="Z1133" s="3"/>
    </row>
    <row r="1134" spans="1:26">
      <c r="A1134" s="36"/>
      <c r="B1134" s="36"/>
      <c r="C1134" s="32"/>
      <c r="D1134" s="36"/>
      <c r="E1134" s="36"/>
      <c r="F1134" s="36"/>
      <c r="G1134" s="36"/>
      <c r="H1134" s="36"/>
      <c r="I1134" s="36"/>
      <c r="J1134" s="36"/>
      <c r="K1134" s="32"/>
      <c r="L1134" s="36"/>
      <c r="M1134" s="36"/>
      <c r="N1134" s="32"/>
      <c r="O1134" s="36"/>
      <c r="P1134" s="36"/>
      <c r="Q1134" s="36"/>
      <c r="R1134" s="36"/>
      <c r="S1134" s="36"/>
      <c r="T1134" s="36"/>
      <c r="U1134" s="36"/>
      <c r="V1134" s="36"/>
      <c r="W1134" s="3"/>
      <c r="X1134" s="3"/>
      <c r="Y1134" s="3"/>
      <c r="Z1134" s="3"/>
    </row>
    <row r="1135" spans="1:26">
      <c r="A1135" s="70"/>
      <c r="B1135" s="65"/>
      <c r="C1135" s="23"/>
      <c r="D1135" s="28"/>
      <c r="E1135" s="28"/>
      <c r="F1135" s="28"/>
      <c r="G1135" s="28"/>
      <c r="H1135" s="28"/>
      <c r="I1135" s="71"/>
      <c r="J1135" s="65"/>
      <c r="K1135" s="23"/>
      <c r="L1135" s="28"/>
      <c r="M1135" s="29"/>
      <c r="N1135" s="23"/>
      <c r="O1135" s="28"/>
      <c r="P1135" s="28"/>
      <c r="Q1135" s="28"/>
      <c r="R1135" s="28"/>
      <c r="S1135" s="28"/>
      <c r="T1135" s="28"/>
      <c r="U1135" s="28"/>
      <c r="V1135" s="29"/>
      <c r="W1135" s="3"/>
      <c r="X1135" s="3"/>
      <c r="Y1135" s="3"/>
      <c r="Z1135" s="3"/>
    </row>
    <row r="1136" spans="1:26">
      <c r="A1136" s="68"/>
      <c r="B1136" s="69"/>
      <c r="C1136" s="23"/>
      <c r="D1136" s="26"/>
      <c r="E1136" s="26"/>
      <c r="F1136" s="26"/>
      <c r="G1136" s="26"/>
      <c r="H1136" s="26"/>
      <c r="I1136" s="26"/>
      <c r="J1136" s="27"/>
      <c r="K1136" s="23"/>
      <c r="L1136" s="28"/>
      <c r="M1136" s="29"/>
      <c r="N1136" s="23"/>
      <c r="O1136" s="28"/>
      <c r="P1136" s="28"/>
      <c r="Q1136" s="28"/>
      <c r="R1136" s="28"/>
      <c r="S1136" s="28"/>
      <c r="T1136" s="28"/>
      <c r="U1136" s="28"/>
      <c r="V1136" s="29"/>
      <c r="W1136" s="3"/>
      <c r="X1136" s="3"/>
      <c r="Y1136" s="3"/>
      <c r="Z1136" s="3"/>
    </row>
    <row r="1137" spans="1:26">
      <c r="A1137" s="30"/>
      <c r="B1137" s="31"/>
      <c r="C1137" s="23"/>
      <c r="D1137" s="32"/>
      <c r="E1137" s="33"/>
      <c r="F1137" s="33"/>
      <c r="G1137" s="33"/>
      <c r="H1137" s="32"/>
      <c r="I1137" s="33"/>
      <c r="J1137" s="31"/>
      <c r="K1137" s="23"/>
      <c r="L1137" s="33"/>
      <c r="M1137" s="31"/>
      <c r="N1137" s="23"/>
      <c r="O1137" s="33"/>
      <c r="P1137" s="33"/>
      <c r="Q1137" s="33"/>
      <c r="R1137" s="33"/>
      <c r="S1137" s="33"/>
      <c r="T1137" s="33"/>
      <c r="U1137" s="33"/>
      <c r="V1137" s="31"/>
      <c r="W1137" s="3"/>
      <c r="X1137" s="3"/>
      <c r="Y1137" s="3"/>
      <c r="Z1137" s="3"/>
    </row>
    <row r="1138" spans="1:26">
      <c r="A1138" s="30"/>
      <c r="B1138" s="31"/>
      <c r="C1138" s="23"/>
      <c r="D1138" s="32"/>
      <c r="E1138" s="32"/>
      <c r="F1138" s="32"/>
      <c r="G1138" s="32"/>
      <c r="H1138" s="32"/>
      <c r="I1138" s="32"/>
      <c r="J1138" s="23"/>
      <c r="K1138" s="23"/>
      <c r="L1138" s="32"/>
      <c r="M1138" s="23"/>
      <c r="N1138" s="23"/>
      <c r="O1138" s="32"/>
      <c r="P1138" s="32"/>
      <c r="Q1138" s="32"/>
      <c r="R1138" s="32"/>
      <c r="S1138" s="32"/>
      <c r="T1138" s="32"/>
      <c r="U1138" s="32"/>
      <c r="V1138" s="23"/>
      <c r="W1138" s="3"/>
      <c r="X1138" s="3"/>
      <c r="Y1138" s="3"/>
      <c r="Z1138" s="3"/>
    </row>
    <row r="1139" spans="1:26">
      <c r="A1139" s="30"/>
      <c r="B1139" s="23"/>
      <c r="C1139" s="23"/>
      <c r="D1139" s="32"/>
      <c r="E1139" s="32"/>
      <c r="F1139" s="32"/>
      <c r="G1139" s="32"/>
      <c r="H1139" s="32"/>
      <c r="I1139" s="32"/>
      <c r="J1139" s="23"/>
      <c r="K1139" s="23"/>
      <c r="L1139" s="32"/>
      <c r="M1139" s="23"/>
      <c r="N1139" s="23"/>
      <c r="O1139" s="32"/>
      <c r="P1139" s="32"/>
      <c r="Q1139" s="32"/>
      <c r="R1139" s="32"/>
      <c r="S1139" s="32"/>
      <c r="T1139" s="32"/>
      <c r="U1139" s="32"/>
      <c r="V1139" s="23"/>
      <c r="W1139" s="3"/>
      <c r="X1139" s="3"/>
      <c r="Y1139" s="3"/>
      <c r="Z1139" s="3"/>
    </row>
    <row r="1140" spans="1:26">
      <c r="A1140" s="30"/>
      <c r="B1140" s="31"/>
      <c r="C1140" s="23"/>
      <c r="D1140" s="32"/>
      <c r="E1140" s="33"/>
      <c r="F1140" s="33"/>
      <c r="G1140" s="33"/>
      <c r="H1140" s="32"/>
      <c r="I1140" s="33"/>
      <c r="J1140" s="31"/>
      <c r="K1140" s="23"/>
      <c r="L1140" s="33"/>
      <c r="M1140" s="31"/>
      <c r="N1140" s="23"/>
      <c r="O1140" s="33"/>
      <c r="P1140" s="33"/>
      <c r="Q1140" s="33"/>
      <c r="R1140" s="33"/>
      <c r="S1140" s="33"/>
      <c r="T1140" s="33"/>
      <c r="U1140" s="33"/>
      <c r="V1140" s="31"/>
      <c r="W1140" s="3"/>
      <c r="X1140" s="3"/>
      <c r="Y1140" s="3"/>
      <c r="Z1140" s="3"/>
    </row>
    <row r="1141" spans="1:26">
      <c r="A1141" s="30"/>
      <c r="B1141" s="31"/>
      <c r="C1141" s="23"/>
      <c r="D1141" s="32"/>
      <c r="E1141" s="32"/>
      <c r="F1141" s="32"/>
      <c r="G1141" s="32"/>
      <c r="H1141" s="32"/>
      <c r="I1141" s="32"/>
      <c r="J1141" s="23"/>
      <c r="K1141" s="23"/>
      <c r="L1141" s="32"/>
      <c r="M1141" s="23"/>
      <c r="N1141" s="23"/>
      <c r="O1141" s="32"/>
      <c r="P1141" s="32"/>
      <c r="Q1141" s="32"/>
      <c r="R1141" s="32"/>
      <c r="S1141" s="32"/>
      <c r="T1141" s="32"/>
      <c r="U1141" s="32"/>
      <c r="V1141" s="23"/>
      <c r="W1141" s="3"/>
      <c r="X1141" s="3"/>
      <c r="Y1141" s="3"/>
      <c r="Z1141" s="3"/>
    </row>
    <row r="1142" spans="1:26">
      <c r="A1142" s="30"/>
      <c r="B1142" s="23"/>
      <c r="C1142" s="23"/>
      <c r="D1142" s="32"/>
      <c r="E1142" s="32"/>
      <c r="F1142" s="32"/>
      <c r="G1142" s="32"/>
      <c r="H1142" s="32"/>
      <c r="I1142" s="32"/>
      <c r="J1142" s="23"/>
      <c r="K1142" s="23"/>
      <c r="L1142" s="32"/>
      <c r="M1142" s="23"/>
      <c r="N1142" s="23"/>
      <c r="O1142" s="32"/>
      <c r="P1142" s="32"/>
      <c r="Q1142" s="32"/>
      <c r="R1142" s="32"/>
      <c r="S1142" s="32"/>
      <c r="T1142" s="32"/>
      <c r="U1142" s="32"/>
      <c r="V1142" s="23"/>
      <c r="W1142" s="3"/>
      <c r="X1142" s="3"/>
      <c r="Y1142" s="3"/>
      <c r="Z1142" s="3"/>
    </row>
    <row r="1143" spans="1:26">
      <c r="A1143" s="30"/>
      <c r="B1143" s="31"/>
      <c r="C1143" s="23"/>
      <c r="D1143" s="32"/>
      <c r="E1143" s="33"/>
      <c r="F1143" s="33"/>
      <c r="G1143" s="33"/>
      <c r="H1143" s="32"/>
      <c r="I1143" s="33"/>
      <c r="J1143" s="31"/>
      <c r="K1143" s="23"/>
      <c r="L1143" s="33"/>
      <c r="M1143" s="31"/>
      <c r="N1143" s="23"/>
      <c r="O1143" s="33"/>
      <c r="P1143" s="33"/>
      <c r="Q1143" s="33"/>
      <c r="R1143" s="33"/>
      <c r="S1143" s="33"/>
      <c r="T1143" s="33"/>
      <c r="U1143" s="33"/>
      <c r="V1143" s="31"/>
      <c r="W1143" s="3"/>
      <c r="X1143" s="3"/>
      <c r="Y1143" s="3"/>
      <c r="Z1143" s="3"/>
    </row>
    <row r="1144" spans="1:26">
      <c r="A1144" s="30"/>
      <c r="B1144" s="31"/>
      <c r="C1144" s="23"/>
      <c r="D1144" s="32"/>
      <c r="E1144" s="32"/>
      <c r="F1144" s="32"/>
      <c r="G1144" s="32"/>
      <c r="H1144" s="32"/>
      <c r="I1144" s="32"/>
      <c r="J1144" s="23"/>
      <c r="K1144" s="23"/>
      <c r="L1144" s="32"/>
      <c r="M1144" s="23"/>
      <c r="N1144" s="23"/>
      <c r="O1144" s="32"/>
      <c r="P1144" s="32"/>
      <c r="Q1144" s="32"/>
      <c r="R1144" s="32"/>
      <c r="S1144" s="32"/>
      <c r="T1144" s="32"/>
      <c r="U1144" s="32"/>
      <c r="V1144" s="23"/>
      <c r="W1144" s="3"/>
      <c r="X1144" s="3"/>
      <c r="Y1144" s="3"/>
      <c r="Z1144" s="3"/>
    </row>
    <row r="1145" spans="1:26">
      <c r="A1145" s="30"/>
      <c r="B1145" s="23"/>
      <c r="C1145" s="23"/>
      <c r="D1145" s="32"/>
      <c r="E1145" s="32"/>
      <c r="F1145" s="32"/>
      <c r="G1145" s="32"/>
      <c r="H1145" s="32"/>
      <c r="I1145" s="32"/>
      <c r="J1145" s="23"/>
      <c r="K1145" s="23"/>
      <c r="L1145" s="32"/>
      <c r="M1145" s="23"/>
      <c r="N1145" s="23"/>
      <c r="O1145" s="32"/>
      <c r="P1145" s="32"/>
      <c r="Q1145" s="32"/>
      <c r="R1145" s="32"/>
      <c r="S1145" s="32"/>
      <c r="T1145" s="32"/>
      <c r="U1145" s="32"/>
      <c r="V1145" s="23"/>
      <c r="W1145" s="3"/>
      <c r="X1145" s="3"/>
      <c r="Y1145" s="3"/>
      <c r="Z1145" s="3"/>
    </row>
    <row r="1146" spans="1:26">
      <c r="A1146" s="30"/>
      <c r="B1146" s="31"/>
      <c r="C1146" s="23"/>
      <c r="D1146" s="32"/>
      <c r="E1146" s="33"/>
      <c r="F1146" s="33"/>
      <c r="G1146" s="33"/>
      <c r="H1146" s="32"/>
      <c r="I1146" s="33"/>
      <c r="J1146" s="31"/>
      <c r="K1146" s="23"/>
      <c r="L1146" s="33"/>
      <c r="M1146" s="31"/>
      <c r="N1146" s="23"/>
      <c r="O1146" s="33"/>
      <c r="P1146" s="33"/>
      <c r="Q1146" s="33"/>
      <c r="R1146" s="33"/>
      <c r="S1146" s="33"/>
      <c r="T1146" s="33"/>
      <c r="U1146" s="33"/>
      <c r="V1146" s="31"/>
      <c r="W1146" s="3"/>
      <c r="X1146" s="3"/>
      <c r="Y1146" s="3"/>
      <c r="Z1146" s="3"/>
    </row>
    <row r="1147" spans="1:26">
      <c r="A1147" s="34"/>
      <c r="B1147" s="38"/>
      <c r="C1147" s="23"/>
      <c r="D1147" s="36"/>
      <c r="E1147" s="36"/>
      <c r="F1147" s="36"/>
      <c r="G1147" s="36"/>
      <c r="H1147" s="36"/>
      <c r="I1147" s="36"/>
      <c r="J1147" s="35"/>
      <c r="K1147" s="23"/>
      <c r="L1147" s="36"/>
      <c r="M1147" s="35"/>
      <c r="N1147" s="23"/>
      <c r="O1147" s="36"/>
      <c r="P1147" s="36"/>
      <c r="Q1147" s="36"/>
      <c r="R1147" s="36"/>
      <c r="S1147" s="36"/>
      <c r="T1147" s="36"/>
      <c r="U1147" s="36"/>
      <c r="V1147" s="35"/>
      <c r="W1147" s="3"/>
      <c r="X1147" s="3"/>
      <c r="Y1147" s="3"/>
      <c r="Z1147" s="3"/>
    </row>
    <row r="1148" spans="1:26">
      <c r="A1148" s="32"/>
      <c r="B1148" s="32"/>
      <c r="C1148" s="32"/>
      <c r="D1148" s="32"/>
      <c r="E1148" s="32"/>
      <c r="F1148" s="32"/>
      <c r="G1148" s="32"/>
      <c r="H1148" s="32"/>
      <c r="I1148" s="32"/>
      <c r="J1148" s="32"/>
      <c r="K1148" s="32"/>
      <c r="L1148" s="32"/>
      <c r="M1148" s="37"/>
      <c r="N1148" s="32"/>
      <c r="O1148" s="32"/>
      <c r="P1148" s="32"/>
      <c r="Q1148" s="32"/>
      <c r="R1148" s="32"/>
      <c r="S1148" s="32"/>
      <c r="T1148" s="37"/>
      <c r="U1148" s="37"/>
      <c r="V1148" s="37"/>
      <c r="W1148" s="3"/>
      <c r="X1148" s="3"/>
      <c r="Y1148" s="3"/>
      <c r="Z1148" s="3"/>
    </row>
    <row r="1149" spans="1:26">
      <c r="A1149" s="36"/>
      <c r="B1149" s="36"/>
      <c r="C1149" s="32"/>
      <c r="D1149" s="36"/>
      <c r="E1149" s="36"/>
      <c r="F1149" s="36"/>
      <c r="G1149" s="36"/>
      <c r="H1149" s="36"/>
      <c r="I1149" s="36"/>
      <c r="J1149" s="36"/>
      <c r="K1149" s="32"/>
      <c r="L1149" s="36"/>
      <c r="M1149" s="36"/>
      <c r="N1149" s="32"/>
      <c r="O1149" s="36"/>
      <c r="P1149" s="36"/>
      <c r="Q1149" s="36"/>
      <c r="R1149" s="36"/>
      <c r="S1149" s="36"/>
      <c r="T1149" s="36"/>
      <c r="U1149" s="36"/>
      <c r="V1149" s="36"/>
      <c r="W1149" s="3"/>
      <c r="X1149" s="3"/>
      <c r="Y1149" s="3"/>
      <c r="Z1149" s="3"/>
    </row>
    <row r="1150" spans="1:26">
      <c r="A1150" s="70"/>
      <c r="B1150" s="65"/>
      <c r="C1150" s="23"/>
      <c r="D1150" s="28"/>
      <c r="E1150" s="28"/>
      <c r="F1150" s="28"/>
      <c r="G1150" s="28"/>
      <c r="H1150" s="28"/>
      <c r="I1150" s="71"/>
      <c r="J1150" s="65"/>
      <c r="K1150" s="23"/>
      <c r="L1150" s="28"/>
      <c r="M1150" s="29"/>
      <c r="N1150" s="23"/>
      <c r="O1150" s="28"/>
      <c r="P1150" s="28"/>
      <c r="Q1150" s="28"/>
      <c r="R1150" s="28"/>
      <c r="S1150" s="28"/>
      <c r="T1150" s="28"/>
      <c r="U1150" s="28"/>
      <c r="V1150" s="29"/>
      <c r="W1150" s="3"/>
      <c r="X1150" s="3"/>
      <c r="Y1150" s="3"/>
      <c r="Z1150" s="3"/>
    </row>
    <row r="1151" spans="1:26">
      <c r="A1151" s="68"/>
      <c r="B1151" s="69"/>
      <c r="C1151" s="23"/>
      <c r="D1151" s="26"/>
      <c r="E1151" s="26"/>
      <c r="F1151" s="26"/>
      <c r="G1151" s="26"/>
      <c r="H1151" s="26"/>
      <c r="I1151" s="26"/>
      <c r="J1151" s="27"/>
      <c r="K1151" s="23"/>
      <c r="L1151" s="28"/>
      <c r="M1151" s="29"/>
      <c r="N1151" s="23"/>
      <c r="O1151" s="28"/>
      <c r="P1151" s="28"/>
      <c r="Q1151" s="28"/>
      <c r="R1151" s="28"/>
      <c r="S1151" s="28"/>
      <c r="T1151" s="28"/>
      <c r="U1151" s="28"/>
      <c r="V1151" s="29"/>
      <c r="W1151" s="3"/>
      <c r="X1151" s="3"/>
      <c r="Y1151" s="3"/>
      <c r="Z1151" s="3"/>
    </row>
    <row r="1152" spans="1:26">
      <c r="A1152" s="30"/>
      <c r="B1152" s="31"/>
      <c r="C1152" s="23"/>
      <c r="D1152" s="32"/>
      <c r="E1152" s="33"/>
      <c r="F1152" s="33"/>
      <c r="G1152" s="33"/>
      <c r="H1152" s="32"/>
      <c r="I1152" s="33"/>
      <c r="J1152" s="31"/>
      <c r="K1152" s="23"/>
      <c r="L1152" s="33"/>
      <c r="M1152" s="31"/>
      <c r="N1152" s="23"/>
      <c r="O1152" s="33"/>
      <c r="P1152" s="33"/>
      <c r="Q1152" s="33"/>
      <c r="R1152" s="33"/>
      <c r="S1152" s="33"/>
      <c r="T1152" s="33"/>
      <c r="U1152" s="33"/>
      <c r="V1152" s="31"/>
      <c r="W1152" s="3"/>
      <c r="X1152" s="3"/>
      <c r="Y1152" s="3"/>
      <c r="Z1152" s="3"/>
    </row>
    <row r="1153" spans="1:26">
      <c r="A1153" s="30"/>
      <c r="B1153" s="31"/>
      <c r="C1153" s="23"/>
      <c r="D1153" s="32"/>
      <c r="E1153" s="32"/>
      <c r="F1153" s="32"/>
      <c r="G1153" s="32"/>
      <c r="H1153" s="32"/>
      <c r="I1153" s="32"/>
      <c r="J1153" s="23"/>
      <c r="K1153" s="23"/>
      <c r="L1153" s="32"/>
      <c r="M1153" s="23"/>
      <c r="N1153" s="23"/>
      <c r="O1153" s="32"/>
      <c r="P1153" s="32"/>
      <c r="Q1153" s="32"/>
      <c r="R1153" s="32"/>
      <c r="S1153" s="32"/>
      <c r="T1153" s="32"/>
      <c r="U1153" s="32"/>
      <c r="V1153" s="23"/>
      <c r="W1153" s="3"/>
      <c r="X1153" s="3"/>
      <c r="Y1153" s="3"/>
      <c r="Z1153" s="3"/>
    </row>
    <row r="1154" spans="1:26">
      <c r="A1154" s="30"/>
      <c r="B1154" s="23"/>
      <c r="C1154" s="23"/>
      <c r="D1154" s="32"/>
      <c r="E1154" s="32"/>
      <c r="F1154" s="32"/>
      <c r="G1154" s="32"/>
      <c r="H1154" s="32"/>
      <c r="I1154" s="32"/>
      <c r="J1154" s="23"/>
      <c r="K1154" s="23"/>
      <c r="L1154" s="32"/>
      <c r="M1154" s="23"/>
      <c r="N1154" s="23"/>
      <c r="O1154" s="32"/>
      <c r="P1154" s="32"/>
      <c r="Q1154" s="32"/>
      <c r="R1154" s="32"/>
      <c r="S1154" s="32"/>
      <c r="T1154" s="32"/>
      <c r="U1154" s="32"/>
      <c r="V1154" s="23"/>
      <c r="W1154" s="3"/>
      <c r="X1154" s="3"/>
      <c r="Y1154" s="3"/>
      <c r="Z1154" s="3"/>
    </row>
    <row r="1155" spans="1:26">
      <c r="A1155" s="30"/>
      <c r="B1155" s="31"/>
      <c r="C1155" s="23"/>
      <c r="D1155" s="32"/>
      <c r="E1155" s="33"/>
      <c r="F1155" s="33"/>
      <c r="G1155" s="33"/>
      <c r="H1155" s="32"/>
      <c r="I1155" s="33"/>
      <c r="J1155" s="31"/>
      <c r="K1155" s="23"/>
      <c r="L1155" s="33"/>
      <c r="M1155" s="31"/>
      <c r="N1155" s="23"/>
      <c r="O1155" s="33"/>
      <c r="P1155" s="33"/>
      <c r="Q1155" s="33"/>
      <c r="R1155" s="33"/>
      <c r="S1155" s="33"/>
      <c r="T1155" s="33"/>
      <c r="U1155" s="33"/>
      <c r="V1155" s="31"/>
      <c r="W1155" s="3"/>
      <c r="X1155" s="3"/>
      <c r="Y1155" s="3"/>
      <c r="Z1155" s="3"/>
    </row>
    <row r="1156" spans="1:26">
      <c r="A1156" s="30"/>
      <c r="B1156" s="31"/>
      <c r="C1156" s="23"/>
      <c r="D1156" s="32"/>
      <c r="E1156" s="32"/>
      <c r="F1156" s="32"/>
      <c r="G1156" s="32"/>
      <c r="H1156" s="32"/>
      <c r="I1156" s="32"/>
      <c r="J1156" s="23"/>
      <c r="K1156" s="23"/>
      <c r="L1156" s="32"/>
      <c r="M1156" s="23"/>
      <c r="N1156" s="23"/>
      <c r="O1156" s="32"/>
      <c r="P1156" s="32"/>
      <c r="Q1156" s="32"/>
      <c r="R1156" s="32"/>
      <c r="S1156" s="32"/>
      <c r="T1156" s="32"/>
      <c r="U1156" s="32"/>
      <c r="V1156" s="23"/>
      <c r="W1156" s="3"/>
      <c r="X1156" s="3"/>
      <c r="Y1156" s="3"/>
      <c r="Z1156" s="3"/>
    </row>
    <row r="1157" spans="1:26">
      <c r="A1157" s="30"/>
      <c r="B1157" s="23"/>
      <c r="C1157" s="23"/>
      <c r="D1157" s="32"/>
      <c r="E1157" s="32"/>
      <c r="F1157" s="32"/>
      <c r="G1157" s="32"/>
      <c r="H1157" s="32"/>
      <c r="I1157" s="32"/>
      <c r="J1157" s="23"/>
      <c r="K1157" s="23"/>
      <c r="L1157" s="32"/>
      <c r="M1157" s="23"/>
      <c r="N1157" s="23"/>
      <c r="O1157" s="32"/>
      <c r="P1157" s="32"/>
      <c r="Q1157" s="32"/>
      <c r="R1157" s="32"/>
      <c r="S1157" s="32"/>
      <c r="T1157" s="32"/>
      <c r="U1157" s="32"/>
      <c r="V1157" s="23"/>
      <c r="W1157" s="3"/>
      <c r="X1157" s="3"/>
      <c r="Y1157" s="3"/>
      <c r="Z1157" s="3"/>
    </row>
    <row r="1158" spans="1:26">
      <c r="A1158" s="30"/>
      <c r="B1158" s="31"/>
      <c r="C1158" s="23"/>
      <c r="D1158" s="32"/>
      <c r="E1158" s="33"/>
      <c r="F1158" s="33"/>
      <c r="G1158" s="33"/>
      <c r="H1158" s="32"/>
      <c r="I1158" s="33"/>
      <c r="J1158" s="31"/>
      <c r="K1158" s="23"/>
      <c r="L1158" s="33"/>
      <c r="M1158" s="31"/>
      <c r="N1158" s="23"/>
      <c r="O1158" s="33"/>
      <c r="P1158" s="33"/>
      <c r="Q1158" s="33"/>
      <c r="R1158" s="33"/>
      <c r="S1158" s="33"/>
      <c r="T1158" s="33"/>
      <c r="U1158" s="33"/>
      <c r="V1158" s="31"/>
      <c r="W1158" s="3"/>
      <c r="X1158" s="3"/>
      <c r="Y1158" s="3"/>
      <c r="Z1158" s="3"/>
    </row>
    <row r="1159" spans="1:26">
      <c r="A1159" s="30"/>
      <c r="B1159" s="31"/>
      <c r="C1159" s="23"/>
      <c r="D1159" s="32"/>
      <c r="E1159" s="32"/>
      <c r="F1159" s="32"/>
      <c r="G1159" s="32"/>
      <c r="H1159" s="32"/>
      <c r="I1159" s="32"/>
      <c r="J1159" s="23"/>
      <c r="K1159" s="23"/>
      <c r="L1159" s="32"/>
      <c r="M1159" s="23"/>
      <c r="N1159" s="23"/>
      <c r="O1159" s="32"/>
      <c r="P1159" s="32"/>
      <c r="Q1159" s="32"/>
      <c r="R1159" s="32"/>
      <c r="S1159" s="32"/>
      <c r="T1159" s="32"/>
      <c r="U1159" s="32"/>
      <c r="V1159" s="23"/>
      <c r="W1159" s="3"/>
      <c r="X1159" s="3"/>
      <c r="Y1159" s="3"/>
      <c r="Z1159" s="3"/>
    </row>
    <row r="1160" spans="1:26">
      <c r="A1160" s="30"/>
      <c r="B1160" s="23"/>
      <c r="C1160" s="23"/>
      <c r="D1160" s="32"/>
      <c r="E1160" s="32"/>
      <c r="F1160" s="32"/>
      <c r="G1160" s="32"/>
      <c r="H1160" s="32"/>
      <c r="I1160" s="32"/>
      <c r="J1160" s="23"/>
      <c r="K1160" s="23"/>
      <c r="L1160" s="32"/>
      <c r="M1160" s="23"/>
      <c r="N1160" s="23"/>
      <c r="O1160" s="32"/>
      <c r="P1160" s="32"/>
      <c r="Q1160" s="32"/>
      <c r="R1160" s="32"/>
      <c r="S1160" s="32"/>
      <c r="T1160" s="32"/>
      <c r="U1160" s="32"/>
      <c r="V1160" s="23"/>
      <c r="W1160" s="3"/>
      <c r="X1160" s="3"/>
      <c r="Y1160" s="3"/>
      <c r="Z1160" s="3"/>
    </row>
    <row r="1161" spans="1:26">
      <c r="A1161" s="30"/>
      <c r="B1161" s="31"/>
      <c r="C1161" s="23"/>
      <c r="D1161" s="32"/>
      <c r="E1161" s="33"/>
      <c r="F1161" s="33"/>
      <c r="G1161" s="33"/>
      <c r="H1161" s="32"/>
      <c r="I1161" s="33"/>
      <c r="J1161" s="31"/>
      <c r="K1161" s="23"/>
      <c r="L1161" s="33"/>
      <c r="M1161" s="31"/>
      <c r="N1161" s="23"/>
      <c r="O1161" s="33"/>
      <c r="P1161" s="33"/>
      <c r="Q1161" s="33"/>
      <c r="R1161" s="33"/>
      <c r="S1161" s="33"/>
      <c r="T1161" s="33"/>
      <c r="U1161" s="33"/>
      <c r="V1161" s="31"/>
      <c r="W1161" s="3"/>
      <c r="X1161" s="3"/>
      <c r="Y1161" s="3"/>
      <c r="Z1161" s="3"/>
    </row>
    <row r="1162" spans="1:26">
      <c r="A1162" s="34"/>
      <c r="B1162" s="38"/>
      <c r="C1162" s="23"/>
      <c r="D1162" s="36"/>
      <c r="E1162" s="36"/>
      <c r="F1162" s="36"/>
      <c r="G1162" s="36"/>
      <c r="H1162" s="36"/>
      <c r="I1162" s="36"/>
      <c r="J1162" s="35"/>
      <c r="K1162" s="23"/>
      <c r="L1162" s="36"/>
      <c r="M1162" s="35"/>
      <c r="N1162" s="23"/>
      <c r="O1162" s="36"/>
      <c r="P1162" s="36"/>
      <c r="Q1162" s="36"/>
      <c r="R1162" s="36"/>
      <c r="S1162" s="36"/>
      <c r="T1162" s="36"/>
      <c r="U1162" s="36"/>
      <c r="V1162" s="35"/>
      <c r="W1162" s="3"/>
      <c r="X1162" s="3"/>
      <c r="Y1162" s="3"/>
      <c r="Z1162" s="3"/>
    </row>
    <row r="1163" spans="1:26">
      <c r="A1163" s="32"/>
      <c r="B1163" s="32"/>
      <c r="C1163" s="32"/>
      <c r="D1163" s="32"/>
      <c r="E1163" s="32"/>
      <c r="F1163" s="32"/>
      <c r="G1163" s="32"/>
      <c r="H1163" s="32"/>
      <c r="I1163" s="32"/>
      <c r="J1163" s="32"/>
      <c r="K1163" s="32"/>
      <c r="L1163" s="32"/>
      <c r="M1163" s="37"/>
      <c r="N1163" s="32"/>
      <c r="O1163" s="32"/>
      <c r="P1163" s="32"/>
      <c r="Q1163" s="32"/>
      <c r="R1163" s="32"/>
      <c r="S1163" s="32"/>
      <c r="T1163" s="37"/>
      <c r="U1163" s="37"/>
      <c r="V1163" s="37"/>
      <c r="W1163" s="3"/>
      <c r="X1163" s="3"/>
      <c r="Y1163" s="3"/>
      <c r="Z1163" s="3"/>
    </row>
    <row r="1164" spans="1:26">
      <c r="A1164" s="32"/>
      <c r="B1164" s="32"/>
      <c r="C1164" s="32"/>
      <c r="D1164" s="32"/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"/>
      <c r="X1164" s="3"/>
      <c r="Y1164" s="3"/>
      <c r="Z1164" s="3"/>
    </row>
    <row r="1165" spans="1:26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</sheetData>
  <mergeCells count="154">
    <mergeCell ref="A1135:B1136"/>
    <mergeCell ref="I1135:J1135"/>
    <mergeCell ref="A1150:B1151"/>
    <mergeCell ref="I1150:J1150"/>
    <mergeCell ref="A1060:B1061"/>
    <mergeCell ref="I1060:J1060"/>
    <mergeCell ref="A1075:B1076"/>
    <mergeCell ref="I1075:J1075"/>
    <mergeCell ref="A1090:B1091"/>
    <mergeCell ref="I1090:J1090"/>
    <mergeCell ref="I1105:J1105"/>
    <mergeCell ref="A280:B281"/>
    <mergeCell ref="I280:J280"/>
    <mergeCell ref="A295:B296"/>
    <mergeCell ref="I295:J295"/>
    <mergeCell ref="A310:B311"/>
    <mergeCell ref="I310:J310"/>
    <mergeCell ref="A1105:B1106"/>
    <mergeCell ref="A1120:B1121"/>
    <mergeCell ref="I1120:J1120"/>
    <mergeCell ref="I1000:J1000"/>
    <mergeCell ref="A1000:B1001"/>
    <mergeCell ref="A1015:B1016"/>
    <mergeCell ref="I1015:J1015"/>
    <mergeCell ref="A1030:B1031"/>
    <mergeCell ref="I1030:J1030"/>
    <mergeCell ref="A1045:B1046"/>
    <mergeCell ref="I1045:J1045"/>
    <mergeCell ref="A955:B956"/>
    <mergeCell ref="I955:J955"/>
    <mergeCell ref="A970:B971"/>
    <mergeCell ref="I970:J970"/>
    <mergeCell ref="A985:B986"/>
    <mergeCell ref="I985:J985"/>
    <mergeCell ref="A805:B806"/>
    <mergeCell ref="A205:B206"/>
    <mergeCell ref="I205:J205"/>
    <mergeCell ref="A220:B221"/>
    <mergeCell ref="I220:J220"/>
    <mergeCell ref="A235:B236"/>
    <mergeCell ref="I235:J235"/>
    <mergeCell ref="A250:B251"/>
    <mergeCell ref="I250:J250"/>
    <mergeCell ref="I265:J265"/>
    <mergeCell ref="A265:B266"/>
    <mergeCell ref="A130:B131"/>
    <mergeCell ref="I130:J130"/>
    <mergeCell ref="A145:B146"/>
    <mergeCell ref="I145:J145"/>
    <mergeCell ref="I160:J160"/>
    <mergeCell ref="A160:B161"/>
    <mergeCell ref="A175:B176"/>
    <mergeCell ref="I175:J175"/>
    <mergeCell ref="A190:B191"/>
    <mergeCell ref="I190:J190"/>
    <mergeCell ref="A10:B11"/>
    <mergeCell ref="I10:J10"/>
    <mergeCell ref="A25:B26"/>
    <mergeCell ref="I25:J25"/>
    <mergeCell ref="A40:B41"/>
    <mergeCell ref="I40:J40"/>
    <mergeCell ref="I55:J55"/>
    <mergeCell ref="A55:B56"/>
    <mergeCell ref="A70:B71"/>
    <mergeCell ref="I70:J70"/>
    <mergeCell ref="A85:B86"/>
    <mergeCell ref="I85:J85"/>
    <mergeCell ref="A100:B101"/>
    <mergeCell ref="I100:J100"/>
    <mergeCell ref="A115:B116"/>
    <mergeCell ref="I115:J115"/>
    <mergeCell ref="A925:B926"/>
    <mergeCell ref="I925:J925"/>
    <mergeCell ref="A940:B941"/>
    <mergeCell ref="I940:J940"/>
    <mergeCell ref="A850:B851"/>
    <mergeCell ref="I850:J850"/>
    <mergeCell ref="A865:B866"/>
    <mergeCell ref="I865:J865"/>
    <mergeCell ref="A880:B881"/>
    <mergeCell ref="I880:J880"/>
    <mergeCell ref="I895:J895"/>
    <mergeCell ref="A895:B896"/>
    <mergeCell ref="A910:B911"/>
    <mergeCell ref="I910:J910"/>
    <mergeCell ref="A775:B776"/>
    <mergeCell ref="I775:J775"/>
    <mergeCell ref="I790:J790"/>
    <mergeCell ref="A790:B791"/>
    <mergeCell ref="I805:J805"/>
    <mergeCell ref="A820:B821"/>
    <mergeCell ref="I820:J820"/>
    <mergeCell ref="A835:B836"/>
    <mergeCell ref="I835:J835"/>
    <mergeCell ref="A700:B701"/>
    <mergeCell ref="I700:J700"/>
    <mergeCell ref="A715:B716"/>
    <mergeCell ref="I715:J715"/>
    <mergeCell ref="A730:B731"/>
    <mergeCell ref="I730:J730"/>
    <mergeCell ref="A745:B746"/>
    <mergeCell ref="I745:J745"/>
    <mergeCell ref="A760:B761"/>
    <mergeCell ref="I760:J760"/>
    <mergeCell ref="A625:B626"/>
    <mergeCell ref="I625:J625"/>
    <mergeCell ref="A640:B641"/>
    <mergeCell ref="I640:J640"/>
    <mergeCell ref="A655:B656"/>
    <mergeCell ref="I655:J655"/>
    <mergeCell ref="A670:B671"/>
    <mergeCell ref="I670:J670"/>
    <mergeCell ref="I685:J685"/>
    <mergeCell ref="A685:B686"/>
    <mergeCell ref="A550:B551"/>
    <mergeCell ref="I550:J550"/>
    <mergeCell ref="A565:B566"/>
    <mergeCell ref="I565:J565"/>
    <mergeCell ref="I580:J580"/>
    <mergeCell ref="A580:B581"/>
    <mergeCell ref="A595:B596"/>
    <mergeCell ref="I595:J595"/>
    <mergeCell ref="A610:B611"/>
    <mergeCell ref="I610:J610"/>
    <mergeCell ref="I475:J475"/>
    <mergeCell ref="A490:B491"/>
    <mergeCell ref="I490:J490"/>
    <mergeCell ref="A505:B506"/>
    <mergeCell ref="I505:J505"/>
    <mergeCell ref="A520:B521"/>
    <mergeCell ref="I520:J520"/>
    <mergeCell ref="A475:B476"/>
    <mergeCell ref="A535:B536"/>
    <mergeCell ref="I535:J535"/>
    <mergeCell ref="A400:B401"/>
    <mergeCell ref="I400:J400"/>
    <mergeCell ref="A415:B416"/>
    <mergeCell ref="I415:J415"/>
    <mergeCell ref="A430:B431"/>
    <mergeCell ref="I430:J430"/>
    <mergeCell ref="A445:B446"/>
    <mergeCell ref="I445:J445"/>
    <mergeCell ref="A460:B461"/>
    <mergeCell ref="I460:J460"/>
    <mergeCell ref="A325:B326"/>
    <mergeCell ref="I325:J325"/>
    <mergeCell ref="A340:B341"/>
    <mergeCell ref="I340:J340"/>
    <mergeCell ref="A355:B356"/>
    <mergeCell ref="I355:J355"/>
    <mergeCell ref="I370:J370"/>
    <mergeCell ref="A370:B371"/>
    <mergeCell ref="A385:B386"/>
    <mergeCell ref="I385:J385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78"/>
  <sheetViews>
    <sheetView workbookViewId="0">
      <selection activeCell="Q12" sqref="Q12"/>
    </sheetView>
  </sheetViews>
  <sheetFormatPr defaultColWidth="12.5703125" defaultRowHeight="15.75" customHeight="1"/>
  <cols>
    <col min="1" max="6" width="5.140625" customWidth="1"/>
    <col min="7" max="19" width="8.140625" customWidth="1"/>
    <col min="20" max="20" width="8.42578125" customWidth="1"/>
    <col min="21" max="22" width="8.140625" customWidth="1"/>
    <col min="23" max="26" width="5.140625" customWidth="1"/>
  </cols>
  <sheetData>
    <row r="1" spans="1:26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>
        <v>0</v>
      </c>
      <c r="B3" s="3">
        <v>0</v>
      </c>
      <c r="C3" s="3">
        <v>0</v>
      </c>
      <c r="D3" s="3"/>
      <c r="E3" s="4"/>
      <c r="F3" s="3"/>
      <c r="G3" s="3"/>
      <c r="H3" s="4"/>
      <c r="I3" s="4"/>
      <c r="J3" s="4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>
        <v>1</v>
      </c>
      <c r="B4" s="3">
        <v>0</v>
      </c>
      <c r="C4" s="3">
        <v>1</v>
      </c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>
        <v>0</v>
      </c>
      <c r="B5" s="3">
        <v>1</v>
      </c>
      <c r="C5" s="3">
        <v>1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>
        <v>1</v>
      </c>
      <c r="B6" s="3">
        <v>1</v>
      </c>
      <c r="C6" s="3">
        <v>1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 t="s">
        <v>4</v>
      </c>
      <c r="B8" s="3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1" t="s">
        <v>5</v>
      </c>
      <c r="B10" s="62"/>
      <c r="C10" s="3"/>
      <c r="D10" s="5" t="s">
        <v>6</v>
      </c>
      <c r="E10" s="6"/>
      <c r="F10" s="6"/>
      <c r="G10" s="6"/>
      <c r="H10" s="6"/>
      <c r="I10" s="63" t="s">
        <v>3</v>
      </c>
      <c r="J10" s="62"/>
      <c r="K10" s="3"/>
      <c r="L10" s="5" t="s">
        <v>20</v>
      </c>
      <c r="M10" s="7" t="s">
        <v>8</v>
      </c>
      <c r="N10" s="3"/>
      <c r="O10" s="5"/>
      <c r="P10" s="6"/>
      <c r="Q10" s="6"/>
      <c r="R10" s="6"/>
      <c r="S10" s="6"/>
      <c r="T10" s="6"/>
      <c r="U10" s="6"/>
      <c r="V10" s="7"/>
      <c r="W10" s="3"/>
      <c r="X10" s="3"/>
      <c r="Y10" s="3"/>
      <c r="Z10" s="3"/>
    </row>
    <row r="11" spans="1:26">
      <c r="A11" s="64"/>
      <c r="B11" s="65"/>
      <c r="C11" s="3"/>
      <c r="D11" s="8"/>
      <c r="E11" s="9" t="s">
        <v>9</v>
      </c>
      <c r="F11" s="9" t="s">
        <v>22</v>
      </c>
      <c r="G11" s="9" t="s">
        <v>10</v>
      </c>
      <c r="H11" s="9"/>
      <c r="I11" s="10" t="s">
        <v>11</v>
      </c>
      <c r="J11" s="11" t="s">
        <v>12</v>
      </c>
      <c r="K11" s="3"/>
      <c r="L11" s="8"/>
      <c r="M11" s="12"/>
      <c r="N11" s="3"/>
      <c r="O11" s="8" t="s">
        <v>13</v>
      </c>
      <c r="P11" s="9" t="s">
        <v>14</v>
      </c>
      <c r="Q11" s="9" t="s">
        <v>23</v>
      </c>
      <c r="R11" s="9" t="s">
        <v>24</v>
      </c>
      <c r="S11" s="9" t="s">
        <v>16</v>
      </c>
      <c r="T11" s="9" t="s">
        <v>25</v>
      </c>
      <c r="U11" s="9" t="s">
        <v>26</v>
      </c>
      <c r="V11" s="12" t="s">
        <v>18</v>
      </c>
      <c r="W11" s="3"/>
      <c r="X11" s="3"/>
      <c r="Y11" s="3"/>
      <c r="Z11" s="3"/>
    </row>
    <row r="12" spans="1:26">
      <c r="A12" s="15" t="s">
        <v>2</v>
      </c>
      <c r="B12" s="16">
        <f t="array" ref="B12:B13">TRANSPOSE($A$3:$B$3)</f>
        <v>0</v>
      </c>
      <c r="C12" s="3"/>
      <c r="D12" s="17" t="s">
        <v>19</v>
      </c>
      <c r="E12" s="18">
        <v>2</v>
      </c>
      <c r="F12" s="18">
        <v>1</v>
      </c>
      <c r="G12" s="18">
        <v>1</v>
      </c>
      <c r="H12" s="18"/>
      <c r="I12" s="18">
        <f>G12+B12*E12+B13*F12</f>
        <v>1</v>
      </c>
      <c r="J12" s="16">
        <f>1/(1+EXP(-I12))</f>
        <v>0.7310585786300049</v>
      </c>
      <c r="K12" s="15"/>
      <c r="L12" s="15">
        <v>0</v>
      </c>
      <c r="M12" s="16">
        <f>(L12-J12) ^ 2</f>
        <v>0.53444664538852305</v>
      </c>
      <c r="N12" s="3"/>
      <c r="O12" s="15">
        <f>2*(J12-L12)</f>
        <v>1.4621171572600098</v>
      </c>
      <c r="P12" s="3">
        <f>J12*(1-J12)</f>
        <v>0.19661193324148185</v>
      </c>
      <c r="Q12" s="3">
        <f>B12</f>
        <v>0</v>
      </c>
      <c r="R12" s="3">
        <f>B13</f>
        <v>0</v>
      </c>
      <c r="S12" s="3">
        <v>1</v>
      </c>
      <c r="T12" s="3">
        <f>O12*P12*Q12</f>
        <v>0</v>
      </c>
      <c r="U12" s="3">
        <f>'Project A'!M12</f>
        <v>0.53444664538852305</v>
      </c>
      <c r="V12" s="16">
        <f>O12*P12*S12</f>
        <v>0.28746968091443026</v>
      </c>
      <c r="W12" s="3"/>
      <c r="X12" s="3"/>
      <c r="Y12" s="3"/>
      <c r="Z12" s="3"/>
    </row>
    <row r="13" spans="1:26">
      <c r="A13" s="15" t="s">
        <v>21</v>
      </c>
      <c r="B13" s="16">
        <v>0</v>
      </c>
      <c r="C13" s="3"/>
      <c r="D13" s="15"/>
      <c r="E13" s="3"/>
      <c r="F13" s="3"/>
      <c r="G13" s="3"/>
      <c r="H13" s="3"/>
      <c r="I13" s="3"/>
      <c r="J13" s="16"/>
      <c r="K13" s="3"/>
      <c r="L13" s="15"/>
      <c r="M13" s="16"/>
      <c r="N13" s="3"/>
      <c r="O13" s="15"/>
      <c r="P13" s="3"/>
      <c r="Q13" s="3"/>
      <c r="R13" s="3"/>
      <c r="S13" s="3"/>
      <c r="T13" s="3"/>
      <c r="U13" s="3"/>
      <c r="V13" s="16"/>
      <c r="W13" s="3"/>
      <c r="X13" s="3"/>
      <c r="Y13" s="3"/>
      <c r="Z13" s="3"/>
    </row>
    <row r="14" spans="1:26">
      <c r="A14" s="15"/>
      <c r="B14" s="16"/>
      <c r="C14" s="3"/>
      <c r="D14" s="15"/>
      <c r="E14" s="3"/>
      <c r="F14" s="3"/>
      <c r="G14" s="3"/>
      <c r="H14" s="3"/>
      <c r="I14" s="3"/>
      <c r="J14" s="16"/>
      <c r="K14" s="3"/>
      <c r="L14" s="15"/>
      <c r="M14" s="16"/>
      <c r="N14" s="3"/>
      <c r="O14" s="15"/>
      <c r="P14" s="3"/>
      <c r="Q14" s="3"/>
      <c r="R14" s="3"/>
      <c r="S14" s="3"/>
      <c r="T14" s="3"/>
      <c r="U14" s="3"/>
      <c r="V14" s="16"/>
      <c r="W14" s="3"/>
      <c r="X14" s="3"/>
      <c r="Y14" s="3"/>
      <c r="Z14" s="3"/>
    </row>
    <row r="15" spans="1:26">
      <c r="A15" s="15" t="s">
        <v>2</v>
      </c>
      <c r="B15" s="16">
        <f t="array" ref="B15:B16">TRANSPOSE($A$4:$B$4)</f>
        <v>1</v>
      </c>
      <c r="C15" s="3"/>
      <c r="D15" s="15" t="str">
        <f t="shared" ref="D15:G15" si="0">D12</f>
        <v>w0,_</v>
      </c>
      <c r="E15" s="3">
        <f t="shared" si="0"/>
        <v>2</v>
      </c>
      <c r="F15" s="3">
        <f t="shared" si="0"/>
        <v>1</v>
      </c>
      <c r="G15" s="3">
        <f t="shared" si="0"/>
        <v>1</v>
      </c>
      <c r="H15" s="3"/>
      <c r="I15" s="3">
        <f>G15+B15*E15+B16*F15</f>
        <v>3</v>
      </c>
      <c r="J15" s="16">
        <f>1/(1+EXP(-I15))</f>
        <v>0.95257412682243336</v>
      </c>
      <c r="K15" s="3"/>
      <c r="L15" s="15">
        <v>1</v>
      </c>
      <c r="M15" s="16">
        <f>(L15-J15) ^ 2</f>
        <v>2.2492134466546346E-3</v>
      </c>
      <c r="N15" s="3"/>
      <c r="O15" s="15">
        <f>2*(J15-L15)</f>
        <v>-9.4851746355133271E-2</v>
      </c>
      <c r="P15" s="3">
        <f>J15*(1-J15)</f>
        <v>4.5176659730911999E-2</v>
      </c>
      <c r="Q15" s="3">
        <f>B15</f>
        <v>1</v>
      </c>
      <c r="R15" s="3">
        <f>B16</f>
        <v>0</v>
      </c>
      <c r="S15" s="3">
        <v>1</v>
      </c>
      <c r="T15" s="3">
        <f>O15*P15*Q15</f>
        <v>-4.2850850699686282E-3</v>
      </c>
      <c r="U15" s="3">
        <f>O15*P15*R15</f>
        <v>0</v>
      </c>
      <c r="V15" s="16">
        <f>O15*P15*S15</f>
        <v>-4.2850850699686282E-3</v>
      </c>
      <c r="W15" s="3"/>
      <c r="X15" s="3"/>
      <c r="Y15" s="3"/>
      <c r="Z15" s="3"/>
    </row>
    <row r="16" spans="1:26">
      <c r="A16" s="15" t="s">
        <v>21</v>
      </c>
      <c r="B16" s="16">
        <v>0</v>
      </c>
      <c r="C16" s="3"/>
      <c r="D16" s="15"/>
      <c r="E16" s="3"/>
      <c r="F16" s="3"/>
      <c r="G16" s="3"/>
      <c r="H16" s="3"/>
      <c r="I16" s="3"/>
      <c r="J16" s="16"/>
      <c r="K16" s="3"/>
      <c r="L16" s="15"/>
      <c r="M16" s="16"/>
      <c r="N16" s="3"/>
      <c r="O16" s="15"/>
      <c r="P16" s="3"/>
      <c r="Q16" s="3"/>
      <c r="R16" s="3"/>
      <c r="S16" s="3"/>
      <c r="T16" s="3"/>
      <c r="U16" s="3"/>
      <c r="V16" s="16"/>
      <c r="W16" s="3"/>
      <c r="X16" s="3"/>
      <c r="Y16" s="3"/>
      <c r="Z16" s="3"/>
    </row>
    <row r="17" spans="1:26">
      <c r="A17" s="15"/>
      <c r="B17" s="16"/>
      <c r="C17" s="3"/>
      <c r="D17" s="15"/>
      <c r="E17" s="3"/>
      <c r="F17" s="3"/>
      <c r="G17" s="3"/>
      <c r="H17" s="3"/>
      <c r="I17" s="3"/>
      <c r="J17" s="16"/>
      <c r="K17" s="3"/>
      <c r="L17" s="15"/>
      <c r="M17" s="16"/>
      <c r="N17" s="3"/>
      <c r="O17" s="15"/>
      <c r="P17" s="3"/>
      <c r="Q17" s="3"/>
      <c r="R17" s="3"/>
      <c r="S17" s="3"/>
      <c r="T17" s="3"/>
      <c r="U17" s="3"/>
      <c r="V17" s="16"/>
      <c r="W17" s="3"/>
      <c r="X17" s="3"/>
      <c r="Y17" s="3"/>
      <c r="Z17" s="3"/>
    </row>
    <row r="18" spans="1:26">
      <c r="A18" s="15" t="s">
        <v>2</v>
      </c>
      <c r="B18" s="16">
        <f t="array" ref="B18:B19">TRANSPOSE($A$5:$B$5)</f>
        <v>0</v>
      </c>
      <c r="C18" s="3"/>
      <c r="D18" s="15" t="str">
        <f t="shared" ref="D18:G18" si="1">D15</f>
        <v>w0,_</v>
      </c>
      <c r="E18" s="3">
        <f t="shared" si="1"/>
        <v>2</v>
      </c>
      <c r="F18" s="3">
        <f t="shared" si="1"/>
        <v>1</v>
      </c>
      <c r="G18" s="3">
        <f t="shared" si="1"/>
        <v>1</v>
      </c>
      <c r="H18" s="3"/>
      <c r="I18" s="3">
        <f>G18+B18*E18+B19*F18</f>
        <v>2</v>
      </c>
      <c r="J18" s="16">
        <f>1/(1+EXP(-I18))</f>
        <v>0.88079707797788231</v>
      </c>
      <c r="K18" s="3"/>
      <c r="L18" s="15">
        <v>1</v>
      </c>
      <c r="M18" s="16">
        <f>(L18-J18) ^ 2</f>
        <v>1.420933661861107E-2</v>
      </c>
      <c r="N18" s="3"/>
      <c r="O18" s="15">
        <f>2*(J18-L18)</f>
        <v>-0.23840584404423537</v>
      </c>
      <c r="P18" s="3">
        <f>J18*(1-J18)</f>
        <v>0.10499358540350662</v>
      </c>
      <c r="Q18" s="3">
        <f>B18</f>
        <v>0</v>
      </c>
      <c r="R18" s="3">
        <f>B19</f>
        <v>1</v>
      </c>
      <c r="S18" s="3">
        <v>1</v>
      </c>
      <c r="T18" s="3">
        <f>O18*P18*Q18</f>
        <v>0</v>
      </c>
      <c r="U18" s="3">
        <f>O18*P18*R18</f>
        <v>-2.5031084347353506E-2</v>
      </c>
      <c r="V18" s="16">
        <f>O18*P18*S18</f>
        <v>-2.5031084347353506E-2</v>
      </c>
      <c r="W18" s="3"/>
      <c r="X18" s="3"/>
      <c r="Y18" s="3"/>
      <c r="Z18" s="3"/>
    </row>
    <row r="19" spans="1:26">
      <c r="A19" s="15" t="s">
        <v>21</v>
      </c>
      <c r="B19" s="16">
        <v>1</v>
      </c>
      <c r="C19" s="3"/>
      <c r="D19" s="15"/>
      <c r="E19" s="3"/>
      <c r="F19" s="3"/>
      <c r="G19" s="3"/>
      <c r="H19" s="3"/>
      <c r="I19" s="3"/>
      <c r="J19" s="16"/>
      <c r="K19" s="3"/>
      <c r="L19" s="15"/>
      <c r="M19" s="16"/>
      <c r="N19" s="3"/>
      <c r="O19" s="15"/>
      <c r="P19" s="3"/>
      <c r="Q19" s="3"/>
      <c r="R19" s="3"/>
      <c r="S19" s="3"/>
      <c r="T19" s="3"/>
      <c r="U19" s="3"/>
      <c r="V19" s="16"/>
      <c r="W19" s="3"/>
      <c r="X19" s="3"/>
      <c r="Y19" s="3"/>
      <c r="Z19" s="3"/>
    </row>
    <row r="20" spans="1:26">
      <c r="A20" s="15"/>
      <c r="B20" s="16"/>
      <c r="C20" s="3"/>
      <c r="D20" s="15"/>
      <c r="E20" s="3"/>
      <c r="F20" s="3"/>
      <c r="G20" s="3"/>
      <c r="H20" s="3"/>
      <c r="I20" s="3"/>
      <c r="J20" s="16"/>
      <c r="K20" s="3"/>
      <c r="L20" s="15"/>
      <c r="M20" s="16"/>
      <c r="N20" s="3"/>
      <c r="O20" s="15"/>
      <c r="P20" s="3"/>
      <c r="Q20" s="3"/>
      <c r="R20" s="3"/>
      <c r="S20" s="3"/>
      <c r="T20" s="3"/>
      <c r="U20" s="3"/>
      <c r="V20" s="16"/>
      <c r="W20" s="3"/>
      <c r="X20" s="3"/>
      <c r="Y20" s="3"/>
      <c r="Z20" s="3"/>
    </row>
    <row r="21" spans="1:26">
      <c r="A21" s="15" t="s">
        <v>2</v>
      </c>
      <c r="B21" s="16">
        <f t="array" ref="B21:B22">TRANSPOSE($A$6:$B$6)</f>
        <v>1</v>
      </c>
      <c r="C21" s="3"/>
      <c r="D21" s="15" t="str">
        <f t="shared" ref="D21:G21" si="2">D18</f>
        <v>w0,_</v>
      </c>
      <c r="E21" s="3">
        <f t="shared" si="2"/>
        <v>2</v>
      </c>
      <c r="F21" s="3">
        <f t="shared" si="2"/>
        <v>1</v>
      </c>
      <c r="G21" s="3">
        <f t="shared" si="2"/>
        <v>1</v>
      </c>
      <c r="H21" s="3"/>
      <c r="I21" s="3">
        <f>G21+B21*E21+B22*F21</f>
        <v>4</v>
      </c>
      <c r="J21" s="16">
        <f>1/(1+EXP(-I21))</f>
        <v>0.98201379003790845</v>
      </c>
      <c r="K21" s="3"/>
      <c r="L21" s="15">
        <v>1</v>
      </c>
      <c r="M21" s="16">
        <f>(L21-J21) ^ 2</f>
        <v>3.2350374880044124E-4</v>
      </c>
      <c r="N21" s="3"/>
      <c r="O21" s="15">
        <f>2*(J21-L21)</f>
        <v>-3.5972419924183097E-2</v>
      </c>
      <c r="P21" s="3">
        <f>J21*(1-J21)</f>
        <v>1.7662706213291107E-2</v>
      </c>
      <c r="Q21" s="3">
        <f>B21</f>
        <v>1</v>
      </c>
      <c r="R21" s="3">
        <f>B22</f>
        <v>1</v>
      </c>
      <c r="S21" s="3">
        <v>1</v>
      </c>
      <c r="T21" s="3">
        <f>O21*P21*Q21</f>
        <v>-6.3537028490198559E-4</v>
      </c>
      <c r="U21" s="3">
        <f>O21*P21*R21</f>
        <v>-6.3537028490198559E-4</v>
      </c>
      <c r="V21" s="16">
        <f>O21*P21*S21</f>
        <v>-6.3537028490198559E-4</v>
      </c>
      <c r="W21" s="3"/>
      <c r="X21" s="3"/>
      <c r="Y21" s="3"/>
      <c r="Z21" s="3"/>
    </row>
    <row r="22" spans="1:26">
      <c r="A22" s="20" t="s">
        <v>21</v>
      </c>
      <c r="B22" s="21">
        <v>1</v>
      </c>
      <c r="C22" s="3"/>
      <c r="D22" s="20"/>
      <c r="E22" s="22"/>
      <c r="F22" s="22"/>
      <c r="G22" s="22"/>
      <c r="H22" s="22"/>
      <c r="I22" s="22"/>
      <c r="J22" s="21"/>
      <c r="K22" s="15"/>
      <c r="L22" s="20"/>
      <c r="M22" s="21"/>
      <c r="N22" s="3"/>
      <c r="O22" s="20"/>
      <c r="P22" s="22"/>
      <c r="Q22" s="22"/>
      <c r="R22" s="22"/>
      <c r="S22" s="22"/>
      <c r="T22" s="22"/>
      <c r="U22" s="22"/>
      <c r="V22" s="21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2">
        <f>SUM(M12:M21)</f>
        <v>0.55122869920258921</v>
      </c>
      <c r="N23" s="3"/>
      <c r="O23" s="3"/>
      <c r="P23" s="3"/>
      <c r="Q23" s="3"/>
      <c r="R23" s="3"/>
      <c r="S23" s="3"/>
      <c r="T23" s="2">
        <f>AVERAGE(T12,T15,T18,T21)</f>
        <v>-1.2301138387176534E-3</v>
      </c>
      <c r="U23" s="2">
        <f>AVERAGE(U12,U15,U18,U21)</f>
        <v>0.12719504768906689</v>
      </c>
      <c r="V23" s="2">
        <f>AVERAGE(V12,V15,V18,V21)</f>
        <v>6.4379535303051544E-2</v>
      </c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61" t="s">
        <v>5</v>
      </c>
      <c r="B25" s="62"/>
      <c r="C25" s="3"/>
      <c r="D25" s="5" t="s">
        <v>6</v>
      </c>
      <c r="E25" s="6"/>
      <c r="F25" s="6"/>
      <c r="G25" s="6"/>
      <c r="H25" s="6"/>
      <c r="I25" s="63" t="s">
        <v>3</v>
      </c>
      <c r="J25" s="62"/>
      <c r="K25" s="3"/>
      <c r="L25" s="5" t="s">
        <v>20</v>
      </c>
      <c r="M25" s="7" t="s">
        <v>8</v>
      </c>
      <c r="N25" s="3"/>
      <c r="O25" s="5"/>
      <c r="P25" s="6"/>
      <c r="Q25" s="6"/>
      <c r="R25" s="6"/>
      <c r="S25" s="6"/>
      <c r="T25" s="6"/>
      <c r="U25" s="6"/>
      <c r="V25" s="7"/>
      <c r="W25" s="3"/>
      <c r="X25" s="3"/>
      <c r="Y25" s="3"/>
      <c r="Z25" s="3"/>
    </row>
    <row r="26" spans="1:26" ht="12.75">
      <c r="A26" s="64"/>
      <c r="B26" s="65"/>
      <c r="C26" s="3"/>
      <c r="D26" s="8"/>
      <c r="E26" s="9" t="s">
        <v>9</v>
      </c>
      <c r="F26" s="9" t="s">
        <v>22</v>
      </c>
      <c r="G26" s="9" t="s">
        <v>10</v>
      </c>
      <c r="H26" s="9"/>
      <c r="I26" s="10" t="s">
        <v>11</v>
      </c>
      <c r="J26" s="11" t="s">
        <v>12</v>
      </c>
      <c r="K26" s="3"/>
      <c r="L26" s="8"/>
      <c r="M26" s="12"/>
      <c r="N26" s="3"/>
      <c r="O26" s="8" t="s">
        <v>13</v>
      </c>
      <c r="P26" s="9" t="s">
        <v>14</v>
      </c>
      <c r="Q26" s="9" t="s">
        <v>23</v>
      </c>
      <c r="R26" s="9" t="s">
        <v>24</v>
      </c>
      <c r="S26" s="9" t="s">
        <v>16</v>
      </c>
      <c r="T26" s="9" t="s">
        <v>25</v>
      </c>
      <c r="U26" s="9" t="s">
        <v>26</v>
      </c>
      <c r="V26" s="12" t="s">
        <v>18</v>
      </c>
      <c r="W26" s="3"/>
      <c r="X26" s="3"/>
      <c r="Y26" s="3"/>
      <c r="Z26" s="3"/>
    </row>
    <row r="27" spans="1:26" ht="12.75">
      <c r="A27" s="15" t="s">
        <v>2</v>
      </c>
      <c r="B27" s="16">
        <f t="array" ref="B27:B28">TRANSPOSE($A$3:$B$3)</f>
        <v>0</v>
      </c>
      <c r="C27" s="3"/>
      <c r="D27" s="17" t="s">
        <v>19</v>
      </c>
      <c r="E27" s="18">
        <f>E12-$B$8*T23</f>
        <v>2.0123011383871767</v>
      </c>
      <c r="F27" s="18">
        <f>F12-$B$8*U23</f>
        <v>-0.27195047689066887</v>
      </c>
      <c r="G27" s="18">
        <f>G12-$B$8*V23</f>
        <v>0.35620464696948462</v>
      </c>
      <c r="H27" s="18"/>
      <c r="I27" s="18">
        <f>G27+B27*E27+B28*F27</f>
        <v>0.35620464696948462</v>
      </c>
      <c r="J27" s="16">
        <f>1/(1+EXP(-I27))</f>
        <v>0.58812137663181918</v>
      </c>
      <c r="K27" s="15"/>
      <c r="L27" s="15">
        <v>0</v>
      </c>
      <c r="M27" s="16">
        <f>(L27-J27) ^ 2</f>
        <v>0.34588675365130611</v>
      </c>
      <c r="N27" s="3"/>
      <c r="O27" s="15">
        <f>2*(J27-L27)</f>
        <v>1.1762427532636384</v>
      </c>
      <c r="P27" s="3">
        <f>J27*(1-J27)</f>
        <v>0.24223462298051307</v>
      </c>
      <c r="Q27" s="3">
        <f>B27</f>
        <v>0</v>
      </c>
      <c r="R27" s="3">
        <f>B28</f>
        <v>0</v>
      </c>
      <c r="S27" s="3">
        <v>1</v>
      </c>
      <c r="T27" s="3">
        <f>O27*P27*Q27</f>
        <v>0</v>
      </c>
      <c r="U27" s="3">
        <f>O27*P27*R27</f>
        <v>0</v>
      </c>
      <c r="V27" s="16">
        <f>O27*P27*S27</f>
        <v>0.2849267198703781</v>
      </c>
      <c r="W27" s="3"/>
      <c r="X27" s="3"/>
      <c r="Y27" s="3"/>
      <c r="Z27" s="3"/>
    </row>
    <row r="28" spans="1:26" ht="12.75">
      <c r="A28" s="15" t="s">
        <v>21</v>
      </c>
      <c r="B28" s="16">
        <v>0</v>
      </c>
      <c r="C28" s="3"/>
      <c r="D28" s="15"/>
      <c r="E28" s="3"/>
      <c r="F28" s="3"/>
      <c r="G28" s="3"/>
      <c r="H28" s="3"/>
      <c r="I28" s="3"/>
      <c r="J28" s="16"/>
      <c r="K28" s="3"/>
      <c r="L28" s="15"/>
      <c r="M28" s="16"/>
      <c r="N28" s="3"/>
      <c r="O28" s="15"/>
      <c r="P28" s="3"/>
      <c r="Q28" s="3"/>
      <c r="R28" s="3"/>
      <c r="S28" s="3"/>
      <c r="T28" s="3"/>
      <c r="U28" s="3"/>
      <c r="V28" s="16"/>
      <c r="W28" s="3"/>
      <c r="X28" s="3"/>
      <c r="Y28" s="3"/>
      <c r="Z28" s="3"/>
    </row>
    <row r="29" spans="1:26" ht="12.75">
      <c r="A29" s="15"/>
      <c r="B29" s="16"/>
      <c r="C29" s="3"/>
      <c r="D29" s="15"/>
      <c r="E29" s="3"/>
      <c r="F29" s="3"/>
      <c r="G29" s="3"/>
      <c r="H29" s="3"/>
      <c r="I29" s="3"/>
      <c r="J29" s="16"/>
      <c r="K29" s="3"/>
      <c r="L29" s="15"/>
      <c r="M29" s="16"/>
      <c r="N29" s="3"/>
      <c r="O29" s="15"/>
      <c r="P29" s="3"/>
      <c r="Q29" s="3"/>
      <c r="R29" s="3"/>
      <c r="S29" s="3"/>
      <c r="T29" s="3"/>
      <c r="U29" s="3"/>
      <c r="V29" s="16"/>
      <c r="W29" s="3"/>
      <c r="X29" s="3"/>
      <c r="Y29" s="3"/>
      <c r="Z29" s="3"/>
    </row>
    <row r="30" spans="1:26" ht="12.75">
      <c r="A30" s="15" t="s">
        <v>2</v>
      </c>
      <c r="B30" s="16">
        <f t="array" ref="B30:B31">TRANSPOSE($A$4:$B$4)</f>
        <v>1</v>
      </c>
      <c r="C30" s="3"/>
      <c r="D30" s="15" t="str">
        <f t="shared" ref="D30:G30" si="3">D27</f>
        <v>w0,_</v>
      </c>
      <c r="E30" s="3">
        <f t="shared" si="3"/>
        <v>2.0123011383871767</v>
      </c>
      <c r="F30" s="3">
        <f t="shared" si="3"/>
        <v>-0.27195047689066887</v>
      </c>
      <c r="G30" s="3">
        <f t="shared" si="3"/>
        <v>0.35620464696948462</v>
      </c>
      <c r="H30" s="3"/>
      <c r="I30" s="3">
        <f>G30+B30*E30+B31*F30</f>
        <v>2.3685057853566613</v>
      </c>
      <c r="J30" s="16">
        <f>1/(1+EXP(-I30))</f>
        <v>0.91439396937204631</v>
      </c>
      <c r="K30" s="3"/>
      <c r="L30" s="15">
        <v>1</v>
      </c>
      <c r="M30" s="16">
        <f>(L30-J30) ^ 2</f>
        <v>7.3283924798741452E-3</v>
      </c>
      <c r="N30" s="3"/>
      <c r="O30" s="15">
        <f>2*(J30-L30)</f>
        <v>-0.17121206125590738</v>
      </c>
      <c r="P30" s="3">
        <f>J30*(1-J30)</f>
        <v>7.8277638148079545E-2</v>
      </c>
      <c r="Q30" s="3">
        <f>B30</f>
        <v>1</v>
      </c>
      <c r="R30" s="3">
        <f>B31</f>
        <v>0</v>
      </c>
      <c r="S30" s="3">
        <v>1</v>
      </c>
      <c r="T30" s="3">
        <f>O30*P30*Q30</f>
        <v>-1.3402075777576747E-2</v>
      </c>
      <c r="U30" s="3">
        <f>O30*P30*R30</f>
        <v>0</v>
      </c>
      <c r="V30" s="16">
        <f>O30*P30*S30</f>
        <v>-1.3402075777576747E-2</v>
      </c>
      <c r="W30" s="3"/>
      <c r="X30" s="3"/>
      <c r="Y30" s="3"/>
      <c r="Z30" s="3"/>
    </row>
    <row r="31" spans="1:26" ht="12.75">
      <c r="A31" s="15" t="s">
        <v>21</v>
      </c>
      <c r="B31" s="16">
        <v>0</v>
      </c>
      <c r="C31" s="3"/>
      <c r="D31" s="15"/>
      <c r="E31" s="3"/>
      <c r="F31" s="3"/>
      <c r="G31" s="3"/>
      <c r="H31" s="3"/>
      <c r="I31" s="3"/>
      <c r="J31" s="16"/>
      <c r="K31" s="3"/>
      <c r="L31" s="15"/>
      <c r="M31" s="16"/>
      <c r="N31" s="3"/>
      <c r="O31" s="15"/>
      <c r="P31" s="3"/>
      <c r="Q31" s="3"/>
      <c r="R31" s="3"/>
      <c r="S31" s="3"/>
      <c r="T31" s="3"/>
      <c r="U31" s="3"/>
      <c r="V31" s="16"/>
      <c r="W31" s="3"/>
      <c r="X31" s="3"/>
      <c r="Y31" s="3"/>
      <c r="Z31" s="3"/>
    </row>
    <row r="32" spans="1:26" ht="12.75">
      <c r="A32" s="15"/>
      <c r="B32" s="16"/>
      <c r="C32" s="3"/>
      <c r="D32" s="15"/>
      <c r="E32" s="3"/>
      <c r="F32" s="3"/>
      <c r="G32" s="3"/>
      <c r="H32" s="3"/>
      <c r="I32" s="3"/>
      <c r="J32" s="16"/>
      <c r="K32" s="3"/>
      <c r="L32" s="15"/>
      <c r="M32" s="16"/>
      <c r="N32" s="3"/>
      <c r="O32" s="15"/>
      <c r="P32" s="3"/>
      <c r="Q32" s="3"/>
      <c r="R32" s="3"/>
      <c r="S32" s="3"/>
      <c r="T32" s="3"/>
      <c r="U32" s="3"/>
      <c r="V32" s="16"/>
      <c r="W32" s="3"/>
      <c r="X32" s="3"/>
      <c r="Y32" s="3"/>
      <c r="Z32" s="3"/>
    </row>
    <row r="33" spans="1:26" ht="12.75">
      <c r="A33" s="15" t="s">
        <v>2</v>
      </c>
      <c r="B33" s="16">
        <f t="array" ref="B33:B34">TRANSPOSE($A$5:$B$5)</f>
        <v>0</v>
      </c>
      <c r="C33" s="3"/>
      <c r="D33" s="15" t="str">
        <f t="shared" ref="D33:G33" si="4">D30</f>
        <v>w0,_</v>
      </c>
      <c r="E33" s="3">
        <f t="shared" si="4"/>
        <v>2.0123011383871767</v>
      </c>
      <c r="F33" s="3">
        <f t="shared" si="4"/>
        <v>-0.27195047689066887</v>
      </c>
      <c r="G33" s="3">
        <f t="shared" si="4"/>
        <v>0.35620464696948462</v>
      </c>
      <c r="H33" s="3"/>
      <c r="I33" s="3">
        <f>G33+B33*E33+B34*F33</f>
        <v>8.4254170078815749E-2</v>
      </c>
      <c r="J33" s="16">
        <f>1/(1+EXP(-I33))</f>
        <v>0.52105109093021063</v>
      </c>
      <c r="K33" s="3"/>
      <c r="L33" s="15">
        <v>1</v>
      </c>
      <c r="M33" s="16">
        <f>(L33-J33) ^ 2</f>
        <v>0.22939205749914138</v>
      </c>
      <c r="N33" s="3"/>
      <c r="O33" s="15">
        <f>2*(J33-L33)</f>
        <v>-0.95789781813957875</v>
      </c>
      <c r="P33" s="3">
        <f>J33*(1-J33)</f>
        <v>0.249556851570648</v>
      </c>
      <c r="Q33" s="3">
        <f>B33</f>
        <v>0</v>
      </c>
      <c r="R33" s="3">
        <f>B34</f>
        <v>1</v>
      </c>
      <c r="S33" s="3">
        <v>1</v>
      </c>
      <c r="T33" s="3">
        <f>O33*P33*Q33</f>
        <v>0</v>
      </c>
      <c r="U33" s="3">
        <f>O33*P33*R33</f>
        <v>-0.23904996362130643</v>
      </c>
      <c r="V33" s="16">
        <f>O33*P33*S33</f>
        <v>-0.23904996362130643</v>
      </c>
      <c r="W33" s="3"/>
      <c r="X33" s="3"/>
      <c r="Y33" s="3"/>
      <c r="Z33" s="3"/>
    </row>
    <row r="34" spans="1:26" ht="12.75">
      <c r="A34" s="15" t="s">
        <v>21</v>
      </c>
      <c r="B34" s="16">
        <v>1</v>
      </c>
      <c r="C34" s="3"/>
      <c r="D34" s="15"/>
      <c r="E34" s="3"/>
      <c r="F34" s="3"/>
      <c r="G34" s="3"/>
      <c r="H34" s="3"/>
      <c r="I34" s="3"/>
      <c r="J34" s="16"/>
      <c r="K34" s="3"/>
      <c r="L34" s="15"/>
      <c r="M34" s="16"/>
      <c r="N34" s="3"/>
      <c r="O34" s="15"/>
      <c r="P34" s="3"/>
      <c r="Q34" s="3"/>
      <c r="R34" s="3"/>
      <c r="S34" s="3"/>
      <c r="T34" s="3"/>
      <c r="U34" s="3"/>
      <c r="V34" s="16"/>
      <c r="W34" s="3"/>
      <c r="X34" s="3"/>
      <c r="Y34" s="3"/>
      <c r="Z34" s="3"/>
    </row>
    <row r="35" spans="1:26" ht="12.75">
      <c r="A35" s="15"/>
      <c r="B35" s="16"/>
      <c r="C35" s="3"/>
      <c r="D35" s="15"/>
      <c r="E35" s="3"/>
      <c r="F35" s="3"/>
      <c r="G35" s="3"/>
      <c r="H35" s="3"/>
      <c r="I35" s="3"/>
      <c r="J35" s="16"/>
      <c r="K35" s="3"/>
      <c r="L35" s="15"/>
      <c r="M35" s="16"/>
      <c r="N35" s="3"/>
      <c r="O35" s="15"/>
      <c r="P35" s="3"/>
      <c r="Q35" s="3"/>
      <c r="R35" s="3"/>
      <c r="S35" s="3"/>
      <c r="T35" s="3"/>
      <c r="U35" s="3"/>
      <c r="V35" s="16"/>
      <c r="W35" s="3"/>
      <c r="X35" s="3"/>
      <c r="Y35" s="3"/>
      <c r="Z35" s="3"/>
    </row>
    <row r="36" spans="1:26" ht="12.75">
      <c r="A36" s="15" t="s">
        <v>2</v>
      </c>
      <c r="B36" s="16">
        <f t="array" ref="B36:B37">TRANSPOSE($A$6:$B$6)</f>
        <v>1</v>
      </c>
      <c r="C36" s="3"/>
      <c r="D36" s="15" t="str">
        <f t="shared" ref="D36:G36" si="5">D33</f>
        <v>w0,_</v>
      </c>
      <c r="E36" s="3">
        <f t="shared" si="5"/>
        <v>2.0123011383871767</v>
      </c>
      <c r="F36" s="3">
        <f t="shared" si="5"/>
        <v>-0.27195047689066887</v>
      </c>
      <c r="G36" s="3">
        <f t="shared" si="5"/>
        <v>0.35620464696948462</v>
      </c>
      <c r="H36" s="3"/>
      <c r="I36" s="3">
        <f>G36+B36*E36+B37*F36</f>
        <v>2.0965553084659927</v>
      </c>
      <c r="J36" s="16">
        <f>1/(1+EXP(-I36))</f>
        <v>0.89056792192202605</v>
      </c>
      <c r="K36" s="3"/>
      <c r="L36" s="15">
        <v>1</v>
      </c>
      <c r="M36" s="16">
        <f>(L36-J36) ^ 2</f>
        <v>1.1975379712463787E-2</v>
      </c>
      <c r="N36" s="3"/>
      <c r="O36" s="15">
        <f>2*(J36-L36)</f>
        <v>-0.2188641561559479</v>
      </c>
      <c r="P36" s="3">
        <f>J36*(1-J36)</f>
        <v>9.7456698365510158E-2</v>
      </c>
      <c r="Q36" s="3">
        <f>B36</f>
        <v>1</v>
      </c>
      <c r="R36" s="3">
        <f>B37</f>
        <v>1</v>
      </c>
      <c r="S36" s="3">
        <v>1</v>
      </c>
      <c r="T36" s="3">
        <f>O36*P36*Q36</f>
        <v>-2.1329778049512128E-2</v>
      </c>
      <c r="U36" s="3">
        <f>O36*P36*R36</f>
        <v>-2.1329778049512128E-2</v>
      </c>
      <c r="V36" s="16">
        <f>O36*P36*S36</f>
        <v>-2.1329778049512128E-2</v>
      </c>
      <c r="W36" s="3"/>
      <c r="X36" s="3"/>
      <c r="Y36" s="3"/>
      <c r="Z36" s="3"/>
    </row>
    <row r="37" spans="1:26" ht="12.75">
      <c r="A37" s="20" t="s">
        <v>21</v>
      </c>
      <c r="B37" s="21">
        <v>1</v>
      </c>
      <c r="C37" s="3"/>
      <c r="D37" s="20"/>
      <c r="E37" s="22"/>
      <c r="F37" s="22"/>
      <c r="G37" s="22"/>
      <c r="H37" s="22"/>
      <c r="I37" s="22"/>
      <c r="J37" s="21"/>
      <c r="K37" s="15"/>
      <c r="L37" s="20"/>
      <c r="M37" s="21"/>
      <c r="N37" s="3"/>
      <c r="O37" s="20"/>
      <c r="P37" s="22"/>
      <c r="Q37" s="22"/>
      <c r="R37" s="22"/>
      <c r="S37" s="22"/>
      <c r="T37" s="22"/>
      <c r="U37" s="22"/>
      <c r="V37" s="21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>
        <f>SUM(M27:M36)</f>
        <v>0.59458258334278535</v>
      </c>
      <c r="N38" s="3"/>
      <c r="O38" s="3"/>
      <c r="P38" s="3"/>
      <c r="Q38" s="3"/>
      <c r="R38" s="3"/>
      <c r="S38" s="3"/>
      <c r="T38" s="2">
        <f>AVERAGE(T27,T30,T33,T36)</f>
        <v>-8.6829634567722191E-3</v>
      </c>
      <c r="U38" s="2">
        <f>AVERAGE(U27,U30,U33,U36)</f>
        <v>-6.5094935417704641E-2</v>
      </c>
      <c r="V38" s="2">
        <f>AVERAGE(V27,V30,V33,V36)</f>
        <v>2.7862256054957011E-3</v>
      </c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1" t="s">
        <v>5</v>
      </c>
      <c r="B40" s="62"/>
      <c r="C40" s="3"/>
      <c r="D40" s="5" t="s">
        <v>6</v>
      </c>
      <c r="E40" s="6"/>
      <c r="F40" s="6"/>
      <c r="G40" s="6"/>
      <c r="H40" s="6"/>
      <c r="I40" s="63" t="s">
        <v>3</v>
      </c>
      <c r="J40" s="62"/>
      <c r="K40" s="3"/>
      <c r="L40" s="5" t="s">
        <v>20</v>
      </c>
      <c r="M40" s="7" t="s">
        <v>8</v>
      </c>
      <c r="N40" s="3"/>
      <c r="O40" s="5"/>
      <c r="P40" s="6"/>
      <c r="Q40" s="6"/>
      <c r="R40" s="6"/>
      <c r="S40" s="6"/>
      <c r="T40" s="6"/>
      <c r="U40" s="6"/>
      <c r="V40" s="7"/>
      <c r="W40" s="3"/>
      <c r="X40" s="3"/>
      <c r="Y40" s="3"/>
      <c r="Z40" s="3"/>
    </row>
    <row r="41" spans="1:26" ht="15.75" customHeight="1">
      <c r="A41" s="64"/>
      <c r="B41" s="65"/>
      <c r="C41" s="3"/>
      <c r="D41" s="8"/>
      <c r="E41" s="9" t="s">
        <v>9</v>
      </c>
      <c r="F41" s="9" t="s">
        <v>22</v>
      </c>
      <c r="G41" s="9" t="s">
        <v>10</v>
      </c>
      <c r="H41" s="9"/>
      <c r="I41" s="10" t="s">
        <v>11</v>
      </c>
      <c r="J41" s="11" t="s">
        <v>12</v>
      </c>
      <c r="K41" s="3"/>
      <c r="L41" s="8"/>
      <c r="M41" s="12"/>
      <c r="N41" s="3"/>
      <c r="O41" s="8" t="s">
        <v>13</v>
      </c>
      <c r="P41" s="9" t="s">
        <v>14</v>
      </c>
      <c r="Q41" s="9" t="s">
        <v>23</v>
      </c>
      <c r="R41" s="9" t="s">
        <v>24</v>
      </c>
      <c r="S41" s="9" t="s">
        <v>16</v>
      </c>
      <c r="T41" s="9" t="s">
        <v>25</v>
      </c>
      <c r="U41" s="9" t="s">
        <v>26</v>
      </c>
      <c r="V41" s="12" t="s">
        <v>18</v>
      </c>
      <c r="W41" s="3"/>
      <c r="X41" s="3"/>
      <c r="Y41" s="3"/>
      <c r="Z41" s="3"/>
    </row>
    <row r="42" spans="1:26" ht="15.75" customHeight="1">
      <c r="A42" s="15" t="s">
        <v>2</v>
      </c>
      <c r="B42" s="16">
        <f t="array" ref="B42:B43">TRANSPOSE($A$3:$B$3)</f>
        <v>0</v>
      </c>
      <c r="C42" s="3"/>
      <c r="D42" s="17" t="s">
        <v>19</v>
      </c>
      <c r="E42" s="18">
        <f>E27-$B$8*T38</f>
        <v>2.0991307729548989</v>
      </c>
      <c r="F42" s="18">
        <f>F27-$B$8*U38</f>
        <v>0.37899887728637749</v>
      </c>
      <c r="G42" s="18">
        <f>G27-$B$8*V38</f>
        <v>0.3283423909145276</v>
      </c>
      <c r="H42" s="18"/>
      <c r="I42" s="18">
        <f>G42+B42*E42+B43*F42</f>
        <v>0.3283423909145276</v>
      </c>
      <c r="J42" s="16">
        <f>1/(1+EXP(-I42))</f>
        <v>0.58135600044177649</v>
      </c>
      <c r="K42" s="15"/>
      <c r="L42" s="15">
        <v>0</v>
      </c>
      <c r="M42" s="16">
        <f>(L42-J42) ^ 2</f>
        <v>0.33797479924965884</v>
      </c>
      <c r="N42" s="3"/>
      <c r="O42" s="15">
        <f>2*(J42-L42)</f>
        <v>1.162712000883553</v>
      </c>
      <c r="P42" s="3">
        <f>J42*(1-J42)</f>
        <v>0.24338120119211767</v>
      </c>
      <c r="Q42" s="3">
        <f>B42</f>
        <v>0</v>
      </c>
      <c r="R42" s="3">
        <f>B43</f>
        <v>0</v>
      </c>
      <c r="S42" s="3">
        <v>1</v>
      </c>
      <c r="T42" s="3">
        <f>O42*P42*Q42</f>
        <v>0</v>
      </c>
      <c r="U42" s="3">
        <f>O42*P42*R42</f>
        <v>0</v>
      </c>
      <c r="V42" s="16">
        <f>O42*P42*S42</f>
        <v>0.28298224341552969</v>
      </c>
      <c r="W42" s="3"/>
      <c r="X42" s="3"/>
      <c r="Y42" s="3"/>
      <c r="Z42" s="3"/>
    </row>
    <row r="43" spans="1:26" ht="15.75" customHeight="1">
      <c r="A43" s="15" t="s">
        <v>21</v>
      </c>
      <c r="B43" s="16">
        <v>0</v>
      </c>
      <c r="C43" s="3"/>
      <c r="D43" s="15"/>
      <c r="E43" s="3"/>
      <c r="F43" s="3"/>
      <c r="G43" s="3"/>
      <c r="H43" s="3"/>
      <c r="I43" s="3"/>
      <c r="J43" s="16"/>
      <c r="K43" s="3"/>
      <c r="L43" s="15"/>
      <c r="M43" s="16"/>
      <c r="N43" s="3"/>
      <c r="O43" s="15"/>
      <c r="P43" s="3"/>
      <c r="Q43" s="3"/>
      <c r="R43" s="3"/>
      <c r="S43" s="3"/>
      <c r="T43" s="3"/>
      <c r="U43" s="3"/>
      <c r="V43" s="16"/>
      <c r="W43" s="3"/>
      <c r="X43" s="3"/>
      <c r="Y43" s="3"/>
      <c r="Z43" s="3"/>
    </row>
    <row r="44" spans="1:26" ht="15.75" customHeight="1">
      <c r="A44" s="15"/>
      <c r="B44" s="16"/>
      <c r="C44" s="3"/>
      <c r="D44" s="15"/>
      <c r="E44" s="3"/>
      <c r="F44" s="3"/>
      <c r="G44" s="3"/>
      <c r="H44" s="3"/>
      <c r="I44" s="3"/>
      <c r="J44" s="16"/>
      <c r="K44" s="3"/>
      <c r="L44" s="15"/>
      <c r="M44" s="16"/>
      <c r="N44" s="3"/>
      <c r="O44" s="15"/>
      <c r="P44" s="3"/>
      <c r="Q44" s="3"/>
      <c r="R44" s="3"/>
      <c r="S44" s="3"/>
      <c r="T44" s="3"/>
      <c r="U44" s="3"/>
      <c r="V44" s="16"/>
      <c r="W44" s="3"/>
      <c r="X44" s="3"/>
      <c r="Y44" s="3"/>
      <c r="Z44" s="3"/>
    </row>
    <row r="45" spans="1:26" ht="15.75" customHeight="1">
      <c r="A45" s="15" t="s">
        <v>2</v>
      </c>
      <c r="B45" s="16">
        <f t="array" ref="B45:B46">TRANSPOSE($A$4:$B$4)</f>
        <v>1</v>
      </c>
      <c r="C45" s="3"/>
      <c r="D45" s="15" t="str">
        <f t="shared" ref="D45:G45" si="6">D42</f>
        <v>w0,_</v>
      </c>
      <c r="E45" s="3">
        <f t="shared" si="6"/>
        <v>2.0991307729548989</v>
      </c>
      <c r="F45" s="3">
        <f t="shared" si="6"/>
        <v>0.37899887728637749</v>
      </c>
      <c r="G45" s="3">
        <f t="shared" si="6"/>
        <v>0.3283423909145276</v>
      </c>
      <c r="H45" s="3"/>
      <c r="I45" s="3">
        <f>G45+B45*E45+B46*F45</f>
        <v>2.4274731638694265</v>
      </c>
      <c r="J45" s="16">
        <f>1/(1+EXP(-I45))</f>
        <v>0.91889842177841818</v>
      </c>
      <c r="K45" s="3"/>
      <c r="L45" s="15">
        <v>1</v>
      </c>
      <c r="M45" s="16">
        <f>(L45-J45) ^ 2</f>
        <v>6.577465990031354E-3</v>
      </c>
      <c r="N45" s="3"/>
      <c r="O45" s="15">
        <f>2*(J45-L45)</f>
        <v>-0.16220315644316363</v>
      </c>
      <c r="P45" s="3">
        <f>J45*(1-J45)</f>
        <v>7.4524112231550463E-2</v>
      </c>
      <c r="Q45" s="3">
        <f>B45</f>
        <v>1</v>
      </c>
      <c r="R45" s="3">
        <f>B46</f>
        <v>0</v>
      </c>
      <c r="S45" s="3">
        <v>1</v>
      </c>
      <c r="T45" s="3">
        <f>O45*P45*Q45</f>
        <v>-1.2088046235082065E-2</v>
      </c>
      <c r="U45" s="3">
        <f>O45*P45*R45</f>
        <v>0</v>
      </c>
      <c r="V45" s="16">
        <f>O45*P45*S45</f>
        <v>-1.2088046235082065E-2</v>
      </c>
      <c r="W45" s="3"/>
      <c r="X45" s="3"/>
      <c r="Y45" s="3"/>
      <c r="Z45" s="3"/>
    </row>
    <row r="46" spans="1:26" ht="15.75" customHeight="1">
      <c r="A46" s="15" t="s">
        <v>21</v>
      </c>
      <c r="B46" s="16">
        <v>0</v>
      </c>
      <c r="C46" s="3"/>
      <c r="D46" s="15"/>
      <c r="E46" s="3"/>
      <c r="F46" s="3"/>
      <c r="G46" s="3"/>
      <c r="H46" s="3"/>
      <c r="I46" s="3"/>
      <c r="J46" s="16"/>
      <c r="K46" s="3"/>
      <c r="L46" s="15"/>
      <c r="M46" s="16"/>
      <c r="N46" s="3"/>
      <c r="O46" s="15"/>
      <c r="P46" s="3"/>
      <c r="Q46" s="3"/>
      <c r="R46" s="3"/>
      <c r="S46" s="3"/>
      <c r="T46" s="3"/>
      <c r="U46" s="3"/>
      <c r="V46" s="16"/>
      <c r="W46" s="3"/>
      <c r="X46" s="3"/>
      <c r="Y46" s="3"/>
      <c r="Z46" s="3"/>
    </row>
    <row r="47" spans="1:26" ht="15.75" customHeight="1">
      <c r="A47" s="15"/>
      <c r="B47" s="16"/>
      <c r="C47" s="3"/>
      <c r="D47" s="15"/>
      <c r="E47" s="3"/>
      <c r="F47" s="3"/>
      <c r="G47" s="3"/>
      <c r="H47" s="3"/>
      <c r="I47" s="3"/>
      <c r="J47" s="16"/>
      <c r="K47" s="3"/>
      <c r="L47" s="15"/>
      <c r="M47" s="16"/>
      <c r="N47" s="3"/>
      <c r="O47" s="15"/>
      <c r="P47" s="3"/>
      <c r="Q47" s="3"/>
      <c r="R47" s="3"/>
      <c r="S47" s="3"/>
      <c r="T47" s="3"/>
      <c r="U47" s="3"/>
      <c r="V47" s="16"/>
      <c r="W47" s="3"/>
      <c r="X47" s="3"/>
      <c r="Y47" s="3"/>
      <c r="Z47" s="3"/>
    </row>
    <row r="48" spans="1:26" ht="15.75" customHeight="1">
      <c r="A48" s="15" t="s">
        <v>2</v>
      </c>
      <c r="B48" s="16">
        <f t="array" ref="B48:B49">TRANSPOSE($A$5:$B$5)</f>
        <v>0</v>
      </c>
      <c r="C48" s="3"/>
      <c r="D48" s="15" t="str">
        <f t="shared" ref="D48:G48" si="7">D45</f>
        <v>w0,_</v>
      </c>
      <c r="E48" s="3">
        <f t="shared" si="7"/>
        <v>2.0991307729548989</v>
      </c>
      <c r="F48" s="3">
        <f t="shared" si="7"/>
        <v>0.37899887728637749</v>
      </c>
      <c r="G48" s="3">
        <f t="shared" si="7"/>
        <v>0.3283423909145276</v>
      </c>
      <c r="H48" s="3"/>
      <c r="I48" s="3">
        <f>G48+B48*E48+B49*F48</f>
        <v>0.70734126820090504</v>
      </c>
      <c r="J48" s="16">
        <f>1/(1+EXP(-I48))</f>
        <v>0.66981341133811567</v>
      </c>
      <c r="K48" s="3"/>
      <c r="L48" s="15">
        <v>1</v>
      </c>
      <c r="M48" s="16">
        <f>(L48-J48) ^ 2</f>
        <v>0.1090231833321724</v>
      </c>
      <c r="N48" s="3"/>
      <c r="O48" s="15">
        <f>2*(J48-L48)</f>
        <v>-0.66037317732376866</v>
      </c>
      <c r="P48" s="3">
        <f>J48*(1-J48)</f>
        <v>0.22116340532971193</v>
      </c>
      <c r="Q48" s="3">
        <f>B48</f>
        <v>0</v>
      </c>
      <c r="R48" s="3">
        <f>B49</f>
        <v>1</v>
      </c>
      <c r="S48" s="3">
        <v>1</v>
      </c>
      <c r="T48" s="3">
        <f>O48*P48*Q48</f>
        <v>0</v>
      </c>
      <c r="U48" s="3">
        <f>O48*P48*R48</f>
        <v>-0.14605038068532639</v>
      </c>
      <c r="V48" s="16">
        <f>O48*P48*S48</f>
        <v>-0.14605038068532639</v>
      </c>
      <c r="W48" s="3"/>
      <c r="X48" s="3"/>
      <c r="Y48" s="3"/>
      <c r="Z48" s="3"/>
    </row>
    <row r="49" spans="1:26" ht="15.75" customHeight="1">
      <c r="A49" s="15" t="s">
        <v>21</v>
      </c>
      <c r="B49" s="16">
        <v>1</v>
      </c>
      <c r="C49" s="3"/>
      <c r="D49" s="15"/>
      <c r="E49" s="3"/>
      <c r="F49" s="3"/>
      <c r="G49" s="3"/>
      <c r="H49" s="3"/>
      <c r="I49" s="3"/>
      <c r="J49" s="16"/>
      <c r="K49" s="3"/>
      <c r="L49" s="15"/>
      <c r="M49" s="16"/>
      <c r="N49" s="3"/>
      <c r="O49" s="15"/>
      <c r="P49" s="3"/>
      <c r="Q49" s="3"/>
      <c r="R49" s="3"/>
      <c r="S49" s="3"/>
      <c r="T49" s="3"/>
      <c r="U49" s="3"/>
      <c r="V49" s="16"/>
      <c r="W49" s="3"/>
      <c r="X49" s="3"/>
      <c r="Y49" s="3"/>
      <c r="Z49" s="3"/>
    </row>
    <row r="50" spans="1:26" ht="15.75" customHeight="1">
      <c r="A50" s="15"/>
      <c r="B50" s="16"/>
      <c r="C50" s="3"/>
      <c r="D50" s="15"/>
      <c r="E50" s="3"/>
      <c r="F50" s="3"/>
      <c r="G50" s="3"/>
      <c r="H50" s="3"/>
      <c r="I50" s="3"/>
      <c r="J50" s="16"/>
      <c r="K50" s="3"/>
      <c r="L50" s="15"/>
      <c r="M50" s="16"/>
      <c r="N50" s="3"/>
      <c r="O50" s="15"/>
      <c r="P50" s="3"/>
      <c r="Q50" s="3"/>
      <c r="R50" s="3"/>
      <c r="S50" s="3"/>
      <c r="T50" s="3"/>
      <c r="U50" s="3"/>
      <c r="V50" s="16"/>
      <c r="W50" s="3"/>
      <c r="X50" s="3"/>
      <c r="Y50" s="3"/>
      <c r="Z50" s="3"/>
    </row>
    <row r="51" spans="1:26" ht="15.75" customHeight="1">
      <c r="A51" s="15" t="s">
        <v>2</v>
      </c>
      <c r="B51" s="16">
        <f t="array" ref="B51:B52">TRANSPOSE($A$6:$B$6)</f>
        <v>1</v>
      </c>
      <c r="C51" s="3"/>
      <c r="D51" s="15" t="str">
        <f t="shared" ref="D51:G51" si="8">D48</f>
        <v>w0,_</v>
      </c>
      <c r="E51" s="3">
        <f t="shared" si="8"/>
        <v>2.0991307729548989</v>
      </c>
      <c r="F51" s="3">
        <f t="shared" si="8"/>
        <v>0.37899887728637749</v>
      </c>
      <c r="G51" s="3">
        <f t="shared" si="8"/>
        <v>0.3283423909145276</v>
      </c>
      <c r="H51" s="3"/>
      <c r="I51" s="3">
        <f>G51+B51*E51+B52*F51</f>
        <v>2.806472041155804</v>
      </c>
      <c r="J51" s="16">
        <f>1/(1+EXP(-I51))</f>
        <v>0.94302456065066698</v>
      </c>
      <c r="K51" s="3"/>
      <c r="L51" s="15">
        <v>1</v>
      </c>
      <c r="M51" s="16">
        <f>(L51-J51) ^ 2</f>
        <v>3.2462006890495261E-3</v>
      </c>
      <c r="N51" s="3"/>
      <c r="O51" s="15">
        <f>2*(J51-L51)</f>
        <v>-0.11395087869866605</v>
      </c>
      <c r="P51" s="3">
        <f>J51*(1-J51)</f>
        <v>5.37292386602835E-2</v>
      </c>
      <c r="Q51" s="3">
        <f>B51</f>
        <v>1</v>
      </c>
      <c r="R51" s="3">
        <f>B52</f>
        <v>1</v>
      </c>
      <c r="S51" s="3">
        <v>1</v>
      </c>
      <c r="T51" s="3">
        <f>O51*P51*Q51</f>
        <v>-6.1224939571496431E-3</v>
      </c>
      <c r="U51" s="3">
        <f>O51*P51*R51</f>
        <v>-6.1224939571496431E-3</v>
      </c>
      <c r="V51" s="16">
        <f>O51*P51*S51</f>
        <v>-6.1224939571496431E-3</v>
      </c>
      <c r="W51" s="3"/>
      <c r="X51" s="3"/>
      <c r="Y51" s="3"/>
      <c r="Z51" s="3"/>
    </row>
    <row r="52" spans="1:26" ht="15.75" customHeight="1">
      <c r="A52" s="20" t="s">
        <v>21</v>
      </c>
      <c r="B52" s="21">
        <v>1</v>
      </c>
      <c r="C52" s="3"/>
      <c r="D52" s="20"/>
      <c r="E52" s="22"/>
      <c r="F52" s="22"/>
      <c r="G52" s="22"/>
      <c r="H52" s="22"/>
      <c r="I52" s="22"/>
      <c r="J52" s="21"/>
      <c r="K52" s="15"/>
      <c r="L52" s="20"/>
      <c r="M52" s="21"/>
      <c r="N52" s="3"/>
      <c r="O52" s="20"/>
      <c r="P52" s="22"/>
      <c r="Q52" s="22"/>
      <c r="R52" s="22"/>
      <c r="S52" s="22"/>
      <c r="T52" s="22"/>
      <c r="U52" s="22"/>
      <c r="V52" s="21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">
        <f>SUM(M42:M51)</f>
        <v>0.45682164926091212</v>
      </c>
      <c r="N53" s="3"/>
      <c r="O53" s="3"/>
      <c r="P53" s="3"/>
      <c r="Q53" s="3"/>
      <c r="R53" s="3"/>
      <c r="S53" s="3"/>
      <c r="T53" s="2">
        <f>AVERAGE(T42,T45,T48,T51)</f>
        <v>-4.5526350480579268E-3</v>
      </c>
      <c r="U53" s="2">
        <f>AVERAGE(U42,U45,U48,U51)</f>
        <v>-3.8043218660619008E-2</v>
      </c>
      <c r="V53" s="2">
        <f>AVERAGE(V42,V45,V48,V51)</f>
        <v>2.9680330634492894E-2</v>
      </c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61" t="s">
        <v>5</v>
      </c>
      <c r="B55" s="62"/>
      <c r="C55" s="3"/>
      <c r="D55" s="5" t="s">
        <v>6</v>
      </c>
      <c r="E55" s="6"/>
      <c r="F55" s="6"/>
      <c r="G55" s="6"/>
      <c r="H55" s="6"/>
      <c r="I55" s="63" t="s">
        <v>3</v>
      </c>
      <c r="J55" s="62"/>
      <c r="K55" s="3"/>
      <c r="L55" s="5" t="s">
        <v>20</v>
      </c>
      <c r="M55" s="7" t="s">
        <v>8</v>
      </c>
      <c r="N55" s="3"/>
      <c r="O55" s="5"/>
      <c r="P55" s="6"/>
      <c r="Q55" s="6"/>
      <c r="R55" s="6"/>
      <c r="S55" s="6"/>
      <c r="T55" s="6"/>
      <c r="U55" s="6"/>
      <c r="V55" s="7"/>
      <c r="W55" s="3"/>
      <c r="X55" s="3"/>
      <c r="Y55" s="3"/>
      <c r="Z55" s="3"/>
    </row>
    <row r="56" spans="1:26" ht="15.75" customHeight="1">
      <c r="A56" s="64"/>
      <c r="B56" s="65"/>
      <c r="C56" s="3"/>
      <c r="D56" s="8"/>
      <c r="E56" s="9" t="s">
        <v>9</v>
      </c>
      <c r="F56" s="9" t="s">
        <v>22</v>
      </c>
      <c r="G56" s="9" t="s">
        <v>10</v>
      </c>
      <c r="H56" s="9"/>
      <c r="I56" s="10" t="s">
        <v>11</v>
      </c>
      <c r="J56" s="11" t="s">
        <v>12</v>
      </c>
      <c r="K56" s="3"/>
      <c r="L56" s="8"/>
      <c r="M56" s="12"/>
      <c r="N56" s="3"/>
      <c r="O56" s="8" t="s">
        <v>13</v>
      </c>
      <c r="P56" s="9" t="s">
        <v>14</v>
      </c>
      <c r="Q56" s="9" t="s">
        <v>23</v>
      </c>
      <c r="R56" s="9" t="s">
        <v>24</v>
      </c>
      <c r="S56" s="9" t="s">
        <v>16</v>
      </c>
      <c r="T56" s="9" t="s">
        <v>25</v>
      </c>
      <c r="U56" s="9" t="s">
        <v>26</v>
      </c>
      <c r="V56" s="12" t="s">
        <v>18</v>
      </c>
      <c r="W56" s="3"/>
      <c r="X56" s="3"/>
      <c r="Y56" s="3"/>
      <c r="Z56" s="3"/>
    </row>
    <row r="57" spans="1:26" ht="15.75" customHeight="1">
      <c r="A57" s="15" t="s">
        <v>2</v>
      </c>
      <c r="B57" s="16">
        <f t="array" ref="B57:B58">TRANSPOSE($A$3:$B$3)</f>
        <v>0</v>
      </c>
      <c r="C57" s="3"/>
      <c r="D57" s="17" t="s">
        <v>19</v>
      </c>
      <c r="E57" s="18">
        <f>E42-$B$8*T53</f>
        <v>2.1446571234354783</v>
      </c>
      <c r="F57" s="18">
        <f>F42-$B$8*U53</f>
        <v>0.75943106389256754</v>
      </c>
      <c r="G57" s="18">
        <f>G42-$B$8*V53</f>
        <v>3.1539084569598697E-2</v>
      </c>
      <c r="H57" s="18"/>
      <c r="I57" s="18">
        <f>G57+B57*E57+B58*F57</f>
        <v>3.1539084569598697E-2</v>
      </c>
      <c r="J57" s="16">
        <f>1/(1+EXP(-I57))</f>
        <v>0.50788411761648156</v>
      </c>
      <c r="K57" s="15"/>
      <c r="L57" s="15">
        <v>0</v>
      </c>
      <c r="M57" s="16">
        <f>(L57-J57) ^ 2</f>
        <v>0.25794627692707206</v>
      </c>
      <c r="N57" s="3"/>
      <c r="O57" s="15">
        <f>2*(J57-L57)</f>
        <v>1.0157682352329631</v>
      </c>
      <c r="P57" s="3">
        <f>J57*(1-J57)</f>
        <v>0.2499378406894095</v>
      </c>
      <c r="Q57" s="3">
        <f>B57</f>
        <v>0</v>
      </c>
      <c r="R57" s="3">
        <f>B58</f>
        <v>0</v>
      </c>
      <c r="S57" s="3">
        <v>1</v>
      </c>
      <c r="T57" s="3">
        <f>O57*P57*Q57</f>
        <v>0</v>
      </c>
      <c r="U57" s="3">
        <f>O57*P57*R57</f>
        <v>0</v>
      </c>
      <c r="V57" s="16">
        <f>O57*P57*S57</f>
        <v>0.25387891935501894</v>
      </c>
      <c r="W57" s="3"/>
      <c r="X57" s="3"/>
      <c r="Y57" s="3"/>
      <c r="Z57" s="3"/>
    </row>
    <row r="58" spans="1:26" ht="15.75" customHeight="1">
      <c r="A58" s="15" t="s">
        <v>21</v>
      </c>
      <c r="B58" s="16">
        <v>0</v>
      </c>
      <c r="C58" s="3"/>
      <c r="D58" s="15"/>
      <c r="E58" s="3"/>
      <c r="F58" s="3"/>
      <c r="G58" s="3"/>
      <c r="H58" s="3"/>
      <c r="I58" s="3"/>
      <c r="J58" s="16"/>
      <c r="K58" s="3"/>
      <c r="L58" s="15"/>
      <c r="M58" s="16"/>
      <c r="N58" s="3"/>
      <c r="O58" s="15"/>
      <c r="P58" s="3"/>
      <c r="Q58" s="3"/>
      <c r="R58" s="3"/>
      <c r="S58" s="3"/>
      <c r="T58" s="3"/>
      <c r="U58" s="3"/>
      <c r="V58" s="16"/>
      <c r="W58" s="3"/>
      <c r="X58" s="3"/>
      <c r="Y58" s="3"/>
      <c r="Z58" s="3"/>
    </row>
    <row r="59" spans="1:26" ht="15.75" customHeight="1">
      <c r="A59" s="15"/>
      <c r="B59" s="16"/>
      <c r="C59" s="3"/>
      <c r="D59" s="15"/>
      <c r="E59" s="3"/>
      <c r="F59" s="3"/>
      <c r="G59" s="3"/>
      <c r="H59" s="3"/>
      <c r="I59" s="3"/>
      <c r="J59" s="16"/>
      <c r="K59" s="3"/>
      <c r="L59" s="15"/>
      <c r="M59" s="16"/>
      <c r="N59" s="3"/>
      <c r="O59" s="15"/>
      <c r="P59" s="3"/>
      <c r="Q59" s="3"/>
      <c r="R59" s="3"/>
      <c r="S59" s="3"/>
      <c r="T59" s="3"/>
      <c r="U59" s="3"/>
      <c r="V59" s="16"/>
      <c r="W59" s="3"/>
      <c r="X59" s="3"/>
      <c r="Y59" s="3"/>
      <c r="Z59" s="3"/>
    </row>
    <row r="60" spans="1:26" ht="15.75" customHeight="1">
      <c r="A60" s="15" t="s">
        <v>2</v>
      </c>
      <c r="B60" s="16">
        <f t="array" ref="B60:B61">TRANSPOSE($A$4:$B$4)</f>
        <v>1</v>
      </c>
      <c r="C60" s="3"/>
      <c r="D60" s="15" t="str">
        <f t="shared" ref="D60:G60" si="9">D57</f>
        <v>w0,_</v>
      </c>
      <c r="E60" s="3">
        <f t="shared" si="9"/>
        <v>2.1446571234354783</v>
      </c>
      <c r="F60" s="3">
        <f t="shared" si="9"/>
        <v>0.75943106389256754</v>
      </c>
      <c r="G60" s="3">
        <f t="shared" si="9"/>
        <v>3.1539084569598697E-2</v>
      </c>
      <c r="H60" s="3"/>
      <c r="I60" s="3">
        <f>G60+B60*E60+B61*F60</f>
        <v>2.1761962080050772</v>
      </c>
      <c r="J60" s="16">
        <f>1/(1+EXP(-I60))</f>
        <v>0.89809146372575599</v>
      </c>
      <c r="K60" s="3"/>
      <c r="L60" s="15">
        <v>1</v>
      </c>
      <c r="M60" s="16">
        <f>(L60-J60) ^ 2</f>
        <v>1.0385349765558907E-2</v>
      </c>
      <c r="N60" s="3"/>
      <c r="O60" s="15">
        <f>2*(J60-L60)</f>
        <v>-0.20381707254848802</v>
      </c>
      <c r="P60" s="3">
        <f>J60*(1-J60)</f>
        <v>9.15231865086851E-2</v>
      </c>
      <c r="Q60" s="3">
        <f>B60</f>
        <v>1</v>
      </c>
      <c r="R60" s="3">
        <f>B61</f>
        <v>0</v>
      </c>
      <c r="S60" s="3">
        <v>1</v>
      </c>
      <c r="T60" s="3">
        <f>O60*P60*Q60</f>
        <v>-1.8653987944509471E-2</v>
      </c>
      <c r="U60" s="3">
        <f>O60*P60*R60</f>
        <v>0</v>
      </c>
      <c r="V60" s="16">
        <f>O60*P60*S60</f>
        <v>-1.8653987944509471E-2</v>
      </c>
      <c r="W60" s="3"/>
      <c r="X60" s="3"/>
      <c r="Y60" s="3"/>
      <c r="Z60" s="3"/>
    </row>
    <row r="61" spans="1:26" ht="15.75" customHeight="1">
      <c r="A61" s="15" t="s">
        <v>21</v>
      </c>
      <c r="B61" s="16">
        <v>0</v>
      </c>
      <c r="C61" s="3"/>
      <c r="D61" s="15"/>
      <c r="E61" s="3"/>
      <c r="F61" s="3"/>
      <c r="G61" s="3"/>
      <c r="H61" s="3"/>
      <c r="I61" s="3"/>
      <c r="J61" s="16"/>
      <c r="K61" s="3"/>
      <c r="L61" s="15"/>
      <c r="M61" s="16"/>
      <c r="N61" s="3"/>
      <c r="O61" s="15"/>
      <c r="P61" s="3"/>
      <c r="Q61" s="3"/>
      <c r="R61" s="3"/>
      <c r="S61" s="3"/>
      <c r="T61" s="3"/>
      <c r="U61" s="3"/>
      <c r="V61" s="16"/>
      <c r="W61" s="3"/>
      <c r="X61" s="3"/>
      <c r="Y61" s="3"/>
      <c r="Z61" s="3"/>
    </row>
    <row r="62" spans="1:26" ht="15.75" customHeight="1">
      <c r="A62" s="15"/>
      <c r="B62" s="16"/>
      <c r="C62" s="3"/>
      <c r="D62" s="15"/>
      <c r="E62" s="3"/>
      <c r="F62" s="3"/>
      <c r="G62" s="3"/>
      <c r="H62" s="3"/>
      <c r="I62" s="3"/>
      <c r="J62" s="16"/>
      <c r="K62" s="3"/>
      <c r="L62" s="15"/>
      <c r="M62" s="16"/>
      <c r="N62" s="3"/>
      <c r="O62" s="15"/>
      <c r="P62" s="3"/>
      <c r="Q62" s="3"/>
      <c r="R62" s="3"/>
      <c r="S62" s="3"/>
      <c r="T62" s="3"/>
      <c r="U62" s="3"/>
      <c r="V62" s="16"/>
      <c r="W62" s="3"/>
      <c r="X62" s="3"/>
      <c r="Y62" s="3"/>
      <c r="Z62" s="3"/>
    </row>
    <row r="63" spans="1:26" ht="15.75" customHeight="1">
      <c r="A63" s="15" t="s">
        <v>2</v>
      </c>
      <c r="B63" s="16">
        <f t="array" ref="B63:B64">TRANSPOSE($A$5:$B$5)</f>
        <v>0</v>
      </c>
      <c r="C63" s="3"/>
      <c r="D63" s="15" t="str">
        <f t="shared" ref="D63:G63" si="10">D60</f>
        <v>w0,_</v>
      </c>
      <c r="E63" s="3">
        <f t="shared" si="10"/>
        <v>2.1446571234354783</v>
      </c>
      <c r="F63" s="3">
        <f t="shared" si="10"/>
        <v>0.75943106389256754</v>
      </c>
      <c r="G63" s="3">
        <f t="shared" si="10"/>
        <v>3.1539084569598697E-2</v>
      </c>
      <c r="H63" s="3"/>
      <c r="I63" s="3">
        <f>G63+B63*E63+B64*F63</f>
        <v>0.79097014846216629</v>
      </c>
      <c r="J63" s="16">
        <f>1/(1+EXP(-I63))</f>
        <v>0.6880396023015618</v>
      </c>
      <c r="K63" s="3"/>
      <c r="L63" s="15">
        <v>1</v>
      </c>
      <c r="M63" s="16">
        <f>(L63-J63) ^ 2</f>
        <v>9.7319289732167719E-2</v>
      </c>
      <c r="N63" s="3"/>
      <c r="O63" s="15">
        <f>2*(J63-L63)</f>
        <v>-0.62392079539687639</v>
      </c>
      <c r="P63" s="3">
        <f>J63*(1-J63)</f>
        <v>0.21464110796627048</v>
      </c>
      <c r="Q63" s="3">
        <f>B63</f>
        <v>0</v>
      </c>
      <c r="R63" s="3">
        <f>B64</f>
        <v>1</v>
      </c>
      <c r="S63" s="3">
        <v>1</v>
      </c>
      <c r="T63" s="3">
        <f>O63*P63*Q63</f>
        <v>0</v>
      </c>
      <c r="U63" s="3">
        <f>O63*P63*R63</f>
        <v>-0.1339190508071823</v>
      </c>
      <c r="V63" s="16">
        <f>O63*P63*S63</f>
        <v>-0.1339190508071823</v>
      </c>
      <c r="W63" s="3"/>
      <c r="X63" s="3"/>
      <c r="Y63" s="3"/>
      <c r="Z63" s="3"/>
    </row>
    <row r="64" spans="1:26" ht="15.75" customHeight="1">
      <c r="A64" s="15" t="s">
        <v>21</v>
      </c>
      <c r="B64" s="16">
        <v>1</v>
      </c>
      <c r="C64" s="3"/>
      <c r="D64" s="15"/>
      <c r="E64" s="3"/>
      <c r="F64" s="3"/>
      <c r="G64" s="3"/>
      <c r="H64" s="3"/>
      <c r="I64" s="3"/>
      <c r="J64" s="16"/>
      <c r="K64" s="3"/>
      <c r="L64" s="15"/>
      <c r="M64" s="16"/>
      <c r="N64" s="3"/>
      <c r="O64" s="15"/>
      <c r="P64" s="3"/>
      <c r="Q64" s="3"/>
      <c r="R64" s="3"/>
      <c r="S64" s="3"/>
      <c r="T64" s="3"/>
      <c r="U64" s="3"/>
      <c r="V64" s="16"/>
      <c r="W64" s="3"/>
      <c r="X64" s="3"/>
      <c r="Y64" s="3"/>
      <c r="Z64" s="3"/>
    </row>
    <row r="65" spans="1:26" ht="15.75" customHeight="1">
      <c r="A65" s="15"/>
      <c r="B65" s="16"/>
      <c r="C65" s="3"/>
      <c r="D65" s="15"/>
      <c r="E65" s="3"/>
      <c r="F65" s="3"/>
      <c r="G65" s="3"/>
      <c r="H65" s="3"/>
      <c r="I65" s="3"/>
      <c r="J65" s="16"/>
      <c r="K65" s="3"/>
      <c r="L65" s="15"/>
      <c r="M65" s="16"/>
      <c r="N65" s="3"/>
      <c r="O65" s="15"/>
      <c r="P65" s="3"/>
      <c r="Q65" s="3"/>
      <c r="R65" s="3"/>
      <c r="S65" s="3"/>
      <c r="T65" s="3"/>
      <c r="U65" s="3"/>
      <c r="V65" s="16"/>
      <c r="W65" s="3"/>
      <c r="X65" s="3"/>
      <c r="Y65" s="3"/>
      <c r="Z65" s="3"/>
    </row>
    <row r="66" spans="1:26" ht="15.75" customHeight="1">
      <c r="A66" s="15" t="s">
        <v>2</v>
      </c>
      <c r="B66" s="16">
        <f t="array" ref="B66:B67">TRANSPOSE($A$6:$B$6)</f>
        <v>1</v>
      </c>
      <c r="C66" s="3"/>
      <c r="D66" s="15" t="str">
        <f t="shared" ref="D66:G66" si="11">D63</f>
        <v>w0,_</v>
      </c>
      <c r="E66" s="3">
        <f t="shared" si="11"/>
        <v>2.1446571234354783</v>
      </c>
      <c r="F66" s="3">
        <f t="shared" si="11"/>
        <v>0.75943106389256754</v>
      </c>
      <c r="G66" s="3">
        <f t="shared" si="11"/>
        <v>3.1539084569598697E-2</v>
      </c>
      <c r="H66" s="3"/>
      <c r="I66" s="3">
        <f>G66+B66*E66+B67*F66</f>
        <v>2.9356272718976446</v>
      </c>
      <c r="J66" s="16">
        <f>1/(1+EXP(-I66))</f>
        <v>0.94957978034008228</v>
      </c>
      <c r="K66" s="3"/>
      <c r="L66" s="15">
        <v>1</v>
      </c>
      <c r="M66" s="16">
        <f>(L66-J66) ^ 2</f>
        <v>2.5421985505543533E-3</v>
      </c>
      <c r="N66" s="3"/>
      <c r="O66" s="15">
        <f>2*(J66-L66)</f>
        <v>-0.10084043931983544</v>
      </c>
      <c r="P66" s="3">
        <f>J66*(1-J66)</f>
        <v>4.7878021109363365E-2</v>
      </c>
      <c r="Q66" s="3">
        <f>B66</f>
        <v>1</v>
      </c>
      <c r="R66" s="3">
        <f>B67</f>
        <v>1</v>
      </c>
      <c r="S66" s="3">
        <v>1</v>
      </c>
      <c r="T66" s="3">
        <f>O66*P66*Q66</f>
        <v>-4.8280406824325571E-3</v>
      </c>
      <c r="U66" s="3">
        <f>O66*P66*R66</f>
        <v>-4.8280406824325571E-3</v>
      </c>
      <c r="V66" s="16">
        <f>O66*P66*S66</f>
        <v>-4.8280406824325571E-3</v>
      </c>
      <c r="W66" s="3"/>
      <c r="X66" s="3"/>
      <c r="Y66" s="3"/>
      <c r="Z66" s="3"/>
    </row>
    <row r="67" spans="1:26" ht="15.75" customHeight="1">
      <c r="A67" s="20" t="s">
        <v>21</v>
      </c>
      <c r="B67" s="21">
        <v>1</v>
      </c>
      <c r="C67" s="3"/>
      <c r="D67" s="20"/>
      <c r="E67" s="22"/>
      <c r="F67" s="22"/>
      <c r="G67" s="22"/>
      <c r="H67" s="22"/>
      <c r="I67" s="22"/>
      <c r="J67" s="21"/>
      <c r="K67" s="15"/>
      <c r="L67" s="20"/>
      <c r="M67" s="21"/>
      <c r="N67" s="3"/>
      <c r="O67" s="20"/>
      <c r="P67" s="22"/>
      <c r="Q67" s="22"/>
      <c r="R67" s="22"/>
      <c r="S67" s="22"/>
      <c r="T67" s="22"/>
      <c r="U67" s="22"/>
      <c r="V67" s="21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">
        <f>SUM(M57:M66)</f>
        <v>0.36819311497535301</v>
      </c>
      <c r="N68" s="3"/>
      <c r="O68" s="3"/>
      <c r="P68" s="3"/>
      <c r="Q68" s="3"/>
      <c r="R68" s="3"/>
      <c r="S68" s="3"/>
      <c r="T68" s="2">
        <f>AVERAGE(T57,T60,T63,T66)</f>
        <v>-5.870507156735507E-3</v>
      </c>
      <c r="U68" s="2">
        <f>AVERAGE(U57,U60,U63,U66)</f>
        <v>-3.4686772872403716E-2</v>
      </c>
      <c r="V68" s="2">
        <f>AVERAGE(V57,V60,V63,V66)</f>
        <v>2.4119459980223648E-2</v>
      </c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61" t="s">
        <v>5</v>
      </c>
      <c r="B70" s="62"/>
      <c r="C70" s="3"/>
      <c r="D70" s="5" t="s">
        <v>6</v>
      </c>
      <c r="E70" s="6"/>
      <c r="F70" s="6"/>
      <c r="G70" s="6"/>
      <c r="H70" s="6"/>
      <c r="I70" s="63" t="s">
        <v>3</v>
      </c>
      <c r="J70" s="62"/>
      <c r="K70" s="3"/>
      <c r="L70" s="5" t="s">
        <v>20</v>
      </c>
      <c r="M70" s="7" t="s">
        <v>8</v>
      </c>
      <c r="N70" s="3"/>
      <c r="O70" s="5"/>
      <c r="P70" s="6"/>
      <c r="Q70" s="6"/>
      <c r="R70" s="6"/>
      <c r="S70" s="6"/>
      <c r="T70" s="6"/>
      <c r="U70" s="6"/>
      <c r="V70" s="7"/>
      <c r="W70" s="3"/>
      <c r="X70" s="3"/>
      <c r="Y70" s="3"/>
      <c r="Z70" s="3"/>
    </row>
    <row r="71" spans="1:26" ht="15.75" customHeight="1">
      <c r="A71" s="64"/>
      <c r="B71" s="65"/>
      <c r="C71" s="3"/>
      <c r="D71" s="8"/>
      <c r="E71" s="9" t="s">
        <v>9</v>
      </c>
      <c r="F71" s="9" t="s">
        <v>22</v>
      </c>
      <c r="G71" s="9" t="s">
        <v>10</v>
      </c>
      <c r="H71" s="9"/>
      <c r="I71" s="10" t="s">
        <v>11</v>
      </c>
      <c r="J71" s="11" t="s">
        <v>12</v>
      </c>
      <c r="K71" s="3"/>
      <c r="L71" s="8"/>
      <c r="M71" s="12"/>
      <c r="N71" s="3"/>
      <c r="O71" s="8" t="s">
        <v>13</v>
      </c>
      <c r="P71" s="9" t="s">
        <v>14</v>
      </c>
      <c r="Q71" s="9" t="s">
        <v>23</v>
      </c>
      <c r="R71" s="9" t="s">
        <v>24</v>
      </c>
      <c r="S71" s="9" t="s">
        <v>16</v>
      </c>
      <c r="T71" s="9" t="s">
        <v>25</v>
      </c>
      <c r="U71" s="9" t="s">
        <v>26</v>
      </c>
      <c r="V71" s="12" t="s">
        <v>18</v>
      </c>
      <c r="W71" s="3"/>
      <c r="X71" s="3"/>
      <c r="Y71" s="3"/>
      <c r="Z71" s="3"/>
    </row>
    <row r="72" spans="1:26" ht="15.75" customHeight="1">
      <c r="A72" s="15" t="s">
        <v>2</v>
      </c>
      <c r="B72" s="16">
        <f t="array" ref="B72:B73">TRANSPOSE($A$3:$B$3)</f>
        <v>0</v>
      </c>
      <c r="C72" s="3"/>
      <c r="D72" s="17" t="s">
        <v>19</v>
      </c>
      <c r="E72" s="18">
        <f>E57-$B$8*T68</f>
        <v>2.2033621950028333</v>
      </c>
      <c r="F72" s="18">
        <f>F57-$B$8*U68</f>
        <v>1.1062987926166046</v>
      </c>
      <c r="G72" s="18">
        <f>G57-$B$8*V68</f>
        <v>-0.20965551523263778</v>
      </c>
      <c r="H72" s="18"/>
      <c r="I72" s="18">
        <f>G72+B72*E72+B73*F72</f>
        <v>-0.20965551523263778</v>
      </c>
      <c r="J72" s="16">
        <f>1/(1+EXP(-I72))</f>
        <v>0.44777727060079081</v>
      </c>
      <c r="K72" s="15"/>
      <c r="L72" s="15">
        <v>0</v>
      </c>
      <c r="M72" s="16">
        <f>(L72-J72) ^ 2</f>
        <v>0.20050448406669383</v>
      </c>
      <c r="N72" s="3"/>
      <c r="O72" s="15">
        <f>2*(J72-L72)</f>
        <v>0.89555454120158162</v>
      </c>
      <c r="P72" s="3">
        <f>J72*(1-J72)</f>
        <v>0.24727278653409698</v>
      </c>
      <c r="Q72" s="3">
        <f>B72</f>
        <v>0</v>
      </c>
      <c r="R72" s="3">
        <f>B73</f>
        <v>0</v>
      </c>
      <c r="S72" s="3">
        <v>1</v>
      </c>
      <c r="T72" s="3">
        <f>O72*P72*Q72</f>
        <v>0</v>
      </c>
      <c r="U72" s="3">
        <f>O72*P72*R72</f>
        <v>0</v>
      </c>
      <c r="V72" s="16">
        <f>O72*P72*S72</f>
        <v>0.22144626689617986</v>
      </c>
      <c r="W72" s="3"/>
      <c r="X72" s="3"/>
      <c r="Y72" s="3"/>
      <c r="Z72" s="3"/>
    </row>
    <row r="73" spans="1:26" ht="15.75" customHeight="1">
      <c r="A73" s="15" t="s">
        <v>21</v>
      </c>
      <c r="B73" s="16">
        <v>0</v>
      </c>
      <c r="C73" s="3"/>
      <c r="D73" s="15"/>
      <c r="E73" s="3"/>
      <c r="F73" s="3"/>
      <c r="G73" s="3"/>
      <c r="H73" s="3"/>
      <c r="I73" s="3"/>
      <c r="J73" s="16"/>
      <c r="K73" s="3"/>
      <c r="L73" s="15"/>
      <c r="M73" s="16"/>
      <c r="N73" s="3"/>
      <c r="O73" s="15"/>
      <c r="P73" s="3"/>
      <c r="Q73" s="3"/>
      <c r="R73" s="3"/>
      <c r="S73" s="3"/>
      <c r="T73" s="3"/>
      <c r="U73" s="3"/>
      <c r="V73" s="16"/>
      <c r="W73" s="3"/>
      <c r="X73" s="3"/>
      <c r="Y73" s="3"/>
      <c r="Z73" s="3"/>
    </row>
    <row r="74" spans="1:26" ht="15.75" customHeight="1">
      <c r="A74" s="15"/>
      <c r="B74" s="16"/>
      <c r="C74" s="3"/>
      <c r="D74" s="15"/>
      <c r="E74" s="3"/>
      <c r="F74" s="3"/>
      <c r="G74" s="3"/>
      <c r="H74" s="3"/>
      <c r="I74" s="3"/>
      <c r="J74" s="16"/>
      <c r="K74" s="3"/>
      <c r="L74" s="15"/>
      <c r="M74" s="16"/>
      <c r="N74" s="3"/>
      <c r="O74" s="15"/>
      <c r="P74" s="3"/>
      <c r="Q74" s="3"/>
      <c r="R74" s="3"/>
      <c r="S74" s="3"/>
      <c r="T74" s="3"/>
      <c r="U74" s="3"/>
      <c r="V74" s="16"/>
      <c r="W74" s="3"/>
      <c r="X74" s="3"/>
      <c r="Y74" s="3"/>
      <c r="Z74" s="3"/>
    </row>
    <row r="75" spans="1:26" ht="15.75" customHeight="1">
      <c r="A75" s="15" t="s">
        <v>2</v>
      </c>
      <c r="B75" s="16">
        <f t="array" ref="B75:B76">TRANSPOSE($A$4:$B$4)</f>
        <v>1</v>
      </c>
      <c r="C75" s="3"/>
      <c r="D75" s="15" t="str">
        <f t="shared" ref="D75:G75" si="12">D72</f>
        <v>w0,_</v>
      </c>
      <c r="E75" s="3">
        <f t="shared" si="12"/>
        <v>2.2033621950028333</v>
      </c>
      <c r="F75" s="3">
        <f t="shared" si="12"/>
        <v>1.1062987926166046</v>
      </c>
      <c r="G75" s="3">
        <f t="shared" si="12"/>
        <v>-0.20965551523263778</v>
      </c>
      <c r="H75" s="3"/>
      <c r="I75" s="3">
        <f>G75+B75*E75+B76*F75</f>
        <v>1.9937066797701954</v>
      </c>
      <c r="J75" s="16">
        <f>1/(1+EXP(-I75))</f>
        <v>0.88013473461765812</v>
      </c>
      <c r="K75" s="3"/>
      <c r="L75" s="15">
        <v>1</v>
      </c>
      <c r="M75" s="16">
        <f>(L75-J75) ^ 2</f>
        <v>1.4367681845179246E-2</v>
      </c>
      <c r="N75" s="3"/>
      <c r="O75" s="15">
        <f>2*(J75-L75)</f>
        <v>-0.23973053076468376</v>
      </c>
      <c r="P75" s="3">
        <f>J75*(1-J75)</f>
        <v>0.10549758353716263</v>
      </c>
      <c r="Q75" s="3">
        <f>B75</f>
        <v>1</v>
      </c>
      <c r="R75" s="3">
        <f>B76</f>
        <v>0</v>
      </c>
      <c r="S75" s="3">
        <v>1</v>
      </c>
      <c r="T75" s="3">
        <f>O75*P75*Q75</f>
        <v>-2.529099169575556E-2</v>
      </c>
      <c r="U75" s="3">
        <f>O75*P75*R75</f>
        <v>0</v>
      </c>
      <c r="V75" s="16">
        <f>O75*P75*S75</f>
        <v>-2.529099169575556E-2</v>
      </c>
      <c r="W75" s="3"/>
      <c r="X75" s="3"/>
      <c r="Y75" s="3"/>
      <c r="Z75" s="3"/>
    </row>
    <row r="76" spans="1:26" ht="15.75" customHeight="1">
      <c r="A76" s="15" t="s">
        <v>21</v>
      </c>
      <c r="B76" s="16">
        <v>0</v>
      </c>
      <c r="C76" s="3"/>
      <c r="D76" s="15"/>
      <c r="E76" s="3"/>
      <c r="F76" s="3"/>
      <c r="G76" s="3"/>
      <c r="H76" s="3"/>
      <c r="I76" s="3"/>
      <c r="J76" s="16"/>
      <c r="K76" s="3"/>
      <c r="L76" s="15"/>
      <c r="M76" s="16"/>
      <c r="N76" s="3"/>
      <c r="O76" s="15"/>
      <c r="P76" s="3"/>
      <c r="Q76" s="3"/>
      <c r="R76" s="3"/>
      <c r="S76" s="3"/>
      <c r="T76" s="3"/>
      <c r="U76" s="3"/>
      <c r="V76" s="16"/>
      <c r="W76" s="3"/>
      <c r="X76" s="3"/>
      <c r="Y76" s="3"/>
      <c r="Z76" s="3"/>
    </row>
    <row r="77" spans="1:26" ht="15.75" customHeight="1">
      <c r="A77" s="15"/>
      <c r="B77" s="16"/>
      <c r="C77" s="3"/>
      <c r="D77" s="15"/>
      <c r="E77" s="3"/>
      <c r="F77" s="3"/>
      <c r="G77" s="3"/>
      <c r="H77" s="3"/>
      <c r="I77" s="3"/>
      <c r="J77" s="16"/>
      <c r="K77" s="3"/>
      <c r="L77" s="15"/>
      <c r="M77" s="16"/>
      <c r="N77" s="3"/>
      <c r="O77" s="15"/>
      <c r="P77" s="3"/>
      <c r="Q77" s="3"/>
      <c r="R77" s="3"/>
      <c r="S77" s="3"/>
      <c r="T77" s="3"/>
      <c r="U77" s="3"/>
      <c r="V77" s="16"/>
      <c r="W77" s="3"/>
      <c r="X77" s="3"/>
      <c r="Y77" s="3"/>
      <c r="Z77" s="3"/>
    </row>
    <row r="78" spans="1:26" ht="15.75" customHeight="1">
      <c r="A78" s="15" t="s">
        <v>2</v>
      </c>
      <c r="B78" s="16">
        <f t="array" ref="B78:B79">TRANSPOSE($A$5:$B$5)</f>
        <v>0</v>
      </c>
      <c r="C78" s="3"/>
      <c r="D78" s="15" t="str">
        <f t="shared" ref="D78:G78" si="13">D75</f>
        <v>w0,_</v>
      </c>
      <c r="E78" s="3">
        <f t="shared" si="13"/>
        <v>2.2033621950028333</v>
      </c>
      <c r="F78" s="3">
        <f t="shared" si="13"/>
        <v>1.1062987926166046</v>
      </c>
      <c r="G78" s="3">
        <f t="shared" si="13"/>
        <v>-0.20965551523263778</v>
      </c>
      <c r="H78" s="3"/>
      <c r="I78" s="3">
        <f>G78+B78*E78+B79*F78</f>
        <v>0.89664327738396676</v>
      </c>
      <c r="J78" s="16">
        <f>1/(1+EXP(-I78))</f>
        <v>0.71025920694625355</v>
      </c>
      <c r="K78" s="3"/>
      <c r="L78" s="15">
        <v>1</v>
      </c>
      <c r="M78" s="16">
        <f>(L78-J78) ^ 2</f>
        <v>8.3949727159413928E-2</v>
      </c>
      <c r="N78" s="3"/>
      <c r="O78" s="15">
        <f>2*(J78-L78)</f>
        <v>-0.5794815861074929</v>
      </c>
      <c r="P78" s="3">
        <f>J78*(1-J78)</f>
        <v>0.20579106589433252</v>
      </c>
      <c r="Q78" s="3">
        <f>B78</f>
        <v>0</v>
      </c>
      <c r="R78" s="3">
        <f>B79</f>
        <v>1</v>
      </c>
      <c r="S78" s="3">
        <v>1</v>
      </c>
      <c r="T78" s="3">
        <f>O78*P78*Q78</f>
        <v>0</v>
      </c>
      <c r="U78" s="3">
        <f>O78*P78*R78</f>
        <v>-0.11925213327119939</v>
      </c>
      <c r="V78" s="16">
        <f>O78*P78*S78</f>
        <v>-0.11925213327119939</v>
      </c>
      <c r="W78" s="3"/>
      <c r="X78" s="3"/>
      <c r="Y78" s="3"/>
      <c r="Z78" s="3"/>
    </row>
    <row r="79" spans="1:26" ht="15.75" customHeight="1">
      <c r="A79" s="15" t="s">
        <v>21</v>
      </c>
      <c r="B79" s="16">
        <v>1</v>
      </c>
      <c r="C79" s="3"/>
      <c r="D79" s="15"/>
      <c r="E79" s="3"/>
      <c r="F79" s="3"/>
      <c r="G79" s="3"/>
      <c r="H79" s="3"/>
      <c r="I79" s="3"/>
      <c r="J79" s="16"/>
      <c r="K79" s="3"/>
      <c r="L79" s="15"/>
      <c r="M79" s="16"/>
      <c r="N79" s="3"/>
      <c r="O79" s="15"/>
      <c r="P79" s="3"/>
      <c r="Q79" s="3"/>
      <c r="R79" s="3"/>
      <c r="S79" s="3"/>
      <c r="T79" s="3"/>
      <c r="U79" s="3"/>
      <c r="V79" s="16"/>
      <c r="W79" s="3"/>
      <c r="X79" s="3"/>
      <c r="Y79" s="3"/>
      <c r="Z79" s="3"/>
    </row>
    <row r="80" spans="1:26" ht="15.75" customHeight="1">
      <c r="A80" s="15"/>
      <c r="B80" s="16"/>
      <c r="C80" s="3"/>
      <c r="D80" s="15"/>
      <c r="E80" s="3"/>
      <c r="F80" s="3"/>
      <c r="G80" s="3"/>
      <c r="H80" s="3"/>
      <c r="I80" s="3"/>
      <c r="J80" s="16"/>
      <c r="K80" s="3"/>
      <c r="L80" s="15"/>
      <c r="M80" s="16"/>
      <c r="N80" s="3"/>
      <c r="O80" s="15"/>
      <c r="P80" s="3"/>
      <c r="Q80" s="3"/>
      <c r="R80" s="3"/>
      <c r="S80" s="3"/>
      <c r="T80" s="3"/>
      <c r="U80" s="3"/>
      <c r="V80" s="16"/>
      <c r="W80" s="3"/>
      <c r="X80" s="3"/>
      <c r="Y80" s="3"/>
      <c r="Z80" s="3"/>
    </row>
    <row r="81" spans="1:26" ht="15.75" customHeight="1">
      <c r="A81" s="15" t="s">
        <v>2</v>
      </c>
      <c r="B81" s="16">
        <f t="array" ref="B81:B82">TRANSPOSE($A$6:$B$6)</f>
        <v>1</v>
      </c>
      <c r="C81" s="3"/>
      <c r="D81" s="15" t="str">
        <f t="shared" ref="D81:G81" si="14">D78</f>
        <v>w0,_</v>
      </c>
      <c r="E81" s="3">
        <f t="shared" si="14"/>
        <v>2.2033621950028333</v>
      </c>
      <c r="F81" s="3">
        <f t="shared" si="14"/>
        <v>1.1062987926166046</v>
      </c>
      <c r="G81" s="3">
        <f t="shared" si="14"/>
        <v>-0.20965551523263778</v>
      </c>
      <c r="H81" s="3"/>
      <c r="I81" s="3">
        <f>G81+B81*E81+B82*F81</f>
        <v>3.1000054723868002</v>
      </c>
      <c r="J81" s="16">
        <f>1/(1+EXP(-I81))</f>
        <v>0.95689297078893942</v>
      </c>
      <c r="K81" s="3"/>
      <c r="L81" s="15">
        <v>1</v>
      </c>
      <c r="M81" s="16">
        <f>(L81-J81) ^ 2</f>
        <v>1.8582159674032299E-3</v>
      </c>
      <c r="N81" s="3"/>
      <c r="O81" s="15">
        <f>2*(J81-L81)</f>
        <v>-8.6214058422121154E-2</v>
      </c>
      <c r="P81" s="3">
        <f>J81*(1-J81)</f>
        <v>4.1248813243657347E-2</v>
      </c>
      <c r="Q81" s="3">
        <f>B81</f>
        <v>1</v>
      </c>
      <c r="R81" s="3">
        <f>B82</f>
        <v>1</v>
      </c>
      <c r="S81" s="3">
        <v>1</v>
      </c>
      <c r="T81" s="3">
        <f>O81*P81*Q81</f>
        <v>-3.5562275948318391E-3</v>
      </c>
      <c r="U81" s="3">
        <f>O81*P81*R81</f>
        <v>-3.5562275948318391E-3</v>
      </c>
      <c r="V81" s="16">
        <f>O81*P81*S81</f>
        <v>-3.5562275948318391E-3</v>
      </c>
      <c r="W81" s="3"/>
      <c r="X81" s="3"/>
      <c r="Y81" s="3"/>
      <c r="Z81" s="3"/>
    </row>
    <row r="82" spans="1:26" ht="15.75" customHeight="1">
      <c r="A82" s="20" t="s">
        <v>21</v>
      </c>
      <c r="B82" s="21">
        <v>1</v>
      </c>
      <c r="C82" s="3"/>
      <c r="D82" s="20"/>
      <c r="E82" s="22"/>
      <c r="F82" s="22"/>
      <c r="G82" s="22"/>
      <c r="H82" s="22"/>
      <c r="I82" s="22"/>
      <c r="J82" s="21"/>
      <c r="K82" s="15"/>
      <c r="L82" s="20"/>
      <c r="M82" s="21"/>
      <c r="N82" s="3"/>
      <c r="O82" s="20"/>
      <c r="P82" s="22"/>
      <c r="Q82" s="22"/>
      <c r="R82" s="22"/>
      <c r="S82" s="22"/>
      <c r="T82" s="22"/>
      <c r="U82" s="22"/>
      <c r="V82" s="21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">
        <f>SUM(M72:M81)</f>
        <v>0.30068010903869025</v>
      </c>
      <c r="N83" s="3"/>
      <c r="O83" s="3"/>
      <c r="P83" s="3"/>
      <c r="Q83" s="3"/>
      <c r="R83" s="3"/>
      <c r="S83" s="3"/>
      <c r="T83" s="2">
        <f>AVERAGE(T72,T75,T78,T81)</f>
        <v>-7.2118048226468496E-3</v>
      </c>
      <c r="U83" s="2">
        <f>AVERAGE(U72,U75,U78,U81)</f>
        <v>-3.070209021650781E-2</v>
      </c>
      <c r="V83" s="2">
        <f>AVERAGE(V72,V75,V78,V81)</f>
        <v>1.8336728583598267E-2</v>
      </c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61" t="s">
        <v>5</v>
      </c>
      <c r="B85" s="62"/>
      <c r="C85" s="3"/>
      <c r="D85" s="5" t="s">
        <v>6</v>
      </c>
      <c r="E85" s="6"/>
      <c r="F85" s="6"/>
      <c r="G85" s="6"/>
      <c r="H85" s="6"/>
      <c r="I85" s="63" t="s">
        <v>3</v>
      </c>
      <c r="J85" s="62"/>
      <c r="K85" s="3"/>
      <c r="L85" s="5" t="s">
        <v>20</v>
      </c>
      <c r="M85" s="7" t="s">
        <v>8</v>
      </c>
      <c r="N85" s="3"/>
      <c r="O85" s="5"/>
      <c r="P85" s="6"/>
      <c r="Q85" s="6"/>
      <c r="R85" s="6"/>
      <c r="S85" s="6"/>
      <c r="T85" s="6"/>
      <c r="U85" s="6"/>
      <c r="V85" s="7"/>
      <c r="W85" s="3"/>
      <c r="X85" s="3"/>
      <c r="Y85" s="3"/>
      <c r="Z85" s="3"/>
    </row>
    <row r="86" spans="1:26" ht="15.75" customHeight="1">
      <c r="A86" s="64"/>
      <c r="B86" s="65"/>
      <c r="C86" s="3"/>
      <c r="D86" s="8"/>
      <c r="E86" s="9" t="s">
        <v>9</v>
      </c>
      <c r="F86" s="9" t="s">
        <v>22</v>
      </c>
      <c r="G86" s="9" t="s">
        <v>10</v>
      </c>
      <c r="H86" s="9"/>
      <c r="I86" s="10" t="s">
        <v>11</v>
      </c>
      <c r="J86" s="11" t="s">
        <v>12</v>
      </c>
      <c r="K86" s="3"/>
      <c r="L86" s="8"/>
      <c r="M86" s="12"/>
      <c r="N86" s="3"/>
      <c r="O86" s="8" t="s">
        <v>13</v>
      </c>
      <c r="P86" s="9" t="s">
        <v>14</v>
      </c>
      <c r="Q86" s="9" t="s">
        <v>23</v>
      </c>
      <c r="R86" s="9" t="s">
        <v>24</v>
      </c>
      <c r="S86" s="9" t="s">
        <v>16</v>
      </c>
      <c r="T86" s="9" t="s">
        <v>25</v>
      </c>
      <c r="U86" s="9" t="s">
        <v>26</v>
      </c>
      <c r="V86" s="12" t="s">
        <v>18</v>
      </c>
      <c r="W86" s="3"/>
      <c r="X86" s="3"/>
      <c r="Y86" s="3"/>
      <c r="Z86" s="3"/>
    </row>
    <row r="87" spans="1:26" ht="15.75" customHeight="1">
      <c r="A87" s="15" t="s">
        <v>2</v>
      </c>
      <c r="B87" s="16">
        <f t="array" ref="B87:B88">TRANSPOSE($A$3:$B$3)</f>
        <v>0</v>
      </c>
      <c r="C87" s="3"/>
      <c r="D87" s="17" t="s">
        <v>19</v>
      </c>
      <c r="E87" s="18">
        <f>E72-$B$8*T83</f>
        <v>2.2754802432293015</v>
      </c>
      <c r="F87" s="18">
        <f>F72-$B$8*U83</f>
        <v>1.4133196947816826</v>
      </c>
      <c r="G87" s="18">
        <f>G72-$B$8*V83</f>
        <v>-0.39302280106862042</v>
      </c>
      <c r="H87" s="18"/>
      <c r="I87" s="18">
        <f>G87+B87*E87+B88*F87</f>
        <v>-0.39302280106862042</v>
      </c>
      <c r="J87" s="16">
        <f>1/(1+EXP(-I87))</f>
        <v>0.40298983516268383</v>
      </c>
      <c r="K87" s="15"/>
      <c r="L87" s="15">
        <v>0</v>
      </c>
      <c r="M87" s="16">
        <f>(L87-J87) ^ 2</f>
        <v>0.16240080724444708</v>
      </c>
      <c r="N87" s="3"/>
      <c r="O87" s="15">
        <f>2*(J87-L87)</f>
        <v>0.80597967032536766</v>
      </c>
      <c r="P87" s="3">
        <f>J87*(1-J87)</f>
        <v>0.24058902791823675</v>
      </c>
      <c r="Q87" s="3">
        <f>B87</f>
        <v>0</v>
      </c>
      <c r="R87" s="3">
        <f>B88</f>
        <v>0</v>
      </c>
      <c r="S87" s="3">
        <v>1</v>
      </c>
      <c r="T87" s="3">
        <f>O87*P87*Q87</f>
        <v>0</v>
      </c>
      <c r="U87" s="3">
        <f>O87*P87*R87</f>
        <v>0</v>
      </c>
      <c r="V87" s="16">
        <f>O87*P87*S87</f>
        <v>0.19390986540544114</v>
      </c>
      <c r="W87" s="3"/>
      <c r="X87" s="3"/>
      <c r="Y87" s="3"/>
      <c r="Z87" s="3"/>
    </row>
    <row r="88" spans="1:26" ht="15.75" customHeight="1">
      <c r="A88" s="15" t="s">
        <v>21</v>
      </c>
      <c r="B88" s="16">
        <v>0</v>
      </c>
      <c r="C88" s="3"/>
      <c r="D88" s="15"/>
      <c r="E88" s="3"/>
      <c r="F88" s="3"/>
      <c r="G88" s="3"/>
      <c r="H88" s="3"/>
      <c r="I88" s="3"/>
      <c r="J88" s="16"/>
      <c r="K88" s="3"/>
      <c r="L88" s="15"/>
      <c r="M88" s="16"/>
      <c r="N88" s="3"/>
      <c r="O88" s="15"/>
      <c r="P88" s="3"/>
      <c r="Q88" s="3"/>
      <c r="R88" s="3"/>
      <c r="S88" s="3"/>
      <c r="T88" s="3"/>
      <c r="U88" s="3"/>
      <c r="V88" s="16"/>
      <c r="W88" s="3"/>
      <c r="X88" s="3"/>
      <c r="Y88" s="3"/>
      <c r="Z88" s="3"/>
    </row>
    <row r="89" spans="1:26" ht="15.75" customHeight="1">
      <c r="A89" s="15"/>
      <c r="B89" s="16"/>
      <c r="C89" s="3"/>
      <c r="D89" s="15"/>
      <c r="E89" s="3"/>
      <c r="F89" s="3"/>
      <c r="G89" s="3"/>
      <c r="H89" s="3"/>
      <c r="I89" s="3"/>
      <c r="J89" s="16"/>
      <c r="K89" s="3"/>
      <c r="L89" s="15"/>
      <c r="M89" s="16"/>
      <c r="N89" s="3"/>
      <c r="O89" s="15"/>
      <c r="P89" s="3"/>
      <c r="Q89" s="3"/>
      <c r="R89" s="3"/>
      <c r="S89" s="3"/>
      <c r="T89" s="3"/>
      <c r="U89" s="3"/>
      <c r="V89" s="16"/>
      <c r="W89" s="3"/>
      <c r="X89" s="3"/>
      <c r="Y89" s="3"/>
      <c r="Z89" s="3"/>
    </row>
    <row r="90" spans="1:26" ht="15.75" customHeight="1">
      <c r="A90" s="15" t="s">
        <v>2</v>
      </c>
      <c r="B90" s="16">
        <f t="array" ref="B90:B91">TRANSPOSE($A$4:$B$4)</f>
        <v>1</v>
      </c>
      <c r="C90" s="3"/>
      <c r="D90" s="15" t="str">
        <f t="shared" ref="D90:G90" si="15">D87</f>
        <v>w0,_</v>
      </c>
      <c r="E90" s="3">
        <f t="shared" si="15"/>
        <v>2.2754802432293015</v>
      </c>
      <c r="F90" s="3">
        <f t="shared" si="15"/>
        <v>1.4133196947816826</v>
      </c>
      <c r="G90" s="3">
        <f t="shared" si="15"/>
        <v>-0.39302280106862042</v>
      </c>
      <c r="H90" s="3"/>
      <c r="I90" s="3">
        <f>G90+B90*E90+B91*F90</f>
        <v>1.882457442160681</v>
      </c>
      <c r="J90" s="16">
        <f>1/(1+EXP(-I90))</f>
        <v>0.86789313841935722</v>
      </c>
      <c r="K90" s="3"/>
      <c r="L90" s="15">
        <v>1</v>
      </c>
      <c r="M90" s="16">
        <f>(L90-J90) ^ 2</f>
        <v>1.7452222876687112E-2</v>
      </c>
      <c r="N90" s="3"/>
      <c r="O90" s="15">
        <f>2*(J90-L90)</f>
        <v>-0.26421372316128555</v>
      </c>
      <c r="P90" s="3">
        <f>J90*(1-J90)</f>
        <v>0.11465463870395566</v>
      </c>
      <c r="Q90" s="3">
        <f>B90</f>
        <v>1</v>
      </c>
      <c r="R90" s="3">
        <f>B91</f>
        <v>0</v>
      </c>
      <c r="S90" s="3">
        <v>1</v>
      </c>
      <c r="T90" s="3">
        <f>O90*P90*Q90</f>
        <v>-3.0293328969684157E-2</v>
      </c>
      <c r="U90" s="3">
        <f>O90*P90*R90</f>
        <v>0</v>
      </c>
      <c r="V90" s="16">
        <f>O90*P90*S90</f>
        <v>-3.0293328969684157E-2</v>
      </c>
      <c r="W90" s="3"/>
      <c r="X90" s="3"/>
      <c r="Y90" s="3"/>
      <c r="Z90" s="3"/>
    </row>
    <row r="91" spans="1:26" ht="15.75" customHeight="1">
      <c r="A91" s="15" t="s">
        <v>21</v>
      </c>
      <c r="B91" s="16">
        <v>0</v>
      </c>
      <c r="C91" s="3"/>
      <c r="D91" s="15"/>
      <c r="E91" s="3"/>
      <c r="F91" s="3"/>
      <c r="G91" s="3"/>
      <c r="H91" s="3"/>
      <c r="I91" s="3"/>
      <c r="J91" s="16"/>
      <c r="K91" s="3"/>
      <c r="L91" s="15"/>
      <c r="M91" s="16"/>
      <c r="N91" s="3"/>
      <c r="O91" s="15"/>
      <c r="P91" s="3"/>
      <c r="Q91" s="3"/>
      <c r="R91" s="3"/>
      <c r="S91" s="3"/>
      <c r="T91" s="3"/>
      <c r="U91" s="3"/>
      <c r="V91" s="16"/>
      <c r="W91" s="3"/>
      <c r="X91" s="3"/>
      <c r="Y91" s="3"/>
      <c r="Z91" s="3"/>
    </row>
    <row r="92" spans="1:26" ht="15.75" customHeight="1">
      <c r="A92" s="15"/>
      <c r="B92" s="16"/>
      <c r="C92" s="3"/>
      <c r="D92" s="15"/>
      <c r="E92" s="3"/>
      <c r="F92" s="3"/>
      <c r="G92" s="3"/>
      <c r="H92" s="3"/>
      <c r="I92" s="3"/>
      <c r="J92" s="16"/>
      <c r="K92" s="3"/>
      <c r="L92" s="15"/>
      <c r="M92" s="16"/>
      <c r="N92" s="3"/>
      <c r="O92" s="15"/>
      <c r="P92" s="3"/>
      <c r="Q92" s="3"/>
      <c r="R92" s="3"/>
      <c r="S92" s="3"/>
      <c r="T92" s="3"/>
      <c r="U92" s="3"/>
      <c r="V92" s="16"/>
      <c r="W92" s="3"/>
      <c r="X92" s="3"/>
      <c r="Y92" s="3"/>
      <c r="Z92" s="3"/>
    </row>
    <row r="93" spans="1:26" ht="15.75" customHeight="1">
      <c r="A93" s="15" t="s">
        <v>2</v>
      </c>
      <c r="B93" s="16">
        <f t="array" ref="B93:B94">TRANSPOSE($A$5:$B$5)</f>
        <v>0</v>
      </c>
      <c r="C93" s="3"/>
      <c r="D93" s="15" t="str">
        <f t="shared" ref="D93:G93" si="16">D90</f>
        <v>w0,_</v>
      </c>
      <c r="E93" s="3">
        <f t="shared" si="16"/>
        <v>2.2754802432293015</v>
      </c>
      <c r="F93" s="3">
        <f t="shared" si="16"/>
        <v>1.4133196947816826</v>
      </c>
      <c r="G93" s="3">
        <f t="shared" si="16"/>
        <v>-0.39302280106862042</v>
      </c>
      <c r="H93" s="3"/>
      <c r="I93" s="3">
        <f>G93+B93*E93+B94*F93</f>
        <v>1.0202968937130623</v>
      </c>
      <c r="J93" s="16">
        <f>1/(1+EXP(-I93))</f>
        <v>0.73503042672816554</v>
      </c>
      <c r="K93" s="3"/>
      <c r="L93" s="15">
        <v>1</v>
      </c>
      <c r="M93" s="16">
        <f>(L93-J93) ^ 2</f>
        <v>7.0208874759858056E-2</v>
      </c>
      <c r="N93" s="3"/>
      <c r="O93" s="15">
        <f>2*(J93-L93)</f>
        <v>-0.52993914654366892</v>
      </c>
      <c r="P93" s="3">
        <f>J93*(1-J93)</f>
        <v>0.19476069851197642</v>
      </c>
      <c r="Q93" s="3">
        <f>B93</f>
        <v>0</v>
      </c>
      <c r="R93" s="3">
        <f>B94</f>
        <v>1</v>
      </c>
      <c r="S93" s="3">
        <v>1</v>
      </c>
      <c r="T93" s="3">
        <f>O93*P93*Q93</f>
        <v>0</v>
      </c>
      <c r="U93" s="3">
        <f>O93*P93*R93</f>
        <v>-0.1032113183496856</v>
      </c>
      <c r="V93" s="16">
        <f>O93*P93*S93</f>
        <v>-0.1032113183496856</v>
      </c>
      <c r="W93" s="3"/>
      <c r="X93" s="3"/>
      <c r="Y93" s="3"/>
      <c r="Z93" s="3"/>
    </row>
    <row r="94" spans="1:26" ht="15.75" customHeight="1">
      <c r="A94" s="15" t="s">
        <v>21</v>
      </c>
      <c r="B94" s="16">
        <v>1</v>
      </c>
      <c r="C94" s="3"/>
      <c r="D94" s="15"/>
      <c r="E94" s="3"/>
      <c r="F94" s="3"/>
      <c r="G94" s="3"/>
      <c r="H94" s="3"/>
      <c r="I94" s="3"/>
      <c r="J94" s="16"/>
      <c r="K94" s="3"/>
      <c r="L94" s="15"/>
      <c r="M94" s="16"/>
      <c r="N94" s="3"/>
      <c r="O94" s="15"/>
      <c r="P94" s="3"/>
      <c r="Q94" s="3"/>
      <c r="R94" s="3"/>
      <c r="S94" s="3"/>
      <c r="T94" s="3"/>
      <c r="U94" s="3"/>
      <c r="V94" s="16"/>
      <c r="W94" s="3"/>
      <c r="X94" s="3"/>
      <c r="Y94" s="3"/>
      <c r="Z94" s="3"/>
    </row>
    <row r="95" spans="1:26" ht="15.75" customHeight="1">
      <c r="A95" s="15"/>
      <c r="B95" s="16"/>
      <c r="C95" s="3"/>
      <c r="D95" s="15"/>
      <c r="E95" s="3"/>
      <c r="F95" s="3"/>
      <c r="G95" s="3"/>
      <c r="H95" s="3"/>
      <c r="I95" s="3"/>
      <c r="J95" s="16"/>
      <c r="K95" s="3"/>
      <c r="L95" s="15"/>
      <c r="M95" s="16"/>
      <c r="N95" s="3"/>
      <c r="O95" s="15"/>
      <c r="P95" s="3"/>
      <c r="Q95" s="3"/>
      <c r="R95" s="3"/>
      <c r="S95" s="3"/>
      <c r="T95" s="3"/>
      <c r="U95" s="3"/>
      <c r="V95" s="16"/>
      <c r="W95" s="3"/>
      <c r="X95" s="3"/>
      <c r="Y95" s="3"/>
      <c r="Z95" s="3"/>
    </row>
    <row r="96" spans="1:26" ht="15.75" customHeight="1">
      <c r="A96" s="15" t="s">
        <v>2</v>
      </c>
      <c r="B96" s="16">
        <f t="array" ref="B96:B97">TRANSPOSE($A$6:$B$6)</f>
        <v>1</v>
      </c>
      <c r="C96" s="3"/>
      <c r="D96" s="15" t="str">
        <f t="shared" ref="D96:G96" si="17">D93</f>
        <v>w0,_</v>
      </c>
      <c r="E96" s="3">
        <f t="shared" si="17"/>
        <v>2.2754802432293015</v>
      </c>
      <c r="F96" s="3">
        <f t="shared" si="17"/>
        <v>1.4133196947816826</v>
      </c>
      <c r="G96" s="3">
        <f t="shared" si="17"/>
        <v>-0.39302280106862042</v>
      </c>
      <c r="H96" s="3"/>
      <c r="I96" s="3">
        <f>G96+B96*E96+B97*F96</f>
        <v>3.2957771369423634</v>
      </c>
      <c r="J96" s="16">
        <f>1/(1+EXP(-I96))</f>
        <v>0.96428365723291365</v>
      </c>
      <c r="K96" s="3"/>
      <c r="L96" s="15">
        <v>1</v>
      </c>
      <c r="M96" s="16">
        <f>(L96-J96) ^ 2</f>
        <v>1.2756571406560015E-3</v>
      </c>
      <c r="N96" s="3"/>
      <c r="O96" s="15">
        <f>2*(J96-L96)</f>
        <v>-7.1432685534172702E-2</v>
      </c>
      <c r="P96" s="3">
        <f>J96*(1-J96)</f>
        <v>3.4440685626430351E-2</v>
      </c>
      <c r="Q96" s="3">
        <f>B96</f>
        <v>1</v>
      </c>
      <c r="R96" s="3">
        <f>B97</f>
        <v>1</v>
      </c>
      <c r="S96" s="3">
        <v>1</v>
      </c>
      <c r="T96" s="3">
        <f>O96*P96*Q96</f>
        <v>-2.460190665934101E-3</v>
      </c>
      <c r="U96" s="3">
        <f>O96*P96*R96</f>
        <v>-2.460190665934101E-3</v>
      </c>
      <c r="V96" s="16">
        <f>O96*P96*S96</f>
        <v>-2.460190665934101E-3</v>
      </c>
      <c r="W96" s="3"/>
      <c r="X96" s="3"/>
      <c r="Y96" s="3"/>
      <c r="Z96" s="3"/>
    </row>
    <row r="97" spans="1:26" ht="15.75" customHeight="1">
      <c r="A97" s="20" t="s">
        <v>21</v>
      </c>
      <c r="B97" s="21">
        <v>1</v>
      </c>
      <c r="C97" s="3"/>
      <c r="D97" s="20"/>
      <c r="E97" s="22"/>
      <c r="F97" s="22"/>
      <c r="G97" s="22"/>
      <c r="H97" s="22"/>
      <c r="I97" s="22"/>
      <c r="J97" s="21"/>
      <c r="K97" s="15"/>
      <c r="L97" s="20"/>
      <c r="M97" s="21"/>
      <c r="N97" s="3"/>
      <c r="O97" s="20"/>
      <c r="P97" s="22"/>
      <c r="Q97" s="22"/>
      <c r="R97" s="22"/>
      <c r="S97" s="22"/>
      <c r="T97" s="22"/>
      <c r="U97" s="22"/>
      <c r="V97" s="21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">
        <f>SUM(M87:M96)</f>
        <v>0.25133756202164825</v>
      </c>
      <c r="N98" s="3"/>
      <c r="O98" s="3"/>
      <c r="P98" s="3"/>
      <c r="Q98" s="3"/>
      <c r="R98" s="3"/>
      <c r="S98" s="3"/>
      <c r="T98" s="2">
        <f>AVERAGE(T87,T90,T93,T96)</f>
        <v>-8.1883799089045653E-3</v>
      </c>
      <c r="U98" s="2">
        <f>AVERAGE(U87,U90,U93,U96)</f>
        <v>-2.6417877253904924E-2</v>
      </c>
      <c r="V98" s="2">
        <f>AVERAGE(V87,V90,V93,V96)</f>
        <v>1.4486256855034324E-2</v>
      </c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61" t="s">
        <v>5</v>
      </c>
      <c r="B100" s="62"/>
      <c r="C100" s="3"/>
      <c r="D100" s="5" t="s">
        <v>6</v>
      </c>
      <c r="E100" s="6"/>
      <c r="F100" s="6"/>
      <c r="G100" s="6"/>
      <c r="H100" s="6"/>
      <c r="I100" s="63" t="s">
        <v>3</v>
      </c>
      <c r="J100" s="62"/>
      <c r="K100" s="3"/>
      <c r="L100" s="5" t="s">
        <v>20</v>
      </c>
      <c r="M100" s="7" t="s">
        <v>8</v>
      </c>
      <c r="N100" s="3"/>
      <c r="O100" s="5"/>
      <c r="P100" s="6"/>
      <c r="Q100" s="6"/>
      <c r="R100" s="6"/>
      <c r="S100" s="6"/>
      <c r="T100" s="6"/>
      <c r="U100" s="6"/>
      <c r="V100" s="7"/>
      <c r="W100" s="3"/>
      <c r="X100" s="3"/>
      <c r="Y100" s="3"/>
      <c r="Z100" s="3"/>
    </row>
    <row r="101" spans="1:26" ht="15.75" customHeight="1">
      <c r="A101" s="64"/>
      <c r="B101" s="65"/>
      <c r="C101" s="3"/>
      <c r="D101" s="8"/>
      <c r="E101" s="9" t="s">
        <v>9</v>
      </c>
      <c r="F101" s="9" t="s">
        <v>22</v>
      </c>
      <c r="G101" s="9" t="s">
        <v>10</v>
      </c>
      <c r="H101" s="9"/>
      <c r="I101" s="10" t="s">
        <v>11</v>
      </c>
      <c r="J101" s="11" t="s">
        <v>12</v>
      </c>
      <c r="K101" s="3"/>
      <c r="L101" s="8"/>
      <c r="M101" s="12"/>
      <c r="N101" s="3"/>
      <c r="O101" s="8" t="s">
        <v>13</v>
      </c>
      <c r="P101" s="9" t="s">
        <v>14</v>
      </c>
      <c r="Q101" s="9" t="s">
        <v>23</v>
      </c>
      <c r="R101" s="9" t="s">
        <v>24</v>
      </c>
      <c r="S101" s="9" t="s">
        <v>16</v>
      </c>
      <c r="T101" s="9" t="s">
        <v>25</v>
      </c>
      <c r="U101" s="9" t="s">
        <v>26</v>
      </c>
      <c r="V101" s="12" t="s">
        <v>18</v>
      </c>
      <c r="W101" s="3"/>
      <c r="X101" s="3"/>
      <c r="Y101" s="3"/>
      <c r="Z101" s="3"/>
    </row>
    <row r="102" spans="1:26" ht="15.75" customHeight="1">
      <c r="A102" s="15" t="s">
        <v>2</v>
      </c>
      <c r="B102" s="16">
        <f t="array" ref="B102:B103">TRANSPOSE($A$3:$B$3)</f>
        <v>0</v>
      </c>
      <c r="C102" s="3"/>
      <c r="D102" s="17" t="s">
        <v>19</v>
      </c>
      <c r="E102" s="18">
        <f>E87-$B$8*T98</f>
        <v>2.3573640423183471</v>
      </c>
      <c r="F102" s="18">
        <f>F87-$B$8*U98</f>
        <v>1.6774984673207318</v>
      </c>
      <c r="G102" s="18">
        <f>G87-$B$8*V98</f>
        <v>-0.5378853696189636</v>
      </c>
      <c r="H102" s="18"/>
      <c r="I102" s="18">
        <f>G102+B102*E102+B103*F102</f>
        <v>-0.5378853696189636</v>
      </c>
      <c r="J102" s="16">
        <f>1/(1+EXP(-I102))</f>
        <v>0.36867963615417731</v>
      </c>
      <c r="K102" s="15"/>
      <c r="L102" s="15">
        <v>0</v>
      </c>
      <c r="M102" s="16">
        <f>(L102-J102) ^ 2</f>
        <v>0.13592467411477657</v>
      </c>
      <c r="N102" s="3"/>
      <c r="O102" s="15">
        <f>2*(J102-L102)</f>
        <v>0.73735927230835463</v>
      </c>
      <c r="P102" s="3">
        <f>J102*(1-J102)</f>
        <v>0.23275496203940074</v>
      </c>
      <c r="Q102" s="3">
        <f>B102</f>
        <v>0</v>
      </c>
      <c r="R102" s="3">
        <f>B103</f>
        <v>0</v>
      </c>
      <c r="S102" s="3">
        <v>1</v>
      </c>
      <c r="T102" s="3">
        <f>O102*P102*Q102</f>
        <v>0</v>
      </c>
      <c r="U102" s="3">
        <f>O102*P102*R102</f>
        <v>0</v>
      </c>
      <c r="V102" s="16">
        <f>O102*P102*S102</f>
        <v>0.17162402943553123</v>
      </c>
      <c r="W102" s="3"/>
      <c r="X102" s="3"/>
      <c r="Y102" s="3"/>
      <c r="Z102" s="3"/>
    </row>
    <row r="103" spans="1:26" ht="15.75" customHeight="1">
      <c r="A103" s="15" t="s">
        <v>21</v>
      </c>
      <c r="B103" s="16">
        <v>0</v>
      </c>
      <c r="C103" s="3"/>
      <c r="D103" s="15"/>
      <c r="E103" s="3"/>
      <c r="F103" s="3"/>
      <c r="G103" s="3"/>
      <c r="H103" s="3"/>
      <c r="I103" s="3"/>
      <c r="J103" s="16"/>
      <c r="K103" s="3"/>
      <c r="L103" s="15"/>
      <c r="M103" s="16"/>
      <c r="N103" s="3"/>
      <c r="O103" s="15"/>
      <c r="P103" s="3"/>
      <c r="Q103" s="3"/>
      <c r="R103" s="3"/>
      <c r="S103" s="3"/>
      <c r="T103" s="3"/>
      <c r="U103" s="3"/>
      <c r="V103" s="16"/>
      <c r="W103" s="3"/>
      <c r="X103" s="3"/>
      <c r="Y103" s="3"/>
      <c r="Z103" s="3"/>
    </row>
    <row r="104" spans="1:26" ht="15.75" customHeight="1">
      <c r="A104" s="15"/>
      <c r="B104" s="16"/>
      <c r="C104" s="3"/>
      <c r="D104" s="15"/>
      <c r="E104" s="3"/>
      <c r="F104" s="3"/>
      <c r="G104" s="3"/>
      <c r="H104" s="3"/>
      <c r="I104" s="3"/>
      <c r="J104" s="16"/>
      <c r="K104" s="3"/>
      <c r="L104" s="15"/>
      <c r="M104" s="16"/>
      <c r="N104" s="3"/>
      <c r="O104" s="15"/>
      <c r="P104" s="3"/>
      <c r="Q104" s="3"/>
      <c r="R104" s="3"/>
      <c r="S104" s="3"/>
      <c r="T104" s="3"/>
      <c r="U104" s="3"/>
      <c r="V104" s="16"/>
      <c r="W104" s="3"/>
      <c r="X104" s="3"/>
      <c r="Y104" s="3"/>
      <c r="Z104" s="3"/>
    </row>
    <row r="105" spans="1:26" ht="15.75" customHeight="1">
      <c r="A105" s="15" t="s">
        <v>2</v>
      </c>
      <c r="B105" s="16">
        <f t="array" ref="B105:B106">TRANSPOSE($A$4:$B$4)</f>
        <v>1</v>
      </c>
      <c r="C105" s="3"/>
      <c r="D105" s="15" t="str">
        <f t="shared" ref="D105:G105" si="18">D102</f>
        <v>w0,_</v>
      </c>
      <c r="E105" s="3">
        <f t="shared" si="18"/>
        <v>2.3573640423183471</v>
      </c>
      <c r="F105" s="3">
        <f t="shared" si="18"/>
        <v>1.6774984673207318</v>
      </c>
      <c r="G105" s="3">
        <f t="shared" si="18"/>
        <v>-0.5378853696189636</v>
      </c>
      <c r="H105" s="3"/>
      <c r="I105" s="3">
        <f>G105+B105*E105+B106*F105</f>
        <v>1.8194786726993835</v>
      </c>
      <c r="J105" s="16">
        <f>1/(1+EXP(-I105))</f>
        <v>0.86050356013795826</v>
      </c>
      <c r="K105" s="3"/>
      <c r="L105" s="15">
        <v>1</v>
      </c>
      <c r="M105" s="16">
        <f>(L105-J105) ^ 2</f>
        <v>1.9459256734184228E-2</v>
      </c>
      <c r="N105" s="3"/>
      <c r="O105" s="15">
        <f>2*(J105-L105)</f>
        <v>-0.27899287972408349</v>
      </c>
      <c r="P105" s="3">
        <f>J105*(1-J105)</f>
        <v>0.12003718312785751</v>
      </c>
      <c r="Q105" s="3">
        <f>B105</f>
        <v>1</v>
      </c>
      <c r="R105" s="3">
        <f>B106</f>
        <v>0</v>
      </c>
      <c r="S105" s="3">
        <v>1</v>
      </c>
      <c r="T105" s="3">
        <f>O105*P105*Q105</f>
        <v>-3.3489519394808133E-2</v>
      </c>
      <c r="U105" s="3">
        <f>O105*P105*R105</f>
        <v>0</v>
      </c>
      <c r="V105" s="16">
        <f>O105*P105*S105</f>
        <v>-3.3489519394808133E-2</v>
      </c>
      <c r="W105" s="3"/>
      <c r="X105" s="3"/>
      <c r="Y105" s="3"/>
      <c r="Z105" s="3"/>
    </row>
    <row r="106" spans="1:26" ht="15.75" customHeight="1">
      <c r="A106" s="15" t="s">
        <v>21</v>
      </c>
      <c r="B106" s="16">
        <v>0</v>
      </c>
      <c r="C106" s="3"/>
      <c r="D106" s="15"/>
      <c r="E106" s="3"/>
      <c r="F106" s="3"/>
      <c r="G106" s="3"/>
      <c r="H106" s="3"/>
      <c r="I106" s="3"/>
      <c r="J106" s="16"/>
      <c r="K106" s="3"/>
      <c r="L106" s="15"/>
      <c r="M106" s="16"/>
      <c r="N106" s="3"/>
      <c r="O106" s="15"/>
      <c r="P106" s="3"/>
      <c r="Q106" s="3"/>
      <c r="R106" s="3"/>
      <c r="S106" s="3"/>
      <c r="T106" s="3"/>
      <c r="U106" s="3"/>
      <c r="V106" s="16"/>
      <c r="W106" s="3"/>
      <c r="X106" s="3"/>
      <c r="Y106" s="3"/>
      <c r="Z106" s="3"/>
    </row>
    <row r="107" spans="1:26" ht="15.75" customHeight="1">
      <c r="A107" s="15"/>
      <c r="B107" s="16"/>
      <c r="C107" s="3"/>
      <c r="D107" s="15"/>
      <c r="E107" s="3"/>
      <c r="F107" s="3"/>
      <c r="G107" s="3"/>
      <c r="H107" s="3"/>
      <c r="I107" s="3"/>
      <c r="J107" s="16"/>
      <c r="K107" s="3"/>
      <c r="L107" s="15"/>
      <c r="M107" s="16"/>
      <c r="N107" s="3"/>
      <c r="O107" s="15"/>
      <c r="P107" s="3"/>
      <c r="Q107" s="3"/>
      <c r="R107" s="3"/>
      <c r="S107" s="3"/>
      <c r="T107" s="3"/>
      <c r="U107" s="3"/>
      <c r="V107" s="16"/>
      <c r="W107" s="3"/>
      <c r="X107" s="3"/>
      <c r="Y107" s="3"/>
      <c r="Z107" s="3"/>
    </row>
    <row r="108" spans="1:26" ht="15.75" customHeight="1">
      <c r="A108" s="15" t="s">
        <v>2</v>
      </c>
      <c r="B108" s="16">
        <f t="array" ref="B108:B109">TRANSPOSE($A$5:$B$5)</f>
        <v>0</v>
      </c>
      <c r="C108" s="3"/>
      <c r="D108" s="15" t="str">
        <f t="shared" ref="D108:G108" si="19">D105</f>
        <v>w0,_</v>
      </c>
      <c r="E108" s="3">
        <f t="shared" si="19"/>
        <v>2.3573640423183471</v>
      </c>
      <c r="F108" s="3">
        <f t="shared" si="19"/>
        <v>1.6774984673207318</v>
      </c>
      <c r="G108" s="3">
        <f t="shared" si="19"/>
        <v>-0.5378853696189636</v>
      </c>
      <c r="H108" s="3"/>
      <c r="I108" s="3">
        <f>G108+B108*E108+B109*F108</f>
        <v>1.1396130977017682</v>
      </c>
      <c r="J108" s="16">
        <f>1/(1+EXP(-I108))</f>
        <v>0.75760859619419962</v>
      </c>
      <c r="K108" s="3"/>
      <c r="L108" s="15">
        <v>1</v>
      </c>
      <c r="M108" s="16">
        <f>(L108-J108) ^ 2</f>
        <v>5.8753592638946577E-2</v>
      </c>
      <c r="N108" s="3"/>
      <c r="O108" s="15">
        <f>2*(J108-L108)</f>
        <v>-0.48478280761160075</v>
      </c>
      <c r="P108" s="3">
        <f>J108*(1-J108)</f>
        <v>0.18363781116685379</v>
      </c>
      <c r="Q108" s="3">
        <f>B108</f>
        <v>0</v>
      </c>
      <c r="R108" s="3">
        <f>B109</f>
        <v>1</v>
      </c>
      <c r="S108" s="3">
        <v>1</v>
      </c>
      <c r="T108" s="3">
        <f>O108*P108*Q108</f>
        <v>0</v>
      </c>
      <c r="U108" s="3">
        <f>O108*P108*R108</f>
        <v>-8.9024453681116347E-2</v>
      </c>
      <c r="V108" s="16">
        <f>O108*P108*S108</f>
        <v>-8.9024453681116347E-2</v>
      </c>
      <c r="W108" s="3"/>
      <c r="X108" s="3"/>
      <c r="Y108" s="3"/>
      <c r="Z108" s="3"/>
    </row>
    <row r="109" spans="1:26" ht="15.75" customHeight="1">
      <c r="A109" s="15" t="s">
        <v>21</v>
      </c>
      <c r="B109" s="16">
        <v>1</v>
      </c>
      <c r="C109" s="3"/>
      <c r="D109" s="15"/>
      <c r="E109" s="3"/>
      <c r="F109" s="3"/>
      <c r="G109" s="3"/>
      <c r="H109" s="3"/>
      <c r="I109" s="3"/>
      <c r="J109" s="16"/>
      <c r="K109" s="3"/>
      <c r="L109" s="15"/>
      <c r="M109" s="16"/>
      <c r="N109" s="3"/>
      <c r="O109" s="15"/>
      <c r="P109" s="3"/>
      <c r="Q109" s="3"/>
      <c r="R109" s="3"/>
      <c r="S109" s="3"/>
      <c r="T109" s="3"/>
      <c r="U109" s="3"/>
      <c r="V109" s="16"/>
      <c r="W109" s="3"/>
      <c r="X109" s="3"/>
      <c r="Y109" s="3"/>
      <c r="Z109" s="3"/>
    </row>
    <row r="110" spans="1:26" ht="15.75" customHeight="1">
      <c r="A110" s="15"/>
      <c r="B110" s="16"/>
      <c r="C110" s="3"/>
      <c r="D110" s="15"/>
      <c r="E110" s="3"/>
      <c r="F110" s="3"/>
      <c r="G110" s="3"/>
      <c r="H110" s="3"/>
      <c r="I110" s="3"/>
      <c r="J110" s="16"/>
      <c r="K110" s="3"/>
      <c r="L110" s="15"/>
      <c r="M110" s="16"/>
      <c r="N110" s="3"/>
      <c r="O110" s="15"/>
      <c r="P110" s="3"/>
      <c r="Q110" s="3"/>
      <c r="R110" s="3"/>
      <c r="S110" s="3"/>
      <c r="T110" s="3"/>
      <c r="U110" s="3"/>
      <c r="V110" s="16"/>
      <c r="W110" s="3"/>
      <c r="X110" s="3"/>
      <c r="Y110" s="3"/>
      <c r="Z110" s="3"/>
    </row>
    <row r="111" spans="1:26" ht="15.75" customHeight="1">
      <c r="A111" s="15" t="s">
        <v>2</v>
      </c>
      <c r="B111" s="16">
        <f t="array" ref="B111:B112">TRANSPOSE($A$6:$B$6)</f>
        <v>1</v>
      </c>
      <c r="C111" s="3"/>
      <c r="D111" s="15" t="str">
        <f t="shared" ref="D111:G111" si="20">D108</f>
        <v>w0,_</v>
      </c>
      <c r="E111" s="3">
        <f t="shared" si="20"/>
        <v>2.3573640423183471</v>
      </c>
      <c r="F111" s="3">
        <f t="shared" si="20"/>
        <v>1.6774984673207318</v>
      </c>
      <c r="G111" s="3">
        <f t="shared" si="20"/>
        <v>-0.5378853696189636</v>
      </c>
      <c r="H111" s="3"/>
      <c r="I111" s="3">
        <f>G111+B111*E111+B112*F111</f>
        <v>3.4969771400201153</v>
      </c>
      <c r="J111" s="16">
        <f>1/(1+EXP(-I111))</f>
        <v>0.97060163725643966</v>
      </c>
      <c r="K111" s="3"/>
      <c r="L111" s="15">
        <v>1</v>
      </c>
      <c r="M111" s="16">
        <f>(L111-J111) ^ 2</f>
        <v>8.6426373200195643E-4</v>
      </c>
      <c r="N111" s="3"/>
      <c r="O111" s="15">
        <f>2*(J111-L111)</f>
        <v>-5.8796725487120671E-2</v>
      </c>
      <c r="P111" s="3">
        <f>J111*(1-J111)</f>
        <v>2.853409901155838E-2</v>
      </c>
      <c r="Q111" s="3">
        <f>B111</f>
        <v>1</v>
      </c>
      <c r="R111" s="3">
        <f>B112</f>
        <v>1</v>
      </c>
      <c r="S111" s="3">
        <v>1</v>
      </c>
      <c r="T111" s="3">
        <f>O111*P111*Q111</f>
        <v>-1.6777115866049193E-3</v>
      </c>
      <c r="U111" s="3">
        <f>O111*P111*R111</f>
        <v>-1.6777115866049193E-3</v>
      </c>
      <c r="V111" s="16">
        <f>O111*P111*S111</f>
        <v>-1.6777115866049193E-3</v>
      </c>
      <c r="W111" s="3"/>
      <c r="X111" s="3"/>
      <c r="Y111" s="3"/>
      <c r="Z111" s="3"/>
    </row>
    <row r="112" spans="1:26" ht="15.75" customHeight="1">
      <c r="A112" s="20" t="s">
        <v>21</v>
      </c>
      <c r="B112" s="21">
        <v>1</v>
      </c>
      <c r="C112" s="3"/>
      <c r="D112" s="20"/>
      <c r="E112" s="22"/>
      <c r="F112" s="22"/>
      <c r="G112" s="22"/>
      <c r="H112" s="22"/>
      <c r="I112" s="22"/>
      <c r="J112" s="21"/>
      <c r="K112" s="15"/>
      <c r="L112" s="20"/>
      <c r="M112" s="21"/>
      <c r="N112" s="3"/>
      <c r="O112" s="20"/>
      <c r="P112" s="22"/>
      <c r="Q112" s="22"/>
      <c r="R112" s="22"/>
      <c r="S112" s="22"/>
      <c r="T112" s="22"/>
      <c r="U112" s="22"/>
      <c r="V112" s="21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">
        <f>SUM(M102:M111)</f>
        <v>0.21500178721990934</v>
      </c>
      <c r="N113" s="3"/>
      <c r="O113" s="3"/>
      <c r="P113" s="3"/>
      <c r="Q113" s="3"/>
      <c r="R113" s="3"/>
      <c r="S113" s="3"/>
      <c r="T113" s="2">
        <f>AVERAGE(T102,T105,T108,T111)</f>
        <v>-8.7918077453532639E-3</v>
      </c>
      <c r="U113" s="2">
        <f>AVERAGE(U102,U105,U108,U111)</f>
        <v>-2.2675541316930316E-2</v>
      </c>
      <c r="V113" s="2">
        <f>AVERAGE(V102,V105,V108,V111)</f>
        <v>1.1858086193250461E-2</v>
      </c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61" t="s">
        <v>5</v>
      </c>
      <c r="B115" s="62"/>
      <c r="C115" s="3"/>
      <c r="D115" s="5" t="s">
        <v>6</v>
      </c>
      <c r="E115" s="6"/>
      <c r="F115" s="6"/>
      <c r="G115" s="6"/>
      <c r="H115" s="6"/>
      <c r="I115" s="63" t="s">
        <v>3</v>
      </c>
      <c r="J115" s="62"/>
      <c r="K115" s="3"/>
      <c r="L115" s="5" t="s">
        <v>20</v>
      </c>
      <c r="M115" s="7" t="s">
        <v>8</v>
      </c>
      <c r="N115" s="3"/>
      <c r="O115" s="5"/>
      <c r="P115" s="6"/>
      <c r="Q115" s="6"/>
      <c r="R115" s="6"/>
      <c r="S115" s="6"/>
      <c r="T115" s="6"/>
      <c r="U115" s="6"/>
      <c r="V115" s="7"/>
      <c r="W115" s="3"/>
      <c r="X115" s="3"/>
      <c r="Y115" s="3"/>
      <c r="Z115" s="3"/>
    </row>
    <row r="116" spans="1:26" ht="15.75" customHeight="1">
      <c r="A116" s="64"/>
      <c r="B116" s="65"/>
      <c r="C116" s="3"/>
      <c r="D116" s="8"/>
      <c r="E116" s="9" t="s">
        <v>9</v>
      </c>
      <c r="F116" s="9" t="s">
        <v>22</v>
      </c>
      <c r="G116" s="9" t="s">
        <v>10</v>
      </c>
      <c r="H116" s="9"/>
      <c r="I116" s="10" t="s">
        <v>11</v>
      </c>
      <c r="J116" s="11" t="s">
        <v>12</v>
      </c>
      <c r="K116" s="3"/>
      <c r="L116" s="8"/>
      <c r="M116" s="12"/>
      <c r="N116" s="3"/>
      <c r="O116" s="8" t="s">
        <v>13</v>
      </c>
      <c r="P116" s="9" t="s">
        <v>14</v>
      </c>
      <c r="Q116" s="9" t="s">
        <v>23</v>
      </c>
      <c r="R116" s="9" t="s">
        <v>24</v>
      </c>
      <c r="S116" s="9" t="s">
        <v>16</v>
      </c>
      <c r="T116" s="9" t="s">
        <v>25</v>
      </c>
      <c r="U116" s="9" t="s">
        <v>26</v>
      </c>
      <c r="V116" s="12" t="s">
        <v>18</v>
      </c>
      <c r="W116" s="3"/>
      <c r="X116" s="3"/>
      <c r="Y116" s="3"/>
      <c r="Z116" s="3"/>
    </row>
    <row r="117" spans="1:26" ht="15.75" customHeight="1">
      <c r="A117" s="15" t="s">
        <v>2</v>
      </c>
      <c r="B117" s="16">
        <f t="array" ref="B117:B118">TRANSPOSE($A$3:$B$3)</f>
        <v>0</v>
      </c>
      <c r="C117" s="3"/>
      <c r="D117" s="17" t="s">
        <v>19</v>
      </c>
      <c r="E117" s="18">
        <f>E102-$B$8*T113</f>
        <v>2.4452821197718797</v>
      </c>
      <c r="F117" s="18">
        <f>F102-$B$8*U113</f>
        <v>1.9042538804900349</v>
      </c>
      <c r="G117" s="18">
        <f>G102-$B$8*V113</f>
        <v>-0.65646623155146822</v>
      </c>
      <c r="H117" s="18"/>
      <c r="I117" s="18">
        <f>G117+B117*E117+B118*F117</f>
        <v>-0.65646623155146822</v>
      </c>
      <c r="J117" s="16">
        <f>1/(1+EXP(-I117))</f>
        <v>0.34153386978604988</v>
      </c>
      <c r="K117" s="15"/>
      <c r="L117" s="15">
        <v>0</v>
      </c>
      <c r="M117" s="16">
        <f>(L117-J117) ^ 2</f>
        <v>0.11664538421103447</v>
      </c>
      <c r="N117" s="3"/>
      <c r="O117" s="15">
        <f>2*(J117-L117)</f>
        <v>0.68306773957209976</v>
      </c>
      <c r="P117" s="3">
        <f>J117*(1-J117)</f>
        <v>0.2248884855750154</v>
      </c>
      <c r="Q117" s="3">
        <f>B117</f>
        <v>0</v>
      </c>
      <c r="R117" s="3">
        <f>B118</f>
        <v>0</v>
      </c>
      <c r="S117" s="3">
        <v>1</v>
      </c>
      <c r="T117" s="3">
        <f>O117*P117*Q117</f>
        <v>0</v>
      </c>
      <c r="U117" s="3">
        <f>O117*P117*R117</f>
        <v>0</v>
      </c>
      <c r="V117" s="16">
        <f>O117*P117*S117</f>
        <v>0.15361406949751852</v>
      </c>
      <c r="W117" s="3"/>
      <c r="X117" s="3"/>
      <c r="Y117" s="3"/>
      <c r="Z117" s="3"/>
    </row>
    <row r="118" spans="1:26" ht="15.75" customHeight="1">
      <c r="A118" s="15" t="s">
        <v>21</v>
      </c>
      <c r="B118" s="16">
        <v>0</v>
      </c>
      <c r="C118" s="3"/>
      <c r="D118" s="15"/>
      <c r="E118" s="3"/>
      <c r="F118" s="3"/>
      <c r="G118" s="3"/>
      <c r="H118" s="3"/>
      <c r="I118" s="3"/>
      <c r="J118" s="16"/>
      <c r="K118" s="3"/>
      <c r="L118" s="15"/>
      <c r="M118" s="16"/>
      <c r="N118" s="3"/>
      <c r="O118" s="15"/>
      <c r="P118" s="3"/>
      <c r="Q118" s="3"/>
      <c r="R118" s="3"/>
      <c r="S118" s="3"/>
      <c r="T118" s="3"/>
      <c r="U118" s="3"/>
      <c r="V118" s="16"/>
      <c r="W118" s="3"/>
      <c r="X118" s="3"/>
      <c r="Y118" s="3"/>
      <c r="Z118" s="3"/>
    </row>
    <row r="119" spans="1:26" ht="15.75" customHeight="1">
      <c r="A119" s="15"/>
      <c r="B119" s="16"/>
      <c r="C119" s="3"/>
      <c r="D119" s="15"/>
      <c r="E119" s="3"/>
      <c r="F119" s="3"/>
      <c r="G119" s="3"/>
      <c r="H119" s="3"/>
      <c r="I119" s="3"/>
      <c r="J119" s="16"/>
      <c r="K119" s="3"/>
      <c r="L119" s="15"/>
      <c r="M119" s="16"/>
      <c r="N119" s="3"/>
      <c r="O119" s="15"/>
      <c r="P119" s="3"/>
      <c r="Q119" s="3"/>
      <c r="R119" s="3"/>
      <c r="S119" s="3"/>
      <c r="T119" s="3"/>
      <c r="U119" s="3"/>
      <c r="V119" s="16"/>
      <c r="W119" s="3"/>
      <c r="X119" s="3"/>
      <c r="Y119" s="3"/>
      <c r="Z119" s="3"/>
    </row>
    <row r="120" spans="1:26" ht="15.75" customHeight="1">
      <c r="A120" s="15" t="s">
        <v>2</v>
      </c>
      <c r="B120" s="16">
        <f t="array" ref="B120:B121">TRANSPOSE($A$4:$B$4)</f>
        <v>1</v>
      </c>
      <c r="C120" s="3"/>
      <c r="D120" s="15" t="str">
        <f t="shared" ref="D120:G120" si="21">D117</f>
        <v>w0,_</v>
      </c>
      <c r="E120" s="3">
        <f t="shared" si="21"/>
        <v>2.4452821197718797</v>
      </c>
      <c r="F120" s="3">
        <f t="shared" si="21"/>
        <v>1.9042538804900349</v>
      </c>
      <c r="G120" s="3">
        <f t="shared" si="21"/>
        <v>-0.65646623155146822</v>
      </c>
      <c r="H120" s="3"/>
      <c r="I120" s="3">
        <f>G120+B120*E120+B121*F120</f>
        <v>1.7888158882204115</v>
      </c>
      <c r="J120" s="16">
        <f>1/(1+EXP(-I120))</f>
        <v>0.85678203959276711</v>
      </c>
      <c r="K120" s="3"/>
      <c r="L120" s="15">
        <v>1</v>
      </c>
      <c r="M120" s="16">
        <f>(L120-J120) ^ 2</f>
        <v>2.0511384183207727E-2</v>
      </c>
      <c r="N120" s="3"/>
      <c r="O120" s="15">
        <f>2*(J120-L120)</f>
        <v>-0.28643592081446578</v>
      </c>
      <c r="P120" s="3">
        <f>J120*(1-J120)</f>
        <v>0.12270657622402516</v>
      </c>
      <c r="Q120" s="3">
        <f>B120</f>
        <v>1</v>
      </c>
      <c r="R120" s="3">
        <f>B121</f>
        <v>0</v>
      </c>
      <c r="S120" s="3">
        <v>1</v>
      </c>
      <c r="T120" s="3">
        <f>O120*P120*Q120</f>
        <v>-3.5147571150719079E-2</v>
      </c>
      <c r="U120" s="3">
        <f>O120*P120*R120</f>
        <v>0</v>
      </c>
      <c r="V120" s="16">
        <f>O120*P120*S120</f>
        <v>-3.5147571150719079E-2</v>
      </c>
      <c r="W120" s="3"/>
      <c r="X120" s="3"/>
      <c r="Y120" s="3"/>
      <c r="Z120" s="3"/>
    </row>
    <row r="121" spans="1:26" ht="15.75" customHeight="1">
      <c r="A121" s="15" t="s">
        <v>21</v>
      </c>
      <c r="B121" s="16">
        <v>0</v>
      </c>
      <c r="C121" s="3"/>
      <c r="D121" s="15"/>
      <c r="E121" s="3"/>
      <c r="F121" s="3"/>
      <c r="G121" s="3"/>
      <c r="H121" s="3"/>
      <c r="I121" s="3"/>
      <c r="J121" s="16"/>
      <c r="K121" s="3"/>
      <c r="L121" s="15"/>
      <c r="M121" s="16"/>
      <c r="N121" s="3"/>
      <c r="O121" s="15"/>
      <c r="P121" s="3"/>
      <c r="Q121" s="3"/>
      <c r="R121" s="3"/>
      <c r="S121" s="3"/>
      <c r="T121" s="3"/>
      <c r="U121" s="3"/>
      <c r="V121" s="16"/>
      <c r="W121" s="3"/>
      <c r="X121" s="3"/>
      <c r="Y121" s="3"/>
      <c r="Z121" s="3"/>
    </row>
    <row r="122" spans="1:26" ht="15.75" customHeight="1">
      <c r="A122" s="15"/>
      <c r="B122" s="16"/>
      <c r="C122" s="3"/>
      <c r="D122" s="15"/>
      <c r="E122" s="3"/>
      <c r="F122" s="3"/>
      <c r="G122" s="3"/>
      <c r="H122" s="3"/>
      <c r="I122" s="3"/>
      <c r="J122" s="16"/>
      <c r="K122" s="3"/>
      <c r="L122" s="15"/>
      <c r="M122" s="16"/>
      <c r="N122" s="3"/>
      <c r="O122" s="15"/>
      <c r="P122" s="3"/>
      <c r="Q122" s="3"/>
      <c r="R122" s="3"/>
      <c r="S122" s="3"/>
      <c r="T122" s="3"/>
      <c r="U122" s="3"/>
      <c r="V122" s="16"/>
      <c r="W122" s="3"/>
      <c r="X122" s="3"/>
      <c r="Y122" s="3"/>
      <c r="Z122" s="3"/>
    </row>
    <row r="123" spans="1:26" ht="15.75" customHeight="1">
      <c r="A123" s="15" t="s">
        <v>2</v>
      </c>
      <c r="B123" s="16">
        <f t="array" ref="B123:B124">TRANSPOSE($A$5:$B$5)</f>
        <v>0</v>
      </c>
      <c r="C123" s="3"/>
      <c r="D123" s="15" t="str">
        <f t="shared" ref="D123:G123" si="22">D120</f>
        <v>w0,_</v>
      </c>
      <c r="E123" s="3">
        <f t="shared" si="22"/>
        <v>2.4452821197718797</v>
      </c>
      <c r="F123" s="3">
        <f t="shared" si="22"/>
        <v>1.9042538804900349</v>
      </c>
      <c r="G123" s="3">
        <f t="shared" si="22"/>
        <v>-0.65646623155146822</v>
      </c>
      <c r="H123" s="3"/>
      <c r="I123" s="3">
        <f>G123+B123*E123+B124*F123</f>
        <v>1.2477876489385666</v>
      </c>
      <c r="J123" s="16">
        <f>1/(1+EXP(-I123))</f>
        <v>0.77691665768229068</v>
      </c>
      <c r="K123" s="3"/>
      <c r="L123" s="15">
        <v>1</v>
      </c>
      <c r="M123" s="16">
        <f>(L123-J123) ^ 2</f>
        <v>4.9766177619640278E-2</v>
      </c>
      <c r="N123" s="3"/>
      <c r="O123" s="15">
        <f>2*(J123-L123)</f>
        <v>-0.44616668463541864</v>
      </c>
      <c r="P123" s="3">
        <f>J123*(1-J123)</f>
        <v>0.17331716469806904</v>
      </c>
      <c r="Q123" s="3">
        <f>B123</f>
        <v>0</v>
      </c>
      <c r="R123" s="3">
        <f>B124</f>
        <v>1</v>
      </c>
      <c r="S123" s="3">
        <v>1</v>
      </c>
      <c r="T123" s="3">
        <f>O123*P123*Q123</f>
        <v>0</v>
      </c>
      <c r="U123" s="3">
        <f>O123*P123*R123</f>
        <v>-7.732834476374828E-2</v>
      </c>
      <c r="V123" s="16">
        <f>O123*P123*S123</f>
        <v>-7.732834476374828E-2</v>
      </c>
      <c r="W123" s="3"/>
      <c r="X123" s="3"/>
      <c r="Y123" s="3"/>
      <c r="Z123" s="3"/>
    </row>
    <row r="124" spans="1:26" ht="15.75" customHeight="1">
      <c r="A124" s="15" t="s">
        <v>21</v>
      </c>
      <c r="B124" s="16">
        <v>1</v>
      </c>
      <c r="C124" s="3"/>
      <c r="D124" s="15"/>
      <c r="E124" s="3"/>
      <c r="F124" s="3"/>
      <c r="G124" s="3"/>
      <c r="H124" s="3"/>
      <c r="I124" s="3"/>
      <c r="J124" s="16"/>
      <c r="K124" s="3"/>
      <c r="L124" s="15"/>
      <c r="M124" s="16"/>
      <c r="N124" s="3"/>
      <c r="O124" s="15"/>
      <c r="P124" s="3"/>
      <c r="Q124" s="3"/>
      <c r="R124" s="3"/>
      <c r="S124" s="3"/>
      <c r="T124" s="3"/>
      <c r="U124" s="3"/>
      <c r="V124" s="16"/>
      <c r="W124" s="3"/>
      <c r="X124" s="3"/>
      <c r="Y124" s="3"/>
      <c r="Z124" s="3"/>
    </row>
    <row r="125" spans="1:26" ht="15.75" customHeight="1">
      <c r="A125" s="15"/>
      <c r="B125" s="16"/>
      <c r="C125" s="3"/>
      <c r="D125" s="15"/>
      <c r="E125" s="3"/>
      <c r="F125" s="3"/>
      <c r="G125" s="3"/>
      <c r="H125" s="3"/>
      <c r="I125" s="3"/>
      <c r="J125" s="16"/>
      <c r="K125" s="3"/>
      <c r="L125" s="15"/>
      <c r="M125" s="16"/>
      <c r="N125" s="3"/>
      <c r="O125" s="15"/>
      <c r="P125" s="3"/>
      <c r="Q125" s="3"/>
      <c r="R125" s="3"/>
      <c r="S125" s="3"/>
      <c r="T125" s="3"/>
      <c r="U125" s="3"/>
      <c r="V125" s="16"/>
      <c r="W125" s="3"/>
      <c r="X125" s="3"/>
      <c r="Y125" s="3"/>
      <c r="Z125" s="3"/>
    </row>
    <row r="126" spans="1:26" ht="15.75" customHeight="1">
      <c r="A126" s="15" t="s">
        <v>2</v>
      </c>
      <c r="B126" s="16">
        <f t="array" ref="B126:B127">TRANSPOSE($A$6:$B$6)</f>
        <v>1</v>
      </c>
      <c r="C126" s="3"/>
      <c r="D126" s="15" t="str">
        <f t="shared" ref="D126:G126" si="23">D123</f>
        <v>w0,_</v>
      </c>
      <c r="E126" s="3">
        <f t="shared" si="23"/>
        <v>2.4452821197718797</v>
      </c>
      <c r="F126" s="3">
        <f t="shared" si="23"/>
        <v>1.9042538804900349</v>
      </c>
      <c r="G126" s="3">
        <f t="shared" si="23"/>
        <v>-0.65646623155146822</v>
      </c>
      <c r="H126" s="3"/>
      <c r="I126" s="3">
        <f>G126+B126*E126+B127*F126</f>
        <v>3.6930697687104463</v>
      </c>
      <c r="J126" s="16">
        <f>1/(1+EXP(-I126))</f>
        <v>0.97570926767384714</v>
      </c>
      <c r="K126" s="3"/>
      <c r="L126" s="15">
        <v>1</v>
      </c>
      <c r="M126" s="16">
        <f>(L126-J126) ^ 2</f>
        <v>5.9003967694080776E-4</v>
      </c>
      <c r="N126" s="3"/>
      <c r="O126" s="15">
        <f>2*(J126-L126)</f>
        <v>-4.8581464652305728E-2</v>
      </c>
      <c r="P126" s="3">
        <f>J126*(1-J126)</f>
        <v>2.3700692649212058E-2</v>
      </c>
      <c r="Q126" s="3">
        <f>B126</f>
        <v>1</v>
      </c>
      <c r="R126" s="3">
        <f>B127</f>
        <v>1</v>
      </c>
      <c r="S126" s="3">
        <v>1</v>
      </c>
      <c r="T126" s="3">
        <f>O126*P126*Q126</f>
        <v>-1.1514143621728578E-3</v>
      </c>
      <c r="U126" s="3">
        <f>O126*P126*R126</f>
        <v>-1.1514143621728578E-3</v>
      </c>
      <c r="V126" s="16">
        <f>O126*P126*S126</f>
        <v>-1.1514143621728578E-3</v>
      </c>
      <c r="W126" s="3"/>
      <c r="X126" s="3"/>
      <c r="Y126" s="3"/>
      <c r="Z126" s="3"/>
    </row>
    <row r="127" spans="1:26" ht="15.75" customHeight="1">
      <c r="A127" s="20" t="s">
        <v>21</v>
      </c>
      <c r="B127" s="21">
        <v>1</v>
      </c>
      <c r="C127" s="3"/>
      <c r="D127" s="20"/>
      <c r="E127" s="22"/>
      <c r="F127" s="22"/>
      <c r="G127" s="22"/>
      <c r="H127" s="22"/>
      <c r="I127" s="22"/>
      <c r="J127" s="21"/>
      <c r="K127" s="15"/>
      <c r="L127" s="20"/>
      <c r="M127" s="21"/>
      <c r="N127" s="3"/>
      <c r="O127" s="20"/>
      <c r="P127" s="22"/>
      <c r="Q127" s="22"/>
      <c r="R127" s="22"/>
      <c r="S127" s="22"/>
      <c r="T127" s="22"/>
      <c r="U127" s="22"/>
      <c r="V127" s="21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">
        <f>SUM(M117:M126)</f>
        <v>0.18751298569082328</v>
      </c>
      <c r="N128" s="3"/>
      <c r="O128" s="3"/>
      <c r="P128" s="3"/>
      <c r="Q128" s="3"/>
      <c r="R128" s="3"/>
      <c r="S128" s="3"/>
      <c r="T128" s="2">
        <f>AVERAGE(T117,T120,T123,T126)</f>
        <v>-9.074746378222984E-3</v>
      </c>
      <c r="U128" s="2">
        <f>AVERAGE(U117,U120,U123,U126)</f>
        <v>-1.9619939781480286E-2</v>
      </c>
      <c r="V128" s="2">
        <f>AVERAGE(V117,V120,V123,V126)</f>
        <v>9.9966848052195755E-3</v>
      </c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61" t="s">
        <v>5</v>
      </c>
      <c r="B130" s="62"/>
      <c r="C130" s="3"/>
      <c r="D130" s="5" t="s">
        <v>6</v>
      </c>
      <c r="E130" s="6"/>
      <c r="F130" s="6"/>
      <c r="G130" s="6"/>
      <c r="H130" s="6"/>
      <c r="I130" s="63" t="s">
        <v>3</v>
      </c>
      <c r="J130" s="62"/>
      <c r="K130" s="3"/>
      <c r="L130" s="5" t="s">
        <v>20</v>
      </c>
      <c r="M130" s="7" t="s">
        <v>8</v>
      </c>
      <c r="N130" s="3"/>
      <c r="O130" s="5"/>
      <c r="P130" s="6"/>
      <c r="Q130" s="6"/>
      <c r="R130" s="6"/>
      <c r="S130" s="6"/>
      <c r="T130" s="6"/>
      <c r="U130" s="6"/>
      <c r="V130" s="7"/>
      <c r="W130" s="3"/>
      <c r="X130" s="3"/>
      <c r="Y130" s="3"/>
      <c r="Z130" s="3"/>
    </row>
    <row r="131" spans="1:26" ht="15.75" customHeight="1">
      <c r="A131" s="64"/>
      <c r="B131" s="65"/>
      <c r="C131" s="3"/>
      <c r="D131" s="8"/>
      <c r="E131" s="9" t="s">
        <v>9</v>
      </c>
      <c r="F131" s="9" t="s">
        <v>22</v>
      </c>
      <c r="G131" s="9" t="s">
        <v>10</v>
      </c>
      <c r="H131" s="9"/>
      <c r="I131" s="10" t="s">
        <v>11</v>
      </c>
      <c r="J131" s="11" t="s">
        <v>12</v>
      </c>
      <c r="K131" s="3"/>
      <c r="L131" s="8"/>
      <c r="M131" s="12"/>
      <c r="N131" s="3"/>
      <c r="O131" s="8" t="s">
        <v>13</v>
      </c>
      <c r="P131" s="9" t="s">
        <v>14</v>
      </c>
      <c r="Q131" s="9" t="s">
        <v>23</v>
      </c>
      <c r="R131" s="9" t="s">
        <v>24</v>
      </c>
      <c r="S131" s="9" t="s">
        <v>16</v>
      </c>
      <c r="T131" s="9" t="s">
        <v>25</v>
      </c>
      <c r="U131" s="9" t="s">
        <v>26</v>
      </c>
      <c r="V131" s="12" t="s">
        <v>18</v>
      </c>
      <c r="W131" s="3"/>
      <c r="X131" s="3"/>
      <c r="Y131" s="3"/>
      <c r="Z131" s="3"/>
    </row>
    <row r="132" spans="1:26" ht="15.75" customHeight="1">
      <c r="A132" s="15" t="s">
        <v>2</v>
      </c>
      <c r="B132" s="16">
        <f t="array" ref="B132:B133">TRANSPOSE($A$3:$B$3)</f>
        <v>0</v>
      </c>
      <c r="C132" s="3"/>
      <c r="D132" s="17" t="s">
        <v>19</v>
      </c>
      <c r="E132" s="18">
        <f>E117-$B$8*T128</f>
        <v>2.5360295835541096</v>
      </c>
      <c r="F132" s="18">
        <f>F117-$B$8*U128</f>
        <v>2.1004532783048377</v>
      </c>
      <c r="G132" s="18">
        <f>G117-$B$8*V128</f>
        <v>-0.75643307960366402</v>
      </c>
      <c r="H132" s="18"/>
      <c r="I132" s="18">
        <f>G132+B132*E132+B133*F132</f>
        <v>-0.75643307960366402</v>
      </c>
      <c r="J132" s="16">
        <f>1/(1+EXP(-I132))</f>
        <v>0.31942118368728117</v>
      </c>
      <c r="K132" s="15"/>
      <c r="L132" s="15">
        <v>0</v>
      </c>
      <c r="M132" s="16">
        <f>(L132-J132) ^ 2</f>
        <v>0.10202989258818382</v>
      </c>
      <c r="N132" s="3"/>
      <c r="O132" s="15">
        <f>2*(J132-L132)</f>
        <v>0.63884236737456235</v>
      </c>
      <c r="P132" s="3">
        <f>J132*(1-J132)</f>
        <v>0.21739129109909738</v>
      </c>
      <c r="Q132" s="3">
        <f>B132</f>
        <v>0</v>
      </c>
      <c r="R132" s="3">
        <f>B133</f>
        <v>0</v>
      </c>
      <c r="S132" s="3">
        <v>1</v>
      </c>
      <c r="T132" s="3">
        <f>O132*P132*Q132</f>
        <v>0</v>
      </c>
      <c r="U132" s="3">
        <f>O132*P132*R132</f>
        <v>0</v>
      </c>
      <c r="V132" s="16">
        <f>O132*P132*S132</f>
        <v>0.13887876705235999</v>
      </c>
      <c r="W132" s="3"/>
      <c r="X132" s="3"/>
      <c r="Y132" s="3"/>
      <c r="Z132" s="3"/>
    </row>
    <row r="133" spans="1:26" ht="15.75" customHeight="1">
      <c r="A133" s="15" t="s">
        <v>21</v>
      </c>
      <c r="B133" s="16">
        <v>0</v>
      </c>
      <c r="C133" s="3"/>
      <c r="D133" s="15"/>
      <c r="E133" s="3"/>
      <c r="F133" s="3"/>
      <c r="G133" s="3"/>
      <c r="H133" s="3"/>
      <c r="I133" s="3"/>
      <c r="J133" s="16"/>
      <c r="K133" s="3"/>
      <c r="L133" s="15"/>
      <c r="M133" s="16"/>
      <c r="N133" s="3"/>
      <c r="O133" s="15"/>
      <c r="P133" s="3"/>
      <c r="Q133" s="3"/>
      <c r="R133" s="3"/>
      <c r="S133" s="3"/>
      <c r="T133" s="3"/>
      <c r="U133" s="3"/>
      <c r="V133" s="16"/>
      <c r="W133" s="3"/>
      <c r="X133" s="3"/>
      <c r="Y133" s="3"/>
      <c r="Z133" s="3"/>
    </row>
    <row r="134" spans="1:26" ht="15.75" customHeight="1">
      <c r="A134" s="15"/>
      <c r="B134" s="16"/>
      <c r="C134" s="3"/>
      <c r="D134" s="15"/>
      <c r="E134" s="3"/>
      <c r="F134" s="3"/>
      <c r="G134" s="3"/>
      <c r="H134" s="3"/>
      <c r="I134" s="3"/>
      <c r="J134" s="16"/>
      <c r="K134" s="3"/>
      <c r="L134" s="15"/>
      <c r="M134" s="16"/>
      <c r="N134" s="3"/>
      <c r="O134" s="15"/>
      <c r="P134" s="3"/>
      <c r="Q134" s="3"/>
      <c r="R134" s="3"/>
      <c r="S134" s="3"/>
      <c r="T134" s="3"/>
      <c r="U134" s="3"/>
      <c r="V134" s="16"/>
      <c r="W134" s="3"/>
      <c r="X134" s="3"/>
      <c r="Y134" s="3"/>
      <c r="Z134" s="3"/>
    </row>
    <row r="135" spans="1:26" ht="15.75" customHeight="1">
      <c r="A135" s="15" t="s">
        <v>2</v>
      </c>
      <c r="B135" s="16">
        <f t="array" ref="B135:B136">TRANSPOSE($A$4:$B$4)</f>
        <v>1</v>
      </c>
      <c r="C135" s="3"/>
      <c r="D135" s="15" t="str">
        <f t="shared" ref="D135:G135" si="24">D132</f>
        <v>w0,_</v>
      </c>
      <c r="E135" s="3">
        <f t="shared" si="24"/>
        <v>2.5360295835541096</v>
      </c>
      <c r="F135" s="3">
        <f t="shared" si="24"/>
        <v>2.1004532783048377</v>
      </c>
      <c r="G135" s="3">
        <f t="shared" si="24"/>
        <v>-0.75643307960366402</v>
      </c>
      <c r="H135" s="3"/>
      <c r="I135" s="3">
        <f>G135+B135*E135+B136*F135</f>
        <v>1.7795965039504456</v>
      </c>
      <c r="J135" s="16">
        <f>1/(1+EXP(-I135))</f>
        <v>0.85564703517121465</v>
      </c>
      <c r="K135" s="3"/>
      <c r="L135" s="15">
        <v>1</v>
      </c>
      <c r="M135" s="16">
        <f>(L135-J135) ^ 2</f>
        <v>2.0837778454860539E-2</v>
      </c>
      <c r="N135" s="3"/>
      <c r="O135" s="15">
        <f>2*(J135-L135)</f>
        <v>-0.28870592965757069</v>
      </c>
      <c r="P135" s="3">
        <f>J135*(1-J135)</f>
        <v>0.12351518637392481</v>
      </c>
      <c r="Q135" s="3">
        <f>B135</f>
        <v>1</v>
      </c>
      <c r="R135" s="3">
        <f>B136</f>
        <v>0</v>
      </c>
      <c r="S135" s="3">
        <v>1</v>
      </c>
      <c r="T135" s="3">
        <f>O135*P135*Q135</f>
        <v>-3.5659566708912072E-2</v>
      </c>
      <c r="U135" s="3">
        <f>O135*P135*R135</f>
        <v>0</v>
      </c>
      <c r="V135" s="16">
        <f>O135*P135*S135</f>
        <v>-3.5659566708912072E-2</v>
      </c>
      <c r="W135" s="3"/>
      <c r="X135" s="3"/>
      <c r="Y135" s="3"/>
      <c r="Z135" s="3"/>
    </row>
    <row r="136" spans="1:26" ht="15.75" customHeight="1">
      <c r="A136" s="15" t="s">
        <v>21</v>
      </c>
      <c r="B136" s="16">
        <v>0</v>
      </c>
      <c r="C136" s="3"/>
      <c r="D136" s="15"/>
      <c r="E136" s="3"/>
      <c r="F136" s="3"/>
      <c r="G136" s="3"/>
      <c r="H136" s="3"/>
      <c r="I136" s="3"/>
      <c r="J136" s="16"/>
      <c r="K136" s="3"/>
      <c r="L136" s="15"/>
      <c r="M136" s="16"/>
      <c r="N136" s="3"/>
      <c r="O136" s="15"/>
      <c r="P136" s="3"/>
      <c r="Q136" s="3"/>
      <c r="R136" s="3"/>
      <c r="S136" s="3"/>
      <c r="T136" s="3"/>
      <c r="U136" s="3"/>
      <c r="V136" s="16"/>
      <c r="W136" s="3"/>
      <c r="X136" s="3"/>
      <c r="Y136" s="3"/>
      <c r="Z136" s="3"/>
    </row>
    <row r="137" spans="1:26" ht="15.75" customHeight="1">
      <c r="A137" s="15"/>
      <c r="B137" s="16"/>
      <c r="C137" s="3"/>
      <c r="D137" s="15"/>
      <c r="E137" s="3"/>
      <c r="F137" s="3"/>
      <c r="G137" s="3"/>
      <c r="H137" s="3"/>
      <c r="I137" s="3"/>
      <c r="J137" s="16"/>
      <c r="K137" s="3"/>
      <c r="L137" s="15"/>
      <c r="M137" s="16"/>
      <c r="N137" s="3"/>
      <c r="O137" s="15"/>
      <c r="P137" s="3"/>
      <c r="Q137" s="3"/>
      <c r="R137" s="3"/>
      <c r="S137" s="3"/>
      <c r="T137" s="3"/>
      <c r="U137" s="3"/>
      <c r="V137" s="16"/>
      <c r="W137" s="3"/>
      <c r="X137" s="3"/>
      <c r="Y137" s="3"/>
      <c r="Z137" s="3"/>
    </row>
    <row r="138" spans="1:26" ht="15.75" customHeight="1">
      <c r="A138" s="15" t="s">
        <v>2</v>
      </c>
      <c r="B138" s="16">
        <f t="array" ref="B138:B139">TRANSPOSE($A$5:$B$5)</f>
        <v>0</v>
      </c>
      <c r="C138" s="3"/>
      <c r="D138" s="15" t="str">
        <f t="shared" ref="D138:G138" si="25">D135</f>
        <v>w0,_</v>
      </c>
      <c r="E138" s="3">
        <f t="shared" si="25"/>
        <v>2.5360295835541096</v>
      </c>
      <c r="F138" s="3">
        <f t="shared" si="25"/>
        <v>2.1004532783048377</v>
      </c>
      <c r="G138" s="3">
        <f t="shared" si="25"/>
        <v>-0.75643307960366402</v>
      </c>
      <c r="H138" s="3"/>
      <c r="I138" s="3">
        <f>G138+B138*E138+B139*F138</f>
        <v>1.3440201987011737</v>
      </c>
      <c r="J138" s="16">
        <f>1/(1+EXP(-I138))</f>
        <v>0.79315028428083079</v>
      </c>
      <c r="K138" s="3"/>
      <c r="L138" s="15">
        <v>1</v>
      </c>
      <c r="M138" s="16">
        <f>(L138-J138) ^ 2</f>
        <v>4.2786804893101119E-2</v>
      </c>
      <c r="N138" s="3"/>
      <c r="O138" s="15">
        <f>2*(J138-L138)</f>
        <v>-0.41369943143833843</v>
      </c>
      <c r="P138" s="3">
        <f>J138*(1-J138)</f>
        <v>0.16406291082606808</v>
      </c>
      <c r="Q138" s="3">
        <f>B138</f>
        <v>0</v>
      </c>
      <c r="R138" s="3">
        <f>B139</f>
        <v>1</v>
      </c>
      <c r="S138" s="3">
        <v>1</v>
      </c>
      <c r="T138" s="3">
        <f>O138*P138*Q138</f>
        <v>0</v>
      </c>
      <c r="U138" s="3">
        <f>O138*P138*R138</f>
        <v>-6.7872732928863186E-2</v>
      </c>
      <c r="V138" s="16">
        <f>O138*P138*S138</f>
        <v>-6.7872732928863186E-2</v>
      </c>
      <c r="W138" s="3"/>
      <c r="X138" s="3"/>
      <c r="Y138" s="3"/>
      <c r="Z138" s="3"/>
    </row>
    <row r="139" spans="1:26" ht="15.75" customHeight="1">
      <c r="A139" s="15" t="s">
        <v>21</v>
      </c>
      <c r="B139" s="16">
        <v>1</v>
      </c>
      <c r="C139" s="3"/>
      <c r="D139" s="15"/>
      <c r="E139" s="3"/>
      <c r="F139" s="3"/>
      <c r="G139" s="3"/>
      <c r="H139" s="3"/>
      <c r="I139" s="3"/>
      <c r="J139" s="16"/>
      <c r="K139" s="3"/>
      <c r="L139" s="15"/>
      <c r="M139" s="16"/>
      <c r="N139" s="3"/>
      <c r="O139" s="15"/>
      <c r="P139" s="3"/>
      <c r="Q139" s="3"/>
      <c r="R139" s="3"/>
      <c r="S139" s="3"/>
      <c r="T139" s="3"/>
      <c r="U139" s="3"/>
      <c r="V139" s="16"/>
      <c r="W139" s="3"/>
      <c r="X139" s="3"/>
      <c r="Y139" s="3"/>
      <c r="Z139" s="3"/>
    </row>
    <row r="140" spans="1:26" ht="15.75" customHeight="1">
      <c r="A140" s="15"/>
      <c r="B140" s="16"/>
      <c r="C140" s="3"/>
      <c r="D140" s="15"/>
      <c r="E140" s="3"/>
      <c r="F140" s="3"/>
      <c r="G140" s="3"/>
      <c r="H140" s="3"/>
      <c r="I140" s="3"/>
      <c r="J140" s="16"/>
      <c r="K140" s="3"/>
      <c r="L140" s="15"/>
      <c r="M140" s="16"/>
      <c r="N140" s="3"/>
      <c r="O140" s="15"/>
      <c r="P140" s="3"/>
      <c r="Q140" s="3"/>
      <c r="R140" s="3"/>
      <c r="S140" s="3"/>
      <c r="T140" s="3"/>
      <c r="U140" s="3"/>
      <c r="V140" s="16"/>
      <c r="W140" s="3"/>
      <c r="X140" s="3"/>
      <c r="Y140" s="3"/>
      <c r="Z140" s="3"/>
    </row>
    <row r="141" spans="1:26" ht="15.75" customHeight="1">
      <c r="A141" s="15" t="s">
        <v>2</v>
      </c>
      <c r="B141" s="16">
        <f t="array" ref="B141:B142">TRANSPOSE($A$6:$B$6)</f>
        <v>1</v>
      </c>
      <c r="C141" s="3"/>
      <c r="D141" s="15" t="str">
        <f t="shared" ref="D141:G141" si="26">D138</f>
        <v>w0,_</v>
      </c>
      <c r="E141" s="3">
        <f t="shared" si="26"/>
        <v>2.5360295835541096</v>
      </c>
      <c r="F141" s="3">
        <f t="shared" si="26"/>
        <v>2.1004532783048377</v>
      </c>
      <c r="G141" s="3">
        <f t="shared" si="26"/>
        <v>-0.75643307960366402</v>
      </c>
      <c r="H141" s="3"/>
      <c r="I141" s="3">
        <f>G141+B141*E141+B142*F141</f>
        <v>3.8800497822552833</v>
      </c>
      <c r="J141" s="16">
        <f>1/(1+EXP(-I141))</f>
        <v>0.97976798974530188</v>
      </c>
      <c r="K141" s="3"/>
      <c r="L141" s="15">
        <v>1</v>
      </c>
      <c r="M141" s="16">
        <f>(L141-J141) ^ 2</f>
        <v>4.0933423894620985E-4</v>
      </c>
      <c r="N141" s="3"/>
      <c r="O141" s="15">
        <f>2*(J141-L141)</f>
        <v>-4.0464020509396237E-2</v>
      </c>
      <c r="P141" s="3">
        <f>J141*(1-J141)</f>
        <v>1.9822676015751908E-2</v>
      </c>
      <c r="Q141" s="3">
        <f>B141</f>
        <v>1</v>
      </c>
      <c r="R141" s="3">
        <f>B142</f>
        <v>1</v>
      </c>
      <c r="S141" s="3">
        <v>1</v>
      </c>
      <c r="T141" s="3">
        <f>O141*P141*Q141</f>
        <v>-8.0210516885250208E-4</v>
      </c>
      <c r="U141" s="3">
        <f>O141*P141*R141</f>
        <v>-8.0210516885250208E-4</v>
      </c>
      <c r="V141" s="16">
        <f>O141*P141*S141</f>
        <v>-8.0210516885250208E-4</v>
      </c>
      <c r="W141" s="3"/>
      <c r="X141" s="3"/>
      <c r="Y141" s="3"/>
      <c r="Z141" s="3"/>
    </row>
    <row r="142" spans="1:26" ht="15.75" customHeight="1">
      <c r="A142" s="20" t="s">
        <v>21</v>
      </c>
      <c r="B142" s="21">
        <v>1</v>
      </c>
      <c r="C142" s="3"/>
      <c r="D142" s="20"/>
      <c r="E142" s="22"/>
      <c r="F142" s="22"/>
      <c r="G142" s="22"/>
      <c r="H142" s="22"/>
      <c r="I142" s="22"/>
      <c r="J142" s="21"/>
      <c r="K142" s="15"/>
      <c r="L142" s="20"/>
      <c r="M142" s="21"/>
      <c r="N142" s="3"/>
      <c r="O142" s="20"/>
      <c r="P142" s="22"/>
      <c r="Q142" s="22"/>
      <c r="R142" s="22"/>
      <c r="S142" s="22"/>
      <c r="T142" s="22"/>
      <c r="U142" s="22"/>
      <c r="V142" s="21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">
        <f>SUM(M132:M141)</f>
        <v>0.16606381017509167</v>
      </c>
      <c r="N143" s="3"/>
      <c r="O143" s="3"/>
      <c r="P143" s="3"/>
      <c r="Q143" s="3"/>
      <c r="R143" s="3"/>
      <c r="S143" s="3"/>
      <c r="T143" s="2">
        <f>AVERAGE(T132,T135,T138,T141)</f>
        <v>-9.1154179694411426E-3</v>
      </c>
      <c r="U143" s="2">
        <f>AVERAGE(U132,U135,U138,U141)</f>
        <v>-1.7168709524428921E-2</v>
      </c>
      <c r="V143" s="2">
        <f>AVERAGE(V132,V135,V138,V141)</f>
        <v>8.6360905614330588E-3</v>
      </c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61" t="s">
        <v>5</v>
      </c>
      <c r="B145" s="62"/>
      <c r="C145" s="3"/>
      <c r="D145" s="5" t="s">
        <v>6</v>
      </c>
      <c r="E145" s="6"/>
      <c r="F145" s="6"/>
      <c r="G145" s="6"/>
      <c r="H145" s="6"/>
      <c r="I145" s="63" t="s">
        <v>3</v>
      </c>
      <c r="J145" s="62"/>
      <c r="K145" s="3"/>
      <c r="L145" s="5" t="s">
        <v>20</v>
      </c>
      <c r="M145" s="7" t="s">
        <v>8</v>
      </c>
      <c r="N145" s="3"/>
      <c r="O145" s="5"/>
      <c r="P145" s="6"/>
      <c r="Q145" s="6"/>
      <c r="R145" s="6"/>
      <c r="S145" s="6"/>
      <c r="T145" s="6"/>
      <c r="U145" s="6"/>
      <c r="V145" s="7"/>
      <c r="W145" s="3"/>
      <c r="X145" s="3"/>
      <c r="Y145" s="3"/>
      <c r="Z145" s="3"/>
    </row>
    <row r="146" spans="1:26" ht="15.75" customHeight="1">
      <c r="A146" s="64"/>
      <c r="B146" s="65"/>
      <c r="C146" s="3"/>
      <c r="D146" s="8"/>
      <c r="E146" s="9" t="s">
        <v>9</v>
      </c>
      <c r="F146" s="9" t="s">
        <v>22</v>
      </c>
      <c r="G146" s="9" t="s">
        <v>10</v>
      </c>
      <c r="H146" s="9"/>
      <c r="I146" s="10" t="s">
        <v>11</v>
      </c>
      <c r="J146" s="11" t="s">
        <v>12</v>
      </c>
      <c r="K146" s="3"/>
      <c r="L146" s="8"/>
      <c r="M146" s="12"/>
      <c r="N146" s="3"/>
      <c r="O146" s="8" t="s">
        <v>13</v>
      </c>
      <c r="P146" s="9" t="s">
        <v>14</v>
      </c>
      <c r="Q146" s="9" t="s">
        <v>23</v>
      </c>
      <c r="R146" s="9" t="s">
        <v>24</v>
      </c>
      <c r="S146" s="9" t="s">
        <v>16</v>
      </c>
      <c r="T146" s="9" t="s">
        <v>25</v>
      </c>
      <c r="U146" s="9" t="s">
        <v>26</v>
      </c>
      <c r="V146" s="12" t="s">
        <v>18</v>
      </c>
      <c r="W146" s="3"/>
      <c r="X146" s="3"/>
      <c r="Y146" s="3"/>
      <c r="Z146" s="3"/>
    </row>
    <row r="147" spans="1:26" ht="15.75" customHeight="1">
      <c r="A147" s="15" t="s">
        <v>2</v>
      </c>
      <c r="B147" s="16">
        <f t="array" ref="B147:B148">TRANSPOSE($A$3:$B$3)</f>
        <v>0</v>
      </c>
      <c r="C147" s="3"/>
      <c r="D147" s="17" t="s">
        <v>19</v>
      </c>
      <c r="E147" s="18">
        <f>E132-$B$8*T143</f>
        <v>2.6271837632485209</v>
      </c>
      <c r="F147" s="18">
        <f>F132-$B$8*U143</f>
        <v>2.272140373549127</v>
      </c>
      <c r="G147" s="18">
        <f>G132-$B$8*V143</f>
        <v>-0.84279398521799465</v>
      </c>
      <c r="H147" s="18"/>
      <c r="I147" s="18">
        <f>G147+B147*E147+B148*F147</f>
        <v>-0.84279398521799465</v>
      </c>
      <c r="J147" s="16">
        <f>1/(1+EXP(-I147))</f>
        <v>0.30094666491740785</v>
      </c>
      <c r="K147" s="15"/>
      <c r="L147" s="15">
        <v>0</v>
      </c>
      <c r="M147" s="16">
        <f>(L147-J147) ^ 2</f>
        <v>9.0568895124910564E-2</v>
      </c>
      <c r="N147" s="3"/>
      <c r="O147" s="15">
        <f>2*(J147-L147)</f>
        <v>0.60189332983481569</v>
      </c>
      <c r="P147" s="3">
        <f>J147*(1-J147)</f>
        <v>0.21037776979249728</v>
      </c>
      <c r="Q147" s="3">
        <f>B147</f>
        <v>0</v>
      </c>
      <c r="R147" s="3">
        <f>B148</f>
        <v>0</v>
      </c>
      <c r="S147" s="3">
        <v>1</v>
      </c>
      <c r="T147" s="3">
        <f>O147*P147*Q147</f>
        <v>0</v>
      </c>
      <c r="U147" s="3">
        <f>O147*P147*R147</f>
        <v>0</v>
      </c>
      <c r="V147" s="16">
        <f>O147*P147*S147</f>
        <v>0.12662497638362849</v>
      </c>
      <c r="W147" s="3"/>
      <c r="X147" s="3"/>
      <c r="Y147" s="3"/>
      <c r="Z147" s="3"/>
    </row>
    <row r="148" spans="1:26" ht="15.75" customHeight="1">
      <c r="A148" s="15" t="s">
        <v>21</v>
      </c>
      <c r="B148" s="16">
        <v>0</v>
      </c>
      <c r="C148" s="3"/>
      <c r="D148" s="15"/>
      <c r="E148" s="3"/>
      <c r="F148" s="3"/>
      <c r="G148" s="3"/>
      <c r="H148" s="3"/>
      <c r="I148" s="3"/>
      <c r="J148" s="16"/>
      <c r="K148" s="3"/>
      <c r="L148" s="15"/>
      <c r="M148" s="16"/>
      <c r="N148" s="3"/>
      <c r="O148" s="15"/>
      <c r="P148" s="3"/>
      <c r="Q148" s="3"/>
      <c r="R148" s="3"/>
      <c r="S148" s="3"/>
      <c r="T148" s="3"/>
      <c r="U148" s="3"/>
      <c r="V148" s="16"/>
      <c r="W148" s="3"/>
      <c r="X148" s="3"/>
      <c r="Y148" s="3"/>
      <c r="Z148" s="3"/>
    </row>
    <row r="149" spans="1:26" ht="15.75" customHeight="1">
      <c r="A149" s="15"/>
      <c r="B149" s="16"/>
      <c r="C149" s="3"/>
      <c r="D149" s="15"/>
      <c r="E149" s="3"/>
      <c r="F149" s="3"/>
      <c r="G149" s="3"/>
      <c r="H149" s="3"/>
      <c r="I149" s="3"/>
      <c r="J149" s="16"/>
      <c r="K149" s="3"/>
      <c r="L149" s="15"/>
      <c r="M149" s="16"/>
      <c r="N149" s="3"/>
      <c r="O149" s="15"/>
      <c r="P149" s="3"/>
      <c r="Q149" s="3"/>
      <c r="R149" s="3"/>
      <c r="S149" s="3"/>
      <c r="T149" s="3"/>
      <c r="U149" s="3"/>
      <c r="V149" s="16"/>
      <c r="W149" s="3"/>
      <c r="X149" s="3"/>
      <c r="Y149" s="3"/>
      <c r="Z149" s="3"/>
    </row>
    <row r="150" spans="1:26" ht="15.75" customHeight="1">
      <c r="A150" s="15" t="s">
        <v>2</v>
      </c>
      <c r="B150" s="16">
        <f t="array" ref="B150:B151">TRANSPOSE($A$4:$B$4)</f>
        <v>1</v>
      </c>
      <c r="C150" s="3"/>
      <c r="D150" s="15" t="str">
        <f t="shared" ref="D150:G150" si="27">D147</f>
        <v>w0,_</v>
      </c>
      <c r="E150" s="3">
        <f t="shared" si="27"/>
        <v>2.6271837632485209</v>
      </c>
      <c r="F150" s="3">
        <f t="shared" si="27"/>
        <v>2.272140373549127</v>
      </c>
      <c r="G150" s="3">
        <f t="shared" si="27"/>
        <v>-0.84279398521799465</v>
      </c>
      <c r="H150" s="3"/>
      <c r="I150" s="3">
        <f>G150+B150*E150+B151*F150</f>
        <v>1.7843897780305262</v>
      </c>
      <c r="J150" s="16">
        <f>1/(1+EXP(-I150))</f>
        <v>0.85623806863809404</v>
      </c>
      <c r="K150" s="3"/>
      <c r="L150" s="15">
        <v>1</v>
      </c>
      <c r="M150" s="16">
        <f>(L150-J150) ^ 2</f>
        <v>2.066749290890536E-2</v>
      </c>
      <c r="N150" s="3"/>
      <c r="O150" s="15">
        <f>2*(J150-L150)</f>
        <v>-0.28752386272381192</v>
      </c>
      <c r="P150" s="3">
        <f>J150*(1-J150)</f>
        <v>0.1230944384530006</v>
      </c>
      <c r="Q150" s="3">
        <f>B150</f>
        <v>1</v>
      </c>
      <c r="R150" s="3">
        <f>B151</f>
        <v>0</v>
      </c>
      <c r="S150" s="3">
        <v>1</v>
      </c>
      <c r="T150" s="3">
        <f>O150*P150*Q150</f>
        <v>-3.5392588423825255E-2</v>
      </c>
      <c r="U150" s="3">
        <f>O150*P150*R150</f>
        <v>0</v>
      </c>
      <c r="V150" s="16">
        <f>O150*P150*S150</f>
        <v>-3.5392588423825255E-2</v>
      </c>
      <c r="W150" s="3"/>
      <c r="X150" s="3"/>
      <c r="Y150" s="3"/>
      <c r="Z150" s="3"/>
    </row>
    <row r="151" spans="1:26" ht="15.75" customHeight="1">
      <c r="A151" s="15" t="s">
        <v>21</v>
      </c>
      <c r="B151" s="16">
        <v>0</v>
      </c>
      <c r="C151" s="3"/>
      <c r="D151" s="15"/>
      <c r="E151" s="3"/>
      <c r="F151" s="3"/>
      <c r="G151" s="3"/>
      <c r="H151" s="3"/>
      <c r="I151" s="3"/>
      <c r="J151" s="16"/>
      <c r="K151" s="3"/>
      <c r="L151" s="15"/>
      <c r="M151" s="16"/>
      <c r="N151" s="3"/>
      <c r="O151" s="15"/>
      <c r="P151" s="3"/>
      <c r="Q151" s="3"/>
      <c r="R151" s="3"/>
      <c r="S151" s="3"/>
      <c r="T151" s="3"/>
      <c r="U151" s="3"/>
      <c r="V151" s="16"/>
      <c r="W151" s="3"/>
      <c r="X151" s="3"/>
      <c r="Y151" s="3"/>
      <c r="Z151" s="3"/>
    </row>
    <row r="152" spans="1:26" ht="15.75" customHeight="1">
      <c r="A152" s="15"/>
      <c r="B152" s="16"/>
      <c r="C152" s="3"/>
      <c r="D152" s="15"/>
      <c r="E152" s="3"/>
      <c r="F152" s="3"/>
      <c r="G152" s="3"/>
      <c r="H152" s="3"/>
      <c r="I152" s="3"/>
      <c r="J152" s="16"/>
      <c r="K152" s="3"/>
      <c r="L152" s="15"/>
      <c r="M152" s="16"/>
      <c r="N152" s="3"/>
      <c r="O152" s="15"/>
      <c r="P152" s="3"/>
      <c r="Q152" s="3"/>
      <c r="R152" s="3"/>
      <c r="S152" s="3"/>
      <c r="T152" s="3"/>
      <c r="U152" s="3"/>
      <c r="V152" s="16"/>
      <c r="W152" s="3"/>
      <c r="X152" s="3"/>
      <c r="Y152" s="3"/>
      <c r="Z152" s="3"/>
    </row>
    <row r="153" spans="1:26" ht="15.75" customHeight="1">
      <c r="A153" s="15" t="s">
        <v>2</v>
      </c>
      <c r="B153" s="16">
        <f t="array" ref="B153:B154">TRANSPOSE($A$5:$B$5)</f>
        <v>0</v>
      </c>
      <c r="C153" s="3"/>
      <c r="D153" s="15" t="str">
        <f t="shared" ref="D153:G153" si="28">D150</f>
        <v>w0,_</v>
      </c>
      <c r="E153" s="3">
        <f t="shared" si="28"/>
        <v>2.6271837632485209</v>
      </c>
      <c r="F153" s="3">
        <f t="shared" si="28"/>
        <v>2.272140373549127</v>
      </c>
      <c r="G153" s="3">
        <f t="shared" si="28"/>
        <v>-0.84279398521799465</v>
      </c>
      <c r="H153" s="3"/>
      <c r="I153" s="3">
        <f>G153+B153*E153+B154*F153</f>
        <v>1.4293463883311324</v>
      </c>
      <c r="J153" s="16">
        <f>1/(1+EXP(-I153))</f>
        <v>0.8067994550693478</v>
      </c>
      <c r="K153" s="3"/>
      <c r="L153" s="15">
        <v>1</v>
      </c>
      <c r="M153" s="16">
        <f>(L153-J153) ^ 2</f>
        <v>3.7326450561500961E-2</v>
      </c>
      <c r="N153" s="3"/>
      <c r="O153" s="15">
        <f>2*(J153-L153)</f>
        <v>-0.38640108986130439</v>
      </c>
      <c r="P153" s="3">
        <f>J153*(1-J153)</f>
        <v>0.15587409436915123</v>
      </c>
      <c r="Q153" s="3">
        <f>B153</f>
        <v>0</v>
      </c>
      <c r="R153" s="3">
        <f>B154</f>
        <v>1</v>
      </c>
      <c r="S153" s="3">
        <v>1</v>
      </c>
      <c r="T153" s="3">
        <f>O153*P153*Q153</f>
        <v>0</v>
      </c>
      <c r="U153" s="3">
        <f>O153*P153*R153</f>
        <v>-6.0229919945383847E-2</v>
      </c>
      <c r="V153" s="16">
        <f>O153*P153*S153</f>
        <v>-6.0229919945383847E-2</v>
      </c>
      <c r="W153" s="3"/>
      <c r="X153" s="3"/>
      <c r="Y153" s="3"/>
      <c r="Z153" s="3"/>
    </row>
    <row r="154" spans="1:26" ht="15.75" customHeight="1">
      <c r="A154" s="15" t="s">
        <v>21</v>
      </c>
      <c r="B154" s="16">
        <v>1</v>
      </c>
      <c r="C154" s="3"/>
      <c r="D154" s="15"/>
      <c r="E154" s="3"/>
      <c r="F154" s="3"/>
      <c r="G154" s="3"/>
      <c r="H154" s="3"/>
      <c r="I154" s="3"/>
      <c r="J154" s="16"/>
      <c r="K154" s="3"/>
      <c r="L154" s="15"/>
      <c r="M154" s="16"/>
      <c r="N154" s="3"/>
      <c r="O154" s="15"/>
      <c r="P154" s="3"/>
      <c r="Q154" s="3"/>
      <c r="R154" s="3"/>
      <c r="S154" s="3"/>
      <c r="T154" s="3"/>
      <c r="U154" s="3"/>
      <c r="V154" s="16"/>
      <c r="W154" s="3"/>
      <c r="X154" s="3"/>
      <c r="Y154" s="3"/>
      <c r="Z154" s="3"/>
    </row>
    <row r="155" spans="1:26" ht="15.75" customHeight="1">
      <c r="A155" s="15"/>
      <c r="B155" s="16"/>
      <c r="C155" s="3"/>
      <c r="D155" s="15"/>
      <c r="E155" s="3"/>
      <c r="F155" s="3"/>
      <c r="G155" s="3"/>
      <c r="H155" s="3"/>
      <c r="I155" s="3"/>
      <c r="J155" s="16"/>
      <c r="K155" s="3"/>
      <c r="L155" s="15"/>
      <c r="M155" s="16"/>
      <c r="N155" s="3"/>
      <c r="O155" s="15"/>
      <c r="P155" s="3"/>
      <c r="Q155" s="3"/>
      <c r="R155" s="3"/>
      <c r="S155" s="3"/>
      <c r="T155" s="3"/>
      <c r="U155" s="3"/>
      <c r="V155" s="16"/>
      <c r="W155" s="3"/>
      <c r="X155" s="3"/>
      <c r="Y155" s="3"/>
      <c r="Z155" s="3"/>
    </row>
    <row r="156" spans="1:26" ht="15.75" customHeight="1">
      <c r="A156" s="15" t="s">
        <v>2</v>
      </c>
      <c r="B156" s="16">
        <f t="array" ref="B156:B157">TRANSPOSE($A$6:$B$6)</f>
        <v>1</v>
      </c>
      <c r="C156" s="3"/>
      <c r="D156" s="15" t="str">
        <f t="shared" ref="D156:G156" si="29">D153</f>
        <v>w0,_</v>
      </c>
      <c r="E156" s="3">
        <f t="shared" si="29"/>
        <v>2.6271837632485209</v>
      </c>
      <c r="F156" s="3">
        <f t="shared" si="29"/>
        <v>2.272140373549127</v>
      </c>
      <c r="G156" s="3">
        <f t="shared" si="29"/>
        <v>-0.84279398521799465</v>
      </c>
      <c r="H156" s="3"/>
      <c r="I156" s="3">
        <f>G156+B156*E156+B157*F156</f>
        <v>4.0565301515796532</v>
      </c>
      <c r="J156" s="16">
        <f>1/(1+EXP(-I156))</f>
        <v>0.98298552849920939</v>
      </c>
      <c r="K156" s="3"/>
      <c r="L156" s="15">
        <v>1</v>
      </c>
      <c r="M156" s="16">
        <f>(L156-J156) ^ 2</f>
        <v>2.8949224045121577E-4</v>
      </c>
      <c r="N156" s="3"/>
      <c r="O156" s="15">
        <f>2*(J156-L156)</f>
        <v>-3.4028943001581213E-2</v>
      </c>
      <c r="P156" s="3">
        <f>J156*(1-J156)</f>
        <v>1.672497926033939E-2</v>
      </c>
      <c r="Q156" s="3">
        <f>B156</f>
        <v>1</v>
      </c>
      <c r="R156" s="3">
        <f>B157</f>
        <v>1</v>
      </c>
      <c r="S156" s="3">
        <v>1</v>
      </c>
      <c r="T156" s="3">
        <f>O156*P156*Q156</f>
        <v>-5.6913336595271701E-4</v>
      </c>
      <c r="U156" s="3">
        <f>O156*P156*R156</f>
        <v>-5.6913336595271701E-4</v>
      </c>
      <c r="V156" s="16">
        <f>O156*P156*S156</f>
        <v>-5.6913336595271701E-4</v>
      </c>
      <c r="W156" s="3"/>
      <c r="X156" s="3"/>
      <c r="Y156" s="3"/>
      <c r="Z156" s="3"/>
    </row>
    <row r="157" spans="1:26" ht="15.75" customHeight="1">
      <c r="A157" s="20" t="s">
        <v>21</v>
      </c>
      <c r="B157" s="21">
        <v>1</v>
      </c>
      <c r="C157" s="3"/>
      <c r="D157" s="20"/>
      <c r="E157" s="22"/>
      <c r="F157" s="22"/>
      <c r="G157" s="22"/>
      <c r="H157" s="22"/>
      <c r="I157" s="22"/>
      <c r="J157" s="21"/>
      <c r="K157" s="15"/>
      <c r="L157" s="20"/>
      <c r="M157" s="21"/>
      <c r="N157" s="3"/>
      <c r="O157" s="20"/>
      <c r="P157" s="22"/>
      <c r="Q157" s="22"/>
      <c r="R157" s="22"/>
      <c r="S157" s="22"/>
      <c r="T157" s="22"/>
      <c r="U157" s="22"/>
      <c r="V157" s="21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">
        <f>SUM(M147:M156)</f>
        <v>0.1488523308357681</v>
      </c>
      <c r="N158" s="3"/>
      <c r="O158" s="3"/>
      <c r="P158" s="3"/>
      <c r="Q158" s="3"/>
      <c r="R158" s="3"/>
      <c r="S158" s="3"/>
      <c r="T158" s="2">
        <f>AVERAGE(T147,T150,T153,T156)</f>
        <v>-8.9904304474444936E-3</v>
      </c>
      <c r="U158" s="2">
        <f>AVERAGE(U147,U150,U153,U156)</f>
        <v>-1.5199763327834142E-2</v>
      </c>
      <c r="V158" s="2">
        <f>AVERAGE(V147,V150,V153,V156)</f>
        <v>7.608333662116668E-3</v>
      </c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</sheetData>
  <mergeCells count="20">
    <mergeCell ref="A145:B146"/>
    <mergeCell ref="I145:J145"/>
    <mergeCell ref="A55:B56"/>
    <mergeCell ref="A70:B71"/>
    <mergeCell ref="I70:J70"/>
    <mergeCell ref="A85:B86"/>
    <mergeCell ref="I85:J85"/>
    <mergeCell ref="A100:B101"/>
    <mergeCell ref="I100:J100"/>
    <mergeCell ref="I55:J55"/>
    <mergeCell ref="A115:B116"/>
    <mergeCell ref="I115:J115"/>
    <mergeCell ref="A130:B131"/>
    <mergeCell ref="I130:J130"/>
    <mergeCell ref="A10:B11"/>
    <mergeCell ref="I10:J10"/>
    <mergeCell ref="A25:B26"/>
    <mergeCell ref="I25:J25"/>
    <mergeCell ref="A40:B41"/>
    <mergeCell ref="I40:J40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563"/>
  <sheetViews>
    <sheetView tabSelected="1" workbookViewId="0">
      <selection activeCell="B9" sqref="B9"/>
    </sheetView>
  </sheetViews>
  <sheetFormatPr defaultColWidth="12.5703125" defaultRowHeight="15.75" customHeight="1"/>
  <cols>
    <col min="1" max="22" width="5.7109375" customWidth="1"/>
    <col min="23" max="27" width="8.85546875" customWidth="1"/>
    <col min="28" max="28" width="9.140625" customWidth="1"/>
    <col min="29" max="30" width="8.85546875" customWidth="1"/>
    <col min="31" max="32" width="5.7109375" customWidth="1"/>
  </cols>
  <sheetData>
    <row r="1" spans="1:38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38">
      <c r="A2" s="3" t="s">
        <v>2</v>
      </c>
      <c r="B2" s="3" t="s">
        <v>21</v>
      </c>
      <c r="C2" s="3" t="s">
        <v>3</v>
      </c>
      <c r="D2" s="3"/>
      <c r="E2" s="3"/>
      <c r="F2" s="3"/>
      <c r="G2" s="3"/>
      <c r="H2" s="3"/>
      <c r="I2" s="3"/>
      <c r="J2" s="3"/>
      <c r="K2" s="3"/>
    </row>
    <row r="3" spans="1:38">
      <c r="A3" s="3">
        <v>0</v>
      </c>
      <c r="B3" s="3">
        <v>0</v>
      </c>
      <c r="C3" s="3">
        <v>1</v>
      </c>
      <c r="D3" s="3"/>
      <c r="E3" s="4"/>
      <c r="F3" s="3"/>
      <c r="G3" s="3"/>
      <c r="H3" s="4"/>
      <c r="I3" s="4"/>
      <c r="J3" s="4"/>
      <c r="K3" s="3"/>
    </row>
    <row r="4" spans="1:38">
      <c r="A4" s="3">
        <v>1</v>
      </c>
      <c r="B4" s="3">
        <v>0</v>
      </c>
      <c r="C4" s="3">
        <v>0</v>
      </c>
      <c r="D4" s="3"/>
      <c r="E4" s="4"/>
      <c r="F4" s="3"/>
      <c r="G4" s="3"/>
      <c r="H4" s="3"/>
      <c r="I4" s="3"/>
      <c r="J4" s="3"/>
      <c r="K4" s="3"/>
    </row>
    <row r="5" spans="1:38">
      <c r="A5" s="3">
        <v>0</v>
      </c>
      <c r="B5" s="3">
        <v>1</v>
      </c>
      <c r="C5" s="3">
        <v>0</v>
      </c>
      <c r="D5" s="3"/>
      <c r="E5" s="4"/>
      <c r="F5" s="3"/>
      <c r="G5" s="3"/>
      <c r="H5" s="3"/>
      <c r="I5" s="3"/>
      <c r="J5" s="3"/>
      <c r="K5" s="3"/>
    </row>
    <row r="6" spans="1:38">
      <c r="A6" s="3">
        <v>1</v>
      </c>
      <c r="B6" s="3">
        <v>1</v>
      </c>
      <c r="C6" s="3">
        <v>1</v>
      </c>
      <c r="D6" s="3"/>
      <c r="E6" s="4"/>
      <c r="F6" s="3"/>
      <c r="G6" s="3"/>
      <c r="H6" s="3"/>
      <c r="I6" s="3"/>
      <c r="J6" s="3"/>
      <c r="K6" s="3"/>
    </row>
    <row r="7" spans="1:38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38">
      <c r="A8" s="3" t="s">
        <v>4</v>
      </c>
      <c r="B8" s="3">
        <v>10</v>
      </c>
      <c r="C8" s="3"/>
      <c r="D8" s="3"/>
      <c r="E8" s="3"/>
      <c r="F8" s="3"/>
      <c r="G8" s="3"/>
      <c r="H8" s="3"/>
      <c r="I8" s="3"/>
      <c r="J8" s="3"/>
      <c r="K8" s="3"/>
    </row>
    <row r="9" spans="1:38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38" ht="12.75">
      <c r="A10" s="61" t="s">
        <v>5</v>
      </c>
      <c r="B10" s="62"/>
      <c r="C10" s="3"/>
      <c r="D10" s="5" t="s">
        <v>6</v>
      </c>
      <c r="E10" s="6"/>
      <c r="F10" s="6"/>
      <c r="G10" s="6"/>
      <c r="H10" s="6"/>
      <c r="I10" s="63" t="s">
        <v>3</v>
      </c>
      <c r="J10" s="62"/>
      <c r="K10" s="3"/>
      <c r="L10" s="5" t="s">
        <v>27</v>
      </c>
      <c r="M10" s="6"/>
      <c r="N10" s="6"/>
      <c r="O10" s="6"/>
      <c r="P10" s="6"/>
      <c r="Q10" s="63" t="s">
        <v>3</v>
      </c>
      <c r="R10" s="62"/>
      <c r="T10" s="5" t="s">
        <v>20</v>
      </c>
      <c r="U10" s="7" t="s">
        <v>8</v>
      </c>
      <c r="W10" s="5" t="s">
        <v>28</v>
      </c>
      <c r="X10" s="6"/>
      <c r="Y10" s="6"/>
      <c r="Z10" s="6"/>
      <c r="AA10" s="6"/>
      <c r="AB10" s="6"/>
      <c r="AC10" s="6"/>
      <c r="AD10" s="6"/>
      <c r="AE10" s="5" t="s">
        <v>29</v>
      </c>
      <c r="AF10" s="6"/>
      <c r="AG10" s="6"/>
      <c r="AH10" s="6"/>
      <c r="AI10" s="6"/>
      <c r="AJ10" s="6"/>
      <c r="AK10" s="6"/>
      <c r="AL10" s="7"/>
    </row>
    <row r="11" spans="1:38" ht="12.75">
      <c r="A11" s="64"/>
      <c r="B11" s="65"/>
      <c r="C11" s="3"/>
      <c r="D11" s="8"/>
      <c r="E11" s="51" t="s">
        <v>9</v>
      </c>
      <c r="F11" s="51" t="s">
        <v>22</v>
      </c>
      <c r="G11" s="51" t="s">
        <v>10</v>
      </c>
      <c r="H11" s="51"/>
      <c r="I11" s="51" t="s">
        <v>11</v>
      </c>
      <c r="J11" s="12" t="s">
        <v>12</v>
      </c>
      <c r="K11" s="3"/>
      <c r="L11" s="8"/>
      <c r="M11" s="51" t="s">
        <v>9</v>
      </c>
      <c r="N11" s="51" t="s">
        <v>22</v>
      </c>
      <c r="O11" s="51" t="s">
        <v>10</v>
      </c>
      <c r="P11" s="51"/>
      <c r="Q11" s="51" t="s">
        <v>11</v>
      </c>
      <c r="R11" s="12" t="s">
        <v>12</v>
      </c>
      <c r="T11" s="39"/>
      <c r="U11" s="11"/>
      <c r="W11" s="39" t="s">
        <v>13</v>
      </c>
      <c r="X11" s="10" t="s">
        <v>14</v>
      </c>
      <c r="Y11" s="10" t="s">
        <v>23</v>
      </c>
      <c r="Z11" s="10" t="s">
        <v>24</v>
      </c>
      <c r="AA11" s="10" t="s">
        <v>16</v>
      </c>
      <c r="AB11" s="10" t="s">
        <v>25</v>
      </c>
      <c r="AC11" s="10" t="s">
        <v>26</v>
      </c>
      <c r="AD11" s="10" t="s">
        <v>18</v>
      </c>
      <c r="AE11" s="8" t="s">
        <v>13</v>
      </c>
      <c r="AF11" s="51" t="s">
        <v>14</v>
      </c>
      <c r="AG11" s="51" t="s">
        <v>23</v>
      </c>
      <c r="AH11" s="51" t="s">
        <v>24</v>
      </c>
      <c r="AI11" s="51" t="s">
        <v>16</v>
      </c>
      <c r="AJ11" s="51" t="s">
        <v>25</v>
      </c>
      <c r="AK11" s="51" t="s">
        <v>26</v>
      </c>
      <c r="AL11" s="12" t="s">
        <v>18</v>
      </c>
    </row>
    <row r="12" spans="1:38" ht="12.75">
      <c r="A12" s="15" t="s">
        <v>2</v>
      </c>
      <c r="B12" s="16">
        <f t="array" ref="B12:B13">TRANSPOSE($A$3:$B$3)</f>
        <v>0</v>
      </c>
      <c r="D12" s="17" t="s">
        <v>19</v>
      </c>
      <c r="E12" s="46">
        <v>1</v>
      </c>
      <c r="F12" s="46">
        <v>2</v>
      </c>
      <c r="G12" s="46">
        <v>2</v>
      </c>
      <c r="H12" s="47"/>
      <c r="I12" s="47">
        <f>G12+B12*E12+B13*F12</f>
        <v>2</v>
      </c>
      <c r="J12" s="48">
        <f>1/(1+EXP(-I12))</f>
        <v>0.88079707797788231</v>
      </c>
      <c r="L12" s="17" t="s">
        <v>19</v>
      </c>
      <c r="M12" s="46">
        <v>2</v>
      </c>
      <c r="N12" s="46">
        <v>1</v>
      </c>
      <c r="O12" s="46">
        <v>0</v>
      </c>
      <c r="P12" s="47"/>
      <c r="Q12" s="47">
        <f>O12+J12*M12+J13*N12</f>
        <v>2.4926527345857696</v>
      </c>
      <c r="R12" s="48">
        <f>1/(1+EXP(-Q12))</f>
        <v>0.92362514157518461</v>
      </c>
      <c r="T12" s="15">
        <f>$C$3</f>
        <v>1</v>
      </c>
      <c r="U12" s="16">
        <f>(T12-R12) ^ 2</f>
        <v>5.8331189994105951E-3</v>
      </c>
      <c r="W12" s="41">
        <f>2*(R12-T12)</f>
        <v>-0.15274971684963079</v>
      </c>
      <c r="X12">
        <f>R12*(1-R12)</f>
        <v>7.0541739425404801E-2</v>
      </c>
      <c r="Y12" s="52">
        <f>J12</f>
        <v>0.88079707797788231</v>
      </c>
      <c r="Z12" s="52">
        <f>J13</f>
        <v>0.7310585786300049</v>
      </c>
      <c r="AA12">
        <v>1</v>
      </c>
      <c r="AB12">
        <f>W12*X12*Y12</f>
        <v>-9.4907917356298506E-3</v>
      </c>
      <c r="AC12">
        <f>W12*X12*Z12</f>
        <v>-7.8773248569941143E-3</v>
      </c>
      <c r="AD12">
        <f>W12*X12*AA12</f>
        <v>-1.0775230723311021E-2</v>
      </c>
      <c r="AE12" s="55">
        <f>2*(J12-T12)</f>
        <v>-0.23840584404423537</v>
      </c>
      <c r="AF12" s="47">
        <f>J12*(1-J12)</f>
        <v>0.10499358540350662</v>
      </c>
      <c r="AG12" s="56">
        <f>B12</f>
        <v>0</v>
      </c>
      <c r="AH12" s="56">
        <f>B13</f>
        <v>0</v>
      </c>
      <c r="AI12" s="47">
        <v>1</v>
      </c>
      <c r="AJ12" s="47">
        <f>AE12*AF12*AG12</f>
        <v>0</v>
      </c>
      <c r="AK12" s="47">
        <f>AE12*AF12*AH12</f>
        <v>0</v>
      </c>
      <c r="AL12" s="57">
        <f>AE12*AF12*AI12</f>
        <v>-2.5031084347353506E-2</v>
      </c>
    </row>
    <row r="13" spans="1:38" ht="12.75">
      <c r="A13" s="15" t="s">
        <v>21</v>
      </c>
      <c r="B13" s="16">
        <v>0</v>
      </c>
      <c r="D13" s="15" t="s">
        <v>30</v>
      </c>
      <c r="E13" s="45">
        <v>-1</v>
      </c>
      <c r="F13" s="45">
        <v>3</v>
      </c>
      <c r="G13" s="45">
        <v>1</v>
      </c>
      <c r="H13" s="49"/>
      <c r="I13" s="49">
        <f>G13+B13*E13+B14*F13</f>
        <v>1</v>
      </c>
      <c r="J13" s="16">
        <f>1/(1+EXP(-I13))</f>
        <v>0.7310585786300049</v>
      </c>
      <c r="L13" s="15"/>
      <c r="M13" s="49"/>
      <c r="N13" s="49"/>
      <c r="O13" s="49"/>
      <c r="P13" s="49"/>
      <c r="Q13" s="49"/>
      <c r="R13" s="40"/>
      <c r="T13" s="41"/>
      <c r="U13" s="40"/>
      <c r="W13" s="41"/>
      <c r="AE13" s="41">
        <f>2*(J13-T12)</f>
        <v>-0.53788284273999021</v>
      </c>
      <c r="AF13" s="49">
        <f>J13*(1-J13)</f>
        <v>0.19661193324148185</v>
      </c>
      <c r="AG13" s="49"/>
      <c r="AH13" s="49"/>
      <c r="AI13" s="49"/>
      <c r="AJ13" s="49">
        <f>AE13*AF13*AG12</f>
        <v>0</v>
      </c>
      <c r="AK13" s="49">
        <f>AE13*AF13*AH12</f>
        <v>0</v>
      </c>
      <c r="AL13" s="58">
        <f>AE13*AF13*AI12</f>
        <v>-0.10575418556853343</v>
      </c>
    </row>
    <row r="14" spans="1:38" ht="12.75">
      <c r="A14" s="41"/>
      <c r="B14" s="40"/>
      <c r="D14" s="41"/>
      <c r="E14" s="49"/>
      <c r="F14" s="49"/>
      <c r="G14" s="49"/>
      <c r="H14" s="49"/>
      <c r="I14" s="49"/>
      <c r="J14" s="40"/>
      <c r="L14" s="41"/>
      <c r="M14" s="49"/>
      <c r="N14" s="49"/>
      <c r="O14" s="49"/>
      <c r="P14" s="49"/>
      <c r="Q14" s="49"/>
      <c r="R14" s="40"/>
      <c r="T14" s="41"/>
      <c r="U14" s="40"/>
      <c r="W14" s="41"/>
      <c r="AE14" s="41"/>
      <c r="AF14" s="49"/>
      <c r="AG14" s="49"/>
      <c r="AH14" s="49"/>
      <c r="AI14" s="49"/>
      <c r="AJ14" s="49"/>
      <c r="AK14" s="49"/>
      <c r="AL14" s="58"/>
    </row>
    <row r="15" spans="1:38" ht="12.75">
      <c r="A15" s="15" t="s">
        <v>2</v>
      </c>
      <c r="B15" s="16">
        <f t="array" ref="B15:B16">TRANSPOSE($A$4:$B$4)</f>
        <v>1</v>
      </c>
      <c r="D15" s="15" t="s">
        <v>19</v>
      </c>
      <c r="E15" s="45">
        <v>1</v>
      </c>
      <c r="F15" s="45">
        <v>2</v>
      </c>
      <c r="G15" s="45">
        <v>2</v>
      </c>
      <c r="H15" s="49"/>
      <c r="I15" s="49">
        <f>G15+B15*E15+B16*F15</f>
        <v>3</v>
      </c>
      <c r="J15" s="16">
        <f>1/(1+EXP(-I15))</f>
        <v>0.95257412682243336</v>
      </c>
      <c r="L15" s="15" t="s">
        <v>19</v>
      </c>
      <c r="M15" s="45">
        <v>2</v>
      </c>
      <c r="N15" s="45">
        <v>1</v>
      </c>
      <c r="O15" s="45">
        <v>0</v>
      </c>
      <c r="P15" s="49"/>
      <c r="Q15" s="49">
        <f>O15+J15*M15+J16*N15</f>
        <v>2.6362068322748717</v>
      </c>
      <c r="R15" s="16">
        <f>1/(1+EXP(-Q15))</f>
        <v>0.93315574982070981</v>
      </c>
      <c r="T15" s="15">
        <f>$C$4</f>
        <v>0</v>
      </c>
      <c r="U15" s="16">
        <f>(T15-R15) ^ 2</f>
        <v>0.87077965342345121</v>
      </c>
      <c r="W15" s="41">
        <f>2*(R15-T15)</f>
        <v>1.8663114996414196</v>
      </c>
      <c r="X15">
        <f>R15*(1-R15)</f>
        <v>6.2376096397258649E-2</v>
      </c>
      <c r="Y15" s="52">
        <f>J15</f>
        <v>0.95257412682243336</v>
      </c>
      <c r="Z15" s="52">
        <f>J16</f>
        <v>0.7310585786300049</v>
      </c>
      <c r="AA15">
        <v>1</v>
      </c>
      <c r="AB15">
        <f>W15*X15*Y15</f>
        <v>0.11089222711605388</v>
      </c>
      <c r="AC15">
        <f>W15*X15*Z15</f>
        <v>8.5104887539833238E-2</v>
      </c>
      <c r="AD15">
        <f>W15*X15*AA15</f>
        <v>0.11641322600894553</v>
      </c>
      <c r="AE15" s="41">
        <f>2*(J15-T15)</f>
        <v>1.9051482536448667</v>
      </c>
      <c r="AF15" s="49">
        <f>J15*(1-J15)</f>
        <v>4.5176659730911999E-2</v>
      </c>
      <c r="AG15" s="59">
        <f>B15</f>
        <v>1</v>
      </c>
      <c r="AH15" s="59">
        <f>B16</f>
        <v>0</v>
      </c>
      <c r="AI15" s="49">
        <v>1</v>
      </c>
      <c r="AJ15" s="49">
        <f>AE15*AF15*AG15</f>
        <v>8.6068234391855375E-2</v>
      </c>
      <c r="AK15" s="49">
        <f>AE15*AF15*AH15</f>
        <v>0</v>
      </c>
      <c r="AL15" s="58">
        <f>AE15*AF15*AI15</f>
        <v>8.6068234391855375E-2</v>
      </c>
    </row>
    <row r="16" spans="1:38" ht="12.75">
      <c r="A16" s="15" t="s">
        <v>21</v>
      </c>
      <c r="B16" s="16">
        <v>0</v>
      </c>
      <c r="D16" s="15" t="s">
        <v>30</v>
      </c>
      <c r="E16" s="45">
        <v>-1</v>
      </c>
      <c r="F16" s="45">
        <v>3</v>
      </c>
      <c r="G16" s="45">
        <v>1</v>
      </c>
      <c r="H16" s="49"/>
      <c r="I16" s="49">
        <f>G16+B16*E16+B17*F16</f>
        <v>1</v>
      </c>
      <c r="J16" s="16">
        <f>1/(1+EXP(-I16))</f>
        <v>0.7310585786300049</v>
      </c>
      <c r="L16" s="41"/>
      <c r="M16" s="49"/>
      <c r="N16" s="49"/>
      <c r="O16" s="49"/>
      <c r="P16" s="49"/>
      <c r="Q16" s="49"/>
      <c r="R16" s="40"/>
      <c r="T16" s="41"/>
      <c r="U16" s="40"/>
      <c r="W16" s="41"/>
      <c r="AE16" s="41">
        <f>2*(J16-T15)</f>
        <v>1.4621171572600098</v>
      </c>
      <c r="AF16" s="49">
        <f>J16*(1-J16)</f>
        <v>0.19661193324148185</v>
      </c>
      <c r="AG16" s="49"/>
      <c r="AH16" s="49"/>
      <c r="AI16" s="49"/>
      <c r="AJ16" s="49">
        <f>AE16*AF16*AG15</f>
        <v>0.28746968091443026</v>
      </c>
      <c r="AK16" s="49">
        <f>AE16*AF16*AH15</f>
        <v>0</v>
      </c>
      <c r="AL16" s="58">
        <f>AE16*AF16*AI15</f>
        <v>0.28746968091443026</v>
      </c>
    </row>
    <row r="17" spans="1:38" ht="12.75">
      <c r="A17" s="41"/>
      <c r="B17" s="40"/>
      <c r="D17" s="41"/>
      <c r="E17" s="49"/>
      <c r="F17" s="49"/>
      <c r="G17" s="49"/>
      <c r="H17" s="49"/>
      <c r="I17" s="49"/>
      <c r="J17" s="40"/>
      <c r="L17" s="41"/>
      <c r="M17" s="49"/>
      <c r="N17" s="49"/>
      <c r="O17" s="49"/>
      <c r="P17" s="49"/>
      <c r="Q17" s="49"/>
      <c r="R17" s="40"/>
      <c r="T17" s="41"/>
      <c r="U17" s="40"/>
      <c r="W17" s="41"/>
      <c r="AE17" s="41"/>
      <c r="AF17" s="49"/>
      <c r="AG17" s="49"/>
      <c r="AH17" s="49"/>
      <c r="AI17" s="49"/>
      <c r="AJ17" s="49"/>
      <c r="AK17" s="49"/>
      <c r="AL17" s="58"/>
    </row>
    <row r="18" spans="1:38" ht="12.75">
      <c r="A18" s="15" t="s">
        <v>2</v>
      </c>
      <c r="B18" s="16">
        <f t="array" ref="B18:B19">TRANSPOSE($A$5:$B$5)</f>
        <v>0</v>
      </c>
      <c r="D18" s="15" t="s">
        <v>19</v>
      </c>
      <c r="E18" s="45">
        <v>1</v>
      </c>
      <c r="F18" s="45">
        <v>2</v>
      </c>
      <c r="G18" s="45">
        <v>2</v>
      </c>
      <c r="H18" s="49"/>
      <c r="I18" s="49">
        <f>G18+B18*E18+B19*F18</f>
        <v>4</v>
      </c>
      <c r="J18" s="16">
        <f>1/(1+EXP(-I18))</f>
        <v>0.98201379003790845</v>
      </c>
      <c r="L18" s="15" t="s">
        <v>19</v>
      </c>
      <c r="M18" s="45">
        <v>2</v>
      </c>
      <c r="N18" s="45">
        <v>1</v>
      </c>
      <c r="O18" s="45">
        <v>0</v>
      </c>
      <c r="P18" s="49"/>
      <c r="Q18" s="49">
        <f>O18+J18*M18+J19*N18</f>
        <v>2.4640275800758169</v>
      </c>
      <c r="R18" s="16">
        <f>1/(1+EXP(-Q18))</f>
        <v>0.9215812277641301</v>
      </c>
      <c r="T18" s="15">
        <f>$C$5</f>
        <v>0</v>
      </c>
      <c r="U18" s="16">
        <f>(T18-R18) ^ 2</f>
        <v>0.84931195936724146</v>
      </c>
      <c r="W18" s="41">
        <f>2*(R18-T18)</f>
        <v>1.8431624555282602</v>
      </c>
      <c r="X18">
        <f>R18*(1-R18)</f>
        <v>7.2269268396888658E-2</v>
      </c>
      <c r="Y18" s="52">
        <f>J18</f>
        <v>0.98201379003790845</v>
      </c>
      <c r="Z18" s="52">
        <f>J19</f>
        <v>0.5</v>
      </c>
      <c r="AA18">
        <v>1</v>
      </c>
      <c r="AB18">
        <f>W18*X18*Y18</f>
        <v>0.13080816704632253</v>
      </c>
      <c r="AC18">
        <f>W18*X18*Z18</f>
        <v>6.6602001098820099E-2</v>
      </c>
      <c r="AD18">
        <f>W18*X18*AA18</f>
        <v>0.1332040021976402</v>
      </c>
      <c r="AE18" s="41">
        <f>2*(J18-T18)</f>
        <v>1.9640275800758169</v>
      </c>
      <c r="AF18" s="49">
        <f>J18*(1-J18)</f>
        <v>1.7662706213291107E-2</v>
      </c>
      <c r="AG18" s="59">
        <f>B18</f>
        <v>0</v>
      </c>
      <c r="AH18" s="59">
        <f>B19</f>
        <v>1</v>
      </c>
      <c r="AI18" s="49">
        <v>1</v>
      </c>
      <c r="AJ18" s="49">
        <f>AE18*AF18*AG18</f>
        <v>0</v>
      </c>
      <c r="AK18" s="49">
        <f>AE18*AF18*AH18</f>
        <v>3.4690042141680227E-2</v>
      </c>
      <c r="AL18" s="58">
        <f>AE18*AF18*AI18</f>
        <v>3.4690042141680227E-2</v>
      </c>
    </row>
    <row r="19" spans="1:38" ht="12.75">
      <c r="A19" s="15" t="s">
        <v>21</v>
      </c>
      <c r="B19" s="16">
        <v>1</v>
      </c>
      <c r="D19" s="15" t="s">
        <v>30</v>
      </c>
      <c r="E19" s="45">
        <v>-1</v>
      </c>
      <c r="F19" s="45">
        <v>3</v>
      </c>
      <c r="G19" s="45">
        <v>1</v>
      </c>
      <c r="H19" s="49"/>
      <c r="I19" s="49">
        <f>G19+B19*E19+B20*F19</f>
        <v>0</v>
      </c>
      <c r="J19" s="16">
        <f>1/(1+EXP(-I19))</f>
        <v>0.5</v>
      </c>
      <c r="L19" s="41"/>
      <c r="M19" s="49"/>
      <c r="N19" s="49"/>
      <c r="O19" s="49"/>
      <c r="P19" s="49"/>
      <c r="Q19" s="49"/>
      <c r="R19" s="40"/>
      <c r="T19" s="41"/>
      <c r="U19" s="40"/>
      <c r="W19" s="41"/>
      <c r="AE19" s="41">
        <f>2*(J19-T18)</f>
        <v>1</v>
      </c>
      <c r="AF19" s="49">
        <f>J19*(1-J19)</f>
        <v>0.25</v>
      </c>
      <c r="AG19" s="49"/>
      <c r="AH19" s="49"/>
      <c r="AI19" s="49"/>
      <c r="AJ19" s="49">
        <f>AE19*AF19*AG18</f>
        <v>0</v>
      </c>
      <c r="AK19" s="49">
        <f>AE19*AF19*AH18</f>
        <v>0.25</v>
      </c>
      <c r="AL19" s="58">
        <f>AE19*AF19*AI18</f>
        <v>0.25</v>
      </c>
    </row>
    <row r="20" spans="1:38" ht="12.75">
      <c r="A20" s="41"/>
      <c r="B20" s="40"/>
      <c r="D20" s="41"/>
      <c r="E20" s="49"/>
      <c r="F20" s="49"/>
      <c r="G20" s="49"/>
      <c r="H20" s="49"/>
      <c r="I20" s="49"/>
      <c r="J20" s="40"/>
      <c r="L20" s="41"/>
      <c r="M20" s="49"/>
      <c r="N20" s="49"/>
      <c r="O20" s="49"/>
      <c r="P20" s="49"/>
      <c r="Q20" s="49"/>
      <c r="R20" s="40"/>
      <c r="T20" s="41"/>
      <c r="U20" s="40"/>
      <c r="W20" s="41"/>
      <c r="AE20" s="41"/>
      <c r="AF20" s="49"/>
      <c r="AG20" s="49"/>
      <c r="AH20" s="49"/>
      <c r="AI20" s="49"/>
      <c r="AJ20" s="49"/>
      <c r="AK20" s="49"/>
      <c r="AL20" s="58"/>
    </row>
    <row r="21" spans="1:38" ht="12.75">
      <c r="A21" s="15" t="s">
        <v>2</v>
      </c>
      <c r="B21" s="16">
        <f t="array" ref="B21:B22">TRANSPOSE($A$6:$B$6)</f>
        <v>1</v>
      </c>
      <c r="D21" s="15" t="s">
        <v>19</v>
      </c>
      <c r="E21" s="45">
        <v>1</v>
      </c>
      <c r="F21" s="45">
        <v>2</v>
      </c>
      <c r="G21" s="45">
        <v>2</v>
      </c>
      <c r="H21" s="49"/>
      <c r="I21" s="49">
        <f>G21+B21*E21+B22*F21</f>
        <v>5</v>
      </c>
      <c r="J21" s="16">
        <f>1/(1+EXP(-I21))</f>
        <v>0.99330714907571527</v>
      </c>
      <c r="L21" s="15" t="s">
        <v>19</v>
      </c>
      <c r="M21" s="45">
        <v>2</v>
      </c>
      <c r="N21" s="45">
        <v>1</v>
      </c>
      <c r="O21" s="45">
        <v>0</v>
      </c>
      <c r="P21" s="49"/>
      <c r="Q21" s="49">
        <f>O21+J21*M21+J22*N21</f>
        <v>2.4866142981514305</v>
      </c>
      <c r="R21" s="16">
        <f>1/(1+EXP(-Q21))</f>
        <v>0.9231980886476312</v>
      </c>
      <c r="T21" s="15">
        <f>$C$6</f>
        <v>1</v>
      </c>
      <c r="U21" s="16">
        <f>(T21-R21) ^ 2</f>
        <v>5.8985335873771158E-3</v>
      </c>
      <c r="W21" s="41">
        <f>2*(R21-T21)</f>
        <v>-0.1536038227047376</v>
      </c>
      <c r="X21">
        <f>R21*(1-R21)</f>
        <v>7.0903377764991685E-2</v>
      </c>
      <c r="Y21" s="52">
        <f>J21</f>
        <v>0.99330714907571527</v>
      </c>
      <c r="Z21" s="52">
        <f>J22</f>
        <v>0.5</v>
      </c>
      <c r="AA21">
        <v>1</v>
      </c>
      <c r="AB21">
        <f>W21*X21*Y21</f>
        <v>-1.0818137828066504E-2</v>
      </c>
      <c r="AC21">
        <f>W21*X21*Z21</f>
        <v>-5.4455149336904082E-3</v>
      </c>
      <c r="AD21">
        <f>W21*X21*AA21</f>
        <v>-1.0891029867380816E-2</v>
      </c>
      <c r="AE21" s="41">
        <f>2*(J21-T21)</f>
        <v>-1.3385701848569465E-2</v>
      </c>
      <c r="AF21" s="49">
        <f>J21*(1-J21)</f>
        <v>6.6480566707900332E-3</v>
      </c>
      <c r="AG21" s="59">
        <f>B21</f>
        <v>1</v>
      </c>
      <c r="AH21" s="59">
        <f>B22</f>
        <v>1</v>
      </c>
      <c r="AI21" s="49">
        <v>1</v>
      </c>
      <c r="AJ21" s="49">
        <f>AE21*AF21*AG21</f>
        <v>-8.8988904467588711E-5</v>
      </c>
      <c r="AK21" s="49">
        <f>AE21*AF21*AH21</f>
        <v>-8.8988904467588711E-5</v>
      </c>
      <c r="AL21" s="58">
        <f>AE21*AF21*AI21</f>
        <v>-8.8988904467588711E-5</v>
      </c>
    </row>
    <row r="22" spans="1:38" ht="12.75">
      <c r="A22" s="20" t="s">
        <v>21</v>
      </c>
      <c r="B22" s="21">
        <v>1</v>
      </c>
      <c r="D22" s="20" t="s">
        <v>30</v>
      </c>
      <c r="E22" s="43">
        <v>-1</v>
      </c>
      <c r="F22" s="43">
        <v>3</v>
      </c>
      <c r="G22" s="43">
        <v>1</v>
      </c>
      <c r="H22" s="50"/>
      <c r="I22" s="50">
        <f>G22+B22*E22+B23*F22</f>
        <v>0</v>
      </c>
      <c r="J22" s="21">
        <f>1/(1+EXP(-I22))</f>
        <v>0.5</v>
      </c>
      <c r="L22" s="42"/>
      <c r="M22" s="43"/>
      <c r="N22" s="43"/>
      <c r="O22" s="43"/>
      <c r="P22" s="43"/>
      <c r="Q22" s="43"/>
      <c r="R22" s="44"/>
      <c r="T22" s="42"/>
      <c r="U22" s="44"/>
      <c r="W22" s="42"/>
      <c r="X22" s="43"/>
      <c r="Y22" s="43"/>
      <c r="Z22" s="43"/>
      <c r="AA22" s="43"/>
      <c r="AB22" s="43"/>
      <c r="AC22" s="43"/>
      <c r="AD22" s="43"/>
      <c r="AE22" s="42">
        <f>2*(J22-T21)</f>
        <v>-1</v>
      </c>
      <c r="AF22" s="50">
        <f>J22*(1-J22)</f>
        <v>0.25</v>
      </c>
      <c r="AG22" s="50"/>
      <c r="AH22" s="50"/>
      <c r="AI22" s="50"/>
      <c r="AJ22" s="50">
        <f>AE22*AF22*AG21</f>
        <v>-0.25</v>
      </c>
      <c r="AK22" s="50">
        <f>AE22*AF22*AH21</f>
        <v>-0.25</v>
      </c>
      <c r="AL22" s="60">
        <f>AE22*AF22*AI21</f>
        <v>-0.25</v>
      </c>
    </row>
    <row r="23" spans="1:38" s="53" customFormat="1" ht="15.75" customHeight="1">
      <c r="U23" s="54">
        <f>SUM(U12:U21)</f>
        <v>1.7318232653774803</v>
      </c>
      <c r="AB23" s="53">
        <f>AVERAGE(AB12,AB15,AB18,AB21)</f>
        <v>5.5347866149670015E-2</v>
      </c>
      <c r="AC23" s="53">
        <f>AVERAGE(AC12,AC15,AC18,AC21)</f>
        <v>3.4596012211992204E-2</v>
      </c>
      <c r="AD23" s="53">
        <f>AVERAGE(AD12,AD15,AD18,AD21)</f>
        <v>5.6987741903973474E-2</v>
      </c>
      <c r="AG23" s="53">
        <f>AVERAGE(AJ12,AJ15,AJ18,AJ21)</f>
        <v>2.1494811371846948E-2</v>
      </c>
      <c r="AH23" s="53">
        <f>AVERAGE(AJ13,AJ16,AJ19,AJ22)</f>
        <v>9.3674202286075647E-3</v>
      </c>
      <c r="AI23" s="53">
        <f>AVERAGE(AK12,AK15,AK18,AK21)</f>
        <v>8.6502633093031595E-3</v>
      </c>
      <c r="AJ23" s="53">
        <f>AVERAGE(AK13,AK16,AK19,AK22)</f>
        <v>0</v>
      </c>
      <c r="AK23" s="53">
        <f>AVERAGE(AL12,AL15,AL18,AL21)</f>
        <v>2.3909550820428629E-2</v>
      </c>
      <c r="AL23" s="53">
        <f>AVERAGE(AL13,AL16,AL19,AL22)</f>
        <v>4.5428873836474204E-2</v>
      </c>
    </row>
    <row r="25" spans="1:38" ht="15.75" customHeight="1">
      <c r="A25" s="61" t="s">
        <v>5</v>
      </c>
      <c r="B25" s="62"/>
      <c r="C25" s="3"/>
      <c r="D25" s="5" t="s">
        <v>6</v>
      </c>
      <c r="E25" s="6"/>
      <c r="F25" s="6"/>
      <c r="G25" s="6"/>
      <c r="H25" s="6"/>
      <c r="I25" s="63" t="s">
        <v>3</v>
      </c>
      <c r="J25" s="62"/>
      <c r="K25" s="3"/>
      <c r="L25" s="5" t="s">
        <v>27</v>
      </c>
      <c r="M25" s="6"/>
      <c r="N25" s="6"/>
      <c r="O25" s="6"/>
      <c r="P25" s="6"/>
      <c r="Q25" s="63" t="s">
        <v>3</v>
      </c>
      <c r="R25" s="62"/>
      <c r="T25" s="5" t="s">
        <v>20</v>
      </c>
      <c r="U25" s="7" t="s">
        <v>8</v>
      </c>
      <c r="W25" s="5" t="s">
        <v>28</v>
      </c>
      <c r="X25" s="6"/>
      <c r="Y25" s="6"/>
      <c r="Z25" s="6"/>
      <c r="AA25" s="6"/>
      <c r="AB25" s="6"/>
      <c r="AC25" s="6"/>
      <c r="AD25" s="6"/>
      <c r="AE25" s="5" t="s">
        <v>29</v>
      </c>
      <c r="AF25" s="6"/>
      <c r="AG25" s="6"/>
      <c r="AH25" s="6"/>
      <c r="AI25" s="6"/>
      <c r="AJ25" s="6"/>
      <c r="AK25" s="6"/>
      <c r="AL25" s="7"/>
    </row>
    <row r="26" spans="1:38" ht="15.75" customHeight="1">
      <c r="A26" s="64"/>
      <c r="B26" s="65"/>
      <c r="C26" s="3"/>
      <c r="D26" s="8"/>
      <c r="E26" s="51" t="s">
        <v>9</v>
      </c>
      <c r="F26" s="51" t="s">
        <v>22</v>
      </c>
      <c r="G26" s="51" t="s">
        <v>10</v>
      </c>
      <c r="H26" s="51"/>
      <c r="I26" s="51" t="s">
        <v>11</v>
      </c>
      <c r="J26" s="12" t="s">
        <v>12</v>
      </c>
      <c r="K26" s="3"/>
      <c r="L26" s="8"/>
      <c r="M26" s="51" t="s">
        <v>9</v>
      </c>
      <c r="N26" s="51" t="s">
        <v>22</v>
      </c>
      <c r="O26" s="51" t="s">
        <v>10</v>
      </c>
      <c r="P26" s="51"/>
      <c r="Q26" s="51" t="s">
        <v>11</v>
      </c>
      <c r="R26" s="12" t="s">
        <v>12</v>
      </c>
      <c r="T26" s="39"/>
      <c r="U26" s="11"/>
      <c r="W26" s="39" t="s">
        <v>13</v>
      </c>
      <c r="X26" s="10" t="s">
        <v>14</v>
      </c>
      <c r="Y26" s="10" t="s">
        <v>23</v>
      </c>
      <c r="Z26" s="10" t="s">
        <v>24</v>
      </c>
      <c r="AA26" s="10" t="s">
        <v>16</v>
      </c>
      <c r="AB26" s="10" t="s">
        <v>25</v>
      </c>
      <c r="AC26" s="10" t="s">
        <v>26</v>
      </c>
      <c r="AD26" s="10" t="s">
        <v>18</v>
      </c>
      <c r="AE26" s="8" t="s">
        <v>13</v>
      </c>
      <c r="AF26" s="51" t="s">
        <v>14</v>
      </c>
      <c r="AG26" s="51" t="s">
        <v>23</v>
      </c>
      <c r="AH26" s="51" t="s">
        <v>24</v>
      </c>
      <c r="AI26" s="51" t="s">
        <v>16</v>
      </c>
      <c r="AJ26" s="51" t="s">
        <v>25</v>
      </c>
      <c r="AK26" s="51" t="s">
        <v>26</v>
      </c>
      <c r="AL26" s="12" t="s">
        <v>18</v>
      </c>
    </row>
    <row r="27" spans="1:38" ht="15.75" customHeight="1">
      <c r="A27" s="15" t="s">
        <v>2</v>
      </c>
      <c r="B27" s="16">
        <f t="array" ref="B27:B28">TRANSPOSE($A$3:$B$3)</f>
        <v>0</v>
      </c>
      <c r="D27" s="17" t="s">
        <v>19</v>
      </c>
      <c r="E27" s="46">
        <f>E12-$B$8*AG23</f>
        <v>0.78505188628153055</v>
      </c>
      <c r="F27" s="46">
        <f>F12-$B$8*AH23</f>
        <v>1.9063257977139243</v>
      </c>
      <c r="G27" s="46">
        <f>G12-$B$8*AI23</f>
        <v>1.9134973669069684</v>
      </c>
      <c r="H27" s="47"/>
      <c r="I27" s="47">
        <f>G27+B27*E27+B28*F27</f>
        <v>1.9134973669069684</v>
      </c>
      <c r="J27" s="48">
        <f>1/(1+EXP(-I27))</f>
        <v>0.87141154923509867</v>
      </c>
      <c r="L27" s="17" t="s">
        <v>19</v>
      </c>
      <c r="M27" s="46">
        <f>M12-$B$8*AB23</f>
        <v>1.4465213385032998</v>
      </c>
      <c r="N27" s="46">
        <f t="shared" ref="N27:O27" si="0">N12-$B$8*AC23</f>
        <v>0.654039877880078</v>
      </c>
      <c r="O27" s="46">
        <f t="shared" si="0"/>
        <v>-0.56987741903973477</v>
      </c>
      <c r="P27" s="47"/>
      <c r="Q27" s="47">
        <f>O27+J27*M27+J28*N27</f>
        <v>1.1047367896450209</v>
      </c>
      <c r="R27" s="48">
        <f>1/(1+EXP(-Q27))</f>
        <v>0.75114658478427887</v>
      </c>
      <c r="T27" s="15">
        <f>$C$3</f>
        <v>1</v>
      </c>
      <c r="U27" s="16">
        <f>(T27-R27) ^ 2</f>
        <v>6.1928022264528107E-2</v>
      </c>
      <c r="W27" s="41">
        <f>2*(R27-T27)</f>
        <v>-0.49770683043144226</v>
      </c>
      <c r="X27">
        <f>R27*(1-R27)</f>
        <v>0.18692539295119304</v>
      </c>
      <c r="Y27" s="52">
        <f>J27</f>
        <v>0.87141154923509867</v>
      </c>
      <c r="Z27" s="52">
        <f>J28</f>
        <v>0.63313999972016066</v>
      </c>
      <c r="AA27">
        <v>1</v>
      </c>
      <c r="AB27">
        <f>W27*X27*Y27</f>
        <v>-8.1070941156864654E-2</v>
      </c>
      <c r="AC27">
        <f>W27*X27*Z27</f>
        <v>-5.8903575132124283E-2</v>
      </c>
      <c r="AD27">
        <f>W27*X27*AA27</f>
        <v>-9.3034044852890144E-2</v>
      </c>
      <c r="AE27" s="55">
        <f>2*(J27-T27)</f>
        <v>-0.25717690152980266</v>
      </c>
      <c r="AF27" s="47">
        <f>J27*(1-J27)</f>
        <v>0.11205346109478388</v>
      </c>
      <c r="AG27" s="56">
        <f>B27</f>
        <v>0</v>
      </c>
      <c r="AH27" s="56">
        <f>B28</f>
        <v>0</v>
      </c>
      <c r="AI27" s="47">
        <v>1</v>
      </c>
      <c r="AJ27" s="47">
        <f>AE27*AF27*AG27</f>
        <v>0</v>
      </c>
      <c r="AK27" s="47">
        <f>AE27*AF27*AH27</f>
        <v>0</v>
      </c>
      <c r="AL27" s="57">
        <f>AE27*AF27*AI27</f>
        <v>-2.8817561930046809E-2</v>
      </c>
    </row>
    <row r="28" spans="1:38" ht="15.75" customHeight="1">
      <c r="A28" s="15" t="s">
        <v>21</v>
      </c>
      <c r="B28" s="16">
        <v>0</v>
      </c>
      <c r="D28" s="15" t="s">
        <v>30</v>
      </c>
      <c r="E28" s="45">
        <f>E13-$B$8*AJ23</f>
        <v>-1</v>
      </c>
      <c r="F28" s="45">
        <f>F13-$B$8*AK23</f>
        <v>2.7609044917957135</v>
      </c>
      <c r="G28" s="45">
        <f>G13-$B$8*AL23</f>
        <v>0.54571126163525796</v>
      </c>
      <c r="H28" s="49"/>
      <c r="I28" s="49">
        <f>G28+B28*E28+B29*F28</f>
        <v>0.54571126163525796</v>
      </c>
      <c r="J28" s="16">
        <f>1/(1+EXP(-I28))</f>
        <v>0.63313999972016066</v>
      </c>
      <c r="L28" s="15"/>
      <c r="M28" s="49"/>
      <c r="N28" s="49"/>
      <c r="O28" s="49"/>
      <c r="P28" s="49"/>
      <c r="Q28" s="49"/>
      <c r="R28" s="40"/>
      <c r="T28" s="41"/>
      <c r="U28" s="40"/>
      <c r="W28" s="41"/>
      <c r="AE28" s="41">
        <f>2*(J28-T27)</f>
        <v>-0.73372000055967868</v>
      </c>
      <c r="AF28" s="49">
        <f>J28*(1-J28)</f>
        <v>0.23227374047451563</v>
      </c>
      <c r="AG28" s="49"/>
      <c r="AH28" s="49"/>
      <c r="AI28" s="49"/>
      <c r="AJ28" s="49">
        <f>AE28*AF28*AG27</f>
        <v>0</v>
      </c>
      <c r="AK28" s="49">
        <f>AE28*AF28*AH27</f>
        <v>0</v>
      </c>
      <c r="AL28" s="58">
        <f>AE28*AF28*AI27</f>
        <v>-0.17042388899096025</v>
      </c>
    </row>
    <row r="29" spans="1:38" ht="15.75" customHeight="1">
      <c r="A29" s="41"/>
      <c r="B29" s="40"/>
      <c r="D29" s="41"/>
      <c r="E29" s="49"/>
      <c r="F29" s="49"/>
      <c r="G29" s="49"/>
      <c r="H29" s="49"/>
      <c r="I29" s="49"/>
      <c r="J29" s="40"/>
      <c r="L29" s="41"/>
      <c r="M29" s="49"/>
      <c r="N29" s="49"/>
      <c r="O29" s="49"/>
      <c r="P29" s="49"/>
      <c r="Q29" s="49"/>
      <c r="R29" s="40"/>
      <c r="T29" s="41"/>
      <c r="U29" s="40"/>
      <c r="W29" s="41"/>
      <c r="AE29" s="41"/>
      <c r="AF29" s="49"/>
      <c r="AG29" s="49"/>
      <c r="AH29" s="49"/>
      <c r="AI29" s="49"/>
      <c r="AJ29" s="49"/>
      <c r="AK29" s="49"/>
      <c r="AL29" s="58"/>
    </row>
    <row r="30" spans="1:38" ht="15.75" customHeight="1">
      <c r="A30" s="15" t="s">
        <v>2</v>
      </c>
      <c r="B30" s="16">
        <f t="array" ref="B30:B31">TRANSPOSE($A$4:$B$4)</f>
        <v>1</v>
      </c>
      <c r="D30" s="15" t="s">
        <v>19</v>
      </c>
      <c r="E30" s="45">
        <f>E27</f>
        <v>0.78505188628153055</v>
      </c>
      <c r="F30" s="45">
        <f t="shared" ref="F30:G31" si="1">F27</f>
        <v>1.9063257977139243</v>
      </c>
      <c r="G30" s="45">
        <f t="shared" si="1"/>
        <v>1.9134973669069684</v>
      </c>
      <c r="H30" s="49"/>
      <c r="I30" s="49">
        <f>G30+B30*E30+B31*F30</f>
        <v>2.6985492531884989</v>
      </c>
      <c r="J30" s="16">
        <f>1/(1+EXP(-I30))</f>
        <v>0.9369409843978499</v>
      </c>
      <c r="L30" s="15" t="s">
        <v>19</v>
      </c>
      <c r="M30" s="45">
        <f>M27</f>
        <v>1.4465213385032998</v>
      </c>
      <c r="N30" s="45">
        <f t="shared" ref="N30:O30" si="2">N27</f>
        <v>0.654039877880078</v>
      </c>
      <c r="O30" s="45">
        <f t="shared" si="2"/>
        <v>-0.56987741903973477</v>
      </c>
      <c r="P30" s="49"/>
      <c r="Q30" s="49">
        <f>O30+J30*M30+J31*N30</f>
        <v>1.1995265159080089</v>
      </c>
      <c r="R30" s="16">
        <f>1/(1+EXP(-Q30))</f>
        <v>0.76844054260231753</v>
      </c>
      <c r="T30" s="15">
        <f>$C$4</f>
        <v>0</v>
      </c>
      <c r="U30" s="16">
        <f>(T30-R30) ^ 2</f>
        <v>0.59050086751494424</v>
      </c>
      <c r="W30" s="41">
        <f>2*(R30-T30)</f>
        <v>1.5368810852046351</v>
      </c>
      <c r="X30">
        <f>R30*(1-R30)</f>
        <v>0.17793967508737335</v>
      </c>
      <c r="Y30" s="52">
        <f>J30</f>
        <v>0.9369409843978499</v>
      </c>
      <c r="Z30" s="52">
        <f>J31</f>
        <v>0.63313999972016066</v>
      </c>
      <c r="AA30">
        <v>1</v>
      </c>
      <c r="AB30">
        <f>W30*X30*Y30</f>
        <v>0.25622723820755117</v>
      </c>
      <c r="AC30">
        <f>W30*X30*Z30</f>
        <v>0.17314613858127514</v>
      </c>
      <c r="AD30">
        <f>W30*X30*AA30</f>
        <v>0.2734721209492425</v>
      </c>
      <c r="AE30" s="41">
        <f>2*(J30-T30)</f>
        <v>1.8738819687956998</v>
      </c>
      <c r="AF30" s="49">
        <f>J30*(1-J30)</f>
        <v>5.9082576153437892E-2</v>
      </c>
      <c r="AG30" s="59">
        <f>B30</f>
        <v>1</v>
      </c>
      <c r="AH30" s="59">
        <f>B31</f>
        <v>0</v>
      </c>
      <c r="AI30" s="49">
        <v>1</v>
      </c>
      <c r="AJ30" s="49">
        <f>AE30*AF30*AG30</f>
        <v>0.11071377412392606</v>
      </c>
      <c r="AK30" s="49">
        <f>AE30*AF30*AH30</f>
        <v>0</v>
      </c>
      <c r="AL30" s="58">
        <f>AE30*AF30*AI30</f>
        <v>0.11071377412392606</v>
      </c>
    </row>
    <row r="31" spans="1:38" ht="15.75" customHeight="1">
      <c r="A31" s="15" t="s">
        <v>21</v>
      </c>
      <c r="B31" s="16">
        <v>0</v>
      </c>
      <c r="D31" s="15" t="s">
        <v>30</v>
      </c>
      <c r="E31" s="45">
        <f>E28</f>
        <v>-1</v>
      </c>
      <c r="F31" s="45">
        <f t="shared" si="1"/>
        <v>2.7609044917957135</v>
      </c>
      <c r="G31" s="45">
        <f t="shared" si="1"/>
        <v>0.54571126163525796</v>
      </c>
      <c r="H31" s="49"/>
      <c r="I31" s="49">
        <f>G31+B31*E31+B32*F31</f>
        <v>0.54571126163525796</v>
      </c>
      <c r="J31" s="16">
        <f>1/(1+EXP(-I31))</f>
        <v>0.63313999972016066</v>
      </c>
      <c r="L31" s="41"/>
      <c r="M31" s="49"/>
      <c r="N31" s="49"/>
      <c r="O31" s="49"/>
      <c r="P31" s="49"/>
      <c r="Q31" s="49"/>
      <c r="R31" s="40"/>
      <c r="T31" s="41"/>
      <c r="U31" s="40"/>
      <c r="W31" s="41"/>
      <c r="AE31" s="41">
        <f>2*(J31-T30)</f>
        <v>1.2662799994403213</v>
      </c>
      <c r="AF31" s="49">
        <f>J31*(1-J31)</f>
        <v>0.23227374047451563</v>
      </c>
      <c r="AG31" s="49"/>
      <c r="AH31" s="49"/>
      <c r="AI31" s="49"/>
      <c r="AJ31" s="49">
        <f>AE31*AF31*AG30</f>
        <v>0.29412359195807097</v>
      </c>
      <c r="AK31" s="49">
        <f>AE31*AF31*AH30</f>
        <v>0</v>
      </c>
      <c r="AL31" s="58">
        <f>AE31*AF31*AI30</f>
        <v>0.29412359195807097</v>
      </c>
    </row>
    <row r="32" spans="1:38" ht="15.75" customHeight="1">
      <c r="A32" s="41"/>
      <c r="B32" s="40"/>
      <c r="D32" s="41"/>
      <c r="E32" s="49"/>
      <c r="F32" s="49"/>
      <c r="G32" s="49"/>
      <c r="H32" s="49"/>
      <c r="I32" s="49"/>
      <c r="J32" s="40"/>
      <c r="L32" s="41"/>
      <c r="M32" s="49"/>
      <c r="N32" s="49"/>
      <c r="O32" s="49"/>
      <c r="P32" s="49"/>
      <c r="Q32" s="49"/>
      <c r="R32" s="40"/>
      <c r="T32" s="41"/>
      <c r="U32" s="40"/>
      <c r="W32" s="41"/>
      <c r="AE32" s="41"/>
      <c r="AF32" s="49"/>
      <c r="AG32" s="49"/>
      <c r="AH32" s="49"/>
      <c r="AI32" s="49"/>
      <c r="AJ32" s="49"/>
      <c r="AK32" s="49"/>
      <c r="AL32" s="58"/>
    </row>
    <row r="33" spans="1:38" ht="15.75" customHeight="1">
      <c r="A33" s="15" t="s">
        <v>2</v>
      </c>
      <c r="B33" s="16">
        <f t="array" ref="B33:B34">TRANSPOSE($A$5:$B$5)</f>
        <v>0</v>
      </c>
      <c r="D33" s="15" t="s">
        <v>19</v>
      </c>
      <c r="E33" s="45">
        <f>E30</f>
        <v>0.78505188628153055</v>
      </c>
      <c r="F33" s="45">
        <f t="shared" ref="F33:G33" si="3">F30</f>
        <v>1.9063257977139243</v>
      </c>
      <c r="G33" s="45">
        <f t="shared" si="3"/>
        <v>1.9134973669069684</v>
      </c>
      <c r="H33" s="49"/>
      <c r="I33" s="49">
        <f>G33+B33*E33+B34*F33</f>
        <v>3.8198231646208924</v>
      </c>
      <c r="J33" s="16">
        <f>1/(1+EXP(-I33))</f>
        <v>0.97853899697792324</v>
      </c>
      <c r="L33" s="15" t="s">
        <v>19</v>
      </c>
      <c r="M33" s="45">
        <f>M30</f>
        <v>1.4465213385032998</v>
      </c>
      <c r="N33" s="45">
        <f t="shared" ref="N33:O33" si="4">N30</f>
        <v>0.654039877880078</v>
      </c>
      <c r="O33" s="45">
        <f t="shared" si="4"/>
        <v>-0.56987741903973477</v>
      </c>
      <c r="P33" s="49"/>
      <c r="Q33" s="49">
        <f>O33+J33*M33+J34*N33</f>
        <v>1.0995909905606744</v>
      </c>
      <c r="R33" s="16">
        <f>1/(1+EXP(-Q33))</f>
        <v>0.75018346170163308</v>
      </c>
      <c r="T33" s="15">
        <f>$C$5</f>
        <v>0</v>
      </c>
      <c r="U33" s="16">
        <f>(T33-R33) ^ 2</f>
        <v>0.56277522621064557</v>
      </c>
      <c r="W33" s="41">
        <f>2*(R33-T33)</f>
        <v>1.5003669234032662</v>
      </c>
      <c r="X33">
        <f>R33*(1-R33)</f>
        <v>0.18740823549098751</v>
      </c>
      <c r="Y33" s="52">
        <f>J33</f>
        <v>0.97853899697792324</v>
      </c>
      <c r="Z33" s="52">
        <f>J34</f>
        <v>0.38834156525360691</v>
      </c>
      <c r="AA33">
        <v>1</v>
      </c>
      <c r="AB33">
        <f>W33*X33*Y33</f>
        <v>0.27514668888725025</v>
      </c>
      <c r="AC33">
        <f>W33*X33*Z33</f>
        <v>0.10919431536894858</v>
      </c>
      <c r="AD33">
        <f>W33*X33*AA33</f>
        <v>0.28118111770404774</v>
      </c>
      <c r="AE33" s="41">
        <f>2*(J33-T33)</f>
        <v>1.9570779939558465</v>
      </c>
      <c r="AF33" s="49">
        <f>J33*(1-J33)</f>
        <v>2.1000428371363174E-2</v>
      </c>
      <c r="AG33" s="59">
        <f>B33</f>
        <v>0</v>
      </c>
      <c r="AH33" s="59">
        <f>B34</f>
        <v>1</v>
      </c>
      <c r="AI33" s="49">
        <v>1</v>
      </c>
      <c r="AJ33" s="49">
        <f>AE33*AF33*AG33</f>
        <v>0</v>
      </c>
      <c r="AK33" s="49">
        <f>AE33*AF33*AH33</f>
        <v>4.1099476229240886E-2</v>
      </c>
      <c r="AL33" s="58">
        <f>AE33*AF33*AI33</f>
        <v>4.1099476229240886E-2</v>
      </c>
    </row>
    <row r="34" spans="1:38" ht="15.75" customHeight="1">
      <c r="A34" s="15" t="s">
        <v>21</v>
      </c>
      <c r="B34" s="16">
        <v>1</v>
      </c>
      <c r="D34" s="15" t="s">
        <v>30</v>
      </c>
      <c r="E34" s="45">
        <f>E31</f>
        <v>-1</v>
      </c>
      <c r="F34" s="45">
        <f t="shared" ref="F34:G34" si="5">F31</f>
        <v>2.7609044917957135</v>
      </c>
      <c r="G34" s="45">
        <f t="shared" si="5"/>
        <v>0.54571126163525796</v>
      </c>
      <c r="H34" s="49"/>
      <c r="I34" s="49">
        <f>G34+B34*E34+B35*F34</f>
        <v>-0.45428873836474204</v>
      </c>
      <c r="J34" s="16">
        <f>1/(1+EXP(-I34))</f>
        <v>0.38834156525360691</v>
      </c>
      <c r="L34" s="41"/>
      <c r="M34" s="49"/>
      <c r="N34" s="49"/>
      <c r="O34" s="49"/>
      <c r="P34" s="49"/>
      <c r="Q34" s="49"/>
      <c r="R34" s="40"/>
      <c r="T34" s="41"/>
      <c r="U34" s="40"/>
      <c r="W34" s="41"/>
      <c r="AE34" s="41">
        <f>2*(J34-T33)</f>
        <v>0.77668313050721383</v>
      </c>
      <c r="AF34" s="49">
        <f>J34*(1-J34)</f>
        <v>0.23753239394998549</v>
      </c>
      <c r="AG34" s="49"/>
      <c r="AH34" s="49"/>
      <c r="AI34" s="49"/>
      <c r="AJ34" s="49">
        <f>AE34*AF34*AG33</f>
        <v>0</v>
      </c>
      <c r="AK34" s="49">
        <f>AE34*AF34*AH33</f>
        <v>0.18448740332994751</v>
      </c>
      <c r="AL34" s="58">
        <f>AE34*AF34*AI33</f>
        <v>0.18448740332994751</v>
      </c>
    </row>
    <row r="35" spans="1:38" ht="15.75" customHeight="1">
      <c r="A35" s="41"/>
      <c r="B35" s="40"/>
      <c r="D35" s="41"/>
      <c r="E35" s="49"/>
      <c r="F35" s="49"/>
      <c r="G35" s="49"/>
      <c r="H35" s="49"/>
      <c r="I35" s="49"/>
      <c r="J35" s="40"/>
      <c r="L35" s="41"/>
      <c r="M35" s="49"/>
      <c r="N35" s="49"/>
      <c r="O35" s="49"/>
      <c r="P35" s="49"/>
      <c r="Q35" s="49"/>
      <c r="R35" s="40"/>
      <c r="T35" s="41"/>
      <c r="U35" s="40"/>
      <c r="W35" s="41"/>
      <c r="AE35" s="41"/>
      <c r="AF35" s="49"/>
      <c r="AG35" s="49"/>
      <c r="AH35" s="49"/>
      <c r="AI35" s="49"/>
      <c r="AJ35" s="49"/>
      <c r="AK35" s="49"/>
      <c r="AL35" s="58"/>
    </row>
    <row r="36" spans="1:38" ht="15.75" customHeight="1">
      <c r="A36" s="15" t="s">
        <v>2</v>
      </c>
      <c r="B36" s="16">
        <f t="array" ref="B36:B37">TRANSPOSE($A$6:$B$6)</f>
        <v>1</v>
      </c>
      <c r="D36" s="15" t="s">
        <v>19</v>
      </c>
      <c r="E36" s="45">
        <f>E33</f>
        <v>0.78505188628153055</v>
      </c>
      <c r="F36" s="45">
        <f t="shared" ref="F36:G36" si="6">F33</f>
        <v>1.9063257977139243</v>
      </c>
      <c r="G36" s="45">
        <f t="shared" si="6"/>
        <v>1.9134973669069684</v>
      </c>
      <c r="H36" s="49"/>
      <c r="I36" s="49">
        <f>G36+B36*E36+B37*F36</f>
        <v>4.6048750509024234</v>
      </c>
      <c r="J36" s="16">
        <f>1/(1+EXP(-I36))</f>
        <v>0.99009611628487759</v>
      </c>
      <c r="L36" s="15" t="s">
        <v>19</v>
      </c>
      <c r="M36" s="45">
        <f>M33</f>
        <v>1.4465213385032998</v>
      </c>
      <c r="N36" s="45">
        <f t="shared" ref="N36:O36" si="7">N33</f>
        <v>0.654039877880078</v>
      </c>
      <c r="O36" s="45">
        <f t="shared" si="7"/>
        <v>-0.56987741903973477</v>
      </c>
      <c r="P36" s="49"/>
      <c r="Q36" s="49">
        <f>O36+J36*M36+J37*N36</f>
        <v>1.1163086102498125</v>
      </c>
      <c r="R36" s="16">
        <f>1/(1+EXP(-Q36))</f>
        <v>0.75330335976123763</v>
      </c>
      <c r="T36" s="15">
        <f>$C$6</f>
        <v>1</v>
      </c>
      <c r="U36" s="16">
        <f>(T36-R36) ^ 2</f>
        <v>6.0859232305093346E-2</v>
      </c>
      <c r="W36" s="41">
        <f>2*(R36-T36)</f>
        <v>-0.49339328047752473</v>
      </c>
      <c r="X36">
        <f>R36*(1-R36)</f>
        <v>0.18583740793366901</v>
      </c>
      <c r="Y36" s="52">
        <f>J36</f>
        <v>0.99009611628487759</v>
      </c>
      <c r="Z36" s="52">
        <f>J37</f>
        <v>0.38834156525360691</v>
      </c>
      <c r="AA36">
        <v>1</v>
      </c>
      <c r="AB36">
        <f>W36*X36*Y36</f>
        <v>-9.0782832043863226E-2</v>
      </c>
      <c r="AC36">
        <f>W36*X36*Z36</f>
        <v>-3.5607398629493664E-2</v>
      </c>
      <c r="AD36">
        <f>W36*X36*AA36</f>
        <v>-9.1690928335832936E-2</v>
      </c>
      <c r="AE36" s="41">
        <f>2*(J36-T36)</f>
        <v>-1.9807767430244816E-2</v>
      </c>
      <c r="AF36" s="49">
        <f>J36*(1-J36)</f>
        <v>9.8057968024797409E-3</v>
      </c>
      <c r="AG36" s="59">
        <f>B36</f>
        <v>1</v>
      </c>
      <c r="AH36" s="59">
        <f>B37</f>
        <v>1</v>
      </c>
      <c r="AI36" s="49">
        <v>1</v>
      </c>
      <c r="AJ36" s="49">
        <f>AE36*AF36*AG36</f>
        <v>-1.9423094253175698E-4</v>
      </c>
      <c r="AK36" s="49">
        <f>AE36*AF36*AH36</f>
        <v>-1.9423094253175698E-4</v>
      </c>
      <c r="AL36" s="58">
        <f>AE36*AF36*AI36</f>
        <v>-1.9423094253175698E-4</v>
      </c>
    </row>
    <row r="37" spans="1:38" ht="15.75" customHeight="1">
      <c r="A37" s="20" t="s">
        <v>21</v>
      </c>
      <c r="B37" s="21">
        <v>1</v>
      </c>
      <c r="D37" s="20" t="s">
        <v>30</v>
      </c>
      <c r="E37" s="43">
        <f>E34</f>
        <v>-1</v>
      </c>
      <c r="F37" s="43">
        <f t="shared" ref="F37:G37" si="8">F34</f>
        <v>2.7609044917957135</v>
      </c>
      <c r="G37" s="43">
        <f t="shared" si="8"/>
        <v>0.54571126163525796</v>
      </c>
      <c r="H37" s="50"/>
      <c r="I37" s="50">
        <f>G37+B37*E37+B38*F37</f>
        <v>-0.45428873836474204</v>
      </c>
      <c r="J37" s="21">
        <f>1/(1+EXP(-I37))</f>
        <v>0.38834156525360691</v>
      </c>
      <c r="L37" s="42"/>
      <c r="M37" s="43"/>
      <c r="N37" s="43"/>
      <c r="O37" s="43"/>
      <c r="P37" s="43"/>
      <c r="Q37" s="43"/>
      <c r="R37" s="44"/>
      <c r="T37" s="42"/>
      <c r="U37" s="44"/>
      <c r="W37" s="42"/>
      <c r="X37" s="43"/>
      <c r="Y37" s="43"/>
      <c r="Z37" s="43"/>
      <c r="AA37" s="43"/>
      <c r="AB37" s="43"/>
      <c r="AC37" s="43"/>
      <c r="AD37" s="43"/>
      <c r="AE37" s="42">
        <f>2*(J37-T36)</f>
        <v>-1.2233168694927863</v>
      </c>
      <c r="AF37" s="50">
        <f>J37*(1-J37)</f>
        <v>0.23753239394998549</v>
      </c>
      <c r="AG37" s="50"/>
      <c r="AH37" s="50"/>
      <c r="AI37" s="50"/>
      <c r="AJ37" s="50">
        <f>AE37*AF37*AG36</f>
        <v>-0.29057738457002352</v>
      </c>
      <c r="AK37" s="50">
        <f>AE37*AF37*AH36</f>
        <v>-0.29057738457002352</v>
      </c>
      <c r="AL37" s="60">
        <f>AE37*AF37*AI36</f>
        <v>-0.29057738457002352</v>
      </c>
    </row>
    <row r="38" spans="1:38" ht="15.7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>
        <f>SUM(U27:U36)</f>
        <v>1.2760633482952113</v>
      </c>
      <c r="V38" s="53"/>
      <c r="W38" s="53"/>
      <c r="X38" s="53"/>
      <c r="Y38" s="53"/>
      <c r="Z38" s="53"/>
      <c r="AA38" s="53"/>
      <c r="AB38" s="53">
        <f>AVERAGE(AB27,AB30,AB33,AB36)</f>
        <v>8.9880038473518387E-2</v>
      </c>
      <c r="AC38" s="53">
        <f>AVERAGE(AC27,AC30,AC33,AC36)</f>
        <v>4.6957370047151441E-2</v>
      </c>
      <c r="AD38" s="53">
        <f>AVERAGE(AD27,AD30,AD33,AD36)</f>
        <v>9.2482066366141799E-2</v>
      </c>
      <c r="AE38" s="53"/>
      <c r="AF38" s="53"/>
      <c r="AG38" s="53">
        <f>AVERAGE(AJ27,AJ30,AJ33,AJ36)</f>
        <v>2.7629885795348579E-2</v>
      </c>
      <c r="AH38" s="53">
        <f>AVERAGE(AJ28,AJ31,AJ34,AJ37)</f>
        <v>8.8655184701186274E-4</v>
      </c>
      <c r="AI38" s="53">
        <f>AVERAGE(AK27,AK30,AK33,AK36)</f>
        <v>1.0226311321677282E-2</v>
      </c>
      <c r="AJ38" s="53">
        <f>AVERAGE(AK28,AK31,AK34,AK37)</f>
        <v>-2.6522495310019004E-2</v>
      </c>
      <c r="AK38" s="53">
        <f>AVERAGE(AL27,AL30,AL33,AL36)</f>
        <v>3.0700364370147098E-2</v>
      </c>
      <c r="AL38" s="53">
        <f>AVERAGE(AL28,AL31,AL34,AL37)</f>
        <v>4.4024304317586832E-3</v>
      </c>
    </row>
    <row r="40" spans="1:38" ht="15.75" customHeight="1">
      <c r="A40" s="61" t="s">
        <v>5</v>
      </c>
      <c r="B40" s="62"/>
      <c r="C40" s="3"/>
      <c r="D40" s="5" t="s">
        <v>6</v>
      </c>
      <c r="E40" s="6"/>
      <c r="F40" s="6"/>
      <c r="G40" s="6"/>
      <c r="H40" s="6"/>
      <c r="I40" s="63" t="s">
        <v>3</v>
      </c>
      <c r="J40" s="62"/>
      <c r="K40" s="3"/>
      <c r="L40" s="5" t="s">
        <v>27</v>
      </c>
      <c r="M40" s="6"/>
      <c r="N40" s="6"/>
      <c r="O40" s="6"/>
      <c r="P40" s="6"/>
      <c r="Q40" s="63" t="s">
        <v>3</v>
      </c>
      <c r="R40" s="62"/>
      <c r="T40" s="5" t="s">
        <v>20</v>
      </c>
      <c r="U40" s="7" t="s">
        <v>8</v>
      </c>
      <c r="W40" s="5" t="s">
        <v>28</v>
      </c>
      <c r="X40" s="6"/>
      <c r="Y40" s="6"/>
      <c r="Z40" s="6"/>
      <c r="AA40" s="6"/>
      <c r="AB40" s="6"/>
      <c r="AC40" s="6"/>
      <c r="AD40" s="6"/>
      <c r="AE40" s="5" t="s">
        <v>29</v>
      </c>
      <c r="AF40" s="6"/>
      <c r="AG40" s="6"/>
      <c r="AH40" s="6"/>
      <c r="AI40" s="6"/>
      <c r="AJ40" s="6"/>
      <c r="AK40" s="6"/>
      <c r="AL40" s="7"/>
    </row>
    <row r="41" spans="1:38" ht="15.75" customHeight="1">
      <c r="A41" s="64"/>
      <c r="B41" s="65"/>
      <c r="C41" s="3"/>
      <c r="D41" s="8"/>
      <c r="E41" s="51" t="s">
        <v>9</v>
      </c>
      <c r="F41" s="51" t="s">
        <v>22</v>
      </c>
      <c r="G41" s="51" t="s">
        <v>10</v>
      </c>
      <c r="H41" s="51"/>
      <c r="I41" s="51" t="s">
        <v>11</v>
      </c>
      <c r="J41" s="12" t="s">
        <v>12</v>
      </c>
      <c r="K41" s="3"/>
      <c r="L41" s="8"/>
      <c r="M41" s="51" t="s">
        <v>9</v>
      </c>
      <c r="N41" s="51" t="s">
        <v>22</v>
      </c>
      <c r="O41" s="51" t="s">
        <v>10</v>
      </c>
      <c r="P41" s="51"/>
      <c r="Q41" s="51" t="s">
        <v>11</v>
      </c>
      <c r="R41" s="12" t="s">
        <v>12</v>
      </c>
      <c r="T41" s="39"/>
      <c r="U41" s="11"/>
      <c r="W41" s="39" t="s">
        <v>13</v>
      </c>
      <c r="X41" s="10" t="s">
        <v>14</v>
      </c>
      <c r="Y41" s="10" t="s">
        <v>23</v>
      </c>
      <c r="Z41" s="10" t="s">
        <v>24</v>
      </c>
      <c r="AA41" s="10" t="s">
        <v>16</v>
      </c>
      <c r="AB41" s="10" t="s">
        <v>25</v>
      </c>
      <c r="AC41" s="10" t="s">
        <v>26</v>
      </c>
      <c r="AD41" s="10" t="s">
        <v>18</v>
      </c>
      <c r="AE41" s="8" t="s">
        <v>13</v>
      </c>
      <c r="AF41" s="51" t="s">
        <v>14</v>
      </c>
      <c r="AG41" s="51" t="s">
        <v>23</v>
      </c>
      <c r="AH41" s="51" t="s">
        <v>24</v>
      </c>
      <c r="AI41" s="51" t="s">
        <v>16</v>
      </c>
      <c r="AJ41" s="51" t="s">
        <v>25</v>
      </c>
      <c r="AK41" s="51" t="s">
        <v>26</v>
      </c>
      <c r="AL41" s="12" t="s">
        <v>18</v>
      </c>
    </row>
    <row r="42" spans="1:38" ht="15.75" customHeight="1">
      <c r="A42" s="15" t="s">
        <v>2</v>
      </c>
      <c r="B42" s="16">
        <f t="array" ref="B42:B43">TRANSPOSE($A$3:$B$3)</f>
        <v>0</v>
      </c>
      <c r="D42" s="17" t="s">
        <v>19</v>
      </c>
      <c r="E42" s="46">
        <f>E27-$B$8*AG38</f>
        <v>0.50875302832804481</v>
      </c>
      <c r="F42" s="46">
        <f>F27-$B$8*AH38</f>
        <v>1.8974602792438056</v>
      </c>
      <c r="G42" s="46">
        <f>G27-$B$8*AI38</f>
        <v>1.8112342536901955</v>
      </c>
      <c r="H42" s="47"/>
      <c r="I42" s="47">
        <f>G42+B42*E42+B43*F42</f>
        <v>1.8112342536901955</v>
      </c>
      <c r="J42" s="48">
        <f>1/(1+EXP(-I42))</f>
        <v>0.8595109788327594</v>
      </c>
      <c r="L42" s="17" t="s">
        <v>19</v>
      </c>
      <c r="M42" s="46">
        <f>M27-$B$8*AB38</f>
        <v>0.54772095376811591</v>
      </c>
      <c r="N42" s="46">
        <f t="shared" ref="N42" si="9">N27-$B$8*AC38</f>
        <v>0.18446617740856358</v>
      </c>
      <c r="O42" s="46">
        <f t="shared" ref="O42" si="10">O27-$B$8*AD38</f>
        <v>-1.4946980827011527</v>
      </c>
      <c r="P42" s="47"/>
      <c r="Q42" s="47">
        <f>O42+J42*M42+J43*N42</f>
        <v>-0.909030101304658</v>
      </c>
      <c r="R42" s="48">
        <f>1/(1+EXP(-Q42))</f>
        <v>0.28719834951520501</v>
      </c>
      <c r="T42" s="15">
        <f>$C$3</f>
        <v>1</v>
      </c>
      <c r="U42" s="16">
        <f>(T42-R42) ^ 2</f>
        <v>0.50808619293384771</v>
      </c>
      <c r="W42" s="41">
        <f>2*(R42-T42)</f>
        <v>-1.4256033009695899</v>
      </c>
      <c r="X42">
        <f>R42*(1-R42)</f>
        <v>0.20471545755094714</v>
      </c>
      <c r="Y42" s="52">
        <f>J42</f>
        <v>0.8595109788327594</v>
      </c>
      <c r="Z42" s="52">
        <f>J43</f>
        <v>0.62285569045848765</v>
      </c>
      <c r="AA42">
        <v>1</v>
      </c>
      <c r="AB42">
        <f>W42*X42*Y42</f>
        <v>-0.25084229013777071</v>
      </c>
      <c r="AC42">
        <f>W42*X42*Z42</f>
        <v>-0.18177609322934526</v>
      </c>
      <c r="AD42">
        <f>W42*X42*AA42</f>
        <v>-0.2918430320441302</v>
      </c>
      <c r="AE42" s="55">
        <f>2*(J42-T42)</f>
        <v>-0.2809780423344812</v>
      </c>
      <c r="AF42" s="47">
        <f>J42*(1-J42)</f>
        <v>0.12075185609871122</v>
      </c>
      <c r="AG42" s="56">
        <f>B42</f>
        <v>0</v>
      </c>
      <c r="AH42" s="56">
        <f>B43</f>
        <v>0</v>
      </c>
      <c r="AI42" s="47">
        <v>1</v>
      </c>
      <c r="AJ42" s="47">
        <f>AE42*AF42*AG42</f>
        <v>0</v>
      </c>
      <c r="AK42" s="47">
        <f>AE42*AF42*AH42</f>
        <v>0</v>
      </c>
      <c r="AL42" s="57">
        <f>AE42*AF42*AI42</f>
        <v>-3.3928620134870864E-2</v>
      </c>
    </row>
    <row r="43" spans="1:38" ht="15.75" customHeight="1">
      <c r="A43" s="15" t="s">
        <v>21</v>
      </c>
      <c r="B43" s="16">
        <v>0</v>
      </c>
      <c r="D43" s="15" t="s">
        <v>30</v>
      </c>
      <c r="E43" s="45">
        <f>E28-$B$8*AJ38</f>
        <v>-0.73477504689980999</v>
      </c>
      <c r="F43" s="45">
        <f>F28-$B$8*AK38</f>
        <v>2.4539008480942424</v>
      </c>
      <c r="G43" s="45">
        <f>G28-$B$8*AL38</f>
        <v>0.5016869573176711</v>
      </c>
      <c r="H43" s="49"/>
      <c r="I43" s="49">
        <f>G43+B43*E43+B44*F43</f>
        <v>0.5016869573176711</v>
      </c>
      <c r="J43" s="16">
        <f>1/(1+EXP(-I43))</f>
        <v>0.62285569045848765</v>
      </c>
      <c r="L43" s="15"/>
      <c r="M43" s="49"/>
      <c r="N43" s="49"/>
      <c r="O43" s="49"/>
      <c r="P43" s="49"/>
      <c r="Q43" s="49"/>
      <c r="R43" s="40"/>
      <c r="T43" s="41"/>
      <c r="U43" s="40"/>
      <c r="W43" s="41"/>
      <c r="AE43" s="41">
        <f>2*(J43-T42)</f>
        <v>-0.75428861908302469</v>
      </c>
      <c r="AF43" s="49">
        <f>J43*(1-J43)</f>
        <v>0.23490647932196826</v>
      </c>
      <c r="AG43" s="49"/>
      <c r="AH43" s="49"/>
      <c r="AI43" s="49"/>
      <c r="AJ43" s="49">
        <f>AE43*AF43*AG42</f>
        <v>0</v>
      </c>
      <c r="AK43" s="49">
        <f>AE43*AF43*AH42</f>
        <v>0</v>
      </c>
      <c r="AL43" s="58">
        <f>AE43*AF43*AI42</f>
        <v>-0.17718728390142252</v>
      </c>
    </row>
    <row r="44" spans="1:38" ht="15.75" customHeight="1">
      <c r="A44" s="41"/>
      <c r="B44" s="40"/>
      <c r="D44" s="41"/>
      <c r="E44" s="49"/>
      <c r="F44" s="49"/>
      <c r="G44" s="49"/>
      <c r="H44" s="49"/>
      <c r="I44" s="49"/>
      <c r="J44" s="40"/>
      <c r="L44" s="41"/>
      <c r="M44" s="49"/>
      <c r="N44" s="49"/>
      <c r="O44" s="49"/>
      <c r="P44" s="49"/>
      <c r="Q44" s="49"/>
      <c r="R44" s="40"/>
      <c r="T44" s="41"/>
      <c r="U44" s="40"/>
      <c r="W44" s="41"/>
      <c r="AE44" s="41"/>
      <c r="AF44" s="49"/>
      <c r="AG44" s="49"/>
      <c r="AH44" s="49"/>
      <c r="AI44" s="49"/>
      <c r="AJ44" s="49"/>
      <c r="AK44" s="49"/>
      <c r="AL44" s="58"/>
    </row>
    <row r="45" spans="1:38" ht="15.75" customHeight="1">
      <c r="A45" s="15" t="s">
        <v>2</v>
      </c>
      <c r="B45" s="16">
        <f t="array" ref="B45:B46">TRANSPOSE($A$4:$B$4)</f>
        <v>1</v>
      </c>
      <c r="D45" s="15" t="s">
        <v>19</v>
      </c>
      <c r="E45" s="45">
        <f>E42</f>
        <v>0.50875302832804481</v>
      </c>
      <c r="F45" s="45">
        <f t="shared" ref="F45:G45" si="11">F42</f>
        <v>1.8974602792438056</v>
      </c>
      <c r="G45" s="45">
        <f t="shared" si="11"/>
        <v>1.8112342536901955</v>
      </c>
      <c r="H45" s="49"/>
      <c r="I45" s="49">
        <f>G45+B45*E45+B46*F45</f>
        <v>2.3199872820182401</v>
      </c>
      <c r="J45" s="16">
        <f>1/(1+EXP(-I45))</f>
        <v>0.91051890448408945</v>
      </c>
      <c r="L45" s="15" t="s">
        <v>19</v>
      </c>
      <c r="M45" s="45">
        <f>M42</f>
        <v>0.54772095376811591</v>
      </c>
      <c r="N45" s="45">
        <f t="shared" ref="N45:O45" si="12">N42</f>
        <v>0.18446617740856358</v>
      </c>
      <c r="O45" s="45">
        <f t="shared" si="12"/>
        <v>-1.4946980827011527</v>
      </c>
      <c r="P45" s="49"/>
      <c r="Q45" s="49">
        <f>O45+J45*M45+J46*N45</f>
        <v>-0.88109199161717844</v>
      </c>
      <c r="R45" s="16">
        <f>1/(1+EXP(-Q45))</f>
        <v>0.29295154253190547</v>
      </c>
      <c r="T45" s="15">
        <f>$C$4</f>
        <v>0</v>
      </c>
      <c r="U45" s="16">
        <f>(T45-R45) ^ 2</f>
        <v>8.5820606271822822E-2</v>
      </c>
      <c r="W45" s="41">
        <f>2*(R45-T45)</f>
        <v>0.58590308506381095</v>
      </c>
      <c r="X45">
        <f>R45*(1-R45)</f>
        <v>0.20713093626008267</v>
      </c>
      <c r="Y45" s="52">
        <f>J45</f>
        <v>0.91051890448408945</v>
      </c>
      <c r="Z45" s="52">
        <f>J46</f>
        <v>0.62285569045848765</v>
      </c>
      <c r="AA45">
        <v>1</v>
      </c>
      <c r="AB45">
        <f>W45*X45*Y45</f>
        <v>0.11049934920595145</v>
      </c>
      <c r="AC45">
        <f>W45*X45*Z45</f>
        <v>7.5588928583403284E-2</v>
      </c>
      <c r="AD45">
        <f>W45*X45*AA45</f>
        <v>0.12135865456693802</v>
      </c>
      <c r="AE45" s="41">
        <f>2*(J45-T45)</f>
        <v>1.8210378089681789</v>
      </c>
      <c r="AF45" s="49">
        <f>J45*(1-J45)</f>
        <v>8.147422906118304E-2</v>
      </c>
      <c r="AG45" s="59">
        <f>B45</f>
        <v>1</v>
      </c>
      <c r="AH45" s="59">
        <f>B46</f>
        <v>0</v>
      </c>
      <c r="AI45" s="49">
        <v>1</v>
      </c>
      <c r="AJ45" s="49">
        <f>AE45*AF45*AG45</f>
        <v>0.14836765157694828</v>
      </c>
      <c r="AK45" s="49">
        <f>AE45*AF45*AH45</f>
        <v>0</v>
      </c>
      <c r="AL45" s="58">
        <f>AE45*AF45*AI45</f>
        <v>0.14836765157694828</v>
      </c>
    </row>
    <row r="46" spans="1:38" ht="15.75" customHeight="1">
      <c r="A46" s="15" t="s">
        <v>21</v>
      </c>
      <c r="B46" s="16">
        <v>0</v>
      </c>
      <c r="D46" s="15" t="s">
        <v>30</v>
      </c>
      <c r="E46" s="45">
        <f>E43</f>
        <v>-0.73477504689980999</v>
      </c>
      <c r="F46" s="45">
        <f t="shared" ref="F46:G46" si="13">F43</f>
        <v>2.4539008480942424</v>
      </c>
      <c r="G46" s="45">
        <f t="shared" si="13"/>
        <v>0.5016869573176711</v>
      </c>
      <c r="H46" s="49"/>
      <c r="I46" s="49">
        <f>G46+B46*E46+B47*F46</f>
        <v>0.5016869573176711</v>
      </c>
      <c r="J46" s="16">
        <f>1/(1+EXP(-I46))</f>
        <v>0.62285569045848765</v>
      </c>
      <c r="L46" s="41"/>
      <c r="M46" s="49"/>
      <c r="N46" s="49"/>
      <c r="O46" s="49"/>
      <c r="P46" s="49"/>
      <c r="Q46" s="49"/>
      <c r="R46" s="40"/>
      <c r="T46" s="41"/>
      <c r="U46" s="40"/>
      <c r="W46" s="41"/>
      <c r="AE46" s="41">
        <f>2*(J46-T45)</f>
        <v>1.2457113809169753</v>
      </c>
      <c r="AF46" s="49">
        <f>J46*(1-J46)</f>
        <v>0.23490647932196826</v>
      </c>
      <c r="AG46" s="49"/>
      <c r="AH46" s="49"/>
      <c r="AI46" s="49"/>
      <c r="AJ46" s="49">
        <f>AE46*AF46*AG45</f>
        <v>0.292625674742514</v>
      </c>
      <c r="AK46" s="49">
        <f>AE46*AF46*AH45</f>
        <v>0</v>
      </c>
      <c r="AL46" s="58">
        <f>AE46*AF46*AI45</f>
        <v>0.292625674742514</v>
      </c>
    </row>
    <row r="47" spans="1:38" ht="15.75" customHeight="1">
      <c r="A47" s="41"/>
      <c r="B47" s="40"/>
      <c r="D47" s="41"/>
      <c r="E47" s="49"/>
      <c r="F47" s="49"/>
      <c r="G47" s="49"/>
      <c r="H47" s="49"/>
      <c r="I47" s="49"/>
      <c r="J47" s="40"/>
      <c r="L47" s="41"/>
      <c r="M47" s="49"/>
      <c r="N47" s="49"/>
      <c r="O47" s="49"/>
      <c r="P47" s="49"/>
      <c r="Q47" s="49"/>
      <c r="R47" s="40"/>
      <c r="T47" s="41"/>
      <c r="U47" s="40"/>
      <c r="W47" s="41"/>
      <c r="AE47" s="41"/>
      <c r="AF47" s="49"/>
      <c r="AG47" s="49"/>
      <c r="AH47" s="49"/>
      <c r="AI47" s="49"/>
      <c r="AJ47" s="49"/>
      <c r="AK47" s="49"/>
      <c r="AL47" s="58"/>
    </row>
    <row r="48" spans="1:38" ht="15.75" customHeight="1">
      <c r="A48" s="15" t="s">
        <v>2</v>
      </c>
      <c r="B48" s="16">
        <f t="array" ref="B48:B49">TRANSPOSE($A$5:$B$5)</f>
        <v>0</v>
      </c>
      <c r="D48" s="15" t="s">
        <v>19</v>
      </c>
      <c r="E48" s="45">
        <f>E45</f>
        <v>0.50875302832804481</v>
      </c>
      <c r="F48" s="45">
        <f t="shared" ref="F48:G48" si="14">F45</f>
        <v>1.8974602792438056</v>
      </c>
      <c r="G48" s="45">
        <f t="shared" si="14"/>
        <v>1.8112342536901955</v>
      </c>
      <c r="H48" s="49"/>
      <c r="I48" s="49">
        <f>G48+B48*E48+B49*F48</f>
        <v>3.7086945329340013</v>
      </c>
      <c r="J48" s="16">
        <f>1/(1+EXP(-I48))</f>
        <v>0.97607684577915055</v>
      </c>
      <c r="L48" s="15" t="s">
        <v>19</v>
      </c>
      <c r="M48" s="45">
        <f>M45</f>
        <v>0.54772095376811591</v>
      </c>
      <c r="N48" s="45">
        <f t="shared" ref="N48:O48" si="15">N45</f>
        <v>0.18446617740856358</v>
      </c>
      <c r="O48" s="45">
        <f t="shared" si="15"/>
        <v>-1.4946980827011527</v>
      </c>
      <c r="P48" s="49"/>
      <c r="Q48" s="49">
        <f>O48+J48*M48+J49*N48</f>
        <v>-0.8785480661275622</v>
      </c>
      <c r="R48" s="16">
        <f>1/(1+EXP(-Q48))</f>
        <v>0.29347874560223947</v>
      </c>
      <c r="T48" s="15">
        <f>$C$5</f>
        <v>0</v>
      </c>
      <c r="U48" s="16">
        <f>(T48-R48) ^ 2</f>
        <v>8.6129774120263985E-2</v>
      </c>
      <c r="W48" s="41">
        <f>2*(R48-T48)</f>
        <v>0.58695749120447893</v>
      </c>
      <c r="X48">
        <f>R48*(1-R48)</f>
        <v>0.20734897148197548</v>
      </c>
      <c r="Y48" s="52">
        <f>J48</f>
        <v>0.97607684577915055</v>
      </c>
      <c r="Z48" s="52">
        <f>J49</f>
        <v>0.44199037892935072</v>
      </c>
      <c r="AA48">
        <v>1</v>
      </c>
      <c r="AB48">
        <f>W48*X48*Y48</f>
        <v>0.11879346385239067</v>
      </c>
      <c r="AC48">
        <f>W48*X48*Z48</f>
        <v>5.3792453257648851E-2</v>
      </c>
      <c r="AD48">
        <f>W48*X48*AA48</f>
        <v>0.12170503210488938</v>
      </c>
      <c r="AE48" s="41">
        <f>2*(J48-T48)</f>
        <v>1.9521536915583011</v>
      </c>
      <c r="AF48" s="49">
        <f>J48*(1-J48)</f>
        <v>2.3350836912974904E-2</v>
      </c>
      <c r="AG48" s="59">
        <f>B48</f>
        <v>0</v>
      </c>
      <c r="AH48" s="59">
        <f>B49</f>
        <v>1</v>
      </c>
      <c r="AI48" s="49">
        <v>1</v>
      </c>
      <c r="AJ48" s="49">
        <f>AE48*AF48*AG48</f>
        <v>0</v>
      </c>
      <c r="AK48" s="49">
        <f>AE48*AF48*AH48</f>
        <v>4.5584422480639805E-2</v>
      </c>
      <c r="AL48" s="58">
        <f>AE48*AF48*AI48</f>
        <v>4.5584422480639805E-2</v>
      </c>
    </row>
    <row r="49" spans="1:38" ht="15.75" customHeight="1">
      <c r="A49" s="15" t="s">
        <v>21</v>
      </c>
      <c r="B49" s="16">
        <v>1</v>
      </c>
      <c r="D49" s="15" t="s">
        <v>30</v>
      </c>
      <c r="E49" s="45">
        <f>E46</f>
        <v>-0.73477504689980999</v>
      </c>
      <c r="F49" s="45">
        <f t="shared" ref="F49:G49" si="16">F46</f>
        <v>2.4539008480942424</v>
      </c>
      <c r="G49" s="45">
        <f t="shared" si="16"/>
        <v>0.5016869573176711</v>
      </c>
      <c r="H49" s="49"/>
      <c r="I49" s="49">
        <f>G49+B49*E49+B50*F49</f>
        <v>-0.23308808958213889</v>
      </c>
      <c r="J49" s="16">
        <f>1/(1+EXP(-I49))</f>
        <v>0.44199037892935072</v>
      </c>
      <c r="L49" s="41"/>
      <c r="M49" s="49"/>
      <c r="N49" s="49"/>
      <c r="O49" s="49"/>
      <c r="P49" s="49"/>
      <c r="Q49" s="49"/>
      <c r="R49" s="40"/>
      <c r="T49" s="41"/>
      <c r="U49" s="40"/>
      <c r="W49" s="41"/>
      <c r="AE49" s="41">
        <f>2*(J49-T48)</f>
        <v>0.88398075785870145</v>
      </c>
      <c r="AF49" s="49">
        <f>J49*(1-J49)</f>
        <v>0.2466348838632397</v>
      </c>
      <c r="AG49" s="49"/>
      <c r="AH49" s="49"/>
      <c r="AI49" s="49"/>
      <c r="AJ49" s="49">
        <f>AE49*AF49*AG48</f>
        <v>0</v>
      </c>
      <c r="AK49" s="49">
        <f>AE49*AF49*AH48</f>
        <v>0.21802049155181943</v>
      </c>
      <c r="AL49" s="58">
        <f>AE49*AF49*AI48</f>
        <v>0.21802049155181943</v>
      </c>
    </row>
    <row r="50" spans="1:38" ht="15.75" customHeight="1">
      <c r="A50" s="41"/>
      <c r="B50" s="40"/>
      <c r="D50" s="41"/>
      <c r="E50" s="49"/>
      <c r="F50" s="49"/>
      <c r="G50" s="49"/>
      <c r="H50" s="49"/>
      <c r="I50" s="49"/>
      <c r="J50" s="40"/>
      <c r="L50" s="41"/>
      <c r="M50" s="49"/>
      <c r="N50" s="49"/>
      <c r="O50" s="49"/>
      <c r="P50" s="49"/>
      <c r="Q50" s="49"/>
      <c r="R50" s="40"/>
      <c r="T50" s="41"/>
      <c r="U50" s="40"/>
      <c r="W50" s="41"/>
      <c r="AE50" s="41"/>
      <c r="AF50" s="49"/>
      <c r="AG50" s="49"/>
      <c r="AH50" s="49"/>
      <c r="AI50" s="49"/>
      <c r="AJ50" s="49"/>
      <c r="AK50" s="49"/>
      <c r="AL50" s="58"/>
    </row>
    <row r="51" spans="1:38" ht="15.75" customHeight="1">
      <c r="A51" s="15" t="s">
        <v>2</v>
      </c>
      <c r="B51" s="16">
        <f t="array" ref="B51:B52">TRANSPOSE($A$6:$B$6)</f>
        <v>1</v>
      </c>
      <c r="D51" s="15" t="s">
        <v>19</v>
      </c>
      <c r="E51" s="45">
        <f>E48</f>
        <v>0.50875302832804481</v>
      </c>
      <c r="F51" s="45">
        <f t="shared" ref="F51:G51" si="17">F48</f>
        <v>1.8974602792438056</v>
      </c>
      <c r="G51" s="45">
        <f t="shared" si="17"/>
        <v>1.8112342536901955</v>
      </c>
      <c r="H51" s="49"/>
      <c r="I51" s="49">
        <f>G51+B51*E51+B52*F51</f>
        <v>4.2174475612620457</v>
      </c>
      <c r="J51" s="16">
        <f>1/(1+EXP(-I51))</f>
        <v>0.9854777924812691</v>
      </c>
      <c r="L51" s="15" t="s">
        <v>19</v>
      </c>
      <c r="M51" s="45">
        <f>M48</f>
        <v>0.54772095376811591</v>
      </c>
      <c r="N51" s="45">
        <f t="shared" ref="N51:O51" si="18">N48</f>
        <v>0.18446617740856358</v>
      </c>
      <c r="O51" s="45">
        <f t="shared" si="18"/>
        <v>-1.4946980827011527</v>
      </c>
      <c r="P51" s="49"/>
      <c r="Q51" s="49">
        <f>O51+J51*M51+J52*N51</f>
        <v>-0.87339897063355476</v>
      </c>
      <c r="R51" s="16">
        <f>1/(1+EXP(-Q51))</f>
        <v>0.29454753944843359</v>
      </c>
      <c r="T51" s="15">
        <f>$C$6</f>
        <v>1</v>
      </c>
      <c r="U51" s="16">
        <f>(T51-R51) ^ 2</f>
        <v>0.49766317409825933</v>
      </c>
      <c r="W51" s="41">
        <f>2*(R51-T51)</f>
        <v>-1.4109049211031328</v>
      </c>
      <c r="X51">
        <f>R51*(1-R51)</f>
        <v>0.20778928645330705</v>
      </c>
      <c r="Y51" s="52">
        <f>J51</f>
        <v>0.9854777924812691</v>
      </c>
      <c r="Z51" s="52">
        <f>J52</f>
        <v>0.44199037892935072</v>
      </c>
      <c r="AA51">
        <v>1</v>
      </c>
      <c r="AB51">
        <f>W51*X51*Y51</f>
        <v>-0.28891343777189349</v>
      </c>
      <c r="AC51">
        <f>W51*X51*Z51</f>
        <v>-0.12957872903159076</v>
      </c>
      <c r="AD51">
        <f>W51*X51*AA51</f>
        <v>-0.29317092680947943</v>
      </c>
      <c r="AE51" s="41">
        <f>2*(J51-T51)</f>
        <v>-2.9044415037461802E-2</v>
      </c>
      <c r="AF51" s="49">
        <f>J51*(1-J51)</f>
        <v>1.4311313007513817E-2</v>
      </c>
      <c r="AG51" s="59">
        <f>B51</f>
        <v>1</v>
      </c>
      <c r="AH51" s="59">
        <f>B52</f>
        <v>1</v>
      </c>
      <c r="AI51" s="49">
        <v>1</v>
      </c>
      <c r="AJ51" s="49">
        <f>AE51*AF51*AG51</f>
        <v>-4.1566371472125699E-4</v>
      </c>
      <c r="AK51" s="49">
        <f>AE51*AF51*AH51</f>
        <v>-4.1566371472125699E-4</v>
      </c>
      <c r="AL51" s="58">
        <f>AE51*AF51*AI51</f>
        <v>-4.1566371472125699E-4</v>
      </c>
    </row>
    <row r="52" spans="1:38" ht="15.75" customHeight="1">
      <c r="A52" s="20" t="s">
        <v>21</v>
      </c>
      <c r="B52" s="21">
        <v>1</v>
      </c>
      <c r="D52" s="20" t="s">
        <v>30</v>
      </c>
      <c r="E52" s="43">
        <f>E49</f>
        <v>-0.73477504689980999</v>
      </c>
      <c r="F52" s="43">
        <f t="shared" ref="F52:G52" si="19">F49</f>
        <v>2.4539008480942424</v>
      </c>
      <c r="G52" s="43">
        <f t="shared" si="19"/>
        <v>0.5016869573176711</v>
      </c>
      <c r="H52" s="50"/>
      <c r="I52" s="50">
        <f>G52+B52*E52+B53*F52</f>
        <v>-0.23308808958213889</v>
      </c>
      <c r="J52" s="21">
        <f>1/(1+EXP(-I52))</f>
        <v>0.44199037892935072</v>
      </c>
      <c r="L52" s="42"/>
      <c r="M52" s="43"/>
      <c r="N52" s="43"/>
      <c r="O52" s="43"/>
      <c r="P52" s="43"/>
      <c r="Q52" s="43"/>
      <c r="R52" s="44"/>
      <c r="T52" s="42"/>
      <c r="U52" s="44"/>
      <c r="W52" s="42"/>
      <c r="X52" s="43"/>
      <c r="Y52" s="43"/>
      <c r="Z52" s="43"/>
      <c r="AA52" s="43"/>
      <c r="AB52" s="43"/>
      <c r="AC52" s="43"/>
      <c r="AD52" s="43"/>
      <c r="AE52" s="42">
        <f>2*(J52-T51)</f>
        <v>-1.1160192421412987</v>
      </c>
      <c r="AF52" s="50">
        <f>J52*(1-J52)</f>
        <v>0.2466348838632397</v>
      </c>
      <c r="AG52" s="50"/>
      <c r="AH52" s="50"/>
      <c r="AI52" s="50"/>
      <c r="AJ52" s="50">
        <f>AE52*AF52*AG51</f>
        <v>-0.27524927617466</v>
      </c>
      <c r="AK52" s="50">
        <f>AE52*AF52*AH51</f>
        <v>-0.27524927617466</v>
      </c>
      <c r="AL52" s="60">
        <f>AE52*AF52*AI51</f>
        <v>-0.27524927617466</v>
      </c>
    </row>
    <row r="53" spans="1:38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>
        <f>SUM(U42:U51)</f>
        <v>1.1776997474241939</v>
      </c>
      <c r="V53" s="53"/>
      <c r="W53" s="53"/>
      <c r="X53" s="53"/>
      <c r="Y53" s="53"/>
      <c r="Z53" s="53"/>
      <c r="AA53" s="53"/>
      <c r="AB53" s="53">
        <f>AVERAGE(AB42,AB45,AB48,AB51)</f>
        <v>-7.7615728712830512E-2</v>
      </c>
      <c r="AC53" s="53">
        <f>AVERAGE(AC42,AC45,AC48,AC51)</f>
        <v>-4.5493360104970973E-2</v>
      </c>
      <c r="AD53" s="53">
        <f>AVERAGE(AD42,AD45,AD48,AD51)</f>
        <v>-8.5487568045445564E-2</v>
      </c>
      <c r="AE53" s="53"/>
      <c r="AF53" s="53"/>
      <c r="AG53" s="53">
        <f>AVERAGE(AJ42,AJ45,AJ48,AJ51)</f>
        <v>3.6987996965556755E-2</v>
      </c>
      <c r="AH53" s="53">
        <f>AVERAGE(AJ43,AJ46,AJ49,AJ52)</f>
        <v>4.3440996419635003E-3</v>
      </c>
      <c r="AI53" s="53">
        <f>AVERAGE(AK42,AK45,AK48,AK51)</f>
        <v>1.1292189691479637E-2</v>
      </c>
      <c r="AJ53" s="53">
        <f>AVERAGE(AK43,AK46,AK49,AK52)</f>
        <v>-1.430719615571014E-2</v>
      </c>
      <c r="AK53" s="53">
        <f>AVERAGE(AL42,AL45,AL48,AL51)</f>
        <v>3.9901947551998988E-2</v>
      </c>
      <c r="AL53" s="53">
        <f>AVERAGE(AL43,AL46,AL49,AL52)</f>
        <v>1.4552401554562722E-2</v>
      </c>
    </row>
    <row r="55" spans="1:38" ht="15.75" customHeight="1">
      <c r="A55" s="61" t="s">
        <v>5</v>
      </c>
      <c r="B55" s="62"/>
      <c r="C55" s="3"/>
      <c r="D55" s="5" t="s">
        <v>6</v>
      </c>
      <c r="E55" s="6"/>
      <c r="F55" s="6"/>
      <c r="G55" s="6"/>
      <c r="H55" s="6"/>
      <c r="I55" s="63" t="s">
        <v>3</v>
      </c>
      <c r="J55" s="62"/>
      <c r="K55" s="3"/>
      <c r="L55" s="5" t="s">
        <v>27</v>
      </c>
      <c r="M55" s="6"/>
      <c r="N55" s="6"/>
      <c r="O55" s="6"/>
      <c r="P55" s="6"/>
      <c r="Q55" s="63" t="s">
        <v>3</v>
      </c>
      <c r="R55" s="62"/>
      <c r="T55" s="5" t="s">
        <v>20</v>
      </c>
      <c r="U55" s="7" t="s">
        <v>8</v>
      </c>
      <c r="W55" s="5" t="s">
        <v>28</v>
      </c>
      <c r="X55" s="6"/>
      <c r="Y55" s="6"/>
      <c r="Z55" s="6"/>
      <c r="AA55" s="6"/>
      <c r="AB55" s="6"/>
      <c r="AC55" s="6"/>
      <c r="AD55" s="6"/>
      <c r="AE55" s="5" t="s">
        <v>29</v>
      </c>
      <c r="AF55" s="6"/>
      <c r="AG55" s="6"/>
      <c r="AH55" s="6"/>
      <c r="AI55" s="6"/>
      <c r="AJ55" s="6"/>
      <c r="AK55" s="6"/>
      <c r="AL55" s="7"/>
    </row>
    <row r="56" spans="1:38" ht="15.75" customHeight="1">
      <c r="A56" s="64"/>
      <c r="B56" s="65"/>
      <c r="C56" s="3"/>
      <c r="D56" s="8"/>
      <c r="E56" s="51" t="s">
        <v>9</v>
      </c>
      <c r="F56" s="51" t="s">
        <v>22</v>
      </c>
      <c r="G56" s="51" t="s">
        <v>10</v>
      </c>
      <c r="H56" s="51"/>
      <c r="I56" s="51" t="s">
        <v>11</v>
      </c>
      <c r="J56" s="12" t="s">
        <v>12</v>
      </c>
      <c r="K56" s="3"/>
      <c r="L56" s="8"/>
      <c r="M56" s="51" t="s">
        <v>9</v>
      </c>
      <c r="N56" s="51" t="s">
        <v>22</v>
      </c>
      <c r="O56" s="51" t="s">
        <v>10</v>
      </c>
      <c r="P56" s="51"/>
      <c r="Q56" s="51" t="s">
        <v>11</v>
      </c>
      <c r="R56" s="12" t="s">
        <v>12</v>
      </c>
      <c r="T56" s="39"/>
      <c r="U56" s="11"/>
      <c r="W56" s="39" t="s">
        <v>13</v>
      </c>
      <c r="X56" s="10" t="s">
        <v>14</v>
      </c>
      <c r="Y56" s="10" t="s">
        <v>23</v>
      </c>
      <c r="Z56" s="10" t="s">
        <v>24</v>
      </c>
      <c r="AA56" s="10" t="s">
        <v>16</v>
      </c>
      <c r="AB56" s="10" t="s">
        <v>25</v>
      </c>
      <c r="AC56" s="10" t="s">
        <v>26</v>
      </c>
      <c r="AD56" s="10" t="s">
        <v>18</v>
      </c>
      <c r="AE56" s="8" t="s">
        <v>13</v>
      </c>
      <c r="AF56" s="51" t="s">
        <v>14</v>
      </c>
      <c r="AG56" s="51" t="s">
        <v>23</v>
      </c>
      <c r="AH56" s="51" t="s">
        <v>24</v>
      </c>
      <c r="AI56" s="51" t="s">
        <v>16</v>
      </c>
      <c r="AJ56" s="51" t="s">
        <v>25</v>
      </c>
      <c r="AK56" s="51" t="s">
        <v>26</v>
      </c>
      <c r="AL56" s="12" t="s">
        <v>18</v>
      </c>
    </row>
    <row r="57" spans="1:38" ht="15.75" customHeight="1">
      <c r="A57" s="15" t="s">
        <v>2</v>
      </c>
      <c r="B57" s="16">
        <f t="array" ref="B57:B58">TRANSPOSE($A$3:$B$3)</f>
        <v>0</v>
      </c>
      <c r="D57" s="17" t="s">
        <v>19</v>
      </c>
      <c r="E57" s="46">
        <f>E42-$B$8*AG53</f>
        <v>0.13887305867247723</v>
      </c>
      <c r="F57" s="46">
        <f>F42-$B$8*AH53</f>
        <v>1.8540192828241706</v>
      </c>
      <c r="G57" s="46">
        <f>G42-$B$8*AI53</f>
        <v>1.698312356775399</v>
      </c>
      <c r="H57" s="47"/>
      <c r="I57" s="47">
        <f>G57+B57*E57+B58*F57</f>
        <v>1.698312356775399</v>
      </c>
      <c r="J57" s="48">
        <f>1/(1+EXP(-I57))</f>
        <v>0.84531419045669509</v>
      </c>
      <c r="L57" s="17" t="s">
        <v>19</v>
      </c>
      <c r="M57" s="46">
        <f>M42-$B$8*AB53</f>
        <v>1.3238782408964211</v>
      </c>
      <c r="N57" s="46">
        <f t="shared" ref="N57" si="20">N42-$B$8*AC53</f>
        <v>0.63939977845827323</v>
      </c>
      <c r="O57" s="46">
        <f t="shared" ref="O57" si="21">O42-$B$8*AD53</f>
        <v>-0.63982240224669706</v>
      </c>
      <c r="P57" s="47"/>
      <c r="Q57" s="47">
        <f>O57+J57*M57+J58*N57</f>
        <v>0.85530887962144164</v>
      </c>
      <c r="R57" s="48">
        <f>1/(1+EXP(-Q57))</f>
        <v>0.70167961397259582</v>
      </c>
      <c r="T57" s="15">
        <f>$C$3</f>
        <v>1</v>
      </c>
      <c r="U57" s="16">
        <f>(T57-R57) ^ 2</f>
        <v>8.8995052719539447E-2</v>
      </c>
      <c r="W57" s="41">
        <f>2*(R57-T57)</f>
        <v>-0.59664077205480837</v>
      </c>
      <c r="X57">
        <f>R57*(1-R57)</f>
        <v>0.20932533330786474</v>
      </c>
      <c r="Y57" s="52">
        <f>J57</f>
        <v>0.84531419045669509</v>
      </c>
      <c r="Z57" s="52">
        <f>J58</f>
        <v>0.58811127415191444</v>
      </c>
      <c r="AA57">
        <v>1</v>
      </c>
      <c r="AB57">
        <f>W57*X57*Y57</f>
        <v>-0.10557300394520644</v>
      </c>
      <c r="AC57">
        <f>W57*X57*Z57</f>
        <v>-7.3450409998104968E-2</v>
      </c>
      <c r="AD57">
        <f>W57*X57*AA57</f>
        <v>-0.12489202847543451</v>
      </c>
      <c r="AE57" s="55">
        <f>2*(J57-T57)</f>
        <v>-0.30937161908660982</v>
      </c>
      <c r="AF57" s="47">
        <f>J57*(1-J57)</f>
        <v>0.1307581098692373</v>
      </c>
      <c r="AG57" s="56">
        <f>B57</f>
        <v>0</v>
      </c>
      <c r="AH57" s="56">
        <f>B58</f>
        <v>0</v>
      </c>
      <c r="AI57" s="47">
        <v>1</v>
      </c>
      <c r="AJ57" s="47">
        <f>AE57*AF57*AG57</f>
        <v>0</v>
      </c>
      <c r="AK57" s="47">
        <f>AE57*AF57*AH57</f>
        <v>0</v>
      </c>
      <c r="AL57" s="57">
        <f>AE57*AF57*AI57</f>
        <v>-4.0452848158950762E-2</v>
      </c>
    </row>
    <row r="58" spans="1:38" ht="15.75" customHeight="1">
      <c r="A58" s="15" t="s">
        <v>21</v>
      </c>
      <c r="B58" s="16">
        <v>0</v>
      </c>
      <c r="D58" s="15" t="s">
        <v>30</v>
      </c>
      <c r="E58" s="45">
        <f>E43-$B$8*AJ53</f>
        <v>-0.59170308534270855</v>
      </c>
      <c r="F58" s="45">
        <f>F43-$B$8*AK53</f>
        <v>2.0548813725742523</v>
      </c>
      <c r="G58" s="45">
        <f>G43-$B$8*AL53</f>
        <v>0.35616294177204388</v>
      </c>
      <c r="H58" s="49"/>
      <c r="I58" s="49">
        <f>G58+B58*E58+B59*F58</f>
        <v>0.35616294177204388</v>
      </c>
      <c r="J58" s="16">
        <f>1/(1+EXP(-I58))</f>
        <v>0.58811127415191444</v>
      </c>
      <c r="L58" s="15"/>
      <c r="M58" s="49"/>
      <c r="N58" s="49"/>
      <c r="O58" s="49"/>
      <c r="P58" s="49"/>
      <c r="Q58" s="49"/>
      <c r="R58" s="40"/>
      <c r="T58" s="41"/>
      <c r="U58" s="40"/>
      <c r="W58" s="41"/>
      <c r="AE58" s="41">
        <f>2*(J58-T57)</f>
        <v>-0.82377745169617111</v>
      </c>
      <c r="AF58" s="49">
        <f>J58*(1-J58)</f>
        <v>0.24223640336732619</v>
      </c>
      <c r="AG58" s="49"/>
      <c r="AH58" s="49"/>
      <c r="AI58" s="49"/>
      <c r="AJ58" s="49">
        <f>AE58*AF58*AG57</f>
        <v>0</v>
      </c>
      <c r="AK58" s="49">
        <f>AE58*AF58*AH57</f>
        <v>0</v>
      </c>
      <c r="AL58" s="58">
        <f>AE58*AF58*AI57</f>
        <v>-0.19954888707398177</v>
      </c>
    </row>
    <row r="59" spans="1:38" ht="15.75" customHeight="1">
      <c r="A59" s="41"/>
      <c r="B59" s="40"/>
      <c r="D59" s="41"/>
      <c r="E59" s="49"/>
      <c r="F59" s="49"/>
      <c r="G59" s="49"/>
      <c r="H59" s="49"/>
      <c r="I59" s="49"/>
      <c r="J59" s="40"/>
      <c r="L59" s="41"/>
      <c r="M59" s="49"/>
      <c r="N59" s="49"/>
      <c r="O59" s="49"/>
      <c r="P59" s="49"/>
      <c r="Q59" s="49"/>
      <c r="R59" s="40"/>
      <c r="T59" s="41"/>
      <c r="U59" s="40"/>
      <c r="W59" s="41"/>
      <c r="AE59" s="41"/>
      <c r="AF59" s="49"/>
      <c r="AG59" s="49"/>
      <c r="AH59" s="49"/>
      <c r="AI59" s="49"/>
      <c r="AJ59" s="49"/>
      <c r="AK59" s="49"/>
      <c r="AL59" s="58"/>
    </row>
    <row r="60" spans="1:38" ht="15.75" customHeight="1">
      <c r="A60" s="15" t="s">
        <v>2</v>
      </c>
      <c r="B60" s="16">
        <f t="array" ref="B60:B61">TRANSPOSE($A$4:$B$4)</f>
        <v>1</v>
      </c>
      <c r="D60" s="15" t="s">
        <v>19</v>
      </c>
      <c r="E60" s="45">
        <f>E57</f>
        <v>0.13887305867247723</v>
      </c>
      <c r="F60" s="45">
        <f t="shared" ref="F60:G60" si="22">F57</f>
        <v>1.8540192828241706</v>
      </c>
      <c r="G60" s="45">
        <f t="shared" si="22"/>
        <v>1.698312356775399</v>
      </c>
      <c r="H60" s="49"/>
      <c r="I60" s="49">
        <f>G60+B60*E60+B61*F60</f>
        <v>1.8371854154478764</v>
      </c>
      <c r="J60" s="16">
        <f>1/(1+EXP(-I60))</f>
        <v>0.86261549129820958</v>
      </c>
      <c r="L60" s="15" t="s">
        <v>19</v>
      </c>
      <c r="M60" s="45">
        <f>M57</f>
        <v>1.3238782408964211</v>
      </c>
      <c r="N60" s="45">
        <f t="shared" ref="N60:O60" si="23">N57</f>
        <v>0.63939977845827323</v>
      </c>
      <c r="O60" s="45">
        <f t="shared" si="23"/>
        <v>-0.63982240224669706</v>
      </c>
      <c r="P60" s="49"/>
      <c r="Q60" s="49">
        <f>O60+J60*M60+J61*N60</f>
        <v>0.87821369534472549</v>
      </c>
      <c r="R60" s="16">
        <f>1/(1+EXP(-Q60))</f>
        <v>0.7064519181725013</v>
      </c>
      <c r="T60" s="15">
        <f>$C$4</f>
        <v>0</v>
      </c>
      <c r="U60" s="16">
        <f>(T60-R60) ^ 2</f>
        <v>0.4990743126896065</v>
      </c>
      <c r="W60" s="41">
        <f>2*(R60-T60)</f>
        <v>1.4129038363450026</v>
      </c>
      <c r="X60">
        <f>R60*(1-R60)</f>
        <v>0.20737760548289483</v>
      </c>
      <c r="Y60" s="52">
        <f>J60</f>
        <v>0.86261549129820958</v>
      </c>
      <c r="Z60" s="52">
        <f>J61</f>
        <v>0.58811127415191444</v>
      </c>
      <c r="AA60">
        <v>1</v>
      </c>
      <c r="AB60">
        <f>W60*X60*Y60</f>
        <v>0.25275031936777814</v>
      </c>
      <c r="AC60">
        <f>W60*X60*Z60</f>
        <v>0.17231931708295745</v>
      </c>
      <c r="AD60">
        <f>W60*X60*AA60</f>
        <v>0.29300461435882252</v>
      </c>
      <c r="AE60" s="41">
        <f>2*(J60-T60)</f>
        <v>1.7252309825964192</v>
      </c>
      <c r="AF60" s="49">
        <f>J60*(1-J60)</f>
        <v>0.11851000547055809</v>
      </c>
      <c r="AG60" s="59">
        <f>B60</f>
        <v>1</v>
      </c>
      <c r="AH60" s="59">
        <f>B61</f>
        <v>0</v>
      </c>
      <c r="AI60" s="49">
        <v>1</v>
      </c>
      <c r="AJ60" s="49">
        <f>AE60*AF60*AG60</f>
        <v>0.20445713318547795</v>
      </c>
      <c r="AK60" s="49">
        <f>AE60*AF60*AH60</f>
        <v>0</v>
      </c>
      <c r="AL60" s="58">
        <f>AE60*AF60*AI60</f>
        <v>0.20445713318547795</v>
      </c>
    </row>
    <row r="61" spans="1:38" ht="15.75" customHeight="1">
      <c r="A61" s="15" t="s">
        <v>21</v>
      </c>
      <c r="B61" s="16">
        <v>0</v>
      </c>
      <c r="D61" s="15" t="s">
        <v>30</v>
      </c>
      <c r="E61" s="45">
        <f>E58</f>
        <v>-0.59170308534270855</v>
      </c>
      <c r="F61" s="45">
        <f t="shared" ref="F61:G61" si="24">F58</f>
        <v>2.0548813725742523</v>
      </c>
      <c r="G61" s="45">
        <f t="shared" si="24"/>
        <v>0.35616294177204388</v>
      </c>
      <c r="H61" s="49"/>
      <c r="I61" s="49">
        <f>G61+B61*E61+B62*F61</f>
        <v>0.35616294177204388</v>
      </c>
      <c r="J61" s="16">
        <f>1/(1+EXP(-I61))</f>
        <v>0.58811127415191444</v>
      </c>
      <c r="L61" s="41"/>
      <c r="M61" s="49"/>
      <c r="N61" s="49"/>
      <c r="O61" s="49"/>
      <c r="P61" s="49"/>
      <c r="Q61" s="49"/>
      <c r="R61" s="40"/>
      <c r="T61" s="41"/>
      <c r="U61" s="40"/>
      <c r="W61" s="41"/>
      <c r="AE61" s="41">
        <f>2*(J61-T60)</f>
        <v>1.1762225483038289</v>
      </c>
      <c r="AF61" s="49">
        <f>J61*(1-J61)</f>
        <v>0.24223640336732619</v>
      </c>
      <c r="AG61" s="49"/>
      <c r="AH61" s="49"/>
      <c r="AI61" s="49"/>
      <c r="AJ61" s="49">
        <f>AE61*AF61*AG60</f>
        <v>0.2849239196606706</v>
      </c>
      <c r="AK61" s="49">
        <f>AE61*AF61*AH60</f>
        <v>0</v>
      </c>
      <c r="AL61" s="58">
        <f>AE61*AF61*AI60</f>
        <v>0.2849239196606706</v>
      </c>
    </row>
    <row r="62" spans="1:38" ht="15.75" customHeight="1">
      <c r="A62" s="41"/>
      <c r="B62" s="40"/>
      <c r="D62" s="41"/>
      <c r="E62" s="49"/>
      <c r="F62" s="49"/>
      <c r="G62" s="49"/>
      <c r="H62" s="49"/>
      <c r="I62" s="49"/>
      <c r="J62" s="40"/>
      <c r="L62" s="41"/>
      <c r="M62" s="49"/>
      <c r="N62" s="49"/>
      <c r="O62" s="49"/>
      <c r="P62" s="49"/>
      <c r="Q62" s="49"/>
      <c r="R62" s="40"/>
      <c r="T62" s="41"/>
      <c r="U62" s="40"/>
      <c r="W62" s="41"/>
      <c r="AE62" s="41"/>
      <c r="AF62" s="49"/>
      <c r="AG62" s="49"/>
      <c r="AH62" s="49"/>
      <c r="AI62" s="49"/>
      <c r="AJ62" s="49"/>
      <c r="AK62" s="49"/>
      <c r="AL62" s="58"/>
    </row>
    <row r="63" spans="1:38" ht="15.75" customHeight="1">
      <c r="A63" s="15" t="s">
        <v>2</v>
      </c>
      <c r="B63" s="16">
        <f t="array" ref="B63:B64">TRANSPOSE($A$5:$B$5)</f>
        <v>0</v>
      </c>
      <c r="D63" s="15" t="s">
        <v>19</v>
      </c>
      <c r="E63" s="45">
        <f>E60</f>
        <v>0.13887305867247723</v>
      </c>
      <c r="F63" s="45">
        <f t="shared" ref="F63:G63" si="25">F60</f>
        <v>1.8540192828241706</v>
      </c>
      <c r="G63" s="45">
        <f t="shared" si="25"/>
        <v>1.698312356775399</v>
      </c>
      <c r="H63" s="49"/>
      <c r="I63" s="49">
        <f>G63+B63*E63+B64*F63</f>
        <v>3.5523316395995694</v>
      </c>
      <c r="J63" s="16">
        <f>1/(1+EXP(-I63))</f>
        <v>0.97214064407149603</v>
      </c>
      <c r="L63" s="15" t="s">
        <v>19</v>
      </c>
      <c r="M63" s="45">
        <f>M60</f>
        <v>1.3238782408964211</v>
      </c>
      <c r="N63" s="45">
        <f t="shared" ref="N63:O63" si="26">N60</f>
        <v>0.63939977845827323</v>
      </c>
      <c r="O63" s="45">
        <f t="shared" si="26"/>
        <v>-0.63982240224669706</v>
      </c>
      <c r="P63" s="49"/>
      <c r="Q63" s="49">
        <f>O63+J63*M63+J64*N63</f>
        <v>0.92939536436643222</v>
      </c>
      <c r="R63" s="16">
        <f>1/(1+EXP(-Q63))</f>
        <v>0.71695260193250532</v>
      </c>
      <c r="T63" s="15">
        <f>$C$5</f>
        <v>0</v>
      </c>
      <c r="U63" s="16">
        <f>(T63-R63) ^ 2</f>
        <v>0.51402103341778937</v>
      </c>
      <c r="W63" s="41">
        <f>2*(R63-T63)</f>
        <v>1.4339052038650106</v>
      </c>
      <c r="X63">
        <f>R63*(1-R63)</f>
        <v>0.20293156851471589</v>
      </c>
      <c r="Y63" s="52">
        <f>J63</f>
        <v>0.97214064407149603</v>
      </c>
      <c r="Z63" s="52">
        <f>J64</f>
        <v>0.44138570319235854</v>
      </c>
      <c r="AA63">
        <v>1</v>
      </c>
      <c r="AB63">
        <f>W63*X63*Y63</f>
        <v>0.28287798768573574</v>
      </c>
      <c r="AC63">
        <f>W63*X63*Z63</f>
        <v>0.12843645646722401</v>
      </c>
      <c r="AD63">
        <f>W63*X63*AA63</f>
        <v>0.29098463212174008</v>
      </c>
      <c r="AE63" s="41">
        <f>2*(J63-T63)</f>
        <v>1.9442812881429921</v>
      </c>
      <c r="AF63" s="49">
        <f>J63*(1-J63)</f>
        <v>2.7083212215752901E-2</v>
      </c>
      <c r="AG63" s="59">
        <f>B63</f>
        <v>0</v>
      </c>
      <c r="AH63" s="59">
        <f>B64</f>
        <v>1</v>
      </c>
      <c r="AI63" s="49">
        <v>1</v>
      </c>
      <c r="AJ63" s="49">
        <f>AE63*AF63*AG63</f>
        <v>0</v>
      </c>
      <c r="AK63" s="49">
        <f>AE63*AF63*AH63</f>
        <v>5.2657382733894066E-2</v>
      </c>
      <c r="AL63" s="58">
        <f>AE63*AF63*AI63</f>
        <v>5.2657382733894066E-2</v>
      </c>
    </row>
    <row r="64" spans="1:38" ht="15.75" customHeight="1">
      <c r="A64" s="15" t="s">
        <v>21</v>
      </c>
      <c r="B64" s="16">
        <v>1</v>
      </c>
      <c r="D64" s="15" t="s">
        <v>30</v>
      </c>
      <c r="E64" s="45">
        <f>E61</f>
        <v>-0.59170308534270855</v>
      </c>
      <c r="F64" s="45">
        <f t="shared" ref="F64:G64" si="27">F61</f>
        <v>2.0548813725742523</v>
      </c>
      <c r="G64" s="45">
        <f t="shared" si="27"/>
        <v>0.35616294177204388</v>
      </c>
      <c r="H64" s="49"/>
      <c r="I64" s="49">
        <f>G64+B64*E64+B65*F64</f>
        <v>-0.23554014357066466</v>
      </c>
      <c r="J64" s="16">
        <f>1/(1+EXP(-I64))</f>
        <v>0.44138570319235854</v>
      </c>
      <c r="L64" s="41"/>
      <c r="M64" s="49"/>
      <c r="N64" s="49"/>
      <c r="O64" s="49"/>
      <c r="P64" s="49"/>
      <c r="Q64" s="49"/>
      <c r="R64" s="40"/>
      <c r="T64" s="41"/>
      <c r="U64" s="40"/>
      <c r="W64" s="41"/>
      <c r="AE64" s="41">
        <f>2*(J64-T63)</f>
        <v>0.88277140638471707</v>
      </c>
      <c r="AF64" s="49">
        <f>J64*(1-J64)</f>
        <v>0.24656436420974573</v>
      </c>
      <c r="AG64" s="49"/>
      <c r="AH64" s="49"/>
      <c r="AI64" s="49"/>
      <c r="AJ64" s="49">
        <f>AE64*AF64*AG63</f>
        <v>0</v>
      </c>
      <c r="AK64" s="49">
        <f>AE64*AF64*AH63</f>
        <v>0.21765997055779085</v>
      </c>
      <c r="AL64" s="58">
        <f>AE64*AF64*AI63</f>
        <v>0.21765997055779085</v>
      </c>
    </row>
    <row r="65" spans="1:38" ht="15.75" customHeight="1">
      <c r="A65" s="41"/>
      <c r="B65" s="40"/>
      <c r="D65" s="41"/>
      <c r="E65" s="49"/>
      <c r="F65" s="49"/>
      <c r="G65" s="49"/>
      <c r="H65" s="49"/>
      <c r="I65" s="49"/>
      <c r="J65" s="40"/>
      <c r="L65" s="41"/>
      <c r="M65" s="49"/>
      <c r="N65" s="49"/>
      <c r="O65" s="49"/>
      <c r="P65" s="49"/>
      <c r="Q65" s="49"/>
      <c r="R65" s="40"/>
      <c r="T65" s="41"/>
      <c r="U65" s="40"/>
      <c r="W65" s="41"/>
      <c r="AE65" s="41"/>
      <c r="AF65" s="49"/>
      <c r="AG65" s="49"/>
      <c r="AH65" s="49"/>
      <c r="AI65" s="49"/>
      <c r="AJ65" s="49"/>
      <c r="AK65" s="49"/>
      <c r="AL65" s="58"/>
    </row>
    <row r="66" spans="1:38" ht="15.75" customHeight="1">
      <c r="A66" s="15" t="s">
        <v>2</v>
      </c>
      <c r="B66" s="16">
        <f t="array" ref="B66:B67">TRANSPOSE($A$6:$B$6)</f>
        <v>1</v>
      </c>
      <c r="D66" s="15" t="s">
        <v>19</v>
      </c>
      <c r="E66" s="45">
        <f>E63</f>
        <v>0.13887305867247723</v>
      </c>
      <c r="F66" s="45">
        <f t="shared" ref="F66:G66" si="28">F63</f>
        <v>1.8540192828241706</v>
      </c>
      <c r="G66" s="45">
        <f t="shared" si="28"/>
        <v>1.698312356775399</v>
      </c>
      <c r="H66" s="49"/>
      <c r="I66" s="49">
        <f>G66+B66*E66+B67*F66</f>
        <v>3.6912046982720472</v>
      </c>
      <c r="J66" s="16">
        <f>1/(1+EXP(-I66))</f>
        <v>0.97566502497193275</v>
      </c>
      <c r="L66" s="15" t="s">
        <v>19</v>
      </c>
      <c r="M66" s="45">
        <f>M63</f>
        <v>1.3238782408964211</v>
      </c>
      <c r="N66" s="45">
        <f t="shared" ref="N66:O66" si="29">N63</f>
        <v>0.63939977845827323</v>
      </c>
      <c r="O66" s="45">
        <f t="shared" si="29"/>
        <v>-0.63982240224669706</v>
      </c>
      <c r="P66" s="49"/>
      <c r="Q66" s="49">
        <f>O66+J66*M66+J67*N66</f>
        <v>0.93406121555315125</v>
      </c>
      <c r="R66" s="16">
        <f>1/(1+EXP(-Q66))</f>
        <v>0.71789849122228444</v>
      </c>
      <c r="T66" s="15">
        <f>$C$6</f>
        <v>1</v>
      </c>
      <c r="U66" s="16">
        <f>(T66-R66) ^ 2</f>
        <v>7.9581261254663527E-2</v>
      </c>
      <c r="W66" s="41">
        <f>2*(R66-T66)</f>
        <v>-0.56420301755543112</v>
      </c>
      <c r="X66">
        <f>R66*(1-R66)</f>
        <v>0.20252024752305203</v>
      </c>
      <c r="Y66" s="52">
        <f>J66</f>
        <v>0.97566502497193275</v>
      </c>
      <c r="Z66" s="52">
        <f>J67</f>
        <v>0.44138570319235854</v>
      </c>
      <c r="AA66">
        <v>1</v>
      </c>
      <c r="AB66">
        <f>W66*X66*Y66</f>
        <v>-0.11148195883834175</v>
      </c>
      <c r="AC66">
        <f>W66*X66*Z66</f>
        <v>-5.0433849257370461E-2</v>
      </c>
      <c r="AD66">
        <f>W66*X66*AA66</f>
        <v>-0.11426253476857878</v>
      </c>
      <c r="AE66" s="41">
        <f>2*(J66-T66)</f>
        <v>-4.8669950056134503E-2</v>
      </c>
      <c r="AF66" s="49">
        <f>J66*(1-J66)</f>
        <v>2.3742784018450595E-2</v>
      </c>
      <c r="AG66" s="59">
        <f>B66</f>
        <v>1</v>
      </c>
      <c r="AH66" s="59">
        <f>B67</f>
        <v>1</v>
      </c>
      <c r="AI66" s="49">
        <v>1</v>
      </c>
      <c r="AJ66" s="49">
        <f>AE66*AF66*AG66</f>
        <v>-1.155560112371579E-3</v>
      </c>
      <c r="AK66" s="49">
        <f>AE66*AF66*AH66</f>
        <v>-1.155560112371579E-3</v>
      </c>
      <c r="AL66" s="58">
        <f>AE66*AF66*AI66</f>
        <v>-1.155560112371579E-3</v>
      </c>
    </row>
    <row r="67" spans="1:38" ht="15.75" customHeight="1">
      <c r="A67" s="20" t="s">
        <v>21</v>
      </c>
      <c r="B67" s="21">
        <v>1</v>
      </c>
      <c r="D67" s="20" t="s">
        <v>30</v>
      </c>
      <c r="E67" s="43">
        <f>E64</f>
        <v>-0.59170308534270855</v>
      </c>
      <c r="F67" s="43">
        <f t="shared" ref="F67:G67" si="30">F64</f>
        <v>2.0548813725742523</v>
      </c>
      <c r="G67" s="43">
        <f t="shared" si="30"/>
        <v>0.35616294177204388</v>
      </c>
      <c r="H67" s="50"/>
      <c r="I67" s="50">
        <f>G67+B67*E67+B68*F67</f>
        <v>-0.23554014357066466</v>
      </c>
      <c r="J67" s="21">
        <f>1/(1+EXP(-I67))</f>
        <v>0.44138570319235854</v>
      </c>
      <c r="L67" s="42"/>
      <c r="M67" s="43"/>
      <c r="N67" s="43"/>
      <c r="O67" s="43"/>
      <c r="P67" s="43"/>
      <c r="Q67" s="43"/>
      <c r="R67" s="44"/>
      <c r="T67" s="42"/>
      <c r="U67" s="44"/>
      <c r="W67" s="42"/>
      <c r="X67" s="43"/>
      <c r="Y67" s="43"/>
      <c r="Z67" s="43"/>
      <c r="AA67" s="43"/>
      <c r="AB67" s="43"/>
      <c r="AC67" s="43"/>
      <c r="AD67" s="43"/>
      <c r="AE67" s="42">
        <f>2*(J67-T66)</f>
        <v>-1.117228593615283</v>
      </c>
      <c r="AF67" s="50">
        <f>J67*(1-J67)</f>
        <v>0.24656436420974573</v>
      </c>
      <c r="AG67" s="50"/>
      <c r="AH67" s="50"/>
      <c r="AI67" s="50"/>
      <c r="AJ67" s="50">
        <f>AE67*AF67*AG66</f>
        <v>-0.27546875786170066</v>
      </c>
      <c r="AK67" s="50">
        <f>AE67*AF67*AH66</f>
        <v>-0.27546875786170066</v>
      </c>
      <c r="AL67" s="60">
        <f>AE67*AF67*AI66</f>
        <v>-0.27546875786170066</v>
      </c>
    </row>
    <row r="68" spans="1:38" ht="15.7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4">
        <f>SUM(U57:U66)</f>
        <v>1.1816716600815991</v>
      </c>
      <c r="V68" s="53"/>
      <c r="W68" s="53"/>
      <c r="X68" s="53"/>
      <c r="Y68" s="53"/>
      <c r="Z68" s="53"/>
      <c r="AA68" s="53"/>
      <c r="AB68" s="53">
        <f>AVERAGE(AB57,AB60,AB63,AB66)</f>
        <v>7.964333606749141E-2</v>
      </c>
      <c r="AC68" s="53">
        <f>AVERAGE(AC57,AC60,AC63,AC66)</f>
        <v>4.4217878573676504E-2</v>
      </c>
      <c r="AD68" s="53">
        <f>AVERAGE(AD57,AD60,AD63,AD66)</f>
        <v>8.6208670809137328E-2</v>
      </c>
      <c r="AE68" s="53"/>
      <c r="AF68" s="53"/>
      <c r="AG68" s="53">
        <f>AVERAGE(AJ57,AJ60,AJ63,AJ66)</f>
        <v>5.0825393268276592E-2</v>
      </c>
      <c r="AH68" s="53">
        <f>AVERAGE(AJ58,AJ61,AJ64,AJ67)</f>
        <v>2.3637904497424839E-3</v>
      </c>
      <c r="AI68" s="53">
        <f>AVERAGE(AK57,AK60,AK63,AK66)</f>
        <v>1.2875455655380622E-2</v>
      </c>
      <c r="AJ68" s="53">
        <f>AVERAGE(AK58,AK61,AK64,AK67)</f>
        <v>-1.4452196825977454E-2</v>
      </c>
      <c r="AK68" s="53">
        <f>AVERAGE(AL57,AL60,AL63,AL66)</f>
        <v>5.3876526912012418E-2</v>
      </c>
      <c r="AL68" s="53">
        <f>AVERAGE(AL58,AL61,AL64,AL67)</f>
        <v>6.8915613206947529E-3</v>
      </c>
    </row>
    <row r="70" spans="1:38" ht="15.75" customHeight="1">
      <c r="A70" s="61" t="s">
        <v>5</v>
      </c>
      <c r="B70" s="62"/>
      <c r="C70" s="3"/>
      <c r="D70" s="5" t="s">
        <v>6</v>
      </c>
      <c r="E70" s="6"/>
      <c r="F70" s="6"/>
      <c r="G70" s="6"/>
      <c r="H70" s="6"/>
      <c r="I70" s="63" t="s">
        <v>3</v>
      </c>
      <c r="J70" s="62"/>
      <c r="K70" s="3"/>
      <c r="L70" s="5" t="s">
        <v>27</v>
      </c>
      <c r="M70" s="6"/>
      <c r="N70" s="6"/>
      <c r="O70" s="6"/>
      <c r="P70" s="6"/>
      <c r="Q70" s="63" t="s">
        <v>3</v>
      </c>
      <c r="R70" s="62"/>
      <c r="T70" s="5" t="s">
        <v>20</v>
      </c>
      <c r="U70" s="7" t="s">
        <v>8</v>
      </c>
      <c r="W70" s="5" t="s">
        <v>28</v>
      </c>
      <c r="X70" s="6"/>
      <c r="Y70" s="6"/>
      <c r="Z70" s="6"/>
      <c r="AA70" s="6"/>
      <c r="AB70" s="6"/>
      <c r="AC70" s="6"/>
      <c r="AD70" s="6"/>
      <c r="AE70" s="5" t="s">
        <v>29</v>
      </c>
      <c r="AF70" s="6"/>
      <c r="AG70" s="6"/>
      <c r="AH70" s="6"/>
      <c r="AI70" s="6"/>
      <c r="AJ70" s="6"/>
      <c r="AK70" s="6"/>
      <c r="AL70" s="7"/>
    </row>
    <row r="71" spans="1:38" ht="15.75" customHeight="1">
      <c r="A71" s="64"/>
      <c r="B71" s="65"/>
      <c r="C71" s="3"/>
      <c r="D71" s="8"/>
      <c r="E71" s="51" t="s">
        <v>9</v>
      </c>
      <c r="F71" s="51" t="s">
        <v>22</v>
      </c>
      <c r="G71" s="51" t="s">
        <v>10</v>
      </c>
      <c r="H71" s="51"/>
      <c r="I71" s="51" t="s">
        <v>11</v>
      </c>
      <c r="J71" s="12" t="s">
        <v>12</v>
      </c>
      <c r="K71" s="3"/>
      <c r="L71" s="8"/>
      <c r="M71" s="51" t="s">
        <v>9</v>
      </c>
      <c r="N71" s="51" t="s">
        <v>22</v>
      </c>
      <c r="O71" s="51" t="s">
        <v>10</v>
      </c>
      <c r="P71" s="51"/>
      <c r="Q71" s="51" t="s">
        <v>11</v>
      </c>
      <c r="R71" s="12" t="s">
        <v>12</v>
      </c>
      <c r="T71" s="39"/>
      <c r="U71" s="11"/>
      <c r="W71" s="39" t="s">
        <v>13</v>
      </c>
      <c r="X71" s="10" t="s">
        <v>14</v>
      </c>
      <c r="Y71" s="10" t="s">
        <v>23</v>
      </c>
      <c r="Z71" s="10" t="s">
        <v>24</v>
      </c>
      <c r="AA71" s="10" t="s">
        <v>16</v>
      </c>
      <c r="AB71" s="10" t="s">
        <v>25</v>
      </c>
      <c r="AC71" s="10" t="s">
        <v>26</v>
      </c>
      <c r="AD71" s="10" t="s">
        <v>18</v>
      </c>
      <c r="AE71" s="8" t="s">
        <v>13</v>
      </c>
      <c r="AF71" s="51" t="s">
        <v>14</v>
      </c>
      <c r="AG71" s="51" t="s">
        <v>23</v>
      </c>
      <c r="AH71" s="51" t="s">
        <v>24</v>
      </c>
      <c r="AI71" s="51" t="s">
        <v>16</v>
      </c>
      <c r="AJ71" s="51" t="s">
        <v>25</v>
      </c>
      <c r="AK71" s="51" t="s">
        <v>26</v>
      </c>
      <c r="AL71" s="12" t="s">
        <v>18</v>
      </c>
    </row>
    <row r="72" spans="1:38" ht="15.75" customHeight="1">
      <c r="A72" s="15" t="s">
        <v>2</v>
      </c>
      <c r="B72" s="16">
        <f t="array" ref="B72:B73">TRANSPOSE($A$3:$B$3)</f>
        <v>0</v>
      </c>
      <c r="D72" s="17" t="s">
        <v>19</v>
      </c>
      <c r="E72" s="46">
        <f>E57-$B$8*AG68</f>
        <v>-0.36938087401028874</v>
      </c>
      <c r="F72" s="46">
        <f>F57-$B$8*AH68</f>
        <v>1.8303813783267457</v>
      </c>
      <c r="G72" s="46">
        <f>G57-$B$8*AI68</f>
        <v>1.5695578002215929</v>
      </c>
      <c r="H72" s="47"/>
      <c r="I72" s="47">
        <f>G72+B72*E72+B73*F72</f>
        <v>1.5695578002215929</v>
      </c>
      <c r="J72" s="48">
        <f>1/(1+EXP(-I72))</f>
        <v>0.82772056005406303</v>
      </c>
      <c r="L72" s="17" t="s">
        <v>19</v>
      </c>
      <c r="M72" s="46">
        <f>M57-$B$8*AB68</f>
        <v>0.52744488022150704</v>
      </c>
      <c r="N72" s="46">
        <f t="shared" ref="N72" si="31">N57-$B$8*AC68</f>
        <v>0.19722099272150817</v>
      </c>
      <c r="O72" s="46">
        <f t="shared" ref="O72" si="32">O57-$B$8*AD68</f>
        <v>-1.5019091103380702</v>
      </c>
      <c r="P72" s="47"/>
      <c r="Q72" s="47">
        <f>O72+J72*M72+J73*N72</f>
        <v>-0.95265542691171456</v>
      </c>
      <c r="R72" s="48">
        <f>1/(1+EXP(-Q72))</f>
        <v>0.27835110786115524</v>
      </c>
      <c r="T72" s="15">
        <f>$C$3</f>
        <v>1</v>
      </c>
      <c r="U72" s="16">
        <f>(T72-R72) ^ 2</f>
        <v>0.52077712352522199</v>
      </c>
      <c r="W72" s="41">
        <f>2*(R72-T72)</f>
        <v>-1.4432977842776895</v>
      </c>
      <c r="X72">
        <f>R72*(1-R72)</f>
        <v>0.20087176861362277</v>
      </c>
      <c r="Y72" s="52">
        <f>J72</f>
        <v>0.82772056005406303</v>
      </c>
      <c r="Z72" s="52">
        <f>J73</f>
        <v>0.57132210023336727</v>
      </c>
      <c r="AA72">
        <v>1</v>
      </c>
      <c r="AB72">
        <f>W72*X72*Y72</f>
        <v>-0.2399709060426094</v>
      </c>
      <c r="AC72">
        <f>W72*X72*Z72</f>
        <v>-0.16563643414416679</v>
      </c>
      <c r="AD72">
        <f>W72*X72*AA72</f>
        <v>-0.28991777856398249</v>
      </c>
      <c r="AE72" s="55">
        <f>2*(J72-T72)</f>
        <v>-0.34455887989187395</v>
      </c>
      <c r="AF72" s="47">
        <f>J72*(1-J72)</f>
        <v>0.14259923451785128</v>
      </c>
      <c r="AG72" s="56">
        <f>B72</f>
        <v>0</v>
      </c>
      <c r="AH72" s="56">
        <f>B73</f>
        <v>0</v>
      </c>
      <c r="AI72" s="47">
        <v>1</v>
      </c>
      <c r="AJ72" s="47">
        <f>AE72*AF72*AG72</f>
        <v>0</v>
      </c>
      <c r="AK72" s="47">
        <f>AE72*AF72*AH72</f>
        <v>0</v>
      </c>
      <c r="AL72" s="57">
        <f>AE72*AF72*AI72</f>
        <v>-4.9133832518909487E-2</v>
      </c>
    </row>
    <row r="73" spans="1:38" ht="15.75" customHeight="1">
      <c r="A73" s="15" t="s">
        <v>21</v>
      </c>
      <c r="B73" s="16">
        <v>0</v>
      </c>
      <c r="D73" s="15" t="s">
        <v>30</v>
      </c>
      <c r="E73" s="45">
        <f>E58-$B$8*AJ68</f>
        <v>-0.44718111708293401</v>
      </c>
      <c r="F73" s="45">
        <f>F58-$B$8*AK68</f>
        <v>1.5161161034541282</v>
      </c>
      <c r="G73" s="45">
        <f>G58-$B$8*AL68</f>
        <v>0.28724732856509638</v>
      </c>
      <c r="H73" s="49"/>
      <c r="I73" s="49">
        <f>G73+B73*E73+B74*F73</f>
        <v>0.28724732856509638</v>
      </c>
      <c r="J73" s="16">
        <f>1/(1+EXP(-I73))</f>
        <v>0.57132210023336727</v>
      </c>
      <c r="L73" s="15"/>
      <c r="M73" s="49"/>
      <c r="N73" s="49"/>
      <c r="O73" s="49"/>
      <c r="P73" s="49"/>
      <c r="Q73" s="49"/>
      <c r="R73" s="40"/>
      <c r="T73" s="41"/>
      <c r="U73" s="40"/>
      <c r="W73" s="41"/>
      <c r="AE73" s="41">
        <f>2*(J73-T72)</f>
        <v>-0.85735579953326546</v>
      </c>
      <c r="AF73" s="49">
        <f>J73*(1-J73)</f>
        <v>0.24491315801830152</v>
      </c>
      <c r="AG73" s="49"/>
      <c r="AH73" s="49"/>
      <c r="AI73" s="49"/>
      <c r="AJ73" s="49">
        <f>AE73*AF73*AG72</f>
        <v>0</v>
      </c>
      <c r="AK73" s="49">
        <f>AE73*AF73*AH72</f>
        <v>0</v>
      </c>
      <c r="AL73" s="58">
        <f>AE73*AF73*AI72</f>
        <v>-0.20997771640899787</v>
      </c>
    </row>
    <row r="74" spans="1:38" ht="15.75" customHeight="1">
      <c r="A74" s="41"/>
      <c r="B74" s="40"/>
      <c r="D74" s="41"/>
      <c r="E74" s="49"/>
      <c r="F74" s="49"/>
      <c r="G74" s="49"/>
      <c r="H74" s="49"/>
      <c r="I74" s="49"/>
      <c r="J74" s="40"/>
      <c r="L74" s="41"/>
      <c r="M74" s="49"/>
      <c r="N74" s="49"/>
      <c r="O74" s="49"/>
      <c r="P74" s="49"/>
      <c r="Q74" s="49"/>
      <c r="R74" s="40"/>
      <c r="T74" s="41"/>
      <c r="U74" s="40"/>
      <c r="W74" s="41"/>
      <c r="AE74" s="41"/>
      <c r="AF74" s="49"/>
      <c r="AG74" s="49"/>
      <c r="AH74" s="49"/>
      <c r="AI74" s="49"/>
      <c r="AJ74" s="49"/>
      <c r="AK74" s="49"/>
      <c r="AL74" s="58"/>
    </row>
    <row r="75" spans="1:38" ht="15.75" customHeight="1">
      <c r="A75" s="15" t="s">
        <v>2</v>
      </c>
      <c r="B75" s="16">
        <f t="array" ref="B75:B76">TRANSPOSE($A$4:$B$4)</f>
        <v>1</v>
      </c>
      <c r="D75" s="15" t="s">
        <v>19</v>
      </c>
      <c r="E75" s="45">
        <f>E72</f>
        <v>-0.36938087401028874</v>
      </c>
      <c r="F75" s="45">
        <f t="shared" ref="F75:G75" si="33">F72</f>
        <v>1.8303813783267457</v>
      </c>
      <c r="G75" s="45">
        <f t="shared" si="33"/>
        <v>1.5695578002215929</v>
      </c>
      <c r="H75" s="49"/>
      <c r="I75" s="49">
        <f>G75+B75*E75+B76*F75</f>
        <v>1.200176926211304</v>
      </c>
      <c r="J75" s="16">
        <f>1/(1+EXP(-I75))</f>
        <v>0.76855625619309276</v>
      </c>
      <c r="L75" s="15" t="s">
        <v>19</v>
      </c>
      <c r="M75" s="45">
        <f>M72</f>
        <v>0.52744488022150704</v>
      </c>
      <c r="N75" s="45">
        <f t="shared" ref="N75:O75" si="34">N72</f>
        <v>0.19722099272150817</v>
      </c>
      <c r="O75" s="45">
        <f t="shared" si="34"/>
        <v>-1.5019091103380702</v>
      </c>
      <c r="P75" s="49"/>
      <c r="Q75" s="49">
        <f>O75+J75*M75+J76*N75</f>
        <v>-0.98386133607505288</v>
      </c>
      <c r="R75" s="16">
        <f>1/(1+EXP(-Q75))</f>
        <v>0.27212628243088033</v>
      </c>
      <c r="T75" s="15">
        <f>$C$4</f>
        <v>0</v>
      </c>
      <c r="U75" s="16">
        <f>(T75-R75) ^ 2</f>
        <v>7.4052713589651251E-2</v>
      </c>
      <c r="W75" s="41">
        <f>2*(R75-T75)</f>
        <v>0.54425256486176066</v>
      </c>
      <c r="X75">
        <f>R75*(1-R75)</f>
        <v>0.19807356884122909</v>
      </c>
      <c r="Y75" s="52">
        <f>J75</f>
        <v>0.76855625619309276</v>
      </c>
      <c r="Z75" s="52">
        <f>J76</f>
        <v>0.57132210023336727</v>
      </c>
      <c r="AA75">
        <v>1</v>
      </c>
      <c r="AB75">
        <f>W75*X75*Y75</f>
        <v>8.2851938323345531E-2</v>
      </c>
      <c r="AC75">
        <f>W75*X75*Z75</f>
        <v>6.1589692400352607E-2</v>
      </c>
      <c r="AD75">
        <f>W75*X75*AA75</f>
        <v>0.10780204787316146</v>
      </c>
      <c r="AE75" s="41">
        <f>2*(J75-T75)</f>
        <v>1.5371125123861855</v>
      </c>
      <c r="AF75" s="49">
        <f>J75*(1-J75)</f>
        <v>0.17787753725954994</v>
      </c>
      <c r="AG75" s="59">
        <f>B75</f>
        <v>1</v>
      </c>
      <c r="AH75" s="59">
        <f>B76</f>
        <v>0</v>
      </c>
      <c r="AI75" s="49">
        <v>1</v>
      </c>
      <c r="AJ75" s="49">
        <f>AE75*AF75*AG75</f>
        <v>0.27341778819409412</v>
      </c>
      <c r="AK75" s="49">
        <f>AE75*AF75*AH75</f>
        <v>0</v>
      </c>
      <c r="AL75" s="58">
        <f>AE75*AF75*AI75</f>
        <v>0.27341778819409412</v>
      </c>
    </row>
    <row r="76" spans="1:38" ht="15.75" customHeight="1">
      <c r="A76" s="15" t="s">
        <v>21</v>
      </c>
      <c r="B76" s="16">
        <v>0</v>
      </c>
      <c r="D76" s="15" t="s">
        <v>30</v>
      </c>
      <c r="E76" s="45">
        <f>E73</f>
        <v>-0.44718111708293401</v>
      </c>
      <c r="F76" s="45">
        <f t="shared" ref="F76:G76" si="35">F73</f>
        <v>1.5161161034541282</v>
      </c>
      <c r="G76" s="45">
        <f t="shared" si="35"/>
        <v>0.28724732856509638</v>
      </c>
      <c r="H76" s="49"/>
      <c r="I76" s="49">
        <f>G76+B76*E76+B77*F76</f>
        <v>0.28724732856509638</v>
      </c>
      <c r="J76" s="16">
        <f>1/(1+EXP(-I76))</f>
        <v>0.57132210023336727</v>
      </c>
      <c r="L76" s="41"/>
      <c r="M76" s="49"/>
      <c r="N76" s="49"/>
      <c r="O76" s="49"/>
      <c r="P76" s="49"/>
      <c r="Q76" s="49"/>
      <c r="R76" s="40"/>
      <c r="T76" s="41"/>
      <c r="U76" s="40"/>
      <c r="W76" s="41"/>
      <c r="AE76" s="41">
        <f>2*(J76-T75)</f>
        <v>1.1426442004667345</v>
      </c>
      <c r="AF76" s="49">
        <f>J76*(1-J76)</f>
        <v>0.24491315801830152</v>
      </c>
      <c r="AG76" s="49"/>
      <c r="AH76" s="49"/>
      <c r="AI76" s="49"/>
      <c r="AJ76" s="49">
        <f>AE76*AF76*AG75</f>
        <v>0.27984859962760517</v>
      </c>
      <c r="AK76" s="49">
        <f>AE76*AF76*AH75</f>
        <v>0</v>
      </c>
      <c r="AL76" s="58">
        <f>AE76*AF76*AI75</f>
        <v>0.27984859962760517</v>
      </c>
    </row>
    <row r="77" spans="1:38" ht="15.75" customHeight="1">
      <c r="A77" s="41"/>
      <c r="B77" s="40"/>
      <c r="D77" s="41"/>
      <c r="E77" s="49"/>
      <c r="F77" s="49"/>
      <c r="G77" s="49"/>
      <c r="H77" s="49"/>
      <c r="I77" s="49"/>
      <c r="J77" s="40"/>
      <c r="L77" s="41"/>
      <c r="M77" s="49"/>
      <c r="N77" s="49"/>
      <c r="O77" s="49"/>
      <c r="P77" s="49"/>
      <c r="Q77" s="49"/>
      <c r="R77" s="40"/>
      <c r="T77" s="41"/>
      <c r="U77" s="40"/>
      <c r="W77" s="41"/>
      <c r="AE77" s="41"/>
      <c r="AF77" s="49"/>
      <c r="AG77" s="49"/>
      <c r="AH77" s="49"/>
      <c r="AI77" s="49"/>
      <c r="AJ77" s="49"/>
      <c r="AK77" s="49"/>
      <c r="AL77" s="58"/>
    </row>
    <row r="78" spans="1:38" ht="15.75" customHeight="1">
      <c r="A78" s="15" t="s">
        <v>2</v>
      </c>
      <c r="B78" s="16">
        <f t="array" ref="B78:B79">TRANSPOSE($A$5:$B$5)</f>
        <v>0</v>
      </c>
      <c r="D78" s="15" t="s">
        <v>19</v>
      </c>
      <c r="E78" s="45">
        <f>E75</f>
        <v>-0.36938087401028874</v>
      </c>
      <c r="F78" s="45">
        <f t="shared" ref="F78:G78" si="36">F75</f>
        <v>1.8303813783267457</v>
      </c>
      <c r="G78" s="45">
        <f t="shared" si="36"/>
        <v>1.5695578002215929</v>
      </c>
      <c r="H78" s="49"/>
      <c r="I78" s="49">
        <f>G78+B78*E78+B79*F78</f>
        <v>3.3999391785483386</v>
      </c>
      <c r="J78" s="16">
        <f>1/(1+EXP(-I78))</f>
        <v>0.96770263442702598</v>
      </c>
      <c r="L78" s="15" t="s">
        <v>19</v>
      </c>
      <c r="M78" s="45">
        <f>M75</f>
        <v>0.52744488022150704</v>
      </c>
      <c r="N78" s="45">
        <f t="shared" ref="N78:O78" si="37">N75</f>
        <v>0.19722099272150817</v>
      </c>
      <c r="O78" s="45">
        <f t="shared" si="37"/>
        <v>-1.5019091103380702</v>
      </c>
      <c r="P78" s="49"/>
      <c r="Q78" s="49">
        <f>O78+J78*M78+J79*N78</f>
        <v>-0.90075762325064612</v>
      </c>
      <c r="R78" s="16">
        <f>1/(1+EXP(-Q78))</f>
        <v>0.28889483045031111</v>
      </c>
      <c r="T78" s="15">
        <f>$C$5</f>
        <v>0</v>
      </c>
      <c r="U78" s="16">
        <f>(T78-R78) ^ 2</f>
        <v>8.346022306091401E-2</v>
      </c>
      <c r="W78" s="41">
        <f>2*(R78-T78)</f>
        <v>0.57778966090062223</v>
      </c>
      <c r="X78">
        <f>R78*(1-R78)</f>
        <v>0.20543460738939709</v>
      </c>
      <c r="Y78" s="52">
        <f>J78</f>
        <v>0.96770263442702598</v>
      </c>
      <c r="Z78" s="52">
        <f>J79</f>
        <v>0.46010156287043502</v>
      </c>
      <c r="AA78">
        <v>1</v>
      </c>
      <c r="AB78">
        <f>W78*X78*Y78</f>
        <v>0.11486435969582369</v>
      </c>
      <c r="AC78">
        <f>W78*X78*Z78</f>
        <v>5.4613131693551906E-2</v>
      </c>
      <c r="AD78">
        <f>W78*X78*AA78</f>
        <v>0.1186979921407722</v>
      </c>
      <c r="AE78" s="41">
        <f>2*(J78-T78)</f>
        <v>1.935405268854052</v>
      </c>
      <c r="AF78" s="49">
        <f>J78*(1-J78)</f>
        <v>3.1254245750019699E-2</v>
      </c>
      <c r="AG78" s="59">
        <f>B78</f>
        <v>0</v>
      </c>
      <c r="AH78" s="59">
        <f>B79</f>
        <v>1</v>
      </c>
      <c r="AI78" s="49">
        <v>1</v>
      </c>
      <c r="AJ78" s="49">
        <f>AE78*AF78*AG78</f>
        <v>0</v>
      </c>
      <c r="AK78" s="49">
        <f>AE78*AF78*AH78</f>
        <v>6.0489631898647485E-2</v>
      </c>
      <c r="AL78" s="58">
        <f>AE78*AF78*AI78</f>
        <v>6.0489631898647485E-2</v>
      </c>
    </row>
    <row r="79" spans="1:38" ht="15.75" customHeight="1">
      <c r="A79" s="15" t="s">
        <v>21</v>
      </c>
      <c r="B79" s="16">
        <v>1</v>
      </c>
      <c r="D79" s="15" t="s">
        <v>30</v>
      </c>
      <c r="E79" s="45">
        <f>E76</f>
        <v>-0.44718111708293401</v>
      </c>
      <c r="F79" s="45">
        <f t="shared" ref="F79:G79" si="38">F76</f>
        <v>1.5161161034541282</v>
      </c>
      <c r="G79" s="45">
        <f t="shared" si="38"/>
        <v>0.28724732856509638</v>
      </c>
      <c r="H79" s="49"/>
      <c r="I79" s="49">
        <f>G79+B79*E79+B80*F79</f>
        <v>-0.15993378851783763</v>
      </c>
      <c r="J79" s="16">
        <f>1/(1+EXP(-I79))</f>
        <v>0.46010156287043502</v>
      </c>
      <c r="L79" s="41"/>
      <c r="M79" s="49"/>
      <c r="N79" s="49"/>
      <c r="O79" s="49"/>
      <c r="P79" s="49"/>
      <c r="Q79" s="49"/>
      <c r="R79" s="40"/>
      <c r="T79" s="41"/>
      <c r="U79" s="40"/>
      <c r="W79" s="41"/>
      <c r="AE79" s="41">
        <f>2*(J79-T78)</f>
        <v>0.92020312574087004</v>
      </c>
      <c r="AF79" s="49">
        <f>J79*(1-J79)</f>
        <v>0.24840811471461816</v>
      </c>
      <c r="AG79" s="49"/>
      <c r="AH79" s="49"/>
      <c r="AI79" s="49"/>
      <c r="AJ79" s="49">
        <f>AE79*AF79*AG78</f>
        <v>0</v>
      </c>
      <c r="AK79" s="49">
        <f>AE79*AF79*AH78</f>
        <v>0.22858592361978824</v>
      </c>
      <c r="AL79" s="58">
        <f>AE79*AF79*AI78</f>
        <v>0.22858592361978824</v>
      </c>
    </row>
    <row r="80" spans="1:38" ht="15.75" customHeight="1">
      <c r="A80" s="41"/>
      <c r="B80" s="40"/>
      <c r="D80" s="41"/>
      <c r="E80" s="49"/>
      <c r="F80" s="49"/>
      <c r="G80" s="49"/>
      <c r="H80" s="49"/>
      <c r="I80" s="49"/>
      <c r="J80" s="40"/>
      <c r="L80" s="41"/>
      <c r="M80" s="49"/>
      <c r="N80" s="49"/>
      <c r="O80" s="49"/>
      <c r="P80" s="49"/>
      <c r="Q80" s="49"/>
      <c r="R80" s="40"/>
      <c r="T80" s="41"/>
      <c r="U80" s="40"/>
      <c r="W80" s="41"/>
      <c r="AE80" s="41"/>
      <c r="AF80" s="49"/>
      <c r="AG80" s="49"/>
      <c r="AH80" s="49"/>
      <c r="AI80" s="49"/>
      <c r="AJ80" s="49"/>
      <c r="AK80" s="49"/>
      <c r="AL80" s="58"/>
    </row>
    <row r="81" spans="1:38" ht="15.75" customHeight="1">
      <c r="A81" s="15" t="s">
        <v>2</v>
      </c>
      <c r="B81" s="16">
        <f t="array" ref="B81:B82">TRANSPOSE($A$6:$B$6)</f>
        <v>1</v>
      </c>
      <c r="D81" s="15" t="s">
        <v>19</v>
      </c>
      <c r="E81" s="45">
        <f>E78</f>
        <v>-0.36938087401028874</v>
      </c>
      <c r="F81" s="45">
        <f t="shared" ref="F81:G81" si="39">F78</f>
        <v>1.8303813783267457</v>
      </c>
      <c r="G81" s="45">
        <f t="shared" si="39"/>
        <v>1.5695578002215929</v>
      </c>
      <c r="H81" s="49"/>
      <c r="I81" s="49">
        <f>G81+B81*E81+B82*F81</f>
        <v>3.03055830453805</v>
      </c>
      <c r="J81" s="16">
        <f>1/(1+EXP(-I81))</f>
        <v>0.9539357124052481</v>
      </c>
      <c r="L81" s="15" t="s">
        <v>19</v>
      </c>
      <c r="M81" s="45">
        <f>M78</f>
        <v>0.52744488022150704</v>
      </c>
      <c r="N81" s="45">
        <f t="shared" ref="N81:O81" si="40">N78</f>
        <v>0.19722099272150817</v>
      </c>
      <c r="O81" s="45">
        <f t="shared" si="40"/>
        <v>-1.5019091103380702</v>
      </c>
      <c r="P81" s="49"/>
      <c r="Q81" s="49">
        <f>O81+J81*M81+J82*N81</f>
        <v>-0.90801891578744154</v>
      </c>
      <c r="R81" s="16">
        <f>1/(1+EXP(-Q81))</f>
        <v>0.28740539935677661</v>
      </c>
      <c r="T81" s="15">
        <f>$C$6</f>
        <v>1</v>
      </c>
      <c r="U81" s="16">
        <f>(T81-R81) ^ 2</f>
        <v>0.507791064865875</v>
      </c>
      <c r="W81" s="41">
        <f>2*(R81-T81)</f>
        <v>-1.4251892012864467</v>
      </c>
      <c r="X81">
        <f>R81*(1-R81)</f>
        <v>0.20480353577734833</v>
      </c>
      <c r="Y81" s="52">
        <f>J81</f>
        <v>0.9539357124052481</v>
      </c>
      <c r="Z81" s="52">
        <f>J82</f>
        <v>0.46010156287043502</v>
      </c>
      <c r="AA81">
        <v>1</v>
      </c>
      <c r="AB81">
        <f>W81*X81*Y81</f>
        <v>-0.27843836884005163</v>
      </c>
      <c r="AC81">
        <f>W81*X81*Z81</f>
        <v>-0.13429618683987285</v>
      </c>
      <c r="AD81">
        <f>W81*X81*AA81</f>
        <v>-0.29188378757515926</v>
      </c>
      <c r="AE81" s="41">
        <f>2*(J81-T81)</f>
        <v>-9.2128575189503792E-2</v>
      </c>
      <c r="AF81" s="49">
        <f>J81*(1-J81)</f>
        <v>4.3942369003139879E-2</v>
      </c>
      <c r="AG81" s="59">
        <f>B81</f>
        <v>1</v>
      </c>
      <c r="AH81" s="59">
        <f>B82</f>
        <v>1</v>
      </c>
      <c r="AI81" s="49">
        <v>1</v>
      </c>
      <c r="AJ81" s="49">
        <f>AE81*AF81*AG81</f>
        <v>-4.0483478467106928E-3</v>
      </c>
      <c r="AK81" s="49">
        <f>AE81*AF81*AH81</f>
        <v>-4.0483478467106928E-3</v>
      </c>
      <c r="AL81" s="58">
        <f>AE81*AF81*AI81</f>
        <v>-4.0483478467106928E-3</v>
      </c>
    </row>
    <row r="82" spans="1:38" ht="15.75" customHeight="1">
      <c r="A82" s="20" t="s">
        <v>21</v>
      </c>
      <c r="B82" s="21">
        <v>1</v>
      </c>
      <c r="D82" s="20" t="s">
        <v>30</v>
      </c>
      <c r="E82" s="43">
        <f>E79</f>
        <v>-0.44718111708293401</v>
      </c>
      <c r="F82" s="43">
        <f t="shared" ref="F82:G82" si="41">F79</f>
        <v>1.5161161034541282</v>
      </c>
      <c r="G82" s="43">
        <f t="shared" si="41"/>
        <v>0.28724732856509638</v>
      </c>
      <c r="H82" s="50"/>
      <c r="I82" s="50">
        <f>G82+B82*E82+B83*F82</f>
        <v>-0.15993378851783763</v>
      </c>
      <c r="J82" s="21">
        <f>1/(1+EXP(-I82))</f>
        <v>0.46010156287043502</v>
      </c>
      <c r="L82" s="42"/>
      <c r="M82" s="43"/>
      <c r="N82" s="43"/>
      <c r="O82" s="43"/>
      <c r="P82" s="43"/>
      <c r="Q82" s="43"/>
      <c r="R82" s="44"/>
      <c r="T82" s="42"/>
      <c r="U82" s="44"/>
      <c r="W82" s="42"/>
      <c r="X82" s="43"/>
      <c r="Y82" s="43"/>
      <c r="Z82" s="43"/>
      <c r="AA82" s="43"/>
      <c r="AB82" s="43"/>
      <c r="AC82" s="43"/>
      <c r="AD82" s="43"/>
      <c r="AE82" s="42">
        <f>2*(J82-T81)</f>
        <v>-1.07979687425913</v>
      </c>
      <c r="AF82" s="50">
        <f>J82*(1-J82)</f>
        <v>0.24840811471461816</v>
      </c>
      <c r="AG82" s="50"/>
      <c r="AH82" s="50"/>
      <c r="AI82" s="50"/>
      <c r="AJ82" s="50">
        <f>AE82*AF82*AG81</f>
        <v>-0.26823030580944807</v>
      </c>
      <c r="AK82" s="50">
        <f>AE82*AF82*AH81</f>
        <v>-0.26823030580944807</v>
      </c>
      <c r="AL82" s="60">
        <f>AE82*AF82*AI81</f>
        <v>-0.26823030580944807</v>
      </c>
    </row>
    <row r="83" spans="1:38" ht="15.7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4">
        <f>SUM(U72:U81)</f>
        <v>1.1860811250416623</v>
      </c>
      <c r="V83" s="53"/>
      <c r="W83" s="53"/>
      <c r="X83" s="53"/>
      <c r="Y83" s="53"/>
      <c r="Z83" s="53"/>
      <c r="AA83" s="53"/>
      <c r="AB83" s="53">
        <f>AVERAGE(AB72,AB75,AB78,AB81)</f>
        <v>-8.0173244215872949E-2</v>
      </c>
      <c r="AC83" s="53">
        <f>AVERAGE(AC72,AC75,AC78,AC81)</f>
        <v>-4.5932449222533783E-2</v>
      </c>
      <c r="AD83" s="53">
        <f>AVERAGE(AD72,AD75,AD78,AD81)</f>
        <v>-8.8825381531302025E-2</v>
      </c>
      <c r="AE83" s="53"/>
      <c r="AF83" s="53"/>
      <c r="AG83" s="53">
        <f>AVERAGE(AJ72,AJ75,AJ78,AJ81)</f>
        <v>6.7342360086845854E-2</v>
      </c>
      <c r="AH83" s="53">
        <f>AVERAGE(AJ73,AJ76,AJ79,AJ82)</f>
        <v>2.9045734545392748E-3</v>
      </c>
      <c r="AI83" s="53">
        <f>AVERAGE(AK72,AK75,AK78,AK81)</f>
        <v>1.4110321012984197E-2</v>
      </c>
      <c r="AJ83" s="53">
        <f>AVERAGE(AK73,AK76,AK79,AK82)</f>
        <v>-9.9110955474149554E-3</v>
      </c>
      <c r="AK83" s="53">
        <f>AVERAGE(AL72,AL75,AL78,AL81)</f>
        <v>7.0181309931780358E-2</v>
      </c>
      <c r="AL83" s="53">
        <f>AVERAGE(AL73,AL76,AL79,AL82)</f>
        <v>7.5566252572368681E-3</v>
      </c>
    </row>
    <row r="85" spans="1:38" ht="15.75" customHeight="1">
      <c r="A85" s="61" t="s">
        <v>5</v>
      </c>
      <c r="B85" s="62"/>
      <c r="C85" s="3"/>
      <c r="D85" s="5" t="s">
        <v>6</v>
      </c>
      <c r="E85" s="6"/>
      <c r="F85" s="6"/>
      <c r="G85" s="6"/>
      <c r="H85" s="6"/>
      <c r="I85" s="63" t="s">
        <v>3</v>
      </c>
      <c r="J85" s="62"/>
      <c r="K85" s="3"/>
      <c r="L85" s="5" t="s">
        <v>27</v>
      </c>
      <c r="M85" s="6"/>
      <c r="N85" s="6"/>
      <c r="O85" s="6"/>
      <c r="P85" s="6"/>
      <c r="Q85" s="63" t="s">
        <v>3</v>
      </c>
      <c r="R85" s="62"/>
      <c r="T85" s="5" t="s">
        <v>20</v>
      </c>
      <c r="U85" s="7" t="s">
        <v>8</v>
      </c>
      <c r="W85" s="5" t="s">
        <v>28</v>
      </c>
      <c r="X85" s="6"/>
      <c r="Y85" s="6"/>
      <c r="Z85" s="6"/>
      <c r="AA85" s="6"/>
      <c r="AB85" s="6"/>
      <c r="AC85" s="6"/>
      <c r="AD85" s="6"/>
      <c r="AE85" s="5" t="s">
        <v>29</v>
      </c>
      <c r="AF85" s="6"/>
      <c r="AG85" s="6"/>
      <c r="AH85" s="6"/>
      <c r="AI85" s="6"/>
      <c r="AJ85" s="6"/>
      <c r="AK85" s="6"/>
      <c r="AL85" s="7"/>
    </row>
    <row r="86" spans="1:38" ht="15.75" customHeight="1">
      <c r="A86" s="64"/>
      <c r="B86" s="65"/>
      <c r="C86" s="3"/>
      <c r="D86" s="8"/>
      <c r="E86" s="51" t="s">
        <v>9</v>
      </c>
      <c r="F86" s="51" t="s">
        <v>22</v>
      </c>
      <c r="G86" s="51" t="s">
        <v>10</v>
      </c>
      <c r="H86" s="51"/>
      <c r="I86" s="51" t="s">
        <v>11</v>
      </c>
      <c r="J86" s="12" t="s">
        <v>12</v>
      </c>
      <c r="K86" s="3"/>
      <c r="L86" s="8"/>
      <c r="M86" s="51" t="s">
        <v>9</v>
      </c>
      <c r="N86" s="51" t="s">
        <v>22</v>
      </c>
      <c r="O86" s="51" t="s">
        <v>10</v>
      </c>
      <c r="P86" s="51"/>
      <c r="Q86" s="51" t="s">
        <v>11</v>
      </c>
      <c r="R86" s="12" t="s">
        <v>12</v>
      </c>
      <c r="T86" s="39"/>
      <c r="U86" s="11"/>
      <c r="W86" s="39" t="s">
        <v>13</v>
      </c>
      <c r="X86" s="10" t="s">
        <v>14</v>
      </c>
      <c r="Y86" s="10" t="s">
        <v>23</v>
      </c>
      <c r="Z86" s="10" t="s">
        <v>24</v>
      </c>
      <c r="AA86" s="10" t="s">
        <v>16</v>
      </c>
      <c r="AB86" s="10" t="s">
        <v>25</v>
      </c>
      <c r="AC86" s="10" t="s">
        <v>26</v>
      </c>
      <c r="AD86" s="10" t="s">
        <v>18</v>
      </c>
      <c r="AE86" s="8" t="s">
        <v>13</v>
      </c>
      <c r="AF86" s="51" t="s">
        <v>14</v>
      </c>
      <c r="AG86" s="51" t="s">
        <v>23</v>
      </c>
      <c r="AH86" s="51" t="s">
        <v>24</v>
      </c>
      <c r="AI86" s="51" t="s">
        <v>16</v>
      </c>
      <c r="AJ86" s="51" t="s">
        <v>25</v>
      </c>
      <c r="AK86" s="51" t="s">
        <v>26</v>
      </c>
      <c r="AL86" s="12" t="s">
        <v>18</v>
      </c>
    </row>
    <row r="87" spans="1:38" ht="15.75" customHeight="1">
      <c r="A87" s="15" t="s">
        <v>2</v>
      </c>
      <c r="B87" s="16">
        <f t="array" ref="B87:B88">TRANSPOSE($A$3:$B$3)</f>
        <v>0</v>
      </c>
      <c r="D87" s="17" t="s">
        <v>19</v>
      </c>
      <c r="E87" s="46">
        <f>E72-$B$8*AG83</f>
        <v>-1.0428044748787473</v>
      </c>
      <c r="F87" s="46">
        <f>F72-$B$8*AH83</f>
        <v>1.801335643781353</v>
      </c>
      <c r="G87" s="46">
        <f>G72-$B$8*AI83</f>
        <v>1.4284545900917509</v>
      </c>
      <c r="H87" s="47"/>
      <c r="I87" s="47">
        <f>G87+B87*E87+B88*F87</f>
        <v>1.4284545900917509</v>
      </c>
      <c r="J87" s="48">
        <f>1/(1+EXP(-I87))</f>
        <v>0.8066604087921313</v>
      </c>
      <c r="L87" s="17" t="s">
        <v>19</v>
      </c>
      <c r="M87" s="46">
        <f>M72-$B$8*AB83</f>
        <v>1.3291773223802366</v>
      </c>
      <c r="N87" s="46">
        <f t="shared" ref="N87" si="42">N72-$B$8*AC83</f>
        <v>0.65654548494684595</v>
      </c>
      <c r="O87" s="46">
        <f t="shared" ref="O87" si="43">O72-$B$8*AD83</f>
        <v>-0.6136552950250499</v>
      </c>
      <c r="P87" s="47"/>
      <c r="Q87" s="47">
        <f>O87+J87*M87+J88*N87</f>
        <v>0.82142757332777649</v>
      </c>
      <c r="R87" s="48">
        <f>1/(1+EXP(-Q87))</f>
        <v>0.69453929024658156</v>
      </c>
      <c r="T87" s="15">
        <f>$C$3</f>
        <v>1</v>
      </c>
      <c r="U87" s="16">
        <f>(T87-R87) ^ 2</f>
        <v>9.3306245203062146E-2</v>
      </c>
      <c r="W87" s="41">
        <f>2*(R87-T87)</f>
        <v>-0.61092141950683687</v>
      </c>
      <c r="X87">
        <f>R87*(1-R87)</f>
        <v>0.2121544645503563</v>
      </c>
      <c r="Y87" s="52">
        <f>J87</f>
        <v>0.8066604087921313</v>
      </c>
      <c r="Z87" s="52">
        <f>J88</f>
        <v>0.55272354230527365</v>
      </c>
      <c r="AA87">
        <v>1</v>
      </c>
      <c r="AB87">
        <f>W87*X87*Y87</f>
        <v>-0.10455101893988933</v>
      </c>
      <c r="AC87">
        <f>W87*X87*Z87</f>
        <v>-7.1638336170001315E-2</v>
      </c>
      <c r="AD87">
        <f>W87*X87*AA87</f>
        <v>-0.12960970663781657</v>
      </c>
      <c r="AE87" s="55">
        <f>2*(J87-T87)</f>
        <v>-0.3866791824157374</v>
      </c>
      <c r="AF87" s="47">
        <f>J87*(1-J87)</f>
        <v>0.15595939367944292</v>
      </c>
      <c r="AG87" s="56">
        <f>B87</f>
        <v>0</v>
      </c>
      <c r="AH87" s="56">
        <f>B88</f>
        <v>0</v>
      </c>
      <c r="AI87" s="47">
        <v>1</v>
      </c>
      <c r="AJ87" s="47">
        <f>AE87*AF87*AG87</f>
        <v>0</v>
      </c>
      <c r="AK87" s="47">
        <f>AE87*AF87*AH87</f>
        <v>0</v>
      </c>
      <c r="AL87" s="57">
        <f>AE87*AF87*AI87</f>
        <v>-6.030625083802111E-2</v>
      </c>
    </row>
    <row r="88" spans="1:38" ht="15.75" customHeight="1">
      <c r="A88" s="15" t="s">
        <v>21</v>
      </c>
      <c r="B88" s="16">
        <v>0</v>
      </c>
      <c r="D88" s="15" t="s">
        <v>30</v>
      </c>
      <c r="E88" s="45">
        <f>E73-$B$8*AJ83</f>
        <v>-0.34807016160878446</v>
      </c>
      <c r="F88" s="45">
        <f>F73-$B$8*AK83</f>
        <v>0.81430300413632462</v>
      </c>
      <c r="G88" s="45">
        <f>G73-$B$8*AL83</f>
        <v>0.2116810759927277</v>
      </c>
      <c r="H88" s="49"/>
      <c r="I88" s="49">
        <f>G88+B88*E88+B89*F88</f>
        <v>0.2116810759927277</v>
      </c>
      <c r="J88" s="16">
        <f>1/(1+EXP(-I88))</f>
        <v>0.55272354230527365</v>
      </c>
      <c r="L88" s="15"/>
      <c r="M88" s="49"/>
      <c r="N88" s="49"/>
      <c r="O88" s="49"/>
      <c r="P88" s="49"/>
      <c r="Q88" s="49"/>
      <c r="R88" s="40"/>
      <c r="T88" s="41"/>
      <c r="U88" s="40"/>
      <c r="W88" s="41"/>
      <c r="AE88" s="41">
        <f>2*(J88-T87)</f>
        <v>-0.8945529153894527</v>
      </c>
      <c r="AF88" s="49">
        <f>J88*(1-J88)</f>
        <v>0.24722022808678401</v>
      </c>
      <c r="AG88" s="49"/>
      <c r="AH88" s="49"/>
      <c r="AI88" s="49"/>
      <c r="AJ88" s="49">
        <f>AE88*AF88*AG87</f>
        <v>0</v>
      </c>
      <c r="AK88" s="49">
        <f>AE88*AF88*AH87</f>
        <v>0</v>
      </c>
      <c r="AL88" s="58">
        <f>AE88*AF88*AI87</f>
        <v>-0.2211515757782781</v>
      </c>
    </row>
    <row r="89" spans="1:38" ht="15.75" customHeight="1">
      <c r="A89" s="41"/>
      <c r="B89" s="40"/>
      <c r="D89" s="41"/>
      <c r="E89" s="49"/>
      <c r="F89" s="49"/>
      <c r="G89" s="49"/>
      <c r="H89" s="49"/>
      <c r="I89" s="49"/>
      <c r="J89" s="40"/>
      <c r="L89" s="41"/>
      <c r="M89" s="49"/>
      <c r="N89" s="49"/>
      <c r="O89" s="49"/>
      <c r="P89" s="49"/>
      <c r="Q89" s="49"/>
      <c r="R89" s="40"/>
      <c r="T89" s="41"/>
      <c r="U89" s="40"/>
      <c r="W89" s="41"/>
      <c r="AE89" s="41"/>
      <c r="AF89" s="49"/>
      <c r="AG89" s="49"/>
      <c r="AH89" s="49"/>
      <c r="AI89" s="49"/>
      <c r="AJ89" s="49"/>
      <c r="AK89" s="49"/>
      <c r="AL89" s="58"/>
    </row>
    <row r="90" spans="1:38" ht="15.75" customHeight="1">
      <c r="A90" s="15" t="s">
        <v>2</v>
      </c>
      <c r="B90" s="16">
        <f t="array" ref="B90:B91">TRANSPOSE($A$4:$B$4)</f>
        <v>1</v>
      </c>
      <c r="D90" s="15" t="s">
        <v>19</v>
      </c>
      <c r="E90" s="45">
        <f>E87</f>
        <v>-1.0428044748787473</v>
      </c>
      <c r="F90" s="45">
        <f t="shared" ref="F90:G90" si="44">F87</f>
        <v>1.801335643781353</v>
      </c>
      <c r="G90" s="45">
        <f t="shared" si="44"/>
        <v>1.4284545900917509</v>
      </c>
      <c r="H90" s="49"/>
      <c r="I90" s="49">
        <f>G90+B90*E90+B91*F90</f>
        <v>0.38565011521300363</v>
      </c>
      <c r="J90" s="16">
        <f>1/(1+EXP(-I90))</f>
        <v>0.59523511599446932</v>
      </c>
      <c r="L90" s="15" t="s">
        <v>19</v>
      </c>
      <c r="M90" s="45">
        <f>M87</f>
        <v>1.3291773223802366</v>
      </c>
      <c r="N90" s="45">
        <f t="shared" ref="N90:O90" si="45">N87</f>
        <v>0.65654548494684595</v>
      </c>
      <c r="O90" s="45">
        <f t="shared" si="45"/>
        <v>-0.6136552950250499</v>
      </c>
      <c r="P90" s="49"/>
      <c r="Q90" s="49">
        <f>O90+J90*M90+J91*N90</f>
        <v>0.5404058687635227</v>
      </c>
      <c r="R90" s="16">
        <f>1/(1+EXP(-Q90))</f>
        <v>0.63190682810257059</v>
      </c>
      <c r="T90" s="15">
        <f>$C$4</f>
        <v>0</v>
      </c>
      <c r="U90" s="16">
        <f>(T90-R90) ^ 2</f>
        <v>0.3993062394026517</v>
      </c>
      <c r="W90" s="41">
        <f>2*(R90-T90)</f>
        <v>1.2638136562051412</v>
      </c>
      <c r="X90">
        <f>R90*(1-R90)</f>
        <v>0.2326005886999189</v>
      </c>
      <c r="Y90" s="52">
        <f>J90</f>
        <v>0.59523511599446932</v>
      </c>
      <c r="Z90" s="52">
        <f>J91</f>
        <v>0.55272354230527365</v>
      </c>
      <c r="AA90">
        <v>1</v>
      </c>
      <c r="AB90">
        <f>W90*X90*Y90</f>
        <v>0.17497757685326457</v>
      </c>
      <c r="AC90">
        <f>W90*X90*Z90</f>
        <v>0.16248071308889023</v>
      </c>
      <c r="AD90">
        <f>W90*X90*AA90</f>
        <v>0.29396380044031273</v>
      </c>
      <c r="AE90" s="41">
        <f>2*(J90-T90)</f>
        <v>1.1904702319889386</v>
      </c>
      <c r="AF90" s="49">
        <f>J90*(1-J90)</f>
        <v>0.24093027268151998</v>
      </c>
      <c r="AG90" s="59">
        <f>B90</f>
        <v>1</v>
      </c>
      <c r="AH90" s="59">
        <f>B91</f>
        <v>0</v>
      </c>
      <c r="AI90" s="49">
        <v>1</v>
      </c>
      <c r="AJ90" s="49">
        <f>AE90*AF90*AG90</f>
        <v>0.28682031761232735</v>
      </c>
      <c r="AK90" s="49">
        <f>AE90*AF90*AH90</f>
        <v>0</v>
      </c>
      <c r="AL90" s="58">
        <f>AE90*AF90*AI90</f>
        <v>0.28682031761232735</v>
      </c>
    </row>
    <row r="91" spans="1:38" ht="15.75" customHeight="1">
      <c r="A91" s="15" t="s">
        <v>21</v>
      </c>
      <c r="B91" s="16">
        <v>0</v>
      </c>
      <c r="D91" s="15" t="s">
        <v>30</v>
      </c>
      <c r="E91" s="45">
        <f>E88</f>
        <v>-0.34807016160878446</v>
      </c>
      <c r="F91" s="45">
        <f t="shared" ref="F91:G91" si="46">F88</f>
        <v>0.81430300413632462</v>
      </c>
      <c r="G91" s="45">
        <f t="shared" si="46"/>
        <v>0.2116810759927277</v>
      </c>
      <c r="H91" s="49"/>
      <c r="I91" s="49">
        <f>G91+B91*E91+B92*F91</f>
        <v>0.2116810759927277</v>
      </c>
      <c r="J91" s="16">
        <f>1/(1+EXP(-I91))</f>
        <v>0.55272354230527365</v>
      </c>
      <c r="L91" s="41"/>
      <c r="M91" s="49"/>
      <c r="N91" s="49"/>
      <c r="O91" s="49"/>
      <c r="P91" s="49"/>
      <c r="Q91" s="49"/>
      <c r="R91" s="40"/>
      <c r="T91" s="41"/>
      <c r="U91" s="40"/>
      <c r="W91" s="41"/>
      <c r="AE91" s="41">
        <f>2*(J91-T90)</f>
        <v>1.1054470846105473</v>
      </c>
      <c r="AF91" s="49">
        <f>J91*(1-J91)</f>
        <v>0.24722022808678401</v>
      </c>
      <c r="AG91" s="49"/>
      <c r="AH91" s="49"/>
      <c r="AI91" s="49"/>
      <c r="AJ91" s="49">
        <f>AE91*AF91*AG90</f>
        <v>0.27328888039528992</v>
      </c>
      <c r="AK91" s="49">
        <f>AE91*AF91*AH90</f>
        <v>0</v>
      </c>
      <c r="AL91" s="58">
        <f>AE91*AF91*AI90</f>
        <v>0.27328888039528992</v>
      </c>
    </row>
    <row r="92" spans="1:38" ht="15.75" customHeight="1">
      <c r="A92" s="41"/>
      <c r="B92" s="40"/>
      <c r="D92" s="41"/>
      <c r="E92" s="49"/>
      <c r="F92" s="49"/>
      <c r="G92" s="49"/>
      <c r="H92" s="49"/>
      <c r="I92" s="49"/>
      <c r="J92" s="40"/>
      <c r="L92" s="41"/>
      <c r="M92" s="49"/>
      <c r="N92" s="49"/>
      <c r="O92" s="49"/>
      <c r="P92" s="49"/>
      <c r="Q92" s="49"/>
      <c r="R92" s="40"/>
      <c r="T92" s="41"/>
      <c r="U92" s="40"/>
      <c r="W92" s="41"/>
      <c r="AE92" s="41"/>
      <c r="AF92" s="49"/>
      <c r="AG92" s="49"/>
      <c r="AH92" s="49"/>
      <c r="AI92" s="49"/>
      <c r="AJ92" s="49"/>
      <c r="AK92" s="49"/>
      <c r="AL92" s="58"/>
    </row>
    <row r="93" spans="1:38" ht="15.75" customHeight="1">
      <c r="A93" s="15" t="s">
        <v>2</v>
      </c>
      <c r="B93" s="16">
        <f t="array" ref="B93:B94">TRANSPOSE($A$5:$B$5)</f>
        <v>0</v>
      </c>
      <c r="D93" s="15" t="s">
        <v>19</v>
      </c>
      <c r="E93" s="45">
        <f>E90</f>
        <v>-1.0428044748787473</v>
      </c>
      <c r="F93" s="45">
        <f t="shared" ref="F93:G93" si="47">F90</f>
        <v>1.801335643781353</v>
      </c>
      <c r="G93" s="45">
        <f t="shared" si="47"/>
        <v>1.4284545900917509</v>
      </c>
      <c r="H93" s="49"/>
      <c r="I93" s="49">
        <f>G93+B93*E93+B94*F93</f>
        <v>3.2297902338731039</v>
      </c>
      <c r="J93" s="16">
        <f>1/(1+EXP(-I93))</f>
        <v>0.9619400738482321</v>
      </c>
      <c r="L93" s="15" t="s">
        <v>19</v>
      </c>
      <c r="M93" s="45">
        <f>M90</f>
        <v>1.3291773223802366</v>
      </c>
      <c r="N93" s="45">
        <f t="shared" ref="N93:O93" si="48">N90</f>
        <v>0.65654548494684595</v>
      </c>
      <c r="O93" s="45">
        <f t="shared" si="48"/>
        <v>-0.6136552950250499</v>
      </c>
      <c r="P93" s="49"/>
      <c r="Q93" s="49">
        <f>O93+J93*M93+J94*N93</f>
        <v>0.97085460770801713</v>
      </c>
      <c r="R93" s="16">
        <f>1/(1+EXP(-Q93))</f>
        <v>0.72528980645787022</v>
      </c>
      <c r="T93" s="15">
        <f>$C$5</f>
        <v>0</v>
      </c>
      <c r="U93" s="16">
        <f>(T93-R93) ^ 2</f>
        <v>0.52604530335169486</v>
      </c>
      <c r="W93" s="41">
        <f>2*(R93-T93)</f>
        <v>1.4505796129157404</v>
      </c>
      <c r="X93">
        <f>R93*(1-R93)</f>
        <v>0.19924450310617536</v>
      </c>
      <c r="Y93" s="52">
        <f>J93</f>
        <v>0.9619400738482321</v>
      </c>
      <c r="Z93" s="52">
        <f>J94</f>
        <v>0.46595548686165161</v>
      </c>
      <c r="AA93">
        <v>1</v>
      </c>
      <c r="AB93">
        <f>W93*X93*Y93</f>
        <v>0.27801993379483936</v>
      </c>
      <c r="AC93">
        <f>W93*X93*Z93</f>
        <v>0.13467046142528957</v>
      </c>
      <c r="AD93">
        <f>W93*X93*AA93</f>
        <v>0.28902001419134488</v>
      </c>
      <c r="AE93" s="41">
        <f>2*(J93-T93)</f>
        <v>1.9238801476964642</v>
      </c>
      <c r="AF93" s="49">
        <f>J93*(1-J93)</f>
        <v>3.6611368173089874E-2</v>
      </c>
      <c r="AG93" s="59">
        <f>B93</f>
        <v>0</v>
      </c>
      <c r="AH93" s="59">
        <f>B94</f>
        <v>1</v>
      </c>
      <c r="AI93" s="49">
        <v>1</v>
      </c>
      <c r="AJ93" s="49">
        <f>AE93*AF93*AG93</f>
        <v>0</v>
      </c>
      <c r="AK93" s="49">
        <f>AE93*AF93*AH93</f>
        <v>7.0435884408213773E-2</v>
      </c>
      <c r="AL93" s="58">
        <f>AE93*AF93*AI93</f>
        <v>7.0435884408213773E-2</v>
      </c>
    </row>
    <row r="94" spans="1:38" ht="15.75" customHeight="1">
      <c r="A94" s="15" t="s">
        <v>21</v>
      </c>
      <c r="B94" s="16">
        <v>1</v>
      </c>
      <c r="D94" s="15" t="s">
        <v>30</v>
      </c>
      <c r="E94" s="45">
        <f>E91</f>
        <v>-0.34807016160878446</v>
      </c>
      <c r="F94" s="45">
        <f t="shared" ref="F94:G94" si="49">F91</f>
        <v>0.81430300413632462</v>
      </c>
      <c r="G94" s="45">
        <f t="shared" si="49"/>
        <v>0.2116810759927277</v>
      </c>
      <c r="H94" s="49"/>
      <c r="I94" s="49">
        <f>G94+B94*E94+B95*F94</f>
        <v>-0.13638908561605675</v>
      </c>
      <c r="J94" s="16">
        <f>1/(1+EXP(-I94))</f>
        <v>0.46595548686165161</v>
      </c>
      <c r="L94" s="41"/>
      <c r="M94" s="49"/>
      <c r="N94" s="49"/>
      <c r="O94" s="49"/>
      <c r="P94" s="49"/>
      <c r="Q94" s="49"/>
      <c r="R94" s="40"/>
      <c r="T94" s="41"/>
      <c r="U94" s="40"/>
      <c r="W94" s="41"/>
      <c r="AE94" s="41">
        <f>2*(J94-T93)</f>
        <v>0.93191097372330323</v>
      </c>
      <c r="AF94" s="49">
        <f>J94*(1-J94)</f>
        <v>0.24884097112517284</v>
      </c>
      <c r="AG94" s="49"/>
      <c r="AH94" s="49"/>
      <c r="AI94" s="49"/>
      <c r="AJ94" s="49">
        <f>AE94*AF94*AG93</f>
        <v>0</v>
      </c>
      <c r="AK94" s="49">
        <f>AE94*AF94*AH93</f>
        <v>0.23189763170351221</v>
      </c>
      <c r="AL94" s="58">
        <f>AE94*AF94*AI93</f>
        <v>0.23189763170351221</v>
      </c>
    </row>
    <row r="95" spans="1:38" ht="15.75" customHeight="1">
      <c r="A95" s="41"/>
      <c r="B95" s="40"/>
      <c r="D95" s="41"/>
      <c r="E95" s="49"/>
      <c r="F95" s="49"/>
      <c r="G95" s="49"/>
      <c r="H95" s="49"/>
      <c r="I95" s="49"/>
      <c r="J95" s="40"/>
      <c r="L95" s="41"/>
      <c r="M95" s="49"/>
      <c r="N95" s="49"/>
      <c r="O95" s="49"/>
      <c r="P95" s="49"/>
      <c r="Q95" s="49"/>
      <c r="R95" s="40"/>
      <c r="T95" s="41"/>
      <c r="U95" s="40"/>
      <c r="W95" s="41"/>
      <c r="AE95" s="41"/>
      <c r="AF95" s="49"/>
      <c r="AG95" s="49"/>
      <c r="AH95" s="49"/>
      <c r="AI95" s="49"/>
      <c r="AJ95" s="49"/>
      <c r="AK95" s="49"/>
      <c r="AL95" s="58"/>
    </row>
    <row r="96" spans="1:38" ht="15.75" customHeight="1">
      <c r="A96" s="15" t="s">
        <v>2</v>
      </c>
      <c r="B96" s="16">
        <f t="array" ref="B96:B97">TRANSPOSE($A$6:$B$6)</f>
        <v>1</v>
      </c>
      <c r="D96" s="15" t="s">
        <v>19</v>
      </c>
      <c r="E96" s="45">
        <f>E93</f>
        <v>-1.0428044748787473</v>
      </c>
      <c r="F96" s="45">
        <f t="shared" ref="F96:G96" si="50">F93</f>
        <v>1.801335643781353</v>
      </c>
      <c r="G96" s="45">
        <f t="shared" si="50"/>
        <v>1.4284545900917509</v>
      </c>
      <c r="H96" s="49"/>
      <c r="I96" s="49">
        <f>G96+B96*E96+B97*F96</f>
        <v>2.1869857589943567</v>
      </c>
      <c r="J96" s="16">
        <f>1/(1+EXP(-I96))</f>
        <v>0.89907472494324026</v>
      </c>
      <c r="L96" s="15" t="s">
        <v>19</v>
      </c>
      <c r="M96" s="45">
        <f>M93</f>
        <v>1.3291773223802366</v>
      </c>
      <c r="N96" s="45">
        <f t="shared" ref="N96:O96" si="51">N93</f>
        <v>0.65654548494684595</v>
      </c>
      <c r="O96" s="45">
        <f t="shared" si="51"/>
        <v>-0.6136552950250499</v>
      </c>
      <c r="P96" s="49"/>
      <c r="Q96" s="49">
        <f>O96+J96*M96+J97*N96</f>
        <v>0.88729541157998071</v>
      </c>
      <c r="R96" s="16">
        <f>1/(1+EXP(-Q96))</f>
        <v>0.70833172529758393</v>
      </c>
      <c r="T96" s="15">
        <f>$C$6</f>
        <v>1</v>
      </c>
      <c r="U96" s="16">
        <f>(T96-R96) ^ 2</f>
        <v>8.5070382467884051E-2</v>
      </c>
      <c r="W96" s="41">
        <f>2*(R96-T96)</f>
        <v>-0.58333654940483215</v>
      </c>
      <c r="X96">
        <f>R96*(1-R96)</f>
        <v>0.20659789223453204</v>
      </c>
      <c r="Y96" s="52">
        <f>J96</f>
        <v>0.89907472494324026</v>
      </c>
      <c r="Z96" s="52">
        <f>J97</f>
        <v>0.46595548686165161</v>
      </c>
      <c r="AA96">
        <v>1</v>
      </c>
      <c r="AB96">
        <f>W96*X96*Y96</f>
        <v>-0.10835298087064194</v>
      </c>
      <c r="AC96">
        <f>W96*X96*Z96</f>
        <v>-5.615513878190552E-2</v>
      </c>
      <c r="AD96">
        <f>W96*X96*AA96</f>
        <v>-0.12051610157040328</v>
      </c>
      <c r="AE96" s="41">
        <f>2*(J96-T96)</f>
        <v>-0.20185055011351949</v>
      </c>
      <c r="AF96" s="49">
        <f>J96*(1-J96)</f>
        <v>9.0739363911477133E-2</v>
      </c>
      <c r="AG96" s="59">
        <f>B96</f>
        <v>1</v>
      </c>
      <c r="AH96" s="59">
        <f>B97</f>
        <v>1</v>
      </c>
      <c r="AI96" s="49">
        <v>1</v>
      </c>
      <c r="AJ96" s="49">
        <f>AE96*AF96*AG96</f>
        <v>-1.8315790522482497E-2</v>
      </c>
      <c r="AK96" s="49">
        <f>AE96*AF96*AH96</f>
        <v>-1.8315790522482497E-2</v>
      </c>
      <c r="AL96" s="58">
        <f>AE96*AF96*AI96</f>
        <v>-1.8315790522482497E-2</v>
      </c>
    </row>
    <row r="97" spans="1:38" ht="15.75" customHeight="1">
      <c r="A97" s="20" t="s">
        <v>21</v>
      </c>
      <c r="B97" s="21">
        <v>1</v>
      </c>
      <c r="D97" s="20" t="s">
        <v>30</v>
      </c>
      <c r="E97" s="43">
        <f>E94</f>
        <v>-0.34807016160878446</v>
      </c>
      <c r="F97" s="43">
        <f t="shared" ref="F97:G97" si="52">F94</f>
        <v>0.81430300413632462</v>
      </c>
      <c r="G97" s="43">
        <f t="shared" si="52"/>
        <v>0.2116810759927277</v>
      </c>
      <c r="H97" s="50"/>
      <c r="I97" s="50">
        <f>G97+B97*E97+B98*F97</f>
        <v>-0.13638908561605675</v>
      </c>
      <c r="J97" s="21">
        <f>1/(1+EXP(-I97))</f>
        <v>0.46595548686165161</v>
      </c>
      <c r="L97" s="42"/>
      <c r="M97" s="43"/>
      <c r="N97" s="43"/>
      <c r="O97" s="43"/>
      <c r="P97" s="43"/>
      <c r="Q97" s="43"/>
      <c r="R97" s="44"/>
      <c r="T97" s="42"/>
      <c r="U97" s="44"/>
      <c r="W97" s="42"/>
      <c r="X97" s="43"/>
      <c r="Y97" s="43"/>
      <c r="Z97" s="43"/>
      <c r="AA97" s="43"/>
      <c r="AB97" s="43"/>
      <c r="AC97" s="43"/>
      <c r="AD97" s="43"/>
      <c r="AE97" s="42">
        <f>2*(J97-T96)</f>
        <v>-1.0680890262766969</v>
      </c>
      <c r="AF97" s="50">
        <f>J97*(1-J97)</f>
        <v>0.24884097112517284</v>
      </c>
      <c r="AG97" s="50"/>
      <c r="AH97" s="50"/>
      <c r="AI97" s="50"/>
      <c r="AJ97" s="50">
        <f>AE97*AF97*AG96</f>
        <v>-0.26578431054683349</v>
      </c>
      <c r="AK97" s="50">
        <f>AE97*AF97*AH96</f>
        <v>-0.26578431054683349</v>
      </c>
      <c r="AL97" s="60">
        <f>AE97*AF97*AI96</f>
        <v>-0.26578431054683349</v>
      </c>
    </row>
    <row r="98" spans="1:38" ht="15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4">
        <f>SUM(U87:U96)</f>
        <v>1.1037281704252928</v>
      </c>
      <c r="V98" s="53"/>
      <c r="W98" s="53"/>
      <c r="X98" s="53"/>
      <c r="Y98" s="53"/>
      <c r="Z98" s="53"/>
      <c r="AA98" s="53"/>
      <c r="AB98" s="53">
        <f>AVERAGE(AB87,AB90,AB93,AB96)</f>
        <v>6.0023377709393172E-2</v>
      </c>
      <c r="AC98" s="53">
        <f>AVERAGE(AC87,AC90,AC93,AC96)</f>
        <v>4.2339424890568245E-2</v>
      </c>
      <c r="AD98" s="53">
        <f>AVERAGE(AD87,AD90,AD93,AD96)</f>
        <v>8.3214501605859442E-2</v>
      </c>
      <c r="AE98" s="53"/>
      <c r="AF98" s="53"/>
      <c r="AG98" s="53">
        <f>AVERAGE(AJ87,AJ90,AJ93,AJ96)</f>
        <v>6.7126131772461212E-2</v>
      </c>
      <c r="AH98" s="53">
        <f>AVERAGE(AJ88,AJ91,AJ94,AJ97)</f>
        <v>1.8761424621141082E-3</v>
      </c>
      <c r="AI98" s="53">
        <f>AVERAGE(AK87,AK90,AK93,AK96)</f>
        <v>1.3030023471432818E-2</v>
      </c>
      <c r="AJ98" s="53">
        <f>AVERAGE(AK88,AK91,AK94,AK97)</f>
        <v>-8.4716697108303193E-3</v>
      </c>
      <c r="AK98" s="53">
        <f>AVERAGE(AL87,AL90,AL93,AL96)</f>
        <v>6.9658540165009372E-2</v>
      </c>
      <c r="AL98" s="53">
        <f>AVERAGE(AL88,AL91,AL94,AL97)</f>
        <v>4.5626564434226302E-3</v>
      </c>
    </row>
    <row r="100" spans="1:38" ht="15.75" customHeight="1">
      <c r="A100" s="61" t="s">
        <v>5</v>
      </c>
      <c r="B100" s="62"/>
      <c r="C100" s="3"/>
      <c r="D100" s="5" t="s">
        <v>6</v>
      </c>
      <c r="E100" s="6"/>
      <c r="F100" s="6"/>
      <c r="G100" s="6"/>
      <c r="H100" s="6"/>
      <c r="I100" s="63" t="s">
        <v>3</v>
      </c>
      <c r="J100" s="62"/>
      <c r="K100" s="3"/>
      <c r="L100" s="5" t="s">
        <v>27</v>
      </c>
      <c r="M100" s="6"/>
      <c r="N100" s="6"/>
      <c r="O100" s="6"/>
      <c r="P100" s="6"/>
      <c r="Q100" s="63" t="s">
        <v>3</v>
      </c>
      <c r="R100" s="62"/>
      <c r="T100" s="5" t="s">
        <v>20</v>
      </c>
      <c r="U100" s="7" t="s">
        <v>8</v>
      </c>
      <c r="W100" s="5" t="s">
        <v>28</v>
      </c>
      <c r="X100" s="6"/>
      <c r="Y100" s="6"/>
      <c r="Z100" s="6"/>
      <c r="AA100" s="6"/>
      <c r="AB100" s="6"/>
      <c r="AC100" s="6"/>
      <c r="AD100" s="6"/>
      <c r="AE100" s="5" t="s">
        <v>29</v>
      </c>
      <c r="AF100" s="6"/>
      <c r="AG100" s="6"/>
      <c r="AH100" s="6"/>
      <c r="AI100" s="6"/>
      <c r="AJ100" s="6"/>
      <c r="AK100" s="6"/>
      <c r="AL100" s="7"/>
    </row>
    <row r="101" spans="1:38" ht="15.75" customHeight="1">
      <c r="A101" s="64"/>
      <c r="B101" s="65"/>
      <c r="C101" s="3"/>
      <c r="D101" s="8"/>
      <c r="E101" s="51" t="s">
        <v>9</v>
      </c>
      <c r="F101" s="51" t="s">
        <v>22</v>
      </c>
      <c r="G101" s="51" t="s">
        <v>10</v>
      </c>
      <c r="H101" s="51"/>
      <c r="I101" s="51" t="s">
        <v>11</v>
      </c>
      <c r="J101" s="12" t="s">
        <v>12</v>
      </c>
      <c r="K101" s="3"/>
      <c r="L101" s="8"/>
      <c r="M101" s="51" t="s">
        <v>9</v>
      </c>
      <c r="N101" s="51" t="s">
        <v>22</v>
      </c>
      <c r="O101" s="51" t="s">
        <v>10</v>
      </c>
      <c r="P101" s="51"/>
      <c r="Q101" s="51" t="s">
        <v>11</v>
      </c>
      <c r="R101" s="12" t="s">
        <v>12</v>
      </c>
      <c r="T101" s="39"/>
      <c r="U101" s="11"/>
      <c r="W101" s="39" t="s">
        <v>13</v>
      </c>
      <c r="X101" s="10" t="s">
        <v>14</v>
      </c>
      <c r="Y101" s="10" t="s">
        <v>23</v>
      </c>
      <c r="Z101" s="10" t="s">
        <v>24</v>
      </c>
      <c r="AA101" s="10" t="s">
        <v>16</v>
      </c>
      <c r="AB101" s="10" t="s">
        <v>25</v>
      </c>
      <c r="AC101" s="10" t="s">
        <v>26</v>
      </c>
      <c r="AD101" s="10" t="s">
        <v>18</v>
      </c>
      <c r="AE101" s="8" t="s">
        <v>13</v>
      </c>
      <c r="AF101" s="51" t="s">
        <v>14</v>
      </c>
      <c r="AG101" s="51" t="s">
        <v>23</v>
      </c>
      <c r="AH101" s="51" t="s">
        <v>24</v>
      </c>
      <c r="AI101" s="51" t="s">
        <v>16</v>
      </c>
      <c r="AJ101" s="51" t="s">
        <v>25</v>
      </c>
      <c r="AK101" s="51" t="s">
        <v>26</v>
      </c>
      <c r="AL101" s="12" t="s">
        <v>18</v>
      </c>
    </row>
    <row r="102" spans="1:38" ht="15.75" customHeight="1">
      <c r="A102" s="15" t="s">
        <v>2</v>
      </c>
      <c r="B102" s="16">
        <f t="array" ref="B102:B103">TRANSPOSE($A$3:$B$3)</f>
        <v>0</v>
      </c>
      <c r="D102" s="17" t="s">
        <v>19</v>
      </c>
      <c r="E102" s="46">
        <f>E87-$B$8*AG98</f>
        <v>-1.7140657926033593</v>
      </c>
      <c r="F102" s="46">
        <f>F87-$B$8*AH98</f>
        <v>1.7825742191602119</v>
      </c>
      <c r="G102" s="46">
        <f>G87-$B$8*AI98</f>
        <v>1.2981543553774229</v>
      </c>
      <c r="H102" s="47"/>
      <c r="I102" s="47">
        <f>G102+B102*E102+B103*F102</f>
        <v>1.2981543553774229</v>
      </c>
      <c r="J102" s="48">
        <f>1/(1+EXP(-I102))</f>
        <v>0.78552420020967884</v>
      </c>
      <c r="L102" s="17" t="s">
        <v>19</v>
      </c>
      <c r="M102" s="46">
        <f>M87-$B$8*AB98</f>
        <v>0.72894354528630489</v>
      </c>
      <c r="N102" s="46">
        <f t="shared" ref="N102" si="53">N87-$B$8*AC98</f>
        <v>0.2331512360411635</v>
      </c>
      <c r="O102" s="46">
        <f t="shared" ref="O102" si="54">O87-$B$8*AD98</f>
        <v>-1.4458003110836444</v>
      </c>
      <c r="P102" s="47"/>
      <c r="Q102" s="47">
        <f>O102+J102*M102+J103*N102</f>
        <v>-0.74696512354656075</v>
      </c>
      <c r="R102" s="48">
        <f>1/(1+EXP(-Q102))</f>
        <v>0.32148294449470488</v>
      </c>
      <c r="T102" s="15">
        <f>$C$3</f>
        <v>1</v>
      </c>
      <c r="U102" s="16">
        <f>(T102-R102) ^ 2</f>
        <v>0.46038539461157568</v>
      </c>
      <c r="W102" s="41">
        <f>2*(R102-T102)</f>
        <v>-1.3570341110105901</v>
      </c>
      <c r="X102">
        <f>R102*(1-R102)</f>
        <v>0.21813166089371935</v>
      </c>
      <c r="Y102" s="52">
        <f>J102</f>
        <v>0.78552420020967884</v>
      </c>
      <c r="Z102" s="52">
        <f>J103</f>
        <v>0.54141849844520862</v>
      </c>
      <c r="AA102">
        <v>1</v>
      </c>
      <c r="AB102">
        <f>W102*X102*Y102</f>
        <v>-0.232524671658734</v>
      </c>
      <c r="AC102">
        <f>W102*X102*Z102</f>
        <v>-0.16026642915308331</v>
      </c>
      <c r="AD102">
        <f>W102*X102*AA102</f>
        <v>-0.29601210452417193</v>
      </c>
      <c r="AE102" s="55">
        <f>2*(J102-T102)</f>
        <v>-0.42895159958064233</v>
      </c>
      <c r="AF102" s="47">
        <f>J102*(1-J102)</f>
        <v>0.16847593109462325</v>
      </c>
      <c r="AG102" s="56">
        <f>B102</f>
        <v>0</v>
      </c>
      <c r="AH102" s="56">
        <f>B103</f>
        <v>0</v>
      </c>
      <c r="AI102" s="47">
        <v>1</v>
      </c>
      <c r="AJ102" s="47">
        <f>AE102*AF102*AG102</f>
        <v>0</v>
      </c>
      <c r="AK102" s="47">
        <f>AE102*AF102*AH102</f>
        <v>0</v>
      </c>
      <c r="AL102" s="57">
        <f>AE102*AF102*AI102</f>
        <v>-7.2268020133876718E-2</v>
      </c>
    </row>
    <row r="103" spans="1:38" ht="15.75" customHeight="1">
      <c r="A103" s="15" t="s">
        <v>21</v>
      </c>
      <c r="B103" s="16">
        <v>0</v>
      </c>
      <c r="D103" s="15" t="s">
        <v>30</v>
      </c>
      <c r="E103" s="45">
        <f>E88-$B$8*AJ98</f>
        <v>-0.26335346450048125</v>
      </c>
      <c r="F103" s="45">
        <f>F88-$B$8*AK98</f>
        <v>0.11771760248623087</v>
      </c>
      <c r="G103" s="45">
        <f>G88-$B$8*AL98</f>
        <v>0.1660545115585014</v>
      </c>
      <c r="H103" s="49"/>
      <c r="I103" s="49">
        <f>G103+B103*E103+B104*F103</f>
        <v>0.1660545115585014</v>
      </c>
      <c r="J103" s="16">
        <f>1/(1+EXP(-I103))</f>
        <v>0.54141849844520862</v>
      </c>
      <c r="L103" s="15"/>
      <c r="M103" s="49"/>
      <c r="N103" s="49"/>
      <c r="O103" s="49"/>
      <c r="P103" s="49"/>
      <c r="Q103" s="49"/>
      <c r="R103" s="40"/>
      <c r="T103" s="41"/>
      <c r="U103" s="40"/>
      <c r="W103" s="41"/>
      <c r="AE103" s="41">
        <f>2*(J103-T102)</f>
        <v>-0.91716300310958276</v>
      </c>
      <c r="AF103" s="49">
        <f>J103*(1-J103)</f>
        <v>0.24828450798654425</v>
      </c>
      <c r="AG103" s="49"/>
      <c r="AH103" s="49"/>
      <c r="AI103" s="49"/>
      <c r="AJ103" s="49">
        <f>AE103*AF103*AG102</f>
        <v>0</v>
      </c>
      <c r="AK103" s="49">
        <f>AE103*AF103*AH102</f>
        <v>0</v>
      </c>
      <c r="AL103" s="58">
        <f>AE103*AF103*AI102</f>
        <v>-0.22771736497052411</v>
      </c>
    </row>
    <row r="104" spans="1:38" ht="15.75" customHeight="1">
      <c r="A104" s="41"/>
      <c r="B104" s="40"/>
      <c r="D104" s="41"/>
      <c r="E104" s="49"/>
      <c r="F104" s="49"/>
      <c r="G104" s="49"/>
      <c r="H104" s="49"/>
      <c r="I104" s="49"/>
      <c r="J104" s="40"/>
      <c r="L104" s="41"/>
      <c r="M104" s="49"/>
      <c r="N104" s="49"/>
      <c r="O104" s="49"/>
      <c r="P104" s="49"/>
      <c r="Q104" s="49"/>
      <c r="R104" s="40"/>
      <c r="T104" s="41"/>
      <c r="U104" s="40"/>
      <c r="W104" s="41"/>
      <c r="AE104" s="41"/>
      <c r="AF104" s="49"/>
      <c r="AG104" s="49"/>
      <c r="AH104" s="49"/>
      <c r="AI104" s="49"/>
      <c r="AJ104" s="49"/>
      <c r="AK104" s="49"/>
      <c r="AL104" s="58"/>
    </row>
    <row r="105" spans="1:38" ht="15.75" customHeight="1">
      <c r="A105" s="15" t="s">
        <v>2</v>
      </c>
      <c r="B105" s="16">
        <f t="array" ref="B105:B106">TRANSPOSE($A$4:$B$4)</f>
        <v>1</v>
      </c>
      <c r="D105" s="15" t="s">
        <v>19</v>
      </c>
      <c r="E105" s="45">
        <f>E102</f>
        <v>-1.7140657926033593</v>
      </c>
      <c r="F105" s="45">
        <f t="shared" ref="F105:G105" si="55">F102</f>
        <v>1.7825742191602119</v>
      </c>
      <c r="G105" s="45">
        <f t="shared" si="55"/>
        <v>1.2981543553774229</v>
      </c>
      <c r="H105" s="49"/>
      <c r="I105" s="49">
        <f>G105+B105*E105+B106*F105</f>
        <v>-0.41591143722593649</v>
      </c>
      <c r="J105" s="16">
        <f>1/(1+EXP(-I105))</f>
        <v>0.39749552004915667</v>
      </c>
      <c r="L105" s="15" t="s">
        <v>19</v>
      </c>
      <c r="M105" s="45">
        <f>M102</f>
        <v>0.72894354528630489</v>
      </c>
      <c r="N105" s="45">
        <f t="shared" ref="N105:O105" si="56">N102</f>
        <v>0.2331512360411635</v>
      </c>
      <c r="O105" s="45">
        <f t="shared" si="56"/>
        <v>-1.4458003110836444</v>
      </c>
      <c r="P105" s="49"/>
      <c r="Q105" s="49">
        <f>O105+J105*M105+J106*N105</f>
        <v>-1.0298161253355373</v>
      </c>
      <c r="R105" s="16">
        <f>1/(1+EXP(-Q105))</f>
        <v>0.26311975365849138</v>
      </c>
      <c r="T105" s="15">
        <f>$C$4</f>
        <v>0</v>
      </c>
      <c r="U105" s="16">
        <f>(T105-R105) ^ 2</f>
        <v>6.9232004765305194E-2</v>
      </c>
      <c r="W105" s="41">
        <f>2*(R105-T105)</f>
        <v>0.52623950731698277</v>
      </c>
      <c r="X105">
        <f>R105*(1-R105)</f>
        <v>0.19388774889318619</v>
      </c>
      <c r="Y105" s="52">
        <f>J105</f>
        <v>0.39749552004915667</v>
      </c>
      <c r="Z105" s="52">
        <f>J106</f>
        <v>0.54141849844520862</v>
      </c>
      <c r="AA105">
        <v>1</v>
      </c>
      <c r="AB105">
        <f>W105*X105*Y105</f>
        <v>4.055702180168165E-2</v>
      </c>
      <c r="AC105">
        <f>W105*X105*Z105</f>
        <v>5.5241683837243177E-2</v>
      </c>
      <c r="AD105">
        <f>W105*X105*AA105</f>
        <v>0.10203139345234917</v>
      </c>
      <c r="AE105" s="41">
        <f>2*(J105-T105)</f>
        <v>0.79499104009831334</v>
      </c>
      <c r="AF105" s="49">
        <f>J105*(1-J105)</f>
        <v>0.23949283159000717</v>
      </c>
      <c r="AG105" s="59">
        <f>B105</f>
        <v>1</v>
      </c>
      <c r="AH105" s="59">
        <f>B106</f>
        <v>0</v>
      </c>
      <c r="AI105" s="49">
        <v>1</v>
      </c>
      <c r="AJ105" s="49">
        <f>AE105*AF105*AG105</f>
        <v>0.19039465528183</v>
      </c>
      <c r="AK105" s="49">
        <f>AE105*AF105*AH105</f>
        <v>0</v>
      </c>
      <c r="AL105" s="58">
        <f>AE105*AF105*AI105</f>
        <v>0.19039465528183</v>
      </c>
    </row>
    <row r="106" spans="1:38" ht="15.75" customHeight="1">
      <c r="A106" s="15" t="s">
        <v>21</v>
      </c>
      <c r="B106" s="16">
        <v>0</v>
      </c>
      <c r="D106" s="15" t="s">
        <v>30</v>
      </c>
      <c r="E106" s="45">
        <f>E103</f>
        <v>-0.26335346450048125</v>
      </c>
      <c r="F106" s="45">
        <f t="shared" ref="F106:G106" si="57">F103</f>
        <v>0.11771760248623087</v>
      </c>
      <c r="G106" s="45">
        <f t="shared" si="57"/>
        <v>0.1660545115585014</v>
      </c>
      <c r="H106" s="49"/>
      <c r="I106" s="49">
        <f>G106+B106*E106+B107*F106</f>
        <v>0.1660545115585014</v>
      </c>
      <c r="J106" s="16">
        <f>1/(1+EXP(-I106))</f>
        <v>0.54141849844520862</v>
      </c>
      <c r="L106" s="41"/>
      <c r="M106" s="49"/>
      <c r="N106" s="49"/>
      <c r="O106" s="49"/>
      <c r="P106" s="49"/>
      <c r="Q106" s="49"/>
      <c r="R106" s="40"/>
      <c r="T106" s="41"/>
      <c r="U106" s="40"/>
      <c r="W106" s="41"/>
      <c r="AE106" s="41">
        <f>2*(J106-T105)</f>
        <v>1.0828369968904172</v>
      </c>
      <c r="AF106" s="49">
        <f>J106*(1-J106)</f>
        <v>0.24828450798654425</v>
      </c>
      <c r="AG106" s="49"/>
      <c r="AH106" s="49"/>
      <c r="AI106" s="49"/>
      <c r="AJ106" s="49">
        <f>AE106*AF106*AG105</f>
        <v>0.26885165100256436</v>
      </c>
      <c r="AK106" s="49">
        <f>AE106*AF106*AH105</f>
        <v>0</v>
      </c>
      <c r="AL106" s="58">
        <f>AE106*AF106*AI105</f>
        <v>0.26885165100256436</v>
      </c>
    </row>
    <row r="107" spans="1:38" ht="15.75" customHeight="1">
      <c r="A107" s="41"/>
      <c r="B107" s="40"/>
      <c r="D107" s="41"/>
      <c r="E107" s="49"/>
      <c r="F107" s="49"/>
      <c r="G107" s="49"/>
      <c r="H107" s="49"/>
      <c r="I107" s="49"/>
      <c r="J107" s="40"/>
      <c r="L107" s="41"/>
      <c r="M107" s="49"/>
      <c r="N107" s="49"/>
      <c r="O107" s="49"/>
      <c r="P107" s="49"/>
      <c r="Q107" s="49"/>
      <c r="R107" s="40"/>
      <c r="T107" s="41"/>
      <c r="U107" s="40"/>
      <c r="W107" s="41"/>
      <c r="AE107" s="41"/>
      <c r="AF107" s="49"/>
      <c r="AG107" s="49"/>
      <c r="AH107" s="49"/>
      <c r="AI107" s="49"/>
      <c r="AJ107" s="49"/>
      <c r="AK107" s="49"/>
      <c r="AL107" s="58"/>
    </row>
    <row r="108" spans="1:38" ht="15.75" customHeight="1">
      <c r="A108" s="15" t="s">
        <v>2</v>
      </c>
      <c r="B108" s="16">
        <f t="array" ref="B108:B109">TRANSPOSE($A$5:$B$5)</f>
        <v>0</v>
      </c>
      <c r="D108" s="15" t="s">
        <v>19</v>
      </c>
      <c r="E108" s="45">
        <f>E105</f>
        <v>-1.7140657926033593</v>
      </c>
      <c r="F108" s="45">
        <f t="shared" ref="F108:G108" si="58">F105</f>
        <v>1.7825742191602119</v>
      </c>
      <c r="G108" s="45">
        <f t="shared" si="58"/>
        <v>1.2981543553774229</v>
      </c>
      <c r="H108" s="49"/>
      <c r="I108" s="49">
        <f>G108+B108*E108+B109*F108</f>
        <v>3.0807285745376349</v>
      </c>
      <c r="J108" s="16">
        <f>1/(1+EXP(-I108))</f>
        <v>0.95609078120250746</v>
      </c>
      <c r="L108" s="15" t="s">
        <v>19</v>
      </c>
      <c r="M108" s="45">
        <f>M105</f>
        <v>0.72894354528630489</v>
      </c>
      <c r="N108" s="45">
        <f t="shared" ref="N108:O108" si="59">N105</f>
        <v>0.2331512360411635</v>
      </c>
      <c r="O108" s="45">
        <f t="shared" si="59"/>
        <v>-1.4458003110836444</v>
      </c>
      <c r="P108" s="49"/>
      <c r="Q108" s="49">
        <f>O108+J108*M108+J109*N108</f>
        <v>-0.63795536215789572</v>
      </c>
      <c r="R108" s="16">
        <f>1/(1+EXP(-Q108))</f>
        <v>0.34570887870166583</v>
      </c>
      <c r="T108" s="15">
        <f>$C$5</f>
        <v>0</v>
      </c>
      <c r="U108" s="16">
        <f>(T108-R108) ^ 2</f>
        <v>0.1195146288131631</v>
      </c>
      <c r="W108" s="41">
        <f>2*(R108-T108)</f>
        <v>0.69141775740333167</v>
      </c>
      <c r="X108">
        <f>R108*(1-R108)</f>
        <v>0.22619424988850276</v>
      </c>
      <c r="Y108" s="52">
        <f>J108</f>
        <v>0.95609078120250746</v>
      </c>
      <c r="Z108" s="52">
        <f>J109</f>
        <v>0.47569443398043482</v>
      </c>
      <c r="AA108">
        <v>1</v>
      </c>
      <c r="AB108">
        <f>W108*X108*Y108</f>
        <v>0.14952755097247591</v>
      </c>
      <c r="AC108">
        <f>W108*X108*Z108</f>
        <v>7.4396098281452619E-2</v>
      </c>
      <c r="AD108">
        <f>W108*X108*AA108</f>
        <v>0.15639472099543739</v>
      </c>
      <c r="AE108" s="41">
        <f>2*(J108-T108)</f>
        <v>1.9121815624050149</v>
      </c>
      <c r="AF108" s="49">
        <f>J108*(1-J108)</f>
        <v>4.1981199302086471E-2</v>
      </c>
      <c r="AG108" s="59">
        <f>B108</f>
        <v>0</v>
      </c>
      <c r="AH108" s="59">
        <f>B109</f>
        <v>1</v>
      </c>
      <c r="AI108" s="49">
        <v>1</v>
      </c>
      <c r="AJ108" s="49">
        <f>AE108*AF108*AG108</f>
        <v>0</v>
      </c>
      <c r="AK108" s="49">
        <f>AE108*AF108*AH108</f>
        <v>8.0275675273100033E-2</v>
      </c>
      <c r="AL108" s="58">
        <f>AE108*AF108*AI108</f>
        <v>8.0275675273100033E-2</v>
      </c>
    </row>
    <row r="109" spans="1:38" ht="15.75" customHeight="1">
      <c r="A109" s="15" t="s">
        <v>21</v>
      </c>
      <c r="B109" s="16">
        <v>1</v>
      </c>
      <c r="D109" s="15" t="s">
        <v>30</v>
      </c>
      <c r="E109" s="45">
        <f>E106</f>
        <v>-0.26335346450048125</v>
      </c>
      <c r="F109" s="45">
        <f t="shared" ref="F109:G109" si="60">F106</f>
        <v>0.11771760248623087</v>
      </c>
      <c r="G109" s="45">
        <f t="shared" si="60"/>
        <v>0.1660545115585014</v>
      </c>
      <c r="H109" s="49"/>
      <c r="I109" s="49">
        <f>G109+B109*E109+B110*F109</f>
        <v>-9.7298952941979849E-2</v>
      </c>
      <c r="J109" s="16">
        <f>1/(1+EXP(-I109))</f>
        <v>0.47569443398043482</v>
      </c>
      <c r="L109" s="41"/>
      <c r="M109" s="49"/>
      <c r="N109" s="49"/>
      <c r="O109" s="49"/>
      <c r="P109" s="49"/>
      <c r="Q109" s="49"/>
      <c r="R109" s="40"/>
      <c r="T109" s="41"/>
      <c r="U109" s="40"/>
      <c r="W109" s="41"/>
      <c r="AE109" s="41">
        <f>2*(J109-T108)</f>
        <v>0.95138886796086963</v>
      </c>
      <c r="AF109" s="49">
        <f>J109*(1-J109)</f>
        <v>0.24940923946046858</v>
      </c>
      <c r="AG109" s="49"/>
      <c r="AH109" s="49"/>
      <c r="AI109" s="49"/>
      <c r="AJ109" s="49">
        <f>AE109*AF109*AG108</f>
        <v>0</v>
      </c>
      <c r="AK109" s="49">
        <f>AE109*AF109*AH108</f>
        <v>0.23728517398927665</v>
      </c>
      <c r="AL109" s="58">
        <f>AE109*AF109*AI108</f>
        <v>0.23728517398927665</v>
      </c>
    </row>
    <row r="110" spans="1:38" ht="15.75" customHeight="1">
      <c r="A110" s="41"/>
      <c r="B110" s="40"/>
      <c r="D110" s="41"/>
      <c r="E110" s="49"/>
      <c r="F110" s="49"/>
      <c r="G110" s="49"/>
      <c r="H110" s="49"/>
      <c r="I110" s="49"/>
      <c r="J110" s="40"/>
      <c r="L110" s="41"/>
      <c r="M110" s="49"/>
      <c r="N110" s="49"/>
      <c r="O110" s="49"/>
      <c r="P110" s="49"/>
      <c r="Q110" s="49"/>
      <c r="R110" s="40"/>
      <c r="T110" s="41"/>
      <c r="U110" s="40"/>
      <c r="W110" s="41"/>
      <c r="AE110" s="41"/>
      <c r="AF110" s="49"/>
      <c r="AG110" s="49"/>
      <c r="AH110" s="49"/>
      <c r="AI110" s="49"/>
      <c r="AJ110" s="49"/>
      <c r="AK110" s="49"/>
      <c r="AL110" s="58"/>
    </row>
    <row r="111" spans="1:38" ht="15.75" customHeight="1">
      <c r="A111" s="15" t="s">
        <v>2</v>
      </c>
      <c r="B111" s="16">
        <f t="array" ref="B111:B112">TRANSPOSE($A$6:$B$6)</f>
        <v>1</v>
      </c>
      <c r="D111" s="15" t="s">
        <v>19</v>
      </c>
      <c r="E111" s="45">
        <f>E108</f>
        <v>-1.7140657926033593</v>
      </c>
      <c r="F111" s="45">
        <f t="shared" ref="F111:G111" si="61">F108</f>
        <v>1.7825742191602119</v>
      </c>
      <c r="G111" s="45">
        <f t="shared" si="61"/>
        <v>1.2981543553774229</v>
      </c>
      <c r="H111" s="49"/>
      <c r="I111" s="49">
        <f>G111+B111*E111+B112*F111</f>
        <v>1.3666627819342754</v>
      </c>
      <c r="J111" s="16">
        <f>1/(1+EXP(-I111))</f>
        <v>0.79684044066207427</v>
      </c>
      <c r="L111" s="15" t="s">
        <v>19</v>
      </c>
      <c r="M111" s="45">
        <f>M108</f>
        <v>0.72894354528630489</v>
      </c>
      <c r="N111" s="45">
        <f t="shared" ref="N111:O111" si="62">N108</f>
        <v>0.2331512360411635</v>
      </c>
      <c r="O111" s="45">
        <f t="shared" si="62"/>
        <v>-1.4458003110836444</v>
      </c>
      <c r="P111" s="49"/>
      <c r="Q111" s="49">
        <f>O111+J111*M111+J112*N111</f>
        <v>-0.75403986997949046</v>
      </c>
      <c r="R111" s="16">
        <f>1/(1+EXP(-Q111))</f>
        <v>0.31994167130439854</v>
      </c>
      <c r="T111" s="15">
        <f>$C$6</f>
        <v>1</v>
      </c>
      <c r="U111" s="16">
        <f>(T111-R111) ^ 2</f>
        <v>0.46247933042825473</v>
      </c>
      <c r="W111" s="41">
        <f>2*(R111-T111)</f>
        <v>-1.3601166573912029</v>
      </c>
      <c r="X111">
        <f>R111*(1-R111)</f>
        <v>0.21757899826734675</v>
      </c>
      <c r="Y111" s="52">
        <f>J111</f>
        <v>0.79684044066207427</v>
      </c>
      <c r="Z111" s="52">
        <f>J112</f>
        <v>0.47569443398043482</v>
      </c>
      <c r="AA111">
        <v>1</v>
      </c>
      <c r="AB111">
        <f>W111*X111*Y111</f>
        <v>-0.23581123856919781</v>
      </c>
      <c r="AC111">
        <f>W111*X111*Z111</f>
        <v>-0.14077359523093136</v>
      </c>
      <c r="AD111">
        <f>W111*X111*AA111</f>
        <v>-0.29593281984191</v>
      </c>
      <c r="AE111" s="41">
        <f>2*(J111-T111)</f>
        <v>-0.40631911867585147</v>
      </c>
      <c r="AF111" s="49">
        <f>J111*(1-J111)</f>
        <v>0.16188575278754558</v>
      </c>
      <c r="AG111" s="59">
        <f>B111</f>
        <v>1</v>
      </c>
      <c r="AH111" s="59">
        <f>B112</f>
        <v>1</v>
      </c>
      <c r="AI111" s="49">
        <v>1</v>
      </c>
      <c r="AJ111" s="49">
        <f>AE111*AF111*AG111</f>
        <v>-6.5777276398812284E-2</v>
      </c>
      <c r="AK111" s="49">
        <f>AE111*AF111*AH111</f>
        <v>-6.5777276398812284E-2</v>
      </c>
      <c r="AL111" s="58">
        <f>AE111*AF111*AI111</f>
        <v>-6.5777276398812284E-2</v>
      </c>
    </row>
    <row r="112" spans="1:38" ht="15.75" customHeight="1">
      <c r="A112" s="20" t="s">
        <v>21</v>
      </c>
      <c r="B112" s="21">
        <v>1</v>
      </c>
      <c r="D112" s="20" t="s">
        <v>30</v>
      </c>
      <c r="E112" s="43">
        <f>E109</f>
        <v>-0.26335346450048125</v>
      </c>
      <c r="F112" s="43">
        <f t="shared" ref="F112:G112" si="63">F109</f>
        <v>0.11771760248623087</v>
      </c>
      <c r="G112" s="43">
        <f t="shared" si="63"/>
        <v>0.1660545115585014</v>
      </c>
      <c r="H112" s="50"/>
      <c r="I112" s="50">
        <f>G112+B112*E112+B113*F112</f>
        <v>-9.7298952941979849E-2</v>
      </c>
      <c r="J112" s="21">
        <f>1/(1+EXP(-I112))</f>
        <v>0.47569443398043482</v>
      </c>
      <c r="L112" s="42"/>
      <c r="M112" s="43"/>
      <c r="N112" s="43"/>
      <c r="O112" s="43"/>
      <c r="P112" s="43"/>
      <c r="Q112" s="43"/>
      <c r="R112" s="44"/>
      <c r="T112" s="42"/>
      <c r="U112" s="44"/>
      <c r="W112" s="42"/>
      <c r="X112" s="43"/>
      <c r="Y112" s="43"/>
      <c r="Z112" s="43"/>
      <c r="AA112" s="43"/>
      <c r="AB112" s="43"/>
      <c r="AC112" s="43"/>
      <c r="AD112" s="43"/>
      <c r="AE112" s="42">
        <f>2*(J112-T111)</f>
        <v>-1.0486111320391305</v>
      </c>
      <c r="AF112" s="50">
        <f>J112*(1-J112)</f>
        <v>0.24940923946046858</v>
      </c>
      <c r="AG112" s="50"/>
      <c r="AH112" s="50"/>
      <c r="AI112" s="50"/>
      <c r="AJ112" s="50">
        <f>AE112*AF112*AG111</f>
        <v>-0.26153330493166055</v>
      </c>
      <c r="AK112" s="50">
        <f>AE112*AF112*AH111</f>
        <v>-0.26153330493166055</v>
      </c>
      <c r="AL112" s="60">
        <f>AE112*AF112*AI111</f>
        <v>-0.26153330493166055</v>
      </c>
    </row>
    <row r="113" spans="1:38" ht="15.7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4">
        <f>SUM(U102:U111)</f>
        <v>1.1116113586182987</v>
      </c>
      <c r="V113" s="53"/>
      <c r="W113" s="53"/>
      <c r="X113" s="53"/>
      <c r="Y113" s="53"/>
      <c r="Z113" s="53"/>
      <c r="AA113" s="53"/>
      <c r="AB113" s="53">
        <f>AVERAGE(AB102,AB105,AB108,AB111)</f>
        <v>-6.9562834363443557E-2</v>
      </c>
      <c r="AC113" s="53">
        <f>AVERAGE(AC102,AC105,AC108,AC111)</f>
        <v>-4.2850560566329715E-2</v>
      </c>
      <c r="AD113" s="53">
        <f>AVERAGE(AD102,AD105,AD108,AD111)</f>
        <v>-8.3379702479573839E-2</v>
      </c>
      <c r="AE113" s="53"/>
      <c r="AF113" s="53"/>
      <c r="AG113" s="53">
        <f>AVERAGE(AJ102,AJ105,AJ108,AJ111)</f>
        <v>3.1154344720754429E-2</v>
      </c>
      <c r="AH113" s="53">
        <f>AVERAGE(AJ103,AJ106,AJ109,AJ112)</f>
        <v>1.8295865177259535E-3</v>
      </c>
      <c r="AI113" s="53">
        <f>AVERAGE(AK102,AK105,AK108,AK111)</f>
        <v>3.6245997185719372E-3</v>
      </c>
      <c r="AJ113" s="53">
        <f>AVERAGE(AK103,AK106,AK109,AK112)</f>
        <v>-6.0620327355959749E-3</v>
      </c>
      <c r="AK113" s="53">
        <f>AVERAGE(AL102,AL105,AL108,AL111)</f>
        <v>3.3156258505560261E-2</v>
      </c>
      <c r="AL113" s="53">
        <f>AVERAGE(AL103,AL106,AL109,AL112)</f>
        <v>4.2215387724140879E-3</v>
      </c>
    </row>
    <row r="115" spans="1:38" ht="15.75" customHeight="1">
      <c r="A115" s="61" t="s">
        <v>5</v>
      </c>
      <c r="B115" s="62"/>
      <c r="C115" s="3"/>
      <c r="D115" s="5" t="s">
        <v>6</v>
      </c>
      <c r="E115" s="6"/>
      <c r="F115" s="6"/>
      <c r="G115" s="6"/>
      <c r="H115" s="6"/>
      <c r="I115" s="63" t="s">
        <v>3</v>
      </c>
      <c r="J115" s="62"/>
      <c r="K115" s="3"/>
      <c r="L115" s="5" t="s">
        <v>27</v>
      </c>
      <c r="M115" s="6"/>
      <c r="N115" s="6"/>
      <c r="O115" s="6"/>
      <c r="P115" s="6"/>
      <c r="Q115" s="63" t="s">
        <v>3</v>
      </c>
      <c r="R115" s="62"/>
      <c r="T115" s="5" t="s">
        <v>20</v>
      </c>
      <c r="U115" s="7" t="s">
        <v>8</v>
      </c>
      <c r="W115" s="5" t="s">
        <v>28</v>
      </c>
      <c r="X115" s="6"/>
      <c r="Y115" s="6"/>
      <c r="Z115" s="6"/>
      <c r="AA115" s="6"/>
      <c r="AB115" s="6"/>
      <c r="AC115" s="6"/>
      <c r="AD115" s="6"/>
      <c r="AE115" s="5" t="s">
        <v>29</v>
      </c>
      <c r="AF115" s="6"/>
      <c r="AG115" s="6"/>
      <c r="AH115" s="6"/>
      <c r="AI115" s="6"/>
      <c r="AJ115" s="6"/>
      <c r="AK115" s="6"/>
      <c r="AL115" s="7"/>
    </row>
    <row r="116" spans="1:38" ht="15.75" customHeight="1">
      <c r="A116" s="64"/>
      <c r="B116" s="65"/>
      <c r="C116" s="3"/>
      <c r="D116" s="8"/>
      <c r="E116" s="51" t="s">
        <v>9</v>
      </c>
      <c r="F116" s="51" t="s">
        <v>22</v>
      </c>
      <c r="G116" s="51" t="s">
        <v>10</v>
      </c>
      <c r="H116" s="51"/>
      <c r="I116" s="51" t="s">
        <v>11</v>
      </c>
      <c r="J116" s="12" t="s">
        <v>12</v>
      </c>
      <c r="K116" s="3"/>
      <c r="L116" s="8"/>
      <c r="M116" s="51" t="s">
        <v>9</v>
      </c>
      <c r="N116" s="51" t="s">
        <v>22</v>
      </c>
      <c r="O116" s="51" t="s">
        <v>10</v>
      </c>
      <c r="P116" s="51"/>
      <c r="Q116" s="51" t="s">
        <v>11</v>
      </c>
      <c r="R116" s="12" t="s">
        <v>12</v>
      </c>
      <c r="T116" s="39"/>
      <c r="U116" s="11"/>
      <c r="W116" s="39" t="s">
        <v>13</v>
      </c>
      <c r="X116" s="10" t="s">
        <v>14</v>
      </c>
      <c r="Y116" s="10" t="s">
        <v>23</v>
      </c>
      <c r="Z116" s="10" t="s">
        <v>24</v>
      </c>
      <c r="AA116" s="10" t="s">
        <v>16</v>
      </c>
      <c r="AB116" s="10" t="s">
        <v>25</v>
      </c>
      <c r="AC116" s="10" t="s">
        <v>26</v>
      </c>
      <c r="AD116" s="10" t="s">
        <v>18</v>
      </c>
      <c r="AE116" s="8" t="s">
        <v>13</v>
      </c>
      <c r="AF116" s="51" t="s">
        <v>14</v>
      </c>
      <c r="AG116" s="51" t="s">
        <v>23</v>
      </c>
      <c r="AH116" s="51" t="s">
        <v>24</v>
      </c>
      <c r="AI116" s="51" t="s">
        <v>16</v>
      </c>
      <c r="AJ116" s="51" t="s">
        <v>25</v>
      </c>
      <c r="AK116" s="51" t="s">
        <v>26</v>
      </c>
      <c r="AL116" s="12" t="s">
        <v>18</v>
      </c>
    </row>
    <row r="117" spans="1:38" ht="15.75" customHeight="1">
      <c r="A117" s="15" t="s">
        <v>2</v>
      </c>
      <c r="B117" s="16">
        <f t="array" ref="B117:B118">TRANSPOSE($A$3:$B$3)</f>
        <v>0</v>
      </c>
      <c r="D117" s="17" t="s">
        <v>19</v>
      </c>
      <c r="E117" s="46">
        <f>E102-$B$8*AG113</f>
        <v>-2.0256092398109038</v>
      </c>
      <c r="F117" s="46">
        <f>F102-$B$8*AH113</f>
        <v>1.7642783539829523</v>
      </c>
      <c r="G117" s="46">
        <f>G102-$B$8*AI113</f>
        <v>1.2619083581917034</v>
      </c>
      <c r="H117" s="47"/>
      <c r="I117" s="47">
        <f>G117+B117*E117+B118*F117</f>
        <v>1.2619083581917034</v>
      </c>
      <c r="J117" s="48">
        <f>1/(1+EXP(-I117))</f>
        <v>0.77935444608140314</v>
      </c>
      <c r="L117" s="17" t="s">
        <v>19</v>
      </c>
      <c r="M117" s="46">
        <f>M102-$B$8*AB113</f>
        <v>1.4245718889207404</v>
      </c>
      <c r="N117" s="46">
        <f t="shared" ref="N117" si="64">N102-$B$8*AC113</f>
        <v>0.6616568417044606</v>
      </c>
      <c r="O117" s="46">
        <f t="shared" ref="O117" si="65">O102-$B$8*AD113</f>
        <v>-0.61200328628790601</v>
      </c>
      <c r="P117" s="47"/>
      <c r="Q117" s="47">
        <f>O117+J117*M117+J118*N117</f>
        <v>0.84953018120241997</v>
      </c>
      <c r="R117" s="48">
        <f>1/(1+EXP(-Q117))</f>
        <v>0.70046857797333573</v>
      </c>
      <c r="T117" s="15">
        <f>$C$3</f>
        <v>1</v>
      </c>
      <c r="U117" s="16">
        <f>(T117-R117) ^ 2</f>
        <v>8.9719072781315662E-2</v>
      </c>
      <c r="W117" s="41">
        <f>2*(R117-T117)</f>
        <v>-0.59906284405332855</v>
      </c>
      <c r="X117">
        <f>R117*(1-R117)</f>
        <v>0.20981234924534861</v>
      </c>
      <c r="Y117" s="52">
        <f>J117</f>
        <v>0.77935444608140314</v>
      </c>
      <c r="Z117" s="52">
        <f>J118</f>
        <v>0.53092027461309332</v>
      </c>
      <c r="AA117">
        <v>1</v>
      </c>
      <c r="AB117">
        <f>W117*X117*Y117</f>
        <v>-9.7957670294739077E-2</v>
      </c>
      <c r="AC117">
        <f>W117*X117*Z117</f>
        <v>-6.6731784844285796E-2</v>
      </c>
      <c r="AD117">
        <f>W117*X117*AA117</f>
        <v>-0.12569078265642877</v>
      </c>
      <c r="AE117" s="55">
        <f>2*(J117-T117)</f>
        <v>-0.44129110783719372</v>
      </c>
      <c r="AF117" s="47">
        <f>J117*(1-J117)</f>
        <v>0.17196109345455243</v>
      </c>
      <c r="AG117" s="56">
        <f>B117</f>
        <v>0</v>
      </c>
      <c r="AH117" s="56">
        <f>B118</f>
        <v>0</v>
      </c>
      <c r="AI117" s="47">
        <v>1</v>
      </c>
      <c r="AJ117" s="47">
        <f>AE117*AF117*AG117</f>
        <v>0</v>
      </c>
      <c r="AK117" s="47">
        <f>AE117*AF117*AH117</f>
        <v>0</v>
      </c>
      <c r="AL117" s="57">
        <f>AE117*AF117*AI117</f>
        <v>-7.5884901435454649E-2</v>
      </c>
    </row>
    <row r="118" spans="1:38" ht="15.75" customHeight="1">
      <c r="A118" s="15" t="s">
        <v>21</v>
      </c>
      <c r="B118" s="16">
        <v>0</v>
      </c>
      <c r="D118" s="15" t="s">
        <v>30</v>
      </c>
      <c r="E118" s="45">
        <f>E103-$B$8*AJ113</f>
        <v>-0.20273313714452151</v>
      </c>
      <c r="F118" s="45">
        <f>F103-$B$8*AK113</f>
        <v>-0.21384498256937173</v>
      </c>
      <c r="G118" s="45">
        <f>G103-$B$8*AL113</f>
        <v>0.12383912383436052</v>
      </c>
      <c r="H118" s="49"/>
      <c r="I118" s="49">
        <f>G118+B118*E118+B119*F118</f>
        <v>0.12383912383436052</v>
      </c>
      <c r="J118" s="16">
        <f>1/(1+EXP(-I118))</f>
        <v>0.53092027461309332</v>
      </c>
      <c r="L118" s="15"/>
      <c r="M118" s="49"/>
      <c r="N118" s="49"/>
      <c r="O118" s="49"/>
      <c r="P118" s="49"/>
      <c r="Q118" s="49"/>
      <c r="R118" s="40"/>
      <c r="T118" s="41"/>
      <c r="U118" s="40"/>
      <c r="W118" s="41"/>
      <c r="AE118" s="41">
        <f>2*(J118-T117)</f>
        <v>-0.93815945077381335</v>
      </c>
      <c r="AF118" s="49">
        <f>J118*(1-J118)</f>
        <v>0.2490439366178509</v>
      </c>
      <c r="AG118" s="49"/>
      <c r="AH118" s="49"/>
      <c r="AI118" s="49"/>
      <c r="AJ118" s="49">
        <f>AE118*AF118*AG117</f>
        <v>0</v>
      </c>
      <c r="AK118" s="49">
        <f>AE118*AF118*AH117</f>
        <v>0</v>
      </c>
      <c r="AL118" s="58">
        <f>AE118*AF118*AI117</f>
        <v>-0.23364292279595139</v>
      </c>
    </row>
    <row r="119" spans="1:38" ht="15.75" customHeight="1">
      <c r="A119" s="41"/>
      <c r="B119" s="40"/>
      <c r="D119" s="41"/>
      <c r="E119" s="49"/>
      <c r="F119" s="49"/>
      <c r="G119" s="49"/>
      <c r="H119" s="49"/>
      <c r="I119" s="49"/>
      <c r="J119" s="40"/>
      <c r="L119" s="41"/>
      <c r="M119" s="49"/>
      <c r="N119" s="49"/>
      <c r="O119" s="49"/>
      <c r="P119" s="49"/>
      <c r="Q119" s="49"/>
      <c r="R119" s="40"/>
      <c r="T119" s="41"/>
      <c r="U119" s="40"/>
      <c r="W119" s="41"/>
      <c r="AE119" s="41"/>
      <c r="AF119" s="49"/>
      <c r="AG119" s="49"/>
      <c r="AH119" s="49"/>
      <c r="AI119" s="49"/>
      <c r="AJ119" s="49"/>
      <c r="AK119" s="49"/>
      <c r="AL119" s="58"/>
    </row>
    <row r="120" spans="1:38" ht="15.75" customHeight="1">
      <c r="A120" s="15" t="s">
        <v>2</v>
      </c>
      <c r="B120" s="16">
        <f t="array" ref="B120:B121">TRANSPOSE($A$4:$B$4)</f>
        <v>1</v>
      </c>
      <c r="D120" s="15" t="s">
        <v>19</v>
      </c>
      <c r="E120" s="45">
        <f>E117</f>
        <v>-2.0256092398109038</v>
      </c>
      <c r="F120" s="45">
        <f t="shared" ref="F120:G120" si="66">F117</f>
        <v>1.7642783539829523</v>
      </c>
      <c r="G120" s="45">
        <f t="shared" si="66"/>
        <v>1.2619083581917034</v>
      </c>
      <c r="H120" s="49"/>
      <c r="I120" s="49">
        <f>G120+B120*E120+B121*F120</f>
        <v>-0.76370088161920036</v>
      </c>
      <c r="J120" s="16">
        <f>1/(1+EXP(-I120))</f>
        <v>0.3178433045950988</v>
      </c>
      <c r="L120" s="15" t="s">
        <v>19</v>
      </c>
      <c r="M120" s="45">
        <f>M117</f>
        <v>1.4245718889207404</v>
      </c>
      <c r="N120" s="45">
        <f t="shared" ref="N120:O120" si="67">N117</f>
        <v>0.6616568417044606</v>
      </c>
      <c r="O120" s="45">
        <f t="shared" si="67"/>
        <v>-0.61200328628790601</v>
      </c>
      <c r="P120" s="49"/>
      <c r="Q120" s="49">
        <f>O120+J120*M120+J121*N120</f>
        <v>0.19207438261730836</v>
      </c>
      <c r="R120" s="16">
        <f>1/(1+EXP(-Q120))</f>
        <v>0.54787151082028329</v>
      </c>
      <c r="T120" s="15">
        <f>$C$4</f>
        <v>0</v>
      </c>
      <c r="U120" s="16">
        <f>(T120-R120) ^ 2</f>
        <v>0.30016319236849981</v>
      </c>
      <c r="W120" s="41">
        <f>2*(R120-T120)</f>
        <v>1.0957430216405666</v>
      </c>
      <c r="X120">
        <f>R120*(1-R120)</f>
        <v>0.24770831845178351</v>
      </c>
      <c r="Y120" s="52">
        <f>J120</f>
        <v>0.3178433045950988</v>
      </c>
      <c r="Z120" s="52">
        <f>J121</f>
        <v>0.53092027461309332</v>
      </c>
      <c r="AA120">
        <v>1</v>
      </c>
      <c r="AB120">
        <f>W120*X120*Y120</f>
        <v>8.6270511310774026E-2</v>
      </c>
      <c r="AC120">
        <f>W120*X120*Z120</f>
        <v>0.14410485573851037</v>
      </c>
      <c r="AD120">
        <f>W120*X120*AA120</f>
        <v>0.27142466134586096</v>
      </c>
      <c r="AE120" s="41">
        <f>2*(J120-T120)</f>
        <v>0.63568660919019759</v>
      </c>
      <c r="AF120" s="49">
        <f>J120*(1-J120)</f>
        <v>0.21681893831916604</v>
      </c>
      <c r="AG120" s="59">
        <f>B120</f>
        <v>1</v>
      </c>
      <c r="AH120" s="59">
        <f>B121</f>
        <v>0</v>
      </c>
      <c r="AI120" s="49">
        <v>1</v>
      </c>
      <c r="AJ120" s="49">
        <f>AE120*AF120*AG120</f>
        <v>0.13782889570832926</v>
      </c>
      <c r="AK120" s="49">
        <f>AE120*AF120*AH120</f>
        <v>0</v>
      </c>
      <c r="AL120" s="58">
        <f>AE120*AF120*AI120</f>
        <v>0.13782889570832926</v>
      </c>
    </row>
    <row r="121" spans="1:38" ht="15.75" customHeight="1">
      <c r="A121" s="15" t="s">
        <v>21</v>
      </c>
      <c r="B121" s="16">
        <v>0</v>
      </c>
      <c r="D121" s="15" t="s">
        <v>30</v>
      </c>
      <c r="E121" s="45">
        <f>E118</f>
        <v>-0.20273313714452151</v>
      </c>
      <c r="F121" s="45">
        <f t="shared" ref="F121:G121" si="68">F118</f>
        <v>-0.21384498256937173</v>
      </c>
      <c r="G121" s="45">
        <f t="shared" si="68"/>
        <v>0.12383912383436052</v>
      </c>
      <c r="H121" s="49"/>
      <c r="I121" s="49">
        <f>G121+B121*E121+B122*F121</f>
        <v>0.12383912383436052</v>
      </c>
      <c r="J121" s="16">
        <f>1/(1+EXP(-I121))</f>
        <v>0.53092027461309332</v>
      </c>
      <c r="L121" s="41"/>
      <c r="M121" s="49"/>
      <c r="N121" s="49"/>
      <c r="O121" s="49"/>
      <c r="P121" s="49"/>
      <c r="Q121" s="49"/>
      <c r="R121" s="40"/>
      <c r="T121" s="41"/>
      <c r="U121" s="40"/>
      <c r="W121" s="41"/>
      <c r="AE121" s="41">
        <f>2*(J121-T120)</f>
        <v>1.0618405492261866</v>
      </c>
      <c r="AF121" s="49">
        <f>J121*(1-J121)</f>
        <v>0.2490439366178509</v>
      </c>
      <c r="AG121" s="49"/>
      <c r="AH121" s="49"/>
      <c r="AI121" s="49"/>
      <c r="AJ121" s="49">
        <f>AE121*AF121*AG120</f>
        <v>0.26444495043975041</v>
      </c>
      <c r="AK121" s="49">
        <f>AE121*AF121*AH120</f>
        <v>0</v>
      </c>
      <c r="AL121" s="58">
        <f>AE121*AF121*AI120</f>
        <v>0.26444495043975041</v>
      </c>
    </row>
    <row r="122" spans="1:38" ht="15.75" customHeight="1">
      <c r="A122" s="41"/>
      <c r="B122" s="40"/>
      <c r="D122" s="41"/>
      <c r="E122" s="49"/>
      <c r="F122" s="49"/>
      <c r="G122" s="49"/>
      <c r="H122" s="49"/>
      <c r="I122" s="49"/>
      <c r="J122" s="40"/>
      <c r="L122" s="41"/>
      <c r="M122" s="49"/>
      <c r="N122" s="49"/>
      <c r="O122" s="49"/>
      <c r="P122" s="49"/>
      <c r="Q122" s="49"/>
      <c r="R122" s="40"/>
      <c r="T122" s="41"/>
      <c r="U122" s="40"/>
      <c r="W122" s="41"/>
      <c r="AE122" s="41"/>
      <c r="AF122" s="49"/>
      <c r="AG122" s="49"/>
      <c r="AH122" s="49"/>
      <c r="AI122" s="49"/>
      <c r="AJ122" s="49"/>
      <c r="AK122" s="49"/>
      <c r="AL122" s="58"/>
    </row>
    <row r="123" spans="1:38" ht="15.75" customHeight="1">
      <c r="A123" s="15" t="s">
        <v>2</v>
      </c>
      <c r="B123" s="16">
        <f t="array" ref="B123:B124">TRANSPOSE($A$5:$B$5)</f>
        <v>0</v>
      </c>
      <c r="D123" s="15" t="s">
        <v>19</v>
      </c>
      <c r="E123" s="45">
        <f>E120</f>
        <v>-2.0256092398109038</v>
      </c>
      <c r="F123" s="45">
        <f t="shared" ref="F123:G123" si="69">F120</f>
        <v>1.7642783539829523</v>
      </c>
      <c r="G123" s="45">
        <f t="shared" si="69"/>
        <v>1.2619083581917034</v>
      </c>
      <c r="H123" s="49"/>
      <c r="I123" s="49">
        <f>G123+B123*E123+B124*F123</f>
        <v>3.0261867121746557</v>
      </c>
      <c r="J123" s="16">
        <f>1/(1+EXP(-I123))</f>
        <v>0.95374323262593341</v>
      </c>
      <c r="L123" s="15" t="s">
        <v>19</v>
      </c>
      <c r="M123" s="45">
        <f>M120</f>
        <v>1.4245718889207404</v>
      </c>
      <c r="N123" s="45">
        <f t="shared" ref="N123:O123" si="70">N120</f>
        <v>0.6616568417044606</v>
      </c>
      <c r="O123" s="45">
        <f t="shared" si="70"/>
        <v>-0.61200328628790601</v>
      </c>
      <c r="P123" s="49"/>
      <c r="Q123" s="49">
        <f>O123+J123*M123+J124*N123</f>
        <v>1.0644575068696107</v>
      </c>
      <c r="R123" s="16">
        <f>1/(1+EXP(-Q123))</f>
        <v>0.74354145873412569</v>
      </c>
      <c r="T123" s="15">
        <f>$C$5</f>
        <v>0</v>
      </c>
      <c r="U123" s="16">
        <f>(T123-R123) ^ 2</f>
        <v>0.55285390085647157</v>
      </c>
      <c r="W123" s="41">
        <f>2*(R123-T123)</f>
        <v>1.4870829174682514</v>
      </c>
      <c r="X123">
        <f>R123*(1-R123)</f>
        <v>0.19068755787765415</v>
      </c>
      <c r="Y123" s="52">
        <f>J123</f>
        <v>0.95374323262593341</v>
      </c>
      <c r="Z123" s="52">
        <f>J124</f>
        <v>0.48028672066865952</v>
      </c>
      <c r="AA123">
        <v>1</v>
      </c>
      <c r="AB123">
        <f>W123*X123*Y123</f>
        <v>0.27045126117386936</v>
      </c>
      <c r="AC123">
        <f>W123*X123*Z123</f>
        <v>0.1361940456156783</v>
      </c>
      <c r="AD123">
        <f>W123*X123*AA123</f>
        <v>0.28356820989359799</v>
      </c>
      <c r="AE123" s="41">
        <f>2*(J123-T123)</f>
        <v>1.9074864652518668</v>
      </c>
      <c r="AF123" s="49">
        <f>J123*(1-J123)</f>
        <v>4.4117078846168077E-2</v>
      </c>
      <c r="AG123" s="59">
        <f>B123</f>
        <v>0</v>
      </c>
      <c r="AH123" s="59">
        <f>B124</f>
        <v>1</v>
      </c>
      <c r="AI123" s="49">
        <v>1</v>
      </c>
      <c r="AJ123" s="49">
        <f>AE123*AF123*AG123</f>
        <v>0</v>
      </c>
      <c r="AK123" s="49">
        <f>AE123*AF123*AH123</f>
        <v>8.4152730785515051E-2</v>
      </c>
      <c r="AL123" s="58">
        <f>AE123*AF123*AI123</f>
        <v>8.4152730785515051E-2</v>
      </c>
    </row>
    <row r="124" spans="1:38" ht="15.75" customHeight="1">
      <c r="A124" s="15" t="s">
        <v>21</v>
      </c>
      <c r="B124" s="16">
        <v>1</v>
      </c>
      <c r="D124" s="15" t="s">
        <v>30</v>
      </c>
      <c r="E124" s="45">
        <f>E121</f>
        <v>-0.20273313714452151</v>
      </c>
      <c r="F124" s="45">
        <f t="shared" ref="F124:G124" si="71">F121</f>
        <v>-0.21384498256937173</v>
      </c>
      <c r="G124" s="45">
        <f t="shared" si="71"/>
        <v>0.12383912383436052</v>
      </c>
      <c r="H124" s="49"/>
      <c r="I124" s="49">
        <f>G124+B124*E124+B125*F124</f>
        <v>-7.8894013310160993E-2</v>
      </c>
      <c r="J124" s="16">
        <f>1/(1+EXP(-I124))</f>
        <v>0.48028672066865952</v>
      </c>
      <c r="L124" s="41"/>
      <c r="M124" s="49"/>
      <c r="N124" s="49"/>
      <c r="O124" s="49"/>
      <c r="P124" s="49"/>
      <c r="Q124" s="49"/>
      <c r="R124" s="40"/>
      <c r="T124" s="41"/>
      <c r="U124" s="40"/>
      <c r="W124" s="41"/>
      <c r="AE124" s="41">
        <f>2*(J124-T123)</f>
        <v>0.96057344133731903</v>
      </c>
      <c r="AF124" s="49">
        <f>J124*(1-J124)</f>
        <v>0.24961138661800455</v>
      </c>
      <c r="AG124" s="49"/>
      <c r="AH124" s="49"/>
      <c r="AI124" s="49"/>
      <c r="AJ124" s="49">
        <f>AE124*AF124*AG123</f>
        <v>0</v>
      </c>
      <c r="AK124" s="49">
        <f>AE124*AF124*AH123</f>
        <v>0.23977006864063666</v>
      </c>
      <c r="AL124" s="58">
        <f>AE124*AF124*AI123</f>
        <v>0.23977006864063666</v>
      </c>
    </row>
    <row r="125" spans="1:38" ht="15.75" customHeight="1">
      <c r="A125" s="41"/>
      <c r="B125" s="40"/>
      <c r="D125" s="41"/>
      <c r="E125" s="49"/>
      <c r="F125" s="49"/>
      <c r="G125" s="49"/>
      <c r="H125" s="49"/>
      <c r="I125" s="49"/>
      <c r="J125" s="40"/>
      <c r="L125" s="41"/>
      <c r="M125" s="49"/>
      <c r="N125" s="49"/>
      <c r="O125" s="49"/>
      <c r="P125" s="49"/>
      <c r="Q125" s="49"/>
      <c r="R125" s="40"/>
      <c r="T125" s="41"/>
      <c r="U125" s="40"/>
      <c r="W125" s="41"/>
      <c r="AE125" s="41"/>
      <c r="AF125" s="49"/>
      <c r="AG125" s="49"/>
      <c r="AH125" s="49"/>
      <c r="AI125" s="49"/>
      <c r="AJ125" s="49"/>
      <c r="AK125" s="49"/>
      <c r="AL125" s="58"/>
    </row>
    <row r="126" spans="1:38" ht="15.75" customHeight="1">
      <c r="A126" s="15" t="s">
        <v>2</v>
      </c>
      <c r="B126" s="16">
        <f t="array" ref="B126:B127">TRANSPOSE($A$6:$B$6)</f>
        <v>1</v>
      </c>
      <c r="D126" s="15" t="s">
        <v>19</v>
      </c>
      <c r="E126" s="45">
        <f>E123</f>
        <v>-2.0256092398109038</v>
      </c>
      <c r="F126" s="45">
        <f t="shared" ref="F126:G126" si="72">F123</f>
        <v>1.7642783539829523</v>
      </c>
      <c r="G126" s="45">
        <f t="shared" si="72"/>
        <v>1.2619083581917034</v>
      </c>
      <c r="H126" s="49"/>
      <c r="I126" s="49">
        <f>G126+B126*E126+B127*F126</f>
        <v>1.0005774723637519</v>
      </c>
      <c r="J126" s="16">
        <f>1/(1+EXP(-I126))</f>
        <v>0.73117210143733924</v>
      </c>
      <c r="L126" s="15" t="s">
        <v>19</v>
      </c>
      <c r="M126" s="45">
        <f>M123</f>
        <v>1.4245718889207404</v>
      </c>
      <c r="N126" s="45">
        <f t="shared" ref="N126:O126" si="73">N123</f>
        <v>0.6616568417044606</v>
      </c>
      <c r="O126" s="45">
        <f t="shared" si="73"/>
        <v>-0.61200328628790601</v>
      </c>
      <c r="P126" s="49"/>
      <c r="Q126" s="49">
        <f>O126+J126*M126+J127*N126</f>
        <v>0.74738893009304919</v>
      </c>
      <c r="R126" s="16">
        <f>1/(1+EXP(-Q126))</f>
        <v>0.6786094941361932</v>
      </c>
      <c r="T126" s="15">
        <f>$C$6</f>
        <v>1</v>
      </c>
      <c r="U126" s="16">
        <f>(T126-R126) ^ 2</f>
        <v>0.10329185725939363</v>
      </c>
      <c r="W126" s="41">
        <f>2*(R126-T126)</f>
        <v>-0.64278101172761359</v>
      </c>
      <c r="X126">
        <f>R126*(1-R126)</f>
        <v>0.21809864860441316</v>
      </c>
      <c r="Y126" s="52">
        <f>J126</f>
        <v>0.73117210143733924</v>
      </c>
      <c r="Z126" s="52">
        <f>J127</f>
        <v>0.48028672066865952</v>
      </c>
      <c r="AA126">
        <v>1</v>
      </c>
      <c r="AB126">
        <f>W126*X126*Y126</f>
        <v>-0.10250277561836467</v>
      </c>
      <c r="AC126">
        <f>W126*X126*Z126</f>
        <v>-6.7331236878980974E-2</v>
      </c>
      <c r="AD126">
        <f>W126*X126*AA126</f>
        <v>-0.14018967000636998</v>
      </c>
      <c r="AE126" s="41">
        <f>2*(J126-T126)</f>
        <v>-0.53765579712532152</v>
      </c>
      <c r="AF126" s="49">
        <f>J126*(1-J126)</f>
        <v>0.19655945951704454</v>
      </c>
      <c r="AG126" s="59">
        <f>B126</f>
        <v>1</v>
      </c>
      <c r="AH126" s="59">
        <f>B127</f>
        <v>1</v>
      </c>
      <c r="AI126" s="49">
        <v>1</v>
      </c>
      <c r="AJ126" s="49">
        <f>AE126*AF126*AG126</f>
        <v>-0.10568133288915894</v>
      </c>
      <c r="AK126" s="49">
        <f>AE126*AF126*AH126</f>
        <v>-0.10568133288915894</v>
      </c>
      <c r="AL126" s="58">
        <f>AE126*AF126*AI126</f>
        <v>-0.10568133288915894</v>
      </c>
    </row>
    <row r="127" spans="1:38" ht="15.75" customHeight="1">
      <c r="A127" s="20" t="s">
        <v>21</v>
      </c>
      <c r="B127" s="21">
        <v>1</v>
      </c>
      <c r="D127" s="20" t="s">
        <v>30</v>
      </c>
      <c r="E127" s="43">
        <f>E124</f>
        <v>-0.20273313714452151</v>
      </c>
      <c r="F127" s="43">
        <f t="shared" ref="F127:G127" si="74">F124</f>
        <v>-0.21384498256937173</v>
      </c>
      <c r="G127" s="43">
        <f t="shared" si="74"/>
        <v>0.12383912383436052</v>
      </c>
      <c r="H127" s="50"/>
      <c r="I127" s="50">
        <f>G127+B127*E127+B128*F127</f>
        <v>-7.8894013310160993E-2</v>
      </c>
      <c r="J127" s="21">
        <f>1/(1+EXP(-I127))</f>
        <v>0.48028672066865952</v>
      </c>
      <c r="L127" s="42"/>
      <c r="M127" s="43"/>
      <c r="N127" s="43"/>
      <c r="O127" s="43"/>
      <c r="P127" s="43"/>
      <c r="Q127" s="43"/>
      <c r="R127" s="44"/>
      <c r="T127" s="42"/>
      <c r="U127" s="44"/>
      <c r="W127" s="42"/>
      <c r="X127" s="43"/>
      <c r="Y127" s="43"/>
      <c r="Z127" s="43"/>
      <c r="AA127" s="43"/>
      <c r="AB127" s="43"/>
      <c r="AC127" s="43"/>
      <c r="AD127" s="43"/>
      <c r="AE127" s="42">
        <f>2*(J127-T126)</f>
        <v>-1.039426558662681</v>
      </c>
      <c r="AF127" s="50">
        <f>J127*(1-J127)</f>
        <v>0.24961138661800455</v>
      </c>
      <c r="AG127" s="50"/>
      <c r="AH127" s="50"/>
      <c r="AI127" s="50"/>
      <c r="AJ127" s="50">
        <f>AE127*AF127*AG126</f>
        <v>-0.25945270459537245</v>
      </c>
      <c r="AK127" s="50">
        <f>AE127*AF127*AH126</f>
        <v>-0.25945270459537245</v>
      </c>
      <c r="AL127" s="60">
        <f>AE127*AF127*AI126</f>
        <v>-0.25945270459537245</v>
      </c>
    </row>
    <row r="128" spans="1:38" ht="15.7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4">
        <f>SUM(U117:U126)</f>
        <v>1.0460280232656807</v>
      </c>
      <c r="V128" s="53"/>
      <c r="W128" s="53"/>
      <c r="X128" s="53"/>
      <c r="Y128" s="53"/>
      <c r="Z128" s="53"/>
      <c r="AA128" s="53"/>
      <c r="AB128" s="53">
        <f>AVERAGE(AB117,AB120,AB123,AB126)</f>
        <v>3.9065331642884907E-2</v>
      </c>
      <c r="AC128" s="53">
        <f>AVERAGE(AC117,AC120,AC123,AC126)</f>
        <v>3.6558969907730471E-2</v>
      </c>
      <c r="AD128" s="53">
        <f>AVERAGE(AD117,AD120,AD123,AD126)</f>
        <v>7.2278104644165064E-2</v>
      </c>
      <c r="AE128" s="53"/>
      <c r="AF128" s="53"/>
      <c r="AG128" s="53">
        <f>AVERAGE(AJ117,AJ120,AJ123,AJ126)</f>
        <v>8.0368907047925799E-3</v>
      </c>
      <c r="AH128" s="53">
        <f>AVERAGE(AJ118,AJ121,AJ124,AJ127)</f>
        <v>1.2480614610944907E-3</v>
      </c>
      <c r="AI128" s="53">
        <f>AVERAGE(AK117,AK120,AK123,AK126)</f>
        <v>-5.3821505259109732E-3</v>
      </c>
      <c r="AJ128" s="53">
        <f>AVERAGE(AK118,AK121,AK124,AK127)</f>
        <v>-4.9206589886839486E-3</v>
      </c>
      <c r="AK128" s="53">
        <f>AVERAGE(AL117,AL120,AL123,AL126)</f>
        <v>1.010384804230768E-2</v>
      </c>
      <c r="AL128" s="53">
        <f>AVERAGE(AL118,AL121,AL124,AL127)</f>
        <v>2.7798479222658073E-3</v>
      </c>
    </row>
    <row r="130" spans="1:38" ht="15.75" customHeight="1">
      <c r="A130" s="61" t="s">
        <v>5</v>
      </c>
      <c r="B130" s="62"/>
      <c r="C130" s="3"/>
      <c r="D130" s="5" t="s">
        <v>6</v>
      </c>
      <c r="E130" s="6"/>
      <c r="F130" s="6"/>
      <c r="G130" s="6"/>
      <c r="H130" s="6"/>
      <c r="I130" s="63" t="s">
        <v>3</v>
      </c>
      <c r="J130" s="62"/>
      <c r="K130" s="3"/>
      <c r="L130" s="5" t="s">
        <v>27</v>
      </c>
      <c r="M130" s="6"/>
      <c r="N130" s="6"/>
      <c r="O130" s="6"/>
      <c r="P130" s="6"/>
      <c r="Q130" s="63" t="s">
        <v>3</v>
      </c>
      <c r="R130" s="62"/>
      <c r="T130" s="5" t="s">
        <v>20</v>
      </c>
      <c r="U130" s="7" t="s">
        <v>8</v>
      </c>
      <c r="W130" s="5" t="s">
        <v>28</v>
      </c>
      <c r="X130" s="6"/>
      <c r="Y130" s="6"/>
      <c r="Z130" s="6"/>
      <c r="AA130" s="6"/>
      <c r="AB130" s="6"/>
      <c r="AC130" s="6"/>
      <c r="AD130" s="6"/>
      <c r="AE130" s="5" t="s">
        <v>29</v>
      </c>
      <c r="AF130" s="6"/>
      <c r="AG130" s="6"/>
      <c r="AH130" s="6"/>
      <c r="AI130" s="6"/>
      <c r="AJ130" s="6"/>
      <c r="AK130" s="6"/>
      <c r="AL130" s="7"/>
    </row>
    <row r="131" spans="1:38" ht="15.75" customHeight="1">
      <c r="A131" s="64"/>
      <c r="B131" s="65"/>
      <c r="C131" s="3"/>
      <c r="D131" s="8"/>
      <c r="E131" s="51" t="s">
        <v>9</v>
      </c>
      <c r="F131" s="51" t="s">
        <v>22</v>
      </c>
      <c r="G131" s="51" t="s">
        <v>10</v>
      </c>
      <c r="H131" s="51"/>
      <c r="I131" s="51" t="s">
        <v>11</v>
      </c>
      <c r="J131" s="12" t="s">
        <v>12</v>
      </c>
      <c r="K131" s="3"/>
      <c r="L131" s="8"/>
      <c r="M131" s="51" t="s">
        <v>9</v>
      </c>
      <c r="N131" s="51" t="s">
        <v>22</v>
      </c>
      <c r="O131" s="51" t="s">
        <v>10</v>
      </c>
      <c r="P131" s="51"/>
      <c r="Q131" s="51" t="s">
        <v>11</v>
      </c>
      <c r="R131" s="12" t="s">
        <v>12</v>
      </c>
      <c r="T131" s="39"/>
      <c r="U131" s="11"/>
      <c r="W131" s="39" t="s">
        <v>13</v>
      </c>
      <c r="X131" s="10" t="s">
        <v>14</v>
      </c>
      <c r="Y131" s="10" t="s">
        <v>23</v>
      </c>
      <c r="Z131" s="10" t="s">
        <v>24</v>
      </c>
      <c r="AA131" s="10" t="s">
        <v>16</v>
      </c>
      <c r="AB131" s="10" t="s">
        <v>25</v>
      </c>
      <c r="AC131" s="10" t="s">
        <v>26</v>
      </c>
      <c r="AD131" s="10" t="s">
        <v>18</v>
      </c>
      <c r="AE131" s="8" t="s">
        <v>13</v>
      </c>
      <c r="AF131" s="51" t="s">
        <v>14</v>
      </c>
      <c r="AG131" s="51" t="s">
        <v>23</v>
      </c>
      <c r="AH131" s="51" t="s">
        <v>24</v>
      </c>
      <c r="AI131" s="51" t="s">
        <v>16</v>
      </c>
      <c r="AJ131" s="51" t="s">
        <v>25</v>
      </c>
      <c r="AK131" s="51" t="s">
        <v>26</v>
      </c>
      <c r="AL131" s="12" t="s">
        <v>18</v>
      </c>
    </row>
    <row r="132" spans="1:38" ht="15.75" customHeight="1">
      <c r="A132" s="15" t="s">
        <v>2</v>
      </c>
      <c r="B132" s="16">
        <f t="array" ref="B132:B133">TRANSPOSE($A$3:$B$3)</f>
        <v>0</v>
      </c>
      <c r="D132" s="17" t="s">
        <v>19</v>
      </c>
      <c r="E132" s="46">
        <f>E117-$B$8*AG128</f>
        <v>-2.1059781468588294</v>
      </c>
      <c r="F132" s="46">
        <f>F117-$B$8*AH128</f>
        <v>1.7517977393720074</v>
      </c>
      <c r="G132" s="46">
        <f>G117-$B$8*AI128</f>
        <v>1.3157298634508132</v>
      </c>
      <c r="H132" s="47"/>
      <c r="I132" s="47">
        <f>G132+B132*E132+B133*F132</f>
        <v>1.3157298634508132</v>
      </c>
      <c r="J132" s="48">
        <f>1/(1+EXP(-I132))</f>
        <v>0.78847038979228523</v>
      </c>
      <c r="L132" s="17" t="s">
        <v>19</v>
      </c>
      <c r="M132" s="46">
        <f>M117-$B$8*AB128</f>
        <v>1.0339185724918913</v>
      </c>
      <c r="N132" s="46">
        <f t="shared" ref="N132" si="75">N117-$B$8*AC128</f>
        <v>0.29606714262715589</v>
      </c>
      <c r="O132" s="46">
        <f t="shared" ref="O132" si="76">O117-$B$8*AD128</f>
        <v>-1.3347843327295568</v>
      </c>
      <c r="P132" s="47"/>
      <c r="Q132" s="47">
        <f>O132+J132*M132+J133*N132</f>
        <v>-0.36443342075184537</v>
      </c>
      <c r="R132" s="48">
        <f>1/(1+EXP(-Q132))</f>
        <v>0.40988678503627496</v>
      </c>
      <c r="T132" s="15">
        <f>$C$3</f>
        <v>1</v>
      </c>
      <c r="U132" s="16">
        <f>(T132-R132) ^ 2</f>
        <v>0.34823360647482354</v>
      </c>
      <c r="W132" s="41">
        <f>2*(R132-T132)</f>
        <v>-1.1802264299274501</v>
      </c>
      <c r="X132">
        <f>R132*(1-R132)</f>
        <v>0.24187960848890147</v>
      </c>
      <c r="Y132" s="52">
        <f>J132</f>
        <v>0.78847038979228523</v>
      </c>
      <c r="Z132" s="52">
        <f>J133</f>
        <v>0.52399172273876371</v>
      </c>
      <c r="AA132">
        <v>1</v>
      </c>
      <c r="AB132">
        <f>W132*X132*Y132</f>
        <v>-0.22508677640494948</v>
      </c>
      <c r="AC132">
        <f>W132*X132*Z132</f>
        <v>-0.14958533543056129</v>
      </c>
      <c r="AD132">
        <f>W132*X132*AA132</f>
        <v>-0.28547270679910552</v>
      </c>
      <c r="AE132" s="55">
        <f>2*(J132-T132)</f>
        <v>-0.42305922041542954</v>
      </c>
      <c r="AF132" s="47">
        <f>J132*(1-J132)</f>
        <v>0.16678483421308701</v>
      </c>
      <c r="AG132" s="56">
        <f>B132</f>
        <v>0</v>
      </c>
      <c r="AH132" s="56">
        <f>B133</f>
        <v>0</v>
      </c>
      <c r="AI132" s="47">
        <v>1</v>
      </c>
      <c r="AJ132" s="47">
        <f>AE132*AF132*AG132</f>
        <v>0</v>
      </c>
      <c r="AK132" s="47">
        <f>AE132*AF132*AH132</f>
        <v>0</v>
      </c>
      <c r="AL132" s="57">
        <f>AE132*AF132*AI132</f>
        <v>-7.0559861939305246E-2</v>
      </c>
    </row>
    <row r="133" spans="1:38" ht="15.75" customHeight="1">
      <c r="A133" s="15" t="s">
        <v>21</v>
      </c>
      <c r="B133" s="16">
        <v>0</v>
      </c>
      <c r="D133" s="15" t="s">
        <v>30</v>
      </c>
      <c r="E133" s="45">
        <f>E118-$B$8*AJ128</f>
        <v>-0.15352654725768203</v>
      </c>
      <c r="F133" s="45">
        <f>F118-$B$8*AK128</f>
        <v>-0.31488346299244852</v>
      </c>
      <c r="G133" s="45">
        <f>G118-$B$8*AL128</f>
        <v>9.6040644611702447E-2</v>
      </c>
      <c r="H133" s="49"/>
      <c r="I133" s="49">
        <f>G133+B133*E133+B134*F133</f>
        <v>9.6040644611702447E-2</v>
      </c>
      <c r="J133" s="16">
        <f>1/(1+EXP(-I133))</f>
        <v>0.52399172273876371</v>
      </c>
      <c r="L133" s="15"/>
      <c r="M133" s="49"/>
      <c r="N133" s="49"/>
      <c r="O133" s="49"/>
      <c r="P133" s="49"/>
      <c r="Q133" s="49"/>
      <c r="R133" s="40"/>
      <c r="T133" s="41"/>
      <c r="U133" s="40"/>
      <c r="W133" s="41"/>
      <c r="AE133" s="41">
        <f>2*(J133-T132)</f>
        <v>-0.95201655452247258</v>
      </c>
      <c r="AF133" s="49">
        <f>J133*(1-J133)</f>
        <v>0.2494243972400263</v>
      </c>
      <c r="AG133" s="49"/>
      <c r="AH133" s="49"/>
      <c r="AI133" s="49"/>
      <c r="AJ133" s="49">
        <f>AE133*AF133*AG132</f>
        <v>0</v>
      </c>
      <c r="AK133" s="49">
        <f>AE133*AF133*AH132</f>
        <v>0</v>
      </c>
      <c r="AL133" s="58">
        <f>AE133*AF133*AI132</f>
        <v>-0.23745615527429437</v>
      </c>
    </row>
    <row r="134" spans="1:38" ht="15.75" customHeight="1">
      <c r="A134" s="41"/>
      <c r="B134" s="40"/>
      <c r="D134" s="41"/>
      <c r="E134" s="49"/>
      <c r="F134" s="49"/>
      <c r="G134" s="49"/>
      <c r="H134" s="49"/>
      <c r="I134" s="49"/>
      <c r="J134" s="40"/>
      <c r="L134" s="41"/>
      <c r="M134" s="49"/>
      <c r="N134" s="49"/>
      <c r="O134" s="49"/>
      <c r="P134" s="49"/>
      <c r="Q134" s="49"/>
      <c r="R134" s="40"/>
      <c r="T134" s="41"/>
      <c r="U134" s="40"/>
      <c r="W134" s="41"/>
      <c r="AE134" s="41"/>
      <c r="AF134" s="49"/>
      <c r="AG134" s="49"/>
      <c r="AH134" s="49"/>
      <c r="AI134" s="49"/>
      <c r="AJ134" s="49"/>
      <c r="AK134" s="49"/>
      <c r="AL134" s="58"/>
    </row>
    <row r="135" spans="1:38" ht="15.75" customHeight="1">
      <c r="A135" s="15" t="s">
        <v>2</v>
      </c>
      <c r="B135" s="16">
        <f t="array" ref="B135:B136">TRANSPOSE($A$4:$B$4)</f>
        <v>1</v>
      </c>
      <c r="D135" s="15" t="s">
        <v>19</v>
      </c>
      <c r="E135" s="45">
        <f>E132</f>
        <v>-2.1059781468588294</v>
      </c>
      <c r="F135" s="45">
        <f t="shared" ref="F135:G135" si="77">F132</f>
        <v>1.7517977393720074</v>
      </c>
      <c r="G135" s="45">
        <f t="shared" si="77"/>
        <v>1.3157298634508132</v>
      </c>
      <c r="H135" s="49"/>
      <c r="I135" s="49">
        <f>G135+B135*E135+B136*F135</f>
        <v>-0.79024828340801623</v>
      </c>
      <c r="J135" s="16">
        <f>1/(1+EXP(-I135))</f>
        <v>0.31211536064128265</v>
      </c>
      <c r="L135" s="15" t="s">
        <v>19</v>
      </c>
      <c r="M135" s="45">
        <f>M132</f>
        <v>1.0339185724918913</v>
      </c>
      <c r="N135" s="45">
        <f t="shared" ref="N135:O135" si="78">N132</f>
        <v>0.29606714262715589</v>
      </c>
      <c r="O135" s="45">
        <f t="shared" si="78"/>
        <v>-1.3347843327295568</v>
      </c>
      <c r="P135" s="49"/>
      <c r="Q135" s="49">
        <f>O135+J135*M135+J136*N135</f>
        <v>-0.85694573249098327</v>
      </c>
      <c r="R135" s="16">
        <f>1/(1+EXP(-Q135))</f>
        <v>0.29797786440457597</v>
      </c>
      <c r="T135" s="15">
        <f>$C$4</f>
        <v>0</v>
      </c>
      <c r="U135" s="16">
        <f>(T135-R135) ^ 2</f>
        <v>8.8790807675111855E-2</v>
      </c>
      <c r="W135" s="41">
        <f>2*(R135-T135)</f>
        <v>0.59595572880915193</v>
      </c>
      <c r="X135">
        <f>R135*(1-R135)</f>
        <v>0.20918705672946411</v>
      </c>
      <c r="Y135" s="52">
        <f>J135</f>
        <v>0.31211536064128265</v>
      </c>
      <c r="Z135" s="52">
        <f>J136</f>
        <v>0.52399172273876371</v>
      </c>
      <c r="AA135">
        <v>1</v>
      </c>
      <c r="AB135">
        <f>W135*X135*Y135</f>
        <v>3.8910243729047604E-2</v>
      </c>
      <c r="AC135">
        <f>W135*X135*Z135</f>
        <v>6.532406992682975E-2</v>
      </c>
      <c r="AD135">
        <f>W135*X135*AA135</f>
        <v>0.1246662248506492</v>
      </c>
      <c r="AE135" s="41">
        <f>2*(J135-T135)</f>
        <v>0.62423072128256529</v>
      </c>
      <c r="AF135" s="49">
        <f>J135*(1-J135)</f>
        <v>0.2146993622930447</v>
      </c>
      <c r="AG135" s="59">
        <f>B135</f>
        <v>1</v>
      </c>
      <c r="AH135" s="59">
        <f>B136</f>
        <v>0</v>
      </c>
      <c r="AI135" s="49">
        <v>1</v>
      </c>
      <c r="AJ135" s="49">
        <f>AE135*AF135*AG135</f>
        <v>0.1340219377830941</v>
      </c>
      <c r="AK135" s="49">
        <f>AE135*AF135*AH135</f>
        <v>0</v>
      </c>
      <c r="AL135" s="58">
        <f>AE135*AF135*AI135</f>
        <v>0.1340219377830941</v>
      </c>
    </row>
    <row r="136" spans="1:38" ht="15.75" customHeight="1">
      <c r="A136" s="15" t="s">
        <v>21</v>
      </c>
      <c r="B136" s="16">
        <v>0</v>
      </c>
      <c r="D136" s="15" t="s">
        <v>30</v>
      </c>
      <c r="E136" s="45">
        <f>E133</f>
        <v>-0.15352654725768203</v>
      </c>
      <c r="F136" s="45">
        <f t="shared" ref="F136:G136" si="79">F133</f>
        <v>-0.31488346299244852</v>
      </c>
      <c r="G136" s="45">
        <f t="shared" si="79"/>
        <v>9.6040644611702447E-2</v>
      </c>
      <c r="H136" s="49"/>
      <c r="I136" s="49">
        <f>G136+B136*E136+B137*F136</f>
        <v>9.6040644611702447E-2</v>
      </c>
      <c r="J136" s="16">
        <f>1/(1+EXP(-I136))</f>
        <v>0.52399172273876371</v>
      </c>
      <c r="L136" s="41"/>
      <c r="M136" s="49"/>
      <c r="N136" s="49"/>
      <c r="O136" s="49"/>
      <c r="P136" s="49"/>
      <c r="Q136" s="49"/>
      <c r="R136" s="40"/>
      <c r="T136" s="41"/>
      <c r="U136" s="40"/>
      <c r="W136" s="41"/>
      <c r="AE136" s="41">
        <f>2*(J136-T135)</f>
        <v>1.0479834454775274</v>
      </c>
      <c r="AF136" s="49">
        <f>J136*(1-J136)</f>
        <v>0.2494243972400263</v>
      </c>
      <c r="AG136" s="49"/>
      <c r="AH136" s="49"/>
      <c r="AI136" s="49"/>
      <c r="AJ136" s="49">
        <f>AE136*AF136*AG135</f>
        <v>0.26139263920575823</v>
      </c>
      <c r="AK136" s="49">
        <f>AE136*AF136*AH135</f>
        <v>0</v>
      </c>
      <c r="AL136" s="58">
        <f>AE136*AF136*AI135</f>
        <v>0.26139263920575823</v>
      </c>
    </row>
    <row r="137" spans="1:38" ht="15.75" customHeight="1">
      <c r="A137" s="41"/>
      <c r="B137" s="40"/>
      <c r="D137" s="41"/>
      <c r="E137" s="49"/>
      <c r="F137" s="49"/>
      <c r="G137" s="49"/>
      <c r="H137" s="49"/>
      <c r="I137" s="49"/>
      <c r="J137" s="40"/>
      <c r="L137" s="41"/>
      <c r="M137" s="49"/>
      <c r="N137" s="49"/>
      <c r="O137" s="49"/>
      <c r="P137" s="49"/>
      <c r="Q137" s="49"/>
      <c r="R137" s="40"/>
      <c r="T137" s="41"/>
      <c r="U137" s="40"/>
      <c r="W137" s="41"/>
      <c r="AE137" s="41"/>
      <c r="AF137" s="49"/>
      <c r="AG137" s="49"/>
      <c r="AH137" s="49"/>
      <c r="AI137" s="49"/>
      <c r="AJ137" s="49"/>
      <c r="AK137" s="49"/>
      <c r="AL137" s="58"/>
    </row>
    <row r="138" spans="1:38" ht="15.75" customHeight="1">
      <c r="A138" s="15" t="s">
        <v>2</v>
      </c>
      <c r="B138" s="16">
        <f t="array" ref="B138:B139">TRANSPOSE($A$5:$B$5)</f>
        <v>0</v>
      </c>
      <c r="D138" s="15" t="s">
        <v>19</v>
      </c>
      <c r="E138" s="45">
        <f>E135</f>
        <v>-2.1059781468588294</v>
      </c>
      <c r="F138" s="45">
        <f t="shared" ref="F138:G138" si="80">F135</f>
        <v>1.7517977393720074</v>
      </c>
      <c r="G138" s="45">
        <f t="shared" si="80"/>
        <v>1.3157298634508132</v>
      </c>
      <c r="H138" s="49"/>
      <c r="I138" s="49">
        <f>G138+B138*E138+B139*F138</f>
        <v>3.0675276028228207</v>
      </c>
      <c r="J138" s="16">
        <f>1/(1+EXP(-I138))</f>
        <v>0.95553323980625848</v>
      </c>
      <c r="L138" s="15" t="s">
        <v>19</v>
      </c>
      <c r="M138" s="45">
        <f>M135</f>
        <v>1.0339185724918913</v>
      </c>
      <c r="N138" s="45">
        <f t="shared" ref="N138:O138" si="81">N135</f>
        <v>0.29606714262715589</v>
      </c>
      <c r="O138" s="45">
        <f t="shared" si="81"/>
        <v>-1.3347843327295568</v>
      </c>
      <c r="P138" s="49"/>
      <c r="Q138" s="49">
        <f>O138+J138*M138+J139*N138</f>
        <v>-0.20306094852364912</v>
      </c>
      <c r="R138" s="16">
        <f>1/(1+EXP(-Q138))</f>
        <v>0.44940848334263084</v>
      </c>
      <c r="T138" s="15">
        <f>$C$5</f>
        <v>0</v>
      </c>
      <c r="U138" s="16">
        <f>(T138-R138) ^ 2</f>
        <v>0.20196798490032369</v>
      </c>
      <c r="W138" s="41">
        <f>2*(R138-T138)</f>
        <v>0.89881696668526168</v>
      </c>
      <c r="X138">
        <f>R138*(1-R138)</f>
        <v>0.24744049844230714</v>
      </c>
      <c r="Y138" s="52">
        <f>J138</f>
        <v>0.95553323980625848</v>
      </c>
      <c r="Z138" s="52">
        <f>J139</f>
        <v>0.48563248073067666</v>
      </c>
      <c r="AA138">
        <v>1</v>
      </c>
      <c r="AB138">
        <f>W138*X138*Y138</f>
        <v>0.21251414543960667</v>
      </c>
      <c r="AC138">
        <f>W138*X138*Z138</f>
        <v>0.1080064694150476</v>
      </c>
      <c r="AD138">
        <f>W138*X138*AA138</f>
        <v>0.22240371824500371</v>
      </c>
      <c r="AE138" s="41">
        <f>2*(J138-T138)</f>
        <v>1.911066479612517</v>
      </c>
      <c r="AF138" s="49">
        <f>J138*(1-J138)</f>
        <v>4.2489467431613803E-2</v>
      </c>
      <c r="AG138" s="59">
        <f>B138</f>
        <v>0</v>
      </c>
      <c r="AH138" s="59">
        <f>B139</f>
        <v>1</v>
      </c>
      <c r="AI138" s="49">
        <v>1</v>
      </c>
      <c r="AJ138" s="49">
        <f>AE138*AF138*AG138</f>
        <v>0</v>
      </c>
      <c r="AK138" s="49">
        <f>AE138*AF138*AH138</f>
        <v>8.1200196945144881E-2</v>
      </c>
      <c r="AL138" s="58">
        <f>AE138*AF138*AI138</f>
        <v>8.1200196945144881E-2</v>
      </c>
    </row>
    <row r="139" spans="1:38" ht="15.75" customHeight="1">
      <c r="A139" s="15" t="s">
        <v>21</v>
      </c>
      <c r="B139" s="16">
        <v>1</v>
      </c>
      <c r="D139" s="15" t="s">
        <v>30</v>
      </c>
      <c r="E139" s="45">
        <f>E136</f>
        <v>-0.15352654725768203</v>
      </c>
      <c r="F139" s="45">
        <f t="shared" ref="F139:G139" si="82">F136</f>
        <v>-0.31488346299244852</v>
      </c>
      <c r="G139" s="45">
        <f t="shared" si="82"/>
        <v>9.6040644611702447E-2</v>
      </c>
      <c r="H139" s="49"/>
      <c r="I139" s="49">
        <f>G139+B139*E139+B140*F139</f>
        <v>-5.7485902645979581E-2</v>
      </c>
      <c r="J139" s="16">
        <f>1/(1+EXP(-I139))</f>
        <v>0.48563248073067666</v>
      </c>
      <c r="L139" s="41"/>
      <c r="M139" s="49"/>
      <c r="N139" s="49"/>
      <c r="O139" s="49"/>
      <c r="P139" s="49"/>
      <c r="Q139" s="49"/>
      <c r="R139" s="40"/>
      <c r="T139" s="41"/>
      <c r="U139" s="40"/>
      <c r="W139" s="41"/>
      <c r="AE139" s="41">
        <f>2*(J139-T138)</f>
        <v>0.97126496146135333</v>
      </c>
      <c r="AF139" s="49">
        <f>J139*(1-J139)</f>
        <v>0.24979357439004563</v>
      </c>
      <c r="AG139" s="49"/>
      <c r="AH139" s="49"/>
      <c r="AI139" s="49"/>
      <c r="AJ139" s="49">
        <f>AE139*AF139*AG138</f>
        <v>0</v>
      </c>
      <c r="AK139" s="49">
        <f>AE139*AF139*AH138</f>
        <v>0.24261574640324135</v>
      </c>
      <c r="AL139" s="58">
        <f>AE139*AF139*AI138</f>
        <v>0.24261574640324135</v>
      </c>
    </row>
    <row r="140" spans="1:38" ht="15.75" customHeight="1">
      <c r="A140" s="41"/>
      <c r="B140" s="40"/>
      <c r="D140" s="41"/>
      <c r="E140" s="49"/>
      <c r="F140" s="49"/>
      <c r="G140" s="49"/>
      <c r="H140" s="49"/>
      <c r="I140" s="49"/>
      <c r="J140" s="40"/>
      <c r="L140" s="41"/>
      <c r="M140" s="49"/>
      <c r="N140" s="49"/>
      <c r="O140" s="49"/>
      <c r="P140" s="49"/>
      <c r="Q140" s="49"/>
      <c r="R140" s="40"/>
      <c r="T140" s="41"/>
      <c r="U140" s="40"/>
      <c r="W140" s="41"/>
      <c r="AE140" s="41"/>
      <c r="AF140" s="49"/>
      <c r="AG140" s="49"/>
      <c r="AH140" s="49"/>
      <c r="AI140" s="49"/>
      <c r="AJ140" s="49"/>
      <c r="AK140" s="49"/>
      <c r="AL140" s="58"/>
    </row>
    <row r="141" spans="1:38" ht="15.75" customHeight="1">
      <c r="A141" s="15" t="s">
        <v>2</v>
      </c>
      <c r="B141" s="16">
        <f t="array" ref="B141:B142">TRANSPOSE($A$6:$B$6)</f>
        <v>1</v>
      </c>
      <c r="D141" s="15" t="s">
        <v>19</v>
      </c>
      <c r="E141" s="45">
        <f>E138</f>
        <v>-2.1059781468588294</v>
      </c>
      <c r="F141" s="45">
        <f t="shared" ref="F141:G141" si="83">F138</f>
        <v>1.7517977393720074</v>
      </c>
      <c r="G141" s="45">
        <f t="shared" si="83"/>
        <v>1.3157298634508132</v>
      </c>
      <c r="H141" s="49"/>
      <c r="I141" s="49">
        <f>G141+B141*E141+B142*F141</f>
        <v>0.96154945596399122</v>
      </c>
      <c r="J141" s="16">
        <f>1/(1+EXP(-I141))</f>
        <v>0.72343192474664009</v>
      </c>
      <c r="L141" s="15" t="s">
        <v>19</v>
      </c>
      <c r="M141" s="45">
        <f>M138</f>
        <v>1.0339185724918913</v>
      </c>
      <c r="N141" s="45">
        <f t="shared" ref="N141:O141" si="84">N138</f>
        <v>0.29606714262715589</v>
      </c>
      <c r="O141" s="45">
        <f t="shared" si="84"/>
        <v>-1.3347843327295568</v>
      </c>
      <c r="P141" s="49"/>
      <c r="Q141" s="49">
        <f>O141+J141*M141+J142*N141</f>
        <v>-0.44303480886358049</v>
      </c>
      <c r="R141" s="16">
        <f>1/(1+EXP(-Q141))</f>
        <v>0.39101807311038045</v>
      </c>
      <c r="T141" s="15">
        <f>$C$6</f>
        <v>1</v>
      </c>
      <c r="U141" s="16">
        <f>(T141-R141) ^ 2</f>
        <v>0.37085898727819389</v>
      </c>
      <c r="W141" s="41">
        <f>2*(R141-T141)</f>
        <v>-1.217963853779239</v>
      </c>
      <c r="X141">
        <f>R141*(1-R141)</f>
        <v>0.23812293961142561</v>
      </c>
      <c r="Y141" s="52">
        <f>J141</f>
        <v>0.72343192474664009</v>
      </c>
      <c r="Z141" s="52">
        <f>J142</f>
        <v>0.48563248073067666</v>
      </c>
      <c r="AA141">
        <v>1</v>
      </c>
      <c r="AB141">
        <f>W141*X141*Y141</f>
        <v>-0.20981344033749333</v>
      </c>
      <c r="AC141">
        <f>W141*X141*Z141</f>
        <v>-0.14084562491131331</v>
      </c>
      <c r="AD141">
        <f>W141*X141*AA141</f>
        <v>-0.29002513320237294</v>
      </c>
      <c r="AE141" s="41">
        <f>2*(J141-T141)</f>
        <v>-0.55313615050671983</v>
      </c>
      <c r="AF141" s="49">
        <f>J141*(1-J141)</f>
        <v>0.20007817500401176</v>
      </c>
      <c r="AG141" s="59">
        <f>B141</f>
        <v>1</v>
      </c>
      <c r="AH141" s="59">
        <f>B142</f>
        <v>1</v>
      </c>
      <c r="AI141" s="49">
        <v>1</v>
      </c>
      <c r="AJ141" s="49">
        <f>AE141*AF141*AG141</f>
        <v>-0.11067047152212887</v>
      </c>
      <c r="AK141" s="49">
        <f>AE141*AF141*AH141</f>
        <v>-0.11067047152212887</v>
      </c>
      <c r="AL141" s="58">
        <f>AE141*AF141*AI141</f>
        <v>-0.11067047152212887</v>
      </c>
    </row>
    <row r="142" spans="1:38" ht="15.75" customHeight="1">
      <c r="A142" s="20" t="s">
        <v>21</v>
      </c>
      <c r="B142" s="21">
        <v>1</v>
      </c>
      <c r="D142" s="20" t="s">
        <v>30</v>
      </c>
      <c r="E142" s="43">
        <f>E139</f>
        <v>-0.15352654725768203</v>
      </c>
      <c r="F142" s="43">
        <f t="shared" ref="F142:G142" si="85">F139</f>
        <v>-0.31488346299244852</v>
      </c>
      <c r="G142" s="43">
        <f t="shared" si="85"/>
        <v>9.6040644611702447E-2</v>
      </c>
      <c r="H142" s="50"/>
      <c r="I142" s="50">
        <f>G142+B142*E142+B143*F142</f>
        <v>-5.7485902645979581E-2</v>
      </c>
      <c r="J142" s="21">
        <f>1/(1+EXP(-I142))</f>
        <v>0.48563248073067666</v>
      </c>
      <c r="L142" s="42"/>
      <c r="M142" s="43"/>
      <c r="N142" s="43"/>
      <c r="O142" s="43"/>
      <c r="P142" s="43"/>
      <c r="Q142" s="43"/>
      <c r="R142" s="44"/>
      <c r="T142" s="42"/>
      <c r="U142" s="44"/>
      <c r="W142" s="42"/>
      <c r="X142" s="43"/>
      <c r="Y142" s="43"/>
      <c r="Z142" s="43"/>
      <c r="AA142" s="43"/>
      <c r="AB142" s="43"/>
      <c r="AC142" s="43"/>
      <c r="AD142" s="43"/>
      <c r="AE142" s="42">
        <f>2*(J142-T141)</f>
        <v>-1.0287350385386467</v>
      </c>
      <c r="AF142" s="50">
        <f>J142*(1-J142)</f>
        <v>0.24979357439004563</v>
      </c>
      <c r="AG142" s="50"/>
      <c r="AH142" s="50"/>
      <c r="AI142" s="50"/>
      <c r="AJ142" s="50">
        <f>AE142*AF142*AG141</f>
        <v>-0.2569714023768499</v>
      </c>
      <c r="AK142" s="50">
        <f>AE142*AF142*AH141</f>
        <v>-0.2569714023768499</v>
      </c>
      <c r="AL142" s="60">
        <f>AE142*AF142*AI141</f>
        <v>-0.2569714023768499</v>
      </c>
    </row>
    <row r="143" spans="1:38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4">
        <f>SUM(U132:U141)</f>
        <v>1.0098513863284531</v>
      </c>
      <c r="V143" s="53"/>
      <c r="W143" s="53"/>
      <c r="X143" s="53"/>
      <c r="Y143" s="53"/>
      <c r="Z143" s="53"/>
      <c r="AA143" s="53"/>
      <c r="AB143" s="53">
        <f>AVERAGE(AB132,AB135,AB138,AB141)</f>
        <v>-4.5868956893447131E-2</v>
      </c>
      <c r="AC143" s="53">
        <f>AVERAGE(AC132,AC135,AC138,AC141)</f>
        <v>-2.9275105249999312E-2</v>
      </c>
      <c r="AD143" s="53">
        <f>AVERAGE(AD132,AD135,AD138,AD141)</f>
        <v>-5.7106974226456386E-2</v>
      </c>
      <c r="AE143" s="53"/>
      <c r="AF143" s="53"/>
      <c r="AG143" s="53">
        <f>AVERAGE(AJ132,AJ135,AJ138,AJ141)</f>
        <v>5.8378665652413057E-3</v>
      </c>
      <c r="AH143" s="53">
        <f>AVERAGE(AJ133,AJ136,AJ139,AJ142)</f>
        <v>1.1053092072270815E-3</v>
      </c>
      <c r="AI143" s="53">
        <f>AVERAGE(AK132,AK135,AK138,AK141)</f>
        <v>-7.3675686442459982E-3</v>
      </c>
      <c r="AJ143" s="53">
        <f>AVERAGE(AK133,AK136,AK139,AK142)</f>
        <v>-3.5889139934021375E-3</v>
      </c>
      <c r="AK143" s="53">
        <f>AVERAGE(AL132,AL135,AL138,AL141)</f>
        <v>8.4979503167012145E-3</v>
      </c>
      <c r="AL143" s="53">
        <f>AVERAGE(AL133,AL136,AL139,AL142)</f>
        <v>2.3952069894638273E-3</v>
      </c>
    </row>
    <row r="145" spans="1:38" ht="15.75" customHeight="1">
      <c r="A145" s="61" t="s">
        <v>5</v>
      </c>
      <c r="B145" s="62"/>
      <c r="C145" s="3"/>
      <c r="D145" s="5" t="s">
        <v>6</v>
      </c>
      <c r="E145" s="6"/>
      <c r="F145" s="6"/>
      <c r="G145" s="6"/>
      <c r="H145" s="6"/>
      <c r="I145" s="63" t="s">
        <v>3</v>
      </c>
      <c r="J145" s="62"/>
      <c r="K145" s="3"/>
      <c r="L145" s="5" t="s">
        <v>27</v>
      </c>
      <c r="M145" s="6"/>
      <c r="N145" s="6"/>
      <c r="O145" s="6"/>
      <c r="P145" s="6"/>
      <c r="Q145" s="63" t="s">
        <v>3</v>
      </c>
      <c r="R145" s="62"/>
      <c r="T145" s="5" t="s">
        <v>20</v>
      </c>
      <c r="U145" s="7" t="s">
        <v>8</v>
      </c>
      <c r="W145" s="5" t="s">
        <v>28</v>
      </c>
      <c r="X145" s="6"/>
      <c r="Y145" s="6"/>
      <c r="Z145" s="6"/>
      <c r="AA145" s="6"/>
      <c r="AB145" s="6"/>
      <c r="AC145" s="6"/>
      <c r="AD145" s="6"/>
      <c r="AE145" s="5" t="s">
        <v>29</v>
      </c>
      <c r="AF145" s="6"/>
      <c r="AG145" s="6"/>
      <c r="AH145" s="6"/>
      <c r="AI145" s="6"/>
      <c r="AJ145" s="6"/>
      <c r="AK145" s="6"/>
      <c r="AL145" s="7"/>
    </row>
    <row r="146" spans="1:38" ht="15.75" customHeight="1">
      <c r="A146" s="64"/>
      <c r="B146" s="65"/>
      <c r="C146" s="3"/>
      <c r="D146" s="8"/>
      <c r="E146" s="51" t="s">
        <v>9</v>
      </c>
      <c r="F146" s="51" t="s">
        <v>22</v>
      </c>
      <c r="G146" s="51" t="s">
        <v>10</v>
      </c>
      <c r="H146" s="51"/>
      <c r="I146" s="51" t="s">
        <v>11</v>
      </c>
      <c r="J146" s="12" t="s">
        <v>12</v>
      </c>
      <c r="K146" s="3"/>
      <c r="L146" s="8"/>
      <c r="M146" s="51" t="s">
        <v>9</v>
      </c>
      <c r="N146" s="51" t="s">
        <v>22</v>
      </c>
      <c r="O146" s="51" t="s">
        <v>10</v>
      </c>
      <c r="P146" s="51"/>
      <c r="Q146" s="51" t="s">
        <v>11</v>
      </c>
      <c r="R146" s="12" t="s">
        <v>12</v>
      </c>
      <c r="T146" s="39"/>
      <c r="U146" s="11"/>
      <c r="W146" s="39" t="s">
        <v>13</v>
      </c>
      <c r="X146" s="10" t="s">
        <v>14</v>
      </c>
      <c r="Y146" s="10" t="s">
        <v>23</v>
      </c>
      <c r="Z146" s="10" t="s">
        <v>24</v>
      </c>
      <c r="AA146" s="10" t="s">
        <v>16</v>
      </c>
      <c r="AB146" s="10" t="s">
        <v>25</v>
      </c>
      <c r="AC146" s="10" t="s">
        <v>26</v>
      </c>
      <c r="AD146" s="10" t="s">
        <v>18</v>
      </c>
      <c r="AE146" s="8" t="s">
        <v>13</v>
      </c>
      <c r="AF146" s="51" t="s">
        <v>14</v>
      </c>
      <c r="AG146" s="51" t="s">
        <v>23</v>
      </c>
      <c r="AH146" s="51" t="s">
        <v>24</v>
      </c>
      <c r="AI146" s="51" t="s">
        <v>16</v>
      </c>
      <c r="AJ146" s="51" t="s">
        <v>25</v>
      </c>
      <c r="AK146" s="51" t="s">
        <v>26</v>
      </c>
      <c r="AL146" s="12" t="s">
        <v>18</v>
      </c>
    </row>
    <row r="147" spans="1:38" ht="15.75" customHeight="1">
      <c r="A147" s="15" t="s">
        <v>2</v>
      </c>
      <c r="B147" s="16">
        <f t="array" ref="B147:B148">TRANSPOSE($A$3:$B$3)</f>
        <v>0</v>
      </c>
      <c r="D147" s="17" t="s">
        <v>19</v>
      </c>
      <c r="E147" s="46">
        <f>E132-$B$8*AG143</f>
        <v>-2.1643568125112425</v>
      </c>
      <c r="F147" s="46">
        <f>F132-$B$8*AH143</f>
        <v>1.7407446472997365</v>
      </c>
      <c r="G147" s="46">
        <f>G132-$B$8*AI143</f>
        <v>1.3894055498932731</v>
      </c>
      <c r="H147" s="47"/>
      <c r="I147" s="47">
        <f>G147+B147*E147+B148*F147</f>
        <v>1.3894055498932731</v>
      </c>
      <c r="J147" s="48">
        <f>1/(1+EXP(-I147))</f>
        <v>0.80049732562042009</v>
      </c>
      <c r="L147" s="17" t="s">
        <v>19</v>
      </c>
      <c r="M147" s="46">
        <f>M132-$B$8*AB143</f>
        <v>1.4926081414263628</v>
      </c>
      <c r="N147" s="46">
        <f t="shared" ref="N147" si="86">N132-$B$8*AC143</f>
        <v>0.58881819512714895</v>
      </c>
      <c r="O147" s="46">
        <f t="shared" ref="O147" si="87">O132-$B$8*AD143</f>
        <v>-0.7637145904649929</v>
      </c>
      <c r="P147" s="47"/>
      <c r="Q147" s="47">
        <f>O147+J147*M147+J148*N147</f>
        <v>0.73613050544104208</v>
      </c>
      <c r="R147" s="48">
        <f>1/(1+EXP(-Q147))</f>
        <v>0.67614912546147876</v>
      </c>
      <c r="T147" s="15">
        <f>$C$3</f>
        <v>1</v>
      </c>
      <c r="U147" s="16">
        <f>(T147-R147) ^ 2</f>
        <v>0.10487938893936502</v>
      </c>
      <c r="W147" s="41">
        <f>2*(R147-T147)</f>
        <v>-0.64770174907704248</v>
      </c>
      <c r="X147">
        <f>R147*(1-R147)</f>
        <v>0.21897148559915622</v>
      </c>
      <c r="Y147" s="52">
        <f>J147</f>
        <v>0.80049732562042009</v>
      </c>
      <c r="Z147" s="52">
        <f>J148</f>
        <v>0.51801434299954152</v>
      </c>
      <c r="AA147">
        <v>1</v>
      </c>
      <c r="AB147">
        <f>W147*X147*Y147</f>
        <v>-0.11353310618108783</v>
      </c>
      <c r="AC147">
        <f>W147*X147*Z147</f>
        <v>-7.3469049208267787E-2</v>
      </c>
      <c r="AD147">
        <f>W147*X147*AA147</f>
        <v>-0.1418282142205719</v>
      </c>
      <c r="AE147" s="55">
        <f>2*(J147-T147)</f>
        <v>-0.39900534875915983</v>
      </c>
      <c r="AF147" s="47">
        <f>J147*(1-J147)</f>
        <v>0.15970135729497523</v>
      </c>
      <c r="AG147" s="56">
        <f>B147</f>
        <v>0</v>
      </c>
      <c r="AH147" s="56">
        <f>B148</f>
        <v>0</v>
      </c>
      <c r="AI147" s="47">
        <v>1</v>
      </c>
      <c r="AJ147" s="47">
        <f>AE147*AF147*AG147</f>
        <v>0</v>
      </c>
      <c r="AK147" s="47">
        <f>AE147*AF147*AH147</f>
        <v>0</v>
      </c>
      <c r="AL147" s="57">
        <f>AE147*AF147*AI147</f>
        <v>-6.372169576479278E-2</v>
      </c>
    </row>
    <row r="148" spans="1:38" ht="15.75" customHeight="1">
      <c r="A148" s="15" t="s">
        <v>21</v>
      </c>
      <c r="B148" s="16">
        <v>0</v>
      </c>
      <c r="D148" s="15" t="s">
        <v>30</v>
      </c>
      <c r="E148" s="45">
        <f>E133-$B$8*AJ143</f>
        <v>-0.11763740732366065</v>
      </c>
      <c r="F148" s="45">
        <f>F133-$B$8*AK143</f>
        <v>-0.39986296615946065</v>
      </c>
      <c r="G148" s="45">
        <f>G133-$B$8*AL143</f>
        <v>7.2088574717064174E-2</v>
      </c>
      <c r="H148" s="49"/>
      <c r="I148" s="49">
        <f>G148+B148*E148+B149*F148</f>
        <v>7.2088574717064174E-2</v>
      </c>
      <c r="J148" s="16">
        <f>1/(1+EXP(-I148))</f>
        <v>0.51801434299954152</v>
      </c>
      <c r="L148" s="15"/>
      <c r="M148" s="49"/>
      <c r="N148" s="49"/>
      <c r="O148" s="49"/>
      <c r="P148" s="49"/>
      <c r="Q148" s="49"/>
      <c r="R148" s="40"/>
      <c r="T148" s="41"/>
      <c r="U148" s="40"/>
      <c r="W148" s="41"/>
      <c r="AE148" s="41">
        <f>2*(J148-T147)</f>
        <v>-0.96397131400091696</v>
      </c>
      <c r="AF148" s="49">
        <f>J148*(1-J148)</f>
        <v>0.24967548344629487</v>
      </c>
      <c r="AG148" s="49"/>
      <c r="AH148" s="49"/>
      <c r="AI148" s="49"/>
      <c r="AJ148" s="49">
        <f>AE148*AF148*AG147</f>
        <v>0</v>
      </c>
      <c r="AK148" s="49">
        <f>AE148*AF148*AH147</f>
        <v>0</v>
      </c>
      <c r="AL148" s="58">
        <f>AE148*AF148*AI147</f>
        <v>-0.24068000385153906</v>
      </c>
    </row>
    <row r="149" spans="1:38" ht="15.75" customHeight="1">
      <c r="A149" s="41"/>
      <c r="B149" s="40"/>
      <c r="D149" s="41"/>
      <c r="E149" s="49"/>
      <c r="F149" s="49"/>
      <c r="G149" s="49"/>
      <c r="H149" s="49"/>
      <c r="I149" s="49"/>
      <c r="J149" s="40"/>
      <c r="L149" s="41"/>
      <c r="M149" s="49"/>
      <c r="N149" s="49"/>
      <c r="O149" s="49"/>
      <c r="P149" s="49"/>
      <c r="Q149" s="49"/>
      <c r="R149" s="40"/>
      <c r="T149" s="41"/>
      <c r="U149" s="40"/>
      <c r="W149" s="41"/>
      <c r="AE149" s="41"/>
      <c r="AF149" s="49"/>
      <c r="AG149" s="49"/>
      <c r="AH149" s="49"/>
      <c r="AI149" s="49"/>
      <c r="AJ149" s="49"/>
      <c r="AK149" s="49"/>
      <c r="AL149" s="58"/>
    </row>
    <row r="150" spans="1:38" ht="15.75" customHeight="1">
      <c r="A150" s="15" t="s">
        <v>2</v>
      </c>
      <c r="B150" s="16">
        <f t="array" ref="B150:B151">TRANSPOSE($A$4:$B$4)</f>
        <v>1</v>
      </c>
      <c r="D150" s="15" t="s">
        <v>19</v>
      </c>
      <c r="E150" s="45">
        <f>E147</f>
        <v>-2.1643568125112425</v>
      </c>
      <c r="F150" s="45">
        <f t="shared" ref="F150:G150" si="88">F147</f>
        <v>1.7407446472997365</v>
      </c>
      <c r="G150" s="45">
        <f t="shared" si="88"/>
        <v>1.3894055498932731</v>
      </c>
      <c r="H150" s="49"/>
      <c r="I150" s="49">
        <f>G150+B150*E150+B151*F150</f>
        <v>-0.77495126261796932</v>
      </c>
      <c r="J150" s="16">
        <f>1/(1+EXP(-I150))</f>
        <v>0.31540902325819331</v>
      </c>
      <c r="L150" s="15" t="s">
        <v>19</v>
      </c>
      <c r="M150" s="45">
        <f>M147</f>
        <v>1.4926081414263628</v>
      </c>
      <c r="N150" s="45">
        <f t="shared" ref="N150:O150" si="89">N147</f>
        <v>0.58881819512714895</v>
      </c>
      <c r="O150" s="45">
        <f t="shared" si="89"/>
        <v>-0.7637145904649929</v>
      </c>
      <c r="P150" s="49"/>
      <c r="Q150" s="49">
        <f>O150+J150*M150+J151*N150</f>
        <v>1.2083756024489301E-2</v>
      </c>
      <c r="R150" s="16">
        <f>1/(1+EXP(-Q150))</f>
        <v>0.50302090224758134</v>
      </c>
      <c r="T150" s="15">
        <f>$C$4</f>
        <v>0</v>
      </c>
      <c r="U150" s="16">
        <f>(T150-R150) ^ 2</f>
        <v>0.25303002809797076</v>
      </c>
      <c r="W150" s="41">
        <f>2*(R150-T150)</f>
        <v>1.0060418044951627</v>
      </c>
      <c r="X150">
        <f>R150*(1-R150)</f>
        <v>0.24999087414961055</v>
      </c>
      <c r="Y150" s="52">
        <f>J150</f>
        <v>0.31540902325819331</v>
      </c>
      <c r="Z150" s="52">
        <f>J151</f>
        <v>0.51801434299954152</v>
      </c>
      <c r="AA150">
        <v>1</v>
      </c>
      <c r="AB150">
        <f>W150*X150*Y150</f>
        <v>7.9325769962042256E-2</v>
      </c>
      <c r="AC150">
        <f>W150*X150*Z150</f>
        <v>0.13028126521346325</v>
      </c>
      <c r="AD150">
        <f>W150*X150*AA150</f>
        <v>0.25150127013679729</v>
      </c>
      <c r="AE150" s="41">
        <f>2*(J150-T150)</f>
        <v>0.63081804651638662</v>
      </c>
      <c r="AF150" s="49">
        <f>J150*(1-J150)</f>
        <v>0.21592617130550579</v>
      </c>
      <c r="AG150" s="59">
        <f>B150</f>
        <v>1</v>
      </c>
      <c r="AH150" s="59">
        <f>B151</f>
        <v>0</v>
      </c>
      <c r="AI150" s="49">
        <v>1</v>
      </c>
      <c r="AJ150" s="49">
        <f>AE150*AF150*AG150</f>
        <v>0.13621012557470183</v>
      </c>
      <c r="AK150" s="49">
        <f>AE150*AF150*AH150</f>
        <v>0</v>
      </c>
      <c r="AL150" s="58">
        <f>AE150*AF150*AI150</f>
        <v>0.13621012557470183</v>
      </c>
    </row>
    <row r="151" spans="1:38" ht="15.75" customHeight="1">
      <c r="A151" s="15" t="s">
        <v>21</v>
      </c>
      <c r="B151" s="16">
        <v>0</v>
      </c>
      <c r="D151" s="15" t="s">
        <v>30</v>
      </c>
      <c r="E151" s="45">
        <f>E148</f>
        <v>-0.11763740732366065</v>
      </c>
      <c r="F151" s="45">
        <f t="shared" ref="F151:G151" si="90">F148</f>
        <v>-0.39986296615946065</v>
      </c>
      <c r="G151" s="45">
        <f t="shared" si="90"/>
        <v>7.2088574717064174E-2</v>
      </c>
      <c r="H151" s="49"/>
      <c r="I151" s="49">
        <f>G151+B151*E151+B152*F151</f>
        <v>7.2088574717064174E-2</v>
      </c>
      <c r="J151" s="16">
        <f>1/(1+EXP(-I151))</f>
        <v>0.51801434299954152</v>
      </c>
      <c r="L151" s="41"/>
      <c r="M151" s="49"/>
      <c r="N151" s="49"/>
      <c r="O151" s="49"/>
      <c r="P151" s="49"/>
      <c r="Q151" s="49"/>
      <c r="R151" s="40"/>
      <c r="T151" s="41"/>
      <c r="U151" s="40"/>
      <c r="W151" s="41"/>
      <c r="AE151" s="41">
        <f>2*(J151-T150)</f>
        <v>1.036028685999083</v>
      </c>
      <c r="AF151" s="49">
        <f>J151*(1-J151)</f>
        <v>0.24967548344629487</v>
      </c>
      <c r="AG151" s="49"/>
      <c r="AH151" s="49"/>
      <c r="AI151" s="49"/>
      <c r="AJ151" s="49">
        <f>AE151*AF151*AG150</f>
        <v>0.25867096304105069</v>
      </c>
      <c r="AK151" s="49">
        <f>AE151*AF151*AH150</f>
        <v>0</v>
      </c>
      <c r="AL151" s="58">
        <f>AE151*AF151*AI150</f>
        <v>0.25867096304105069</v>
      </c>
    </row>
    <row r="152" spans="1:38" ht="15.75" customHeight="1">
      <c r="A152" s="41"/>
      <c r="B152" s="40"/>
      <c r="D152" s="41"/>
      <c r="E152" s="49"/>
      <c r="F152" s="49"/>
      <c r="G152" s="49"/>
      <c r="H152" s="49"/>
      <c r="I152" s="49"/>
      <c r="J152" s="40"/>
      <c r="L152" s="41"/>
      <c r="M152" s="49"/>
      <c r="N152" s="49"/>
      <c r="O152" s="49"/>
      <c r="P152" s="49"/>
      <c r="Q152" s="49"/>
      <c r="R152" s="40"/>
      <c r="T152" s="41"/>
      <c r="U152" s="40"/>
      <c r="W152" s="41"/>
      <c r="AE152" s="41"/>
      <c r="AF152" s="49"/>
      <c r="AG152" s="49"/>
      <c r="AH152" s="49"/>
      <c r="AI152" s="49"/>
      <c r="AJ152" s="49"/>
      <c r="AK152" s="49"/>
      <c r="AL152" s="58"/>
    </row>
    <row r="153" spans="1:38" ht="15.75" customHeight="1">
      <c r="A153" s="15" t="s">
        <v>2</v>
      </c>
      <c r="B153" s="16">
        <f t="array" ref="B153:B154">TRANSPOSE($A$5:$B$5)</f>
        <v>0</v>
      </c>
      <c r="D153" s="15" t="s">
        <v>19</v>
      </c>
      <c r="E153" s="45">
        <f>E150</f>
        <v>-2.1643568125112425</v>
      </c>
      <c r="F153" s="45">
        <f t="shared" ref="F153:G153" si="91">F150</f>
        <v>1.7407446472997365</v>
      </c>
      <c r="G153" s="45">
        <f t="shared" si="91"/>
        <v>1.3894055498932731</v>
      </c>
      <c r="H153" s="49"/>
      <c r="I153" s="49">
        <f>G153+B153*E153+B154*F153</f>
        <v>3.1301501971930099</v>
      </c>
      <c r="J153" s="16">
        <f>1/(1+EXP(-I153))</f>
        <v>0.95811942025912666</v>
      </c>
      <c r="L153" s="15" t="s">
        <v>19</v>
      </c>
      <c r="M153" s="45">
        <f>M150</f>
        <v>1.4926081414263628</v>
      </c>
      <c r="N153" s="45">
        <f t="shared" ref="N153:O153" si="92">N150</f>
        <v>0.58881819512714895</v>
      </c>
      <c r="O153" s="45">
        <f t="shared" si="92"/>
        <v>-0.7637145904649929</v>
      </c>
      <c r="P153" s="49"/>
      <c r="Q153" s="49">
        <f>O153+J153*M153+J154*N153</f>
        <v>0.95408751787988511</v>
      </c>
      <c r="R153" s="16">
        <f>1/(1+EXP(-Q153))</f>
        <v>0.72193646745273621</v>
      </c>
      <c r="T153" s="15">
        <f>$C$5</f>
        <v>0</v>
      </c>
      <c r="U153" s="16">
        <f>(T153-R153) ^ 2</f>
        <v>0.52119226303813559</v>
      </c>
      <c r="W153" s="41">
        <f>2*(R153-T153)</f>
        <v>1.4438729349054724</v>
      </c>
      <c r="X153">
        <f>R153*(1-R153)</f>
        <v>0.20074420441460056</v>
      </c>
      <c r="Y153" s="52">
        <f>J153</f>
        <v>0.95811942025912666</v>
      </c>
      <c r="Z153" s="52">
        <f>J154</f>
        <v>0.48861476018972527</v>
      </c>
      <c r="AA153">
        <v>1</v>
      </c>
      <c r="AB153">
        <f>W153*X153*Y153</f>
        <v>0.27771007425989885</v>
      </c>
      <c r="AC153">
        <f>W153*X153*Z153</f>
        <v>0.14162456001577819</v>
      </c>
      <c r="AD153">
        <f>W153*X153*AA153</f>
        <v>0.28984912359337339</v>
      </c>
      <c r="AE153" s="41">
        <f>2*(J153-T153)</f>
        <v>1.9162388405182533</v>
      </c>
      <c r="AF153" s="49">
        <f>J153*(1-J153)</f>
        <v>4.0126596781441683E-2</v>
      </c>
      <c r="AG153" s="59">
        <f>B153</f>
        <v>0</v>
      </c>
      <c r="AH153" s="59">
        <f>B154</f>
        <v>1</v>
      </c>
      <c r="AI153" s="49">
        <v>1</v>
      </c>
      <c r="AJ153" s="49">
        <f>AE153*AF153*AG153</f>
        <v>0</v>
      </c>
      <c r="AK153" s="49">
        <f>AE153*AF153*AH153</f>
        <v>7.6892143290413287E-2</v>
      </c>
      <c r="AL153" s="58">
        <f>AE153*AF153*AI153</f>
        <v>7.6892143290413287E-2</v>
      </c>
    </row>
    <row r="154" spans="1:38" ht="15.75" customHeight="1">
      <c r="A154" s="15" t="s">
        <v>21</v>
      </c>
      <c r="B154" s="16">
        <v>1</v>
      </c>
      <c r="D154" s="15" t="s">
        <v>30</v>
      </c>
      <c r="E154" s="45">
        <f>E151</f>
        <v>-0.11763740732366065</v>
      </c>
      <c r="F154" s="45">
        <f t="shared" ref="F154:G154" si="93">F151</f>
        <v>-0.39986296615946065</v>
      </c>
      <c r="G154" s="45">
        <f t="shared" si="93"/>
        <v>7.2088574717064174E-2</v>
      </c>
      <c r="H154" s="49"/>
      <c r="I154" s="49">
        <f>G154+B154*E154+B155*F154</f>
        <v>-4.5548832606596479E-2</v>
      </c>
      <c r="J154" s="16">
        <f>1/(1+EXP(-I154))</f>
        <v>0.48861476018972527</v>
      </c>
      <c r="L154" s="41"/>
      <c r="M154" s="49"/>
      <c r="N154" s="49"/>
      <c r="O154" s="49"/>
      <c r="P154" s="49"/>
      <c r="Q154" s="49"/>
      <c r="R154" s="40"/>
      <c r="T154" s="41"/>
      <c r="U154" s="40"/>
      <c r="W154" s="41"/>
      <c r="AE154" s="41">
        <f>2*(J154-T153)</f>
        <v>0.97722952037945054</v>
      </c>
      <c r="AF154" s="49">
        <f>J154*(1-J154)</f>
        <v>0.24987037631446254</v>
      </c>
      <c r="AG154" s="49"/>
      <c r="AH154" s="49"/>
      <c r="AI154" s="49"/>
      <c r="AJ154" s="49">
        <f>AE154*AF154*AG153</f>
        <v>0</v>
      </c>
      <c r="AK154" s="49">
        <f>AE154*AF154*AH153</f>
        <v>0.24418070800281505</v>
      </c>
      <c r="AL154" s="58">
        <f>AE154*AF154*AI153</f>
        <v>0.24418070800281505</v>
      </c>
    </row>
    <row r="155" spans="1:38" ht="15.75" customHeight="1">
      <c r="A155" s="41"/>
      <c r="B155" s="40"/>
      <c r="D155" s="41"/>
      <c r="E155" s="49"/>
      <c r="F155" s="49"/>
      <c r="G155" s="49"/>
      <c r="H155" s="49"/>
      <c r="I155" s="49"/>
      <c r="J155" s="40"/>
      <c r="L155" s="41"/>
      <c r="M155" s="49"/>
      <c r="N155" s="49"/>
      <c r="O155" s="49"/>
      <c r="P155" s="49"/>
      <c r="Q155" s="49"/>
      <c r="R155" s="40"/>
      <c r="T155" s="41"/>
      <c r="U155" s="40"/>
      <c r="W155" s="41"/>
      <c r="AE155" s="41"/>
      <c r="AF155" s="49"/>
      <c r="AG155" s="49"/>
      <c r="AH155" s="49"/>
      <c r="AI155" s="49"/>
      <c r="AJ155" s="49"/>
      <c r="AK155" s="49"/>
      <c r="AL155" s="58"/>
    </row>
    <row r="156" spans="1:38" ht="15.75" customHeight="1">
      <c r="A156" s="15" t="s">
        <v>2</v>
      </c>
      <c r="B156" s="16">
        <f t="array" ref="B156:B157">TRANSPOSE($A$6:$B$6)</f>
        <v>1</v>
      </c>
      <c r="D156" s="15" t="s">
        <v>19</v>
      </c>
      <c r="E156" s="45">
        <f>E153</f>
        <v>-2.1643568125112425</v>
      </c>
      <c r="F156" s="45">
        <f t="shared" ref="F156:G156" si="94">F153</f>
        <v>1.7407446472997365</v>
      </c>
      <c r="G156" s="45">
        <f t="shared" si="94"/>
        <v>1.3894055498932731</v>
      </c>
      <c r="H156" s="49"/>
      <c r="I156" s="49">
        <f>G156+B156*E156+B157*F156</f>
        <v>0.96579338468176723</v>
      </c>
      <c r="J156" s="16">
        <f>1/(1+EXP(-I156))</f>
        <v>0.72428023659206942</v>
      </c>
      <c r="L156" s="15" t="s">
        <v>19</v>
      </c>
      <c r="M156" s="45">
        <f>M153</f>
        <v>1.4926081414263628</v>
      </c>
      <c r="N156" s="45">
        <f t="shared" ref="N156:O156" si="95">N153</f>
        <v>0.58881819512714895</v>
      </c>
      <c r="O156" s="45">
        <f t="shared" si="95"/>
        <v>-0.7637145904649929</v>
      </c>
      <c r="P156" s="49"/>
      <c r="Q156" s="49">
        <f>O156+J156*M156+J157*N156</f>
        <v>0.60505724855394094</v>
      </c>
      <c r="R156" s="16">
        <f>1/(1+EXP(-Q156))</f>
        <v>0.64681247087668936</v>
      </c>
      <c r="T156" s="15">
        <f>$C$6</f>
        <v>1</v>
      </c>
      <c r="U156" s="16">
        <f>(T156-R156) ^ 2</f>
        <v>0.12474143072822941</v>
      </c>
      <c r="W156" s="41">
        <f>2*(R156-T156)</f>
        <v>-0.70637505824662128</v>
      </c>
      <c r="X156">
        <f>R156*(1-R156)</f>
        <v>0.22844609839508123</v>
      </c>
      <c r="Y156" s="52">
        <f>J156</f>
        <v>0.72428023659206942</v>
      </c>
      <c r="Z156" s="52">
        <f>J157</f>
        <v>0.48861476018972527</v>
      </c>
      <c r="AA156">
        <v>1</v>
      </c>
      <c r="AB156">
        <f>W156*X156*Y156</f>
        <v>-0.11687610666130213</v>
      </c>
      <c r="AC156">
        <f>W156*X156*Z156</f>
        <v>-7.8847092524471349E-2</v>
      </c>
      <c r="AD156">
        <f>W156*X156*AA156</f>
        <v>-0.16136862606003888</v>
      </c>
      <c r="AE156" s="41">
        <f>2*(J156-T156)</f>
        <v>-0.55143952681586117</v>
      </c>
      <c r="AF156" s="49">
        <f>J156*(1-J156)</f>
        <v>0.19969837547420538</v>
      </c>
      <c r="AG156" s="59">
        <f>B156</f>
        <v>1</v>
      </c>
      <c r="AH156" s="59">
        <f>B157</f>
        <v>1</v>
      </c>
      <c r="AI156" s="49">
        <v>1</v>
      </c>
      <c r="AJ156" s="49">
        <f>AE156*AF156*AG156</f>
        <v>-0.11012157767739199</v>
      </c>
      <c r="AK156" s="49">
        <f>AE156*AF156*AH156</f>
        <v>-0.11012157767739199</v>
      </c>
      <c r="AL156" s="58">
        <f>AE156*AF156*AI156</f>
        <v>-0.11012157767739199</v>
      </c>
    </row>
    <row r="157" spans="1:38" ht="15.75" customHeight="1">
      <c r="A157" s="20" t="s">
        <v>21</v>
      </c>
      <c r="B157" s="21">
        <v>1</v>
      </c>
      <c r="D157" s="20" t="s">
        <v>30</v>
      </c>
      <c r="E157" s="43">
        <f>E154</f>
        <v>-0.11763740732366065</v>
      </c>
      <c r="F157" s="43">
        <f t="shared" ref="F157:G157" si="96">F154</f>
        <v>-0.39986296615946065</v>
      </c>
      <c r="G157" s="43">
        <f t="shared" si="96"/>
        <v>7.2088574717064174E-2</v>
      </c>
      <c r="H157" s="50"/>
      <c r="I157" s="50">
        <f>G157+B157*E157+B158*F157</f>
        <v>-4.5548832606596479E-2</v>
      </c>
      <c r="J157" s="21">
        <f>1/(1+EXP(-I157))</f>
        <v>0.48861476018972527</v>
      </c>
      <c r="L157" s="42"/>
      <c r="M157" s="43"/>
      <c r="N157" s="43"/>
      <c r="O157" s="43"/>
      <c r="P157" s="43"/>
      <c r="Q157" s="43"/>
      <c r="R157" s="44"/>
      <c r="T157" s="42"/>
      <c r="U157" s="44"/>
      <c r="W157" s="42"/>
      <c r="X157" s="43"/>
      <c r="Y157" s="43"/>
      <c r="Z157" s="43"/>
      <c r="AA157" s="43"/>
      <c r="AB157" s="43"/>
      <c r="AC157" s="43"/>
      <c r="AD157" s="43"/>
      <c r="AE157" s="42">
        <f>2*(J157-T156)</f>
        <v>-1.0227704796205495</v>
      </c>
      <c r="AF157" s="50">
        <f>J157*(1-J157)</f>
        <v>0.24987037631446254</v>
      </c>
      <c r="AG157" s="50"/>
      <c r="AH157" s="50"/>
      <c r="AI157" s="50"/>
      <c r="AJ157" s="50">
        <f>AE157*AF157*AG156</f>
        <v>-0.25556004462611004</v>
      </c>
      <c r="AK157" s="50">
        <f>AE157*AF157*AH156</f>
        <v>-0.25556004462611004</v>
      </c>
      <c r="AL157" s="60">
        <f>AE157*AF157*AI156</f>
        <v>-0.25556004462611004</v>
      </c>
    </row>
    <row r="158" spans="1:38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4">
        <f>SUM(U147:U156)</f>
        <v>1.0038431108037007</v>
      </c>
      <c r="V158" s="53"/>
      <c r="W158" s="53"/>
      <c r="X158" s="53"/>
      <c r="Y158" s="53"/>
      <c r="Z158" s="53"/>
      <c r="AA158" s="53"/>
      <c r="AB158" s="53">
        <f>AVERAGE(AB147,AB150,AB153,AB156)</f>
        <v>3.1656657844887783E-2</v>
      </c>
      <c r="AC158" s="53">
        <f>AVERAGE(AC147,AC150,AC153,AC156)</f>
        <v>2.9897420874125575E-2</v>
      </c>
      <c r="AD158" s="53">
        <f>AVERAGE(AD147,AD150,AD153,AD156)</f>
        <v>5.9538388362389977E-2</v>
      </c>
      <c r="AE158" s="53"/>
      <c r="AF158" s="53"/>
      <c r="AG158" s="53">
        <f>AVERAGE(AJ147,AJ150,AJ153,AJ156)</f>
        <v>6.5221369743274603E-3</v>
      </c>
      <c r="AH158" s="53">
        <f>AVERAGE(AJ148,AJ151,AJ154,AJ157)</f>
        <v>7.7772960373516387E-4</v>
      </c>
      <c r="AI158" s="53">
        <f>AVERAGE(AK147,AK150,AK153,AK156)</f>
        <v>-8.3073585967446753E-3</v>
      </c>
      <c r="AJ158" s="53">
        <f>AVERAGE(AK148,AK151,AK154,AK157)</f>
        <v>-2.8448341558237472E-3</v>
      </c>
      <c r="AK158" s="53">
        <f>AVERAGE(AL147,AL150,AL153,AL156)</f>
        <v>9.8147488557325836E-3</v>
      </c>
      <c r="AL158" s="53">
        <f>AVERAGE(AL148,AL151,AL154,AL157)</f>
        <v>1.6529056415541532E-3</v>
      </c>
    </row>
    <row r="160" spans="1:38" ht="15.75" customHeight="1">
      <c r="A160" s="61" t="s">
        <v>5</v>
      </c>
      <c r="B160" s="62"/>
      <c r="C160" s="3"/>
      <c r="D160" s="5" t="s">
        <v>6</v>
      </c>
      <c r="E160" s="6"/>
      <c r="F160" s="6"/>
      <c r="G160" s="6"/>
      <c r="H160" s="6"/>
      <c r="I160" s="63" t="s">
        <v>3</v>
      </c>
      <c r="J160" s="62"/>
      <c r="K160" s="3"/>
      <c r="L160" s="5" t="s">
        <v>27</v>
      </c>
      <c r="M160" s="6"/>
      <c r="N160" s="6"/>
      <c r="O160" s="6"/>
      <c r="P160" s="6"/>
      <c r="Q160" s="63" t="s">
        <v>3</v>
      </c>
      <c r="R160" s="62"/>
      <c r="T160" s="5" t="s">
        <v>20</v>
      </c>
      <c r="U160" s="7" t="s">
        <v>8</v>
      </c>
      <c r="W160" s="5" t="s">
        <v>28</v>
      </c>
      <c r="X160" s="6"/>
      <c r="Y160" s="6"/>
      <c r="Z160" s="6"/>
      <c r="AA160" s="6"/>
      <c r="AB160" s="6"/>
      <c r="AC160" s="6"/>
      <c r="AD160" s="6"/>
      <c r="AE160" s="5" t="s">
        <v>29</v>
      </c>
      <c r="AF160" s="6"/>
      <c r="AG160" s="6"/>
      <c r="AH160" s="6"/>
      <c r="AI160" s="6"/>
      <c r="AJ160" s="6"/>
      <c r="AK160" s="6"/>
      <c r="AL160" s="7"/>
    </row>
    <row r="161" spans="1:38" ht="15.75" customHeight="1">
      <c r="A161" s="64"/>
      <c r="B161" s="65"/>
      <c r="C161" s="3"/>
      <c r="D161" s="8"/>
      <c r="E161" s="51" t="s">
        <v>9</v>
      </c>
      <c r="F161" s="51" t="s">
        <v>22</v>
      </c>
      <c r="G161" s="51" t="s">
        <v>10</v>
      </c>
      <c r="H161" s="51"/>
      <c r="I161" s="51" t="s">
        <v>11</v>
      </c>
      <c r="J161" s="12" t="s">
        <v>12</v>
      </c>
      <c r="K161" s="3"/>
      <c r="L161" s="8"/>
      <c r="M161" s="51" t="s">
        <v>9</v>
      </c>
      <c r="N161" s="51" t="s">
        <v>22</v>
      </c>
      <c r="O161" s="51" t="s">
        <v>10</v>
      </c>
      <c r="P161" s="51"/>
      <c r="Q161" s="51" t="s">
        <v>11</v>
      </c>
      <c r="R161" s="12" t="s">
        <v>12</v>
      </c>
      <c r="T161" s="39"/>
      <c r="U161" s="11"/>
      <c r="W161" s="39" t="s">
        <v>13</v>
      </c>
      <c r="X161" s="10" t="s">
        <v>14</v>
      </c>
      <c r="Y161" s="10" t="s">
        <v>23</v>
      </c>
      <c r="Z161" s="10" t="s">
        <v>24</v>
      </c>
      <c r="AA161" s="10" t="s">
        <v>16</v>
      </c>
      <c r="AB161" s="10" t="s">
        <v>25</v>
      </c>
      <c r="AC161" s="10" t="s">
        <v>26</v>
      </c>
      <c r="AD161" s="10" t="s">
        <v>18</v>
      </c>
      <c r="AE161" s="8" t="s">
        <v>13</v>
      </c>
      <c r="AF161" s="51" t="s">
        <v>14</v>
      </c>
      <c r="AG161" s="51" t="s">
        <v>23</v>
      </c>
      <c r="AH161" s="51" t="s">
        <v>24</v>
      </c>
      <c r="AI161" s="51" t="s">
        <v>16</v>
      </c>
      <c r="AJ161" s="51" t="s">
        <v>25</v>
      </c>
      <c r="AK161" s="51" t="s">
        <v>26</v>
      </c>
      <c r="AL161" s="12" t="s">
        <v>18</v>
      </c>
    </row>
    <row r="162" spans="1:38" ht="15.75" customHeight="1">
      <c r="A162" s="15" t="s">
        <v>2</v>
      </c>
      <c r="B162" s="16">
        <f t="array" ref="B162:B163">TRANSPOSE($A$3:$B$3)</f>
        <v>0</v>
      </c>
      <c r="D162" s="17" t="s">
        <v>19</v>
      </c>
      <c r="E162" s="46">
        <f>E147-$B$8*AG158</f>
        <v>-2.2295781822545169</v>
      </c>
      <c r="F162" s="46">
        <f>F147-$B$8*AH158</f>
        <v>1.7329673512623849</v>
      </c>
      <c r="G162" s="46">
        <f>G147-$B$8*AI158</f>
        <v>1.4724791358607199</v>
      </c>
      <c r="H162" s="47"/>
      <c r="I162" s="47">
        <f>G162+B162*E162+B163*F162</f>
        <v>1.4724791358607199</v>
      </c>
      <c r="J162" s="48">
        <f>1/(1+EXP(-I162))</f>
        <v>0.81343391005062915</v>
      </c>
      <c r="L162" s="17" t="s">
        <v>19</v>
      </c>
      <c r="M162" s="46">
        <f>M147-$B$8*AB158</f>
        <v>1.176041562977485</v>
      </c>
      <c r="N162" s="46">
        <f t="shared" ref="N162" si="97">N147-$B$8*AC158</f>
        <v>0.2898439863858932</v>
      </c>
      <c r="O162" s="46">
        <f t="shared" ref="O162" si="98">O147-$B$8*AD158</f>
        <v>-1.3590984740888927</v>
      </c>
      <c r="P162" s="47"/>
      <c r="Q162" s="47">
        <f>O162+J162*M162+J163*N162</f>
        <v>-0.25351953117032244</v>
      </c>
      <c r="R162" s="48">
        <f>1/(1+EXP(-Q162))</f>
        <v>0.43695741295943319</v>
      </c>
      <c r="T162" s="15">
        <f>$C$3</f>
        <v>1</v>
      </c>
      <c r="U162" s="16">
        <f>(T162-R162) ^ 2</f>
        <v>0.3170169548213343</v>
      </c>
      <c r="W162" s="41">
        <f>2*(R162-T162)</f>
        <v>-1.1260851740811337</v>
      </c>
      <c r="X162">
        <f>R162*(1-R162)</f>
        <v>0.24602563221923257</v>
      </c>
      <c r="Y162" s="52">
        <f>J162</f>
        <v>0.81343391005062915</v>
      </c>
      <c r="Z162" s="52">
        <f>J163</f>
        <v>0.51388630766841659</v>
      </c>
      <c r="AA162">
        <v>1</v>
      </c>
      <c r="AB162">
        <f>W162*X162*Y162</f>
        <v>-0.2253584620927622</v>
      </c>
      <c r="AC162">
        <f>W162*X162*Z162</f>
        <v>-0.14237005189453475</v>
      </c>
      <c r="AD162">
        <f>W162*X162*AA162</f>
        <v>-0.27704581688601548</v>
      </c>
      <c r="AE162" s="55">
        <f>2*(J162-T162)</f>
        <v>-0.3731321798987417</v>
      </c>
      <c r="AF162" s="47">
        <f>J162*(1-J162)</f>
        <v>0.15175918403037411</v>
      </c>
      <c r="AG162" s="56">
        <f>B162</f>
        <v>0</v>
      </c>
      <c r="AH162" s="56">
        <f>B163</f>
        <v>0</v>
      </c>
      <c r="AI162" s="47">
        <v>1</v>
      </c>
      <c r="AJ162" s="47">
        <f>AE162*AF162*AG162</f>
        <v>0</v>
      </c>
      <c r="AK162" s="47">
        <f>AE162*AF162*AH162</f>
        <v>0</v>
      </c>
      <c r="AL162" s="57">
        <f>AE162*AF162*AI162</f>
        <v>-5.6626235156907803E-2</v>
      </c>
    </row>
    <row r="163" spans="1:38" ht="15.75" customHeight="1">
      <c r="A163" s="15" t="s">
        <v>21</v>
      </c>
      <c r="B163" s="16">
        <v>0</v>
      </c>
      <c r="D163" s="15" t="s">
        <v>30</v>
      </c>
      <c r="E163" s="45">
        <f>E148-$B$8*AJ158</f>
        <v>-8.9189065765423181E-2</v>
      </c>
      <c r="F163" s="45">
        <f>F148-$B$8*AK158</f>
        <v>-0.49801045471678651</v>
      </c>
      <c r="G163" s="45">
        <f>G148-$B$8*AL158</f>
        <v>5.5559518301522642E-2</v>
      </c>
      <c r="H163" s="49"/>
      <c r="I163" s="49">
        <f>G163+B163*E163+B164*F163</f>
        <v>5.5559518301522642E-2</v>
      </c>
      <c r="J163" s="16">
        <f>1/(1+EXP(-I163))</f>
        <v>0.51388630766841659</v>
      </c>
      <c r="L163" s="15"/>
      <c r="M163" s="49"/>
      <c r="N163" s="49"/>
      <c r="O163" s="49"/>
      <c r="P163" s="49"/>
      <c r="Q163" s="49"/>
      <c r="R163" s="40"/>
      <c r="T163" s="41"/>
      <c r="U163" s="40"/>
      <c r="W163" s="41"/>
      <c r="AE163" s="41">
        <f>2*(J163-T162)</f>
        <v>-0.97222738466316683</v>
      </c>
      <c r="AF163" s="49">
        <f>J163*(1-J163)</f>
        <v>0.24980717045933806</v>
      </c>
      <c r="AG163" s="49"/>
      <c r="AH163" s="49"/>
      <c r="AI163" s="49"/>
      <c r="AJ163" s="49">
        <f>AE163*AF163*AG162</f>
        <v>0</v>
      </c>
      <c r="AK163" s="49">
        <f>AE163*AF163*AH162</f>
        <v>0</v>
      </c>
      <c r="AL163" s="58">
        <f>AE163*AF163*AI162</f>
        <v>-0.24286937200578815</v>
      </c>
    </row>
    <row r="164" spans="1:38" ht="15.75" customHeight="1">
      <c r="A164" s="41"/>
      <c r="B164" s="40"/>
      <c r="D164" s="41"/>
      <c r="E164" s="49"/>
      <c r="F164" s="49"/>
      <c r="G164" s="49"/>
      <c r="H164" s="49"/>
      <c r="I164" s="49"/>
      <c r="J164" s="40"/>
      <c r="L164" s="41"/>
      <c r="M164" s="49"/>
      <c r="N164" s="49"/>
      <c r="O164" s="49"/>
      <c r="P164" s="49"/>
      <c r="Q164" s="49"/>
      <c r="R164" s="40"/>
      <c r="T164" s="41"/>
      <c r="U164" s="40"/>
      <c r="W164" s="41"/>
      <c r="AE164" s="41"/>
      <c r="AF164" s="49"/>
      <c r="AG164" s="49"/>
      <c r="AH164" s="49"/>
      <c r="AI164" s="49"/>
      <c r="AJ164" s="49"/>
      <c r="AK164" s="49"/>
      <c r="AL164" s="58"/>
    </row>
    <row r="165" spans="1:38" ht="15.75" customHeight="1">
      <c r="A165" s="15" t="s">
        <v>2</v>
      </c>
      <c r="B165" s="16">
        <f t="array" ref="B165:B166">TRANSPOSE($A$4:$B$4)</f>
        <v>1</v>
      </c>
      <c r="D165" s="15" t="s">
        <v>19</v>
      </c>
      <c r="E165" s="45">
        <f>E162</f>
        <v>-2.2295781822545169</v>
      </c>
      <c r="F165" s="45">
        <f t="shared" ref="F165:G165" si="99">F162</f>
        <v>1.7329673512623849</v>
      </c>
      <c r="G165" s="45">
        <f t="shared" si="99"/>
        <v>1.4724791358607199</v>
      </c>
      <c r="H165" s="49"/>
      <c r="I165" s="49">
        <f>G165+B165*E165+B166*F165</f>
        <v>-0.75709904639379699</v>
      </c>
      <c r="J165" s="16">
        <f>1/(1+EXP(-I165))</f>
        <v>0.31927642572081505</v>
      </c>
      <c r="L165" s="15" t="s">
        <v>19</v>
      </c>
      <c r="M165" s="45">
        <f>M162</f>
        <v>1.176041562977485</v>
      </c>
      <c r="N165" s="45">
        <f t="shared" ref="N165:O165" si="100">N162</f>
        <v>0.2898439863858932</v>
      </c>
      <c r="O165" s="45">
        <f t="shared" si="100"/>
        <v>-1.3590984740888927</v>
      </c>
      <c r="P165" s="49"/>
      <c r="Q165" s="49">
        <f>O165+J165*M165+J166*N165</f>
        <v>-0.83466927139857905</v>
      </c>
      <c r="R165" s="16">
        <f>1/(1+EXP(-Q165))</f>
        <v>0.30265868343759994</v>
      </c>
      <c r="T165" s="15">
        <f>$C$4</f>
        <v>0</v>
      </c>
      <c r="U165" s="16">
        <f>(T165-R165) ^ 2</f>
        <v>9.1602278660181335E-2</v>
      </c>
      <c r="W165" s="41">
        <f>2*(R165-T165)</f>
        <v>0.60531736687519988</v>
      </c>
      <c r="X165">
        <f>R165*(1-R165)</f>
        <v>0.2110564047774186</v>
      </c>
      <c r="Y165" s="52">
        <f>J165</f>
        <v>0.31927642572081505</v>
      </c>
      <c r="Z165" s="52">
        <f>J166</f>
        <v>0.51388630766841659</v>
      </c>
      <c r="AA165">
        <v>1</v>
      </c>
      <c r="AB165">
        <f>W165*X165*Y165</f>
        <v>4.0789513271464115E-2</v>
      </c>
      <c r="AC165">
        <f>W165*X165*Z165</f>
        <v>6.5652114212133059E-2</v>
      </c>
      <c r="AD165">
        <f>W165*X165*AA165</f>
        <v>0.12775610720201339</v>
      </c>
      <c r="AE165" s="41">
        <f>2*(J165-T165)</f>
        <v>0.6385528514416301</v>
      </c>
      <c r="AF165" s="49">
        <f>J165*(1-J165)</f>
        <v>0.21733898969975593</v>
      </c>
      <c r="AG165" s="59">
        <f>B165</f>
        <v>1</v>
      </c>
      <c r="AH165" s="59">
        <f>B166</f>
        <v>0</v>
      </c>
      <c r="AI165" s="49">
        <v>1</v>
      </c>
      <c r="AJ165" s="49">
        <f>AE165*AF165*AG165</f>
        <v>0.13878243160222223</v>
      </c>
      <c r="AK165" s="49">
        <f>AE165*AF165*AH165</f>
        <v>0</v>
      </c>
      <c r="AL165" s="58">
        <f>AE165*AF165*AI165</f>
        <v>0.13878243160222223</v>
      </c>
    </row>
    <row r="166" spans="1:38" ht="15.75" customHeight="1">
      <c r="A166" s="15" t="s">
        <v>21</v>
      </c>
      <c r="B166" s="16">
        <v>0</v>
      </c>
      <c r="D166" s="15" t="s">
        <v>30</v>
      </c>
      <c r="E166" s="45">
        <f>E163</f>
        <v>-8.9189065765423181E-2</v>
      </c>
      <c r="F166" s="45">
        <f t="shared" ref="F166:G166" si="101">F163</f>
        <v>-0.49801045471678651</v>
      </c>
      <c r="G166" s="45">
        <f t="shared" si="101"/>
        <v>5.5559518301522642E-2</v>
      </c>
      <c r="H166" s="49"/>
      <c r="I166" s="49">
        <f>G166+B166*E166+B167*F166</f>
        <v>5.5559518301522642E-2</v>
      </c>
      <c r="J166" s="16">
        <f>1/(1+EXP(-I166))</f>
        <v>0.51388630766841659</v>
      </c>
      <c r="L166" s="41"/>
      <c r="M166" s="49"/>
      <c r="N166" s="49"/>
      <c r="O166" s="49"/>
      <c r="P166" s="49"/>
      <c r="Q166" s="49"/>
      <c r="R166" s="40"/>
      <c r="T166" s="41"/>
      <c r="U166" s="40"/>
      <c r="W166" s="41"/>
      <c r="AE166" s="41">
        <f>2*(J166-T165)</f>
        <v>1.0277726153368332</v>
      </c>
      <c r="AF166" s="49">
        <f>J166*(1-J166)</f>
        <v>0.24980717045933806</v>
      </c>
      <c r="AG166" s="49"/>
      <c r="AH166" s="49"/>
      <c r="AI166" s="49"/>
      <c r="AJ166" s="49">
        <f>AE166*AF166*AG165</f>
        <v>0.25674496891288795</v>
      </c>
      <c r="AK166" s="49">
        <f>AE166*AF166*AH165</f>
        <v>0</v>
      </c>
      <c r="AL166" s="58">
        <f>AE166*AF166*AI165</f>
        <v>0.25674496891288795</v>
      </c>
    </row>
    <row r="167" spans="1:38" ht="15.75" customHeight="1">
      <c r="A167" s="41"/>
      <c r="B167" s="40"/>
      <c r="D167" s="41"/>
      <c r="E167" s="49"/>
      <c r="F167" s="49"/>
      <c r="G167" s="49"/>
      <c r="H167" s="49"/>
      <c r="I167" s="49"/>
      <c r="J167" s="40"/>
      <c r="L167" s="41"/>
      <c r="M167" s="49"/>
      <c r="N167" s="49"/>
      <c r="O167" s="49"/>
      <c r="P167" s="49"/>
      <c r="Q167" s="49"/>
      <c r="R167" s="40"/>
      <c r="T167" s="41"/>
      <c r="U167" s="40"/>
      <c r="W167" s="41"/>
      <c r="AE167" s="41"/>
      <c r="AF167" s="49"/>
      <c r="AG167" s="49"/>
      <c r="AH167" s="49"/>
      <c r="AI167" s="49"/>
      <c r="AJ167" s="49"/>
      <c r="AK167" s="49"/>
      <c r="AL167" s="58"/>
    </row>
    <row r="168" spans="1:38" ht="15.75" customHeight="1">
      <c r="A168" s="15" t="s">
        <v>2</v>
      </c>
      <c r="B168" s="16">
        <f t="array" ref="B168:B169">TRANSPOSE($A$5:$B$5)</f>
        <v>0</v>
      </c>
      <c r="D168" s="15" t="s">
        <v>19</v>
      </c>
      <c r="E168" s="45">
        <f>E165</f>
        <v>-2.2295781822545169</v>
      </c>
      <c r="F168" s="45">
        <f t="shared" ref="F168:G168" si="102">F165</f>
        <v>1.7329673512623849</v>
      </c>
      <c r="G168" s="45">
        <f t="shared" si="102"/>
        <v>1.4724791358607199</v>
      </c>
      <c r="H168" s="49"/>
      <c r="I168" s="49">
        <f>G168+B168*E168+B169*F168</f>
        <v>3.2054464871231048</v>
      </c>
      <c r="J168" s="16">
        <f>1/(1+EXP(-I168))</f>
        <v>0.96103872449489602</v>
      </c>
      <c r="L168" s="15" t="s">
        <v>19</v>
      </c>
      <c r="M168" s="45">
        <f>M165</f>
        <v>1.176041562977485</v>
      </c>
      <c r="N168" s="45">
        <f t="shared" ref="N168:O168" si="103">N165</f>
        <v>0.2898439863858932</v>
      </c>
      <c r="O168" s="45">
        <f t="shared" si="103"/>
        <v>-1.3590984740888927</v>
      </c>
      <c r="P168" s="49"/>
      <c r="Q168" s="49">
        <f>O168+J168*M168+J169*N168</f>
        <v>-8.6391598148967991E-2</v>
      </c>
      <c r="R168" s="16">
        <f>1/(1+EXP(-Q168))</f>
        <v>0.4784155234530007</v>
      </c>
      <c r="T168" s="15">
        <f>$C$5</f>
        <v>0</v>
      </c>
      <c r="U168" s="16">
        <f>(T168-R168) ^ 2</f>
        <v>0.22888141308080867</v>
      </c>
      <c r="W168" s="41">
        <f>2*(R168-T168)</f>
        <v>0.9568310469060014</v>
      </c>
      <c r="X168">
        <f>R168*(1-R168)</f>
        <v>0.249534110372192</v>
      </c>
      <c r="Y168" s="52">
        <f>J168</f>
        <v>0.96103872449489602</v>
      </c>
      <c r="Z168" s="52">
        <f>J169</f>
        <v>0.49159340540312657</v>
      </c>
      <c r="AA168">
        <v>1</v>
      </c>
      <c r="AB168">
        <f>W168*X168*Y168</f>
        <v>0.22945951262483441</v>
      </c>
      <c r="AC168">
        <f>W168*X168*Z168</f>
        <v>0.11737381682790154</v>
      </c>
      <c r="AD168">
        <f>W168*X168*AA168</f>
        <v>0.23876198406618218</v>
      </c>
      <c r="AE168" s="41">
        <f>2*(J168-T168)</f>
        <v>1.922077448989792</v>
      </c>
      <c r="AF168" s="49">
        <f>J168*(1-J168)</f>
        <v>3.7443294516119358E-2</v>
      </c>
      <c r="AG168" s="59">
        <f>B168</f>
        <v>0</v>
      </c>
      <c r="AH168" s="59">
        <f>B169</f>
        <v>1</v>
      </c>
      <c r="AI168" s="49">
        <v>1</v>
      </c>
      <c r="AJ168" s="49">
        <f>AE168*AF168*AG168</f>
        <v>0</v>
      </c>
      <c r="AK168" s="49">
        <f>AE168*AF168*AH168</f>
        <v>7.196891200531616E-2</v>
      </c>
      <c r="AL168" s="58">
        <f>AE168*AF168*AI168</f>
        <v>7.196891200531616E-2</v>
      </c>
    </row>
    <row r="169" spans="1:38" ht="15.75" customHeight="1">
      <c r="A169" s="15" t="s">
        <v>21</v>
      </c>
      <c r="B169" s="16">
        <v>1</v>
      </c>
      <c r="D169" s="15" t="s">
        <v>30</v>
      </c>
      <c r="E169" s="45">
        <f>E166</f>
        <v>-8.9189065765423181E-2</v>
      </c>
      <c r="F169" s="45">
        <f t="shared" ref="F169:G169" si="104">F166</f>
        <v>-0.49801045471678651</v>
      </c>
      <c r="G169" s="45">
        <f t="shared" si="104"/>
        <v>5.5559518301522642E-2</v>
      </c>
      <c r="H169" s="49"/>
      <c r="I169" s="49">
        <f>G169+B169*E169+B170*F169</f>
        <v>-3.3629547463900539E-2</v>
      </c>
      <c r="J169" s="16">
        <f>1/(1+EXP(-I169))</f>
        <v>0.49159340540312657</v>
      </c>
      <c r="L169" s="41"/>
      <c r="M169" s="49"/>
      <c r="N169" s="49"/>
      <c r="O169" s="49"/>
      <c r="P169" s="49"/>
      <c r="Q169" s="49"/>
      <c r="R169" s="40"/>
      <c r="T169" s="41"/>
      <c r="U169" s="40"/>
      <c r="W169" s="41"/>
      <c r="AE169" s="41">
        <f>2*(J169-T168)</f>
        <v>0.98318681080625314</v>
      </c>
      <c r="AF169" s="49">
        <f>J169*(1-J169)</f>
        <v>0.24992932916728383</v>
      </c>
      <c r="AG169" s="49"/>
      <c r="AH169" s="49"/>
      <c r="AI169" s="49"/>
      <c r="AJ169" s="49">
        <f>AE169*AF169*AG168</f>
        <v>0</v>
      </c>
      <c r="AK169" s="49">
        <f>AE169*AF169*AH168</f>
        <v>0.24572722007092807</v>
      </c>
      <c r="AL169" s="58">
        <f>AE169*AF169*AI168</f>
        <v>0.24572722007092807</v>
      </c>
    </row>
    <row r="170" spans="1:38" ht="15.75" customHeight="1">
      <c r="A170" s="41"/>
      <c r="B170" s="40"/>
      <c r="D170" s="41"/>
      <c r="E170" s="49"/>
      <c r="F170" s="49"/>
      <c r="G170" s="49"/>
      <c r="H170" s="49"/>
      <c r="I170" s="49"/>
      <c r="J170" s="40"/>
      <c r="L170" s="41"/>
      <c r="M170" s="49"/>
      <c r="N170" s="49"/>
      <c r="O170" s="49"/>
      <c r="P170" s="49"/>
      <c r="Q170" s="49"/>
      <c r="R170" s="40"/>
      <c r="T170" s="41"/>
      <c r="U170" s="40"/>
      <c r="W170" s="41"/>
      <c r="AE170" s="41"/>
      <c r="AF170" s="49"/>
      <c r="AG170" s="49"/>
      <c r="AH170" s="49"/>
      <c r="AI170" s="49"/>
      <c r="AJ170" s="49"/>
      <c r="AK170" s="49"/>
      <c r="AL170" s="58"/>
    </row>
    <row r="171" spans="1:38" ht="15.75" customHeight="1">
      <c r="A171" s="15" t="s">
        <v>2</v>
      </c>
      <c r="B171" s="16">
        <f t="array" ref="B171:B172">TRANSPOSE($A$6:$B$6)</f>
        <v>1</v>
      </c>
      <c r="D171" s="15" t="s">
        <v>19</v>
      </c>
      <c r="E171" s="45">
        <f>E168</f>
        <v>-2.2295781822545169</v>
      </c>
      <c r="F171" s="45">
        <f t="shared" ref="F171:G171" si="105">F168</f>
        <v>1.7329673512623849</v>
      </c>
      <c r="G171" s="45">
        <f t="shared" si="105"/>
        <v>1.4724791358607199</v>
      </c>
      <c r="H171" s="49"/>
      <c r="I171" s="49">
        <f>G171+B171*E171+B172*F171</f>
        <v>0.97586830486858789</v>
      </c>
      <c r="J171" s="16">
        <f>1/(1+EXP(-I171))</f>
        <v>0.72628762889192588</v>
      </c>
      <c r="L171" s="15" t="s">
        <v>19</v>
      </c>
      <c r="M171" s="45">
        <f>M168</f>
        <v>1.176041562977485</v>
      </c>
      <c r="N171" s="45">
        <f t="shared" ref="N171:O171" si="106">N168</f>
        <v>0.2898439863858932</v>
      </c>
      <c r="O171" s="45">
        <f t="shared" si="106"/>
        <v>-1.3590984740888927</v>
      </c>
      <c r="P171" s="49"/>
      <c r="Q171" s="49">
        <f>O171+J171*M171+J172*N171</f>
        <v>-0.36246864353256192</v>
      </c>
      <c r="R171" s="16">
        <f>1/(1+EXP(-Q171))</f>
        <v>0.4103621085851048</v>
      </c>
      <c r="T171" s="15">
        <f>$C$6</f>
        <v>1</v>
      </c>
      <c r="U171" s="16">
        <f>(T171-R171) ^ 2</f>
        <v>0.34767284299220375</v>
      </c>
      <c r="W171" s="41">
        <f>2*(R171-T171)</f>
        <v>-1.1792757828297904</v>
      </c>
      <c r="X171">
        <f>R171*(1-R171)</f>
        <v>0.24196504842269145</v>
      </c>
      <c r="Y171" s="52">
        <f>J171</f>
        <v>0.72628762889192588</v>
      </c>
      <c r="Z171" s="52">
        <f>J172</f>
        <v>0.49159340540312657</v>
      </c>
      <c r="AA171">
        <v>1</v>
      </c>
      <c r="AB171">
        <f>W171*X171*Y171</f>
        <v>-0.20724146993760259</v>
      </c>
      <c r="AC171">
        <f>W171*X171*Z171</f>
        <v>-0.14027299363863407</v>
      </c>
      <c r="AD171">
        <f>W171*X171*AA171</f>
        <v>-0.28534352189611761</v>
      </c>
      <c r="AE171" s="41">
        <f>2*(J171-T171)</f>
        <v>-0.54742474221614823</v>
      </c>
      <c r="AF171" s="49">
        <f>J171*(1-J171)</f>
        <v>0.19879390901047003</v>
      </c>
      <c r="AG171" s="59">
        <f>B171</f>
        <v>1</v>
      </c>
      <c r="AH171" s="59">
        <f>B172</f>
        <v>1</v>
      </c>
      <c r="AI171" s="49">
        <v>1</v>
      </c>
      <c r="AJ171" s="49">
        <f>AE171*AF171*AG171</f>
        <v>-0.10882470439419699</v>
      </c>
      <c r="AK171" s="49">
        <f>AE171*AF171*AH171</f>
        <v>-0.10882470439419699</v>
      </c>
      <c r="AL171" s="58">
        <f>AE171*AF171*AI171</f>
        <v>-0.10882470439419699</v>
      </c>
    </row>
    <row r="172" spans="1:38" ht="15.75" customHeight="1">
      <c r="A172" s="20" t="s">
        <v>21</v>
      </c>
      <c r="B172" s="21">
        <v>1</v>
      </c>
      <c r="D172" s="20" t="s">
        <v>30</v>
      </c>
      <c r="E172" s="43">
        <f>E169</f>
        <v>-8.9189065765423181E-2</v>
      </c>
      <c r="F172" s="43">
        <f t="shared" ref="F172:G172" si="107">F169</f>
        <v>-0.49801045471678651</v>
      </c>
      <c r="G172" s="43">
        <f t="shared" si="107"/>
        <v>5.5559518301522642E-2</v>
      </c>
      <c r="H172" s="50"/>
      <c r="I172" s="50">
        <f>G172+B172*E172+B173*F172</f>
        <v>-3.3629547463900539E-2</v>
      </c>
      <c r="J172" s="21">
        <f>1/(1+EXP(-I172))</f>
        <v>0.49159340540312657</v>
      </c>
      <c r="L172" s="42"/>
      <c r="M172" s="43"/>
      <c r="N172" s="43"/>
      <c r="O172" s="43"/>
      <c r="P172" s="43"/>
      <c r="Q172" s="43"/>
      <c r="R172" s="44"/>
      <c r="T172" s="42"/>
      <c r="U172" s="44"/>
      <c r="W172" s="42"/>
      <c r="X172" s="43"/>
      <c r="Y172" s="43"/>
      <c r="Z172" s="43"/>
      <c r="AA172" s="43"/>
      <c r="AB172" s="43"/>
      <c r="AC172" s="43"/>
      <c r="AD172" s="43"/>
      <c r="AE172" s="42">
        <f>2*(J172-T171)</f>
        <v>-1.0168131891937469</v>
      </c>
      <c r="AF172" s="50">
        <f>J172*(1-J172)</f>
        <v>0.24992932916728383</v>
      </c>
      <c r="AG172" s="50"/>
      <c r="AH172" s="50"/>
      <c r="AI172" s="50"/>
      <c r="AJ172" s="50">
        <f>AE172*AF172*AG171</f>
        <v>-0.2541314382636396</v>
      </c>
      <c r="AK172" s="50">
        <f>AE172*AF172*AH171</f>
        <v>-0.2541314382636396</v>
      </c>
      <c r="AL172" s="60">
        <f>AE172*AF172*AI171</f>
        <v>-0.2541314382636396</v>
      </c>
    </row>
    <row r="173" spans="1:38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4">
        <f>SUM(U162:U171)</f>
        <v>0.9851734895545281</v>
      </c>
      <c r="V173" s="53"/>
      <c r="W173" s="53"/>
      <c r="X173" s="53"/>
      <c r="Y173" s="53"/>
      <c r="Z173" s="53"/>
      <c r="AA173" s="53"/>
      <c r="AB173" s="53">
        <f>AVERAGE(AB162,AB165,AB168,AB171)</f>
        <v>-4.0587726533516569E-2</v>
      </c>
      <c r="AC173" s="53">
        <f>AVERAGE(AC162,AC165,AC168,AC171)</f>
        <v>-2.4904278623283555E-2</v>
      </c>
      <c r="AD173" s="53">
        <f>AVERAGE(AD162,AD165,AD168,AD171)</f>
        <v>-4.8967811878484382E-2</v>
      </c>
      <c r="AE173" s="53"/>
      <c r="AF173" s="53"/>
      <c r="AG173" s="53">
        <f>AVERAGE(AJ162,AJ165,AJ168,AJ171)</f>
        <v>7.4894318020063098E-3</v>
      </c>
      <c r="AH173" s="53">
        <f>AVERAGE(AJ163,AJ166,AJ169,AJ172)</f>
        <v>6.5338266231208808E-4</v>
      </c>
      <c r="AI173" s="53">
        <f>AVERAGE(AK162,AK165,AK168,AK171)</f>
        <v>-9.2139480972202072E-3</v>
      </c>
      <c r="AJ173" s="53">
        <f>AVERAGE(AK163,AK166,AK169,AK172)</f>
        <v>-2.1010545481778831E-3</v>
      </c>
      <c r="AK173" s="53">
        <f>AVERAGE(AL162,AL165,AL168,AL171)</f>
        <v>1.1325101014108403E-2</v>
      </c>
      <c r="AL173" s="53">
        <f>AVERAGE(AL163,AL166,AL169,AL172)</f>
        <v>1.3678446785970744E-3</v>
      </c>
    </row>
    <row r="175" spans="1:38" ht="15.75" customHeight="1">
      <c r="A175" s="61" t="s">
        <v>5</v>
      </c>
      <c r="B175" s="62"/>
      <c r="C175" s="3"/>
      <c r="D175" s="5" t="s">
        <v>6</v>
      </c>
      <c r="E175" s="6"/>
      <c r="F175" s="6"/>
      <c r="G175" s="6"/>
      <c r="H175" s="6"/>
      <c r="I175" s="63" t="s">
        <v>3</v>
      </c>
      <c r="J175" s="62"/>
      <c r="K175" s="3"/>
      <c r="L175" s="5" t="s">
        <v>27</v>
      </c>
      <c r="M175" s="6"/>
      <c r="N175" s="6"/>
      <c r="O175" s="6"/>
      <c r="P175" s="6"/>
      <c r="Q175" s="63" t="s">
        <v>3</v>
      </c>
      <c r="R175" s="62"/>
      <c r="T175" s="5" t="s">
        <v>20</v>
      </c>
      <c r="U175" s="7" t="s">
        <v>8</v>
      </c>
      <c r="W175" s="5" t="s">
        <v>28</v>
      </c>
      <c r="X175" s="6"/>
      <c r="Y175" s="6"/>
      <c r="Z175" s="6"/>
      <c r="AA175" s="6"/>
      <c r="AB175" s="6"/>
      <c r="AC175" s="6"/>
      <c r="AD175" s="6"/>
      <c r="AE175" s="5" t="s">
        <v>29</v>
      </c>
      <c r="AF175" s="6"/>
      <c r="AG175" s="6"/>
      <c r="AH175" s="6"/>
      <c r="AI175" s="6"/>
      <c r="AJ175" s="6"/>
      <c r="AK175" s="6"/>
      <c r="AL175" s="7"/>
    </row>
    <row r="176" spans="1:38" ht="15.75" customHeight="1">
      <c r="A176" s="64"/>
      <c r="B176" s="65"/>
      <c r="C176" s="3"/>
      <c r="D176" s="8"/>
      <c r="E176" s="51" t="s">
        <v>9</v>
      </c>
      <c r="F176" s="51" t="s">
        <v>22</v>
      </c>
      <c r="G176" s="51" t="s">
        <v>10</v>
      </c>
      <c r="H176" s="51"/>
      <c r="I176" s="51" t="s">
        <v>11</v>
      </c>
      <c r="J176" s="12" t="s">
        <v>12</v>
      </c>
      <c r="K176" s="3"/>
      <c r="L176" s="8"/>
      <c r="M176" s="51" t="s">
        <v>9</v>
      </c>
      <c r="N176" s="51" t="s">
        <v>22</v>
      </c>
      <c r="O176" s="51" t="s">
        <v>10</v>
      </c>
      <c r="P176" s="51"/>
      <c r="Q176" s="51" t="s">
        <v>11</v>
      </c>
      <c r="R176" s="12" t="s">
        <v>12</v>
      </c>
      <c r="T176" s="39"/>
      <c r="U176" s="11"/>
      <c r="W176" s="39" t="s">
        <v>13</v>
      </c>
      <c r="X176" s="10" t="s">
        <v>14</v>
      </c>
      <c r="Y176" s="10" t="s">
        <v>23</v>
      </c>
      <c r="Z176" s="10" t="s">
        <v>24</v>
      </c>
      <c r="AA176" s="10" t="s">
        <v>16</v>
      </c>
      <c r="AB176" s="10" t="s">
        <v>25</v>
      </c>
      <c r="AC176" s="10" t="s">
        <v>26</v>
      </c>
      <c r="AD176" s="10" t="s">
        <v>18</v>
      </c>
      <c r="AE176" s="8" t="s">
        <v>13</v>
      </c>
      <c r="AF176" s="51" t="s">
        <v>14</v>
      </c>
      <c r="AG176" s="51" t="s">
        <v>23</v>
      </c>
      <c r="AH176" s="51" t="s">
        <v>24</v>
      </c>
      <c r="AI176" s="51" t="s">
        <v>16</v>
      </c>
      <c r="AJ176" s="51" t="s">
        <v>25</v>
      </c>
      <c r="AK176" s="51" t="s">
        <v>26</v>
      </c>
      <c r="AL176" s="12" t="s">
        <v>18</v>
      </c>
    </row>
    <row r="177" spans="1:38" ht="15.75" customHeight="1">
      <c r="A177" s="15" t="s">
        <v>2</v>
      </c>
      <c r="B177" s="16">
        <f t="array" ref="B177:B178">TRANSPOSE($A$3:$B$3)</f>
        <v>0</v>
      </c>
      <c r="D177" s="17" t="s">
        <v>19</v>
      </c>
      <c r="E177" s="46">
        <f>E162-$B$8*AG173</f>
        <v>-2.3044725002745801</v>
      </c>
      <c r="F177" s="46">
        <f>F162-$B$8*AH173</f>
        <v>1.7264335246392639</v>
      </c>
      <c r="G177" s="46">
        <f>G162-$B$8*AI173</f>
        <v>1.5646186168329219</v>
      </c>
      <c r="H177" s="47"/>
      <c r="I177" s="47">
        <f>G177+B177*E177+B178*F177</f>
        <v>1.5646186168329219</v>
      </c>
      <c r="J177" s="48">
        <f>1/(1+EXP(-I177))</f>
        <v>0.82701509580268306</v>
      </c>
      <c r="L177" s="17" t="s">
        <v>19</v>
      </c>
      <c r="M177" s="46">
        <f>M162-$B$8*AB173</f>
        <v>1.5819188283126506</v>
      </c>
      <c r="N177" s="46">
        <f t="shared" ref="N177" si="108">N162-$B$8*AC173</f>
        <v>0.53888677261872875</v>
      </c>
      <c r="O177" s="46">
        <f t="shared" ref="O177" si="109">O162-$B$8*AD173</f>
        <v>-0.86942035530404893</v>
      </c>
      <c r="P177" s="47"/>
      <c r="Q177" s="47">
        <f>O177+J177*M177+J178*N177</f>
        <v>0.71393524663879937</v>
      </c>
      <c r="R177" s="48">
        <f>1/(1+EXP(-Q177))</f>
        <v>0.67127012164040645</v>
      </c>
      <c r="T177" s="15">
        <f>$C$3</f>
        <v>1</v>
      </c>
      <c r="U177" s="16">
        <f>(T177-R177) ^ 2</f>
        <v>0.10806333292631318</v>
      </c>
      <c r="W177" s="41">
        <f>2*(R177-T177)</f>
        <v>-0.65745975671918711</v>
      </c>
      <c r="X177">
        <f>R177*(1-R177)</f>
        <v>0.22066654543328038</v>
      </c>
      <c r="Y177" s="52">
        <f>J177</f>
        <v>0.82701509580268306</v>
      </c>
      <c r="Z177" s="52">
        <f>J178</f>
        <v>0.51046873772205315</v>
      </c>
      <c r="AA177">
        <v>1</v>
      </c>
      <c r="AB177">
        <f>W177*X177*Y177</f>
        <v>-0.11998283178936368</v>
      </c>
      <c r="AC177">
        <f>W177*X177*Z177</f>
        <v>-7.4058484546026843E-2</v>
      </c>
      <c r="AD177">
        <f>W177*X177*AA177</f>
        <v>-0.14507937327662795</v>
      </c>
      <c r="AE177" s="55">
        <f>2*(J177-T177)</f>
        <v>-0.34596980839463387</v>
      </c>
      <c r="AF177" s="47">
        <f>J177*(1-J177)</f>
        <v>0.14306112711716201</v>
      </c>
      <c r="AG177" s="56">
        <f>B177</f>
        <v>0</v>
      </c>
      <c r="AH177" s="56">
        <f>B178</f>
        <v>0</v>
      </c>
      <c r="AI177" s="47">
        <v>1</v>
      </c>
      <c r="AJ177" s="47">
        <f>AE177*AF177*AG177</f>
        <v>0</v>
      </c>
      <c r="AK177" s="47">
        <f>AE177*AF177*AH177</f>
        <v>0</v>
      </c>
      <c r="AL177" s="57">
        <f>AE177*AF177*AI177</f>
        <v>-4.94948307374449E-2</v>
      </c>
    </row>
    <row r="178" spans="1:38" ht="15.75" customHeight="1">
      <c r="A178" s="15" t="s">
        <v>21</v>
      </c>
      <c r="B178" s="16">
        <v>0</v>
      </c>
      <c r="D178" s="15" t="s">
        <v>30</v>
      </c>
      <c r="E178" s="45">
        <f>E163-$B$8*AJ173</f>
        <v>-6.817852028364435E-2</v>
      </c>
      <c r="F178" s="45">
        <f>F163-$B$8*AK173</f>
        <v>-0.61126146485787047</v>
      </c>
      <c r="G178" s="45">
        <f>G163-$B$8*AL173</f>
        <v>4.1881071515551899E-2</v>
      </c>
      <c r="H178" s="49"/>
      <c r="I178" s="49">
        <f>G178+B178*E178+B179*F178</f>
        <v>4.1881071515551899E-2</v>
      </c>
      <c r="J178" s="16">
        <f>1/(1+EXP(-I178))</f>
        <v>0.51046873772205315</v>
      </c>
      <c r="L178" s="15"/>
      <c r="M178" s="49"/>
      <c r="N178" s="49"/>
      <c r="O178" s="49"/>
      <c r="P178" s="49"/>
      <c r="Q178" s="49"/>
      <c r="R178" s="40"/>
      <c r="T178" s="41"/>
      <c r="U178" s="40"/>
      <c r="W178" s="41"/>
      <c r="AE178" s="41">
        <f>2*(J178-T177)</f>
        <v>-0.97906252455589371</v>
      </c>
      <c r="AF178" s="49">
        <f>J178*(1-J178)</f>
        <v>0.24989040553050687</v>
      </c>
      <c r="AG178" s="49"/>
      <c r="AH178" s="49"/>
      <c r="AI178" s="49"/>
      <c r="AJ178" s="49">
        <f>AE178*AF178*AG177</f>
        <v>0</v>
      </c>
      <c r="AK178" s="49">
        <f>AE178*AF178*AH177</f>
        <v>0</v>
      </c>
      <c r="AL178" s="58">
        <f>AE178*AF178*AI177</f>
        <v>-0.24465833130099413</v>
      </c>
    </row>
    <row r="179" spans="1:38" ht="15.75" customHeight="1">
      <c r="A179" s="41"/>
      <c r="B179" s="40"/>
      <c r="D179" s="41"/>
      <c r="E179" s="49"/>
      <c r="F179" s="49"/>
      <c r="G179" s="49"/>
      <c r="H179" s="49"/>
      <c r="I179" s="49"/>
      <c r="J179" s="40"/>
      <c r="L179" s="41"/>
      <c r="M179" s="49"/>
      <c r="N179" s="49"/>
      <c r="O179" s="49"/>
      <c r="P179" s="49"/>
      <c r="Q179" s="49"/>
      <c r="R179" s="40"/>
      <c r="T179" s="41"/>
      <c r="U179" s="40"/>
      <c r="W179" s="41"/>
      <c r="AE179" s="41"/>
      <c r="AF179" s="49"/>
      <c r="AG179" s="49"/>
      <c r="AH179" s="49"/>
      <c r="AI179" s="49"/>
      <c r="AJ179" s="49"/>
      <c r="AK179" s="49"/>
      <c r="AL179" s="58"/>
    </row>
    <row r="180" spans="1:38" ht="15.75" customHeight="1">
      <c r="A180" s="15" t="s">
        <v>2</v>
      </c>
      <c r="B180" s="16">
        <f t="array" ref="B180:B181">TRANSPOSE($A$4:$B$4)</f>
        <v>1</v>
      </c>
      <c r="D180" s="15" t="s">
        <v>19</v>
      </c>
      <c r="E180" s="45">
        <f>E177</f>
        <v>-2.3044725002745801</v>
      </c>
      <c r="F180" s="45">
        <f t="shared" ref="F180:G180" si="110">F177</f>
        <v>1.7264335246392639</v>
      </c>
      <c r="G180" s="45">
        <f t="shared" si="110"/>
        <v>1.5646186168329219</v>
      </c>
      <c r="H180" s="49"/>
      <c r="I180" s="49">
        <f>G180+B180*E180+B181*F180</f>
        <v>-0.73985388344165814</v>
      </c>
      <c r="J180" s="16">
        <f>1/(1+EXP(-I180))</f>
        <v>0.32303609625604018</v>
      </c>
      <c r="L180" s="15" t="s">
        <v>19</v>
      </c>
      <c r="M180" s="45">
        <f>M177</f>
        <v>1.5819188283126506</v>
      </c>
      <c r="N180" s="45">
        <f t="shared" ref="N180:O180" si="111">N177</f>
        <v>0.53888677261872875</v>
      </c>
      <c r="O180" s="45">
        <f t="shared" si="111"/>
        <v>-0.86942035530404893</v>
      </c>
      <c r="P180" s="49"/>
      <c r="Q180" s="49">
        <f>O180+J180*M180+J181*N180</f>
        <v>-8.331862181820765E-2</v>
      </c>
      <c r="R180" s="16">
        <f>1/(1+EXP(-Q180))</f>
        <v>0.47918238612933983</v>
      </c>
      <c r="T180" s="15">
        <f>$C$4</f>
        <v>0</v>
      </c>
      <c r="U180" s="16">
        <f>(T180-R180) ^ 2</f>
        <v>0.22961575917660773</v>
      </c>
      <c r="W180" s="41">
        <f>2*(R180-T180)</f>
        <v>0.95836477225867966</v>
      </c>
      <c r="X180">
        <f>R180*(1-R180)</f>
        <v>0.2495666269527321</v>
      </c>
      <c r="Y180" s="52">
        <f>J180</f>
        <v>0.32303609625604018</v>
      </c>
      <c r="Z180" s="52">
        <f>J181</f>
        <v>0.51046873772205315</v>
      </c>
      <c r="AA180">
        <v>1</v>
      </c>
      <c r="AB180">
        <f>W180*X180*Y180</f>
        <v>7.7262437296955047E-2</v>
      </c>
      <c r="AC180">
        <f>W180*X180*Z180</f>
        <v>0.12209180118696554</v>
      </c>
      <c r="AD180">
        <f>W180*X180*AA180</f>
        <v>0.23917586360292198</v>
      </c>
      <c r="AE180" s="41">
        <f>2*(J180-T180)</f>
        <v>0.64607219251208037</v>
      </c>
      <c r="AF180" s="49">
        <f>J180*(1-J180)</f>
        <v>0.21868377677169853</v>
      </c>
      <c r="AG180" s="59">
        <f>B180</f>
        <v>1</v>
      </c>
      <c r="AH180" s="59">
        <f>B181</f>
        <v>0</v>
      </c>
      <c r="AI180" s="49">
        <v>1</v>
      </c>
      <c r="AJ180" s="49">
        <f>AE180*AF180*AG180</f>
        <v>0.14128550712571364</v>
      </c>
      <c r="AK180" s="49">
        <f>AE180*AF180*AH180</f>
        <v>0</v>
      </c>
      <c r="AL180" s="58">
        <f>AE180*AF180*AI180</f>
        <v>0.14128550712571364</v>
      </c>
    </row>
    <row r="181" spans="1:38" ht="15.75" customHeight="1">
      <c r="A181" s="15" t="s">
        <v>21</v>
      </c>
      <c r="B181" s="16">
        <v>0</v>
      </c>
      <c r="D181" s="15" t="s">
        <v>30</v>
      </c>
      <c r="E181" s="45">
        <f>E178</f>
        <v>-6.817852028364435E-2</v>
      </c>
      <c r="F181" s="45">
        <f t="shared" ref="F181:G181" si="112">F178</f>
        <v>-0.61126146485787047</v>
      </c>
      <c r="G181" s="45">
        <f t="shared" si="112"/>
        <v>4.1881071515551899E-2</v>
      </c>
      <c r="H181" s="49"/>
      <c r="I181" s="49">
        <f>G181+B181*E181+B182*F181</f>
        <v>4.1881071515551899E-2</v>
      </c>
      <c r="J181" s="16">
        <f>1/(1+EXP(-I181))</f>
        <v>0.51046873772205315</v>
      </c>
      <c r="L181" s="41"/>
      <c r="M181" s="49"/>
      <c r="N181" s="49"/>
      <c r="O181" s="49"/>
      <c r="P181" s="49"/>
      <c r="Q181" s="49"/>
      <c r="R181" s="40"/>
      <c r="T181" s="41"/>
      <c r="U181" s="40"/>
      <c r="W181" s="41"/>
      <c r="AE181" s="41">
        <f>2*(J181-T180)</f>
        <v>1.0209374754441063</v>
      </c>
      <c r="AF181" s="49">
        <f>J181*(1-J181)</f>
        <v>0.24989040553050687</v>
      </c>
      <c r="AG181" s="49"/>
      <c r="AH181" s="49"/>
      <c r="AI181" s="49"/>
      <c r="AJ181" s="49">
        <f>AE181*AF181*AG180</f>
        <v>0.25512247976001962</v>
      </c>
      <c r="AK181" s="49">
        <f>AE181*AF181*AH180</f>
        <v>0</v>
      </c>
      <c r="AL181" s="58">
        <f>AE181*AF181*AI180</f>
        <v>0.25512247976001962</v>
      </c>
    </row>
    <row r="182" spans="1:38" ht="15.75" customHeight="1">
      <c r="A182" s="41"/>
      <c r="B182" s="40"/>
      <c r="D182" s="41"/>
      <c r="E182" s="49"/>
      <c r="F182" s="49"/>
      <c r="G182" s="49"/>
      <c r="H182" s="49"/>
      <c r="I182" s="49"/>
      <c r="J182" s="40"/>
      <c r="L182" s="41"/>
      <c r="M182" s="49"/>
      <c r="N182" s="49"/>
      <c r="O182" s="49"/>
      <c r="P182" s="49"/>
      <c r="Q182" s="49"/>
      <c r="R182" s="40"/>
      <c r="T182" s="41"/>
      <c r="U182" s="40"/>
      <c r="W182" s="41"/>
      <c r="AE182" s="41"/>
      <c r="AF182" s="49"/>
      <c r="AG182" s="49"/>
      <c r="AH182" s="49"/>
      <c r="AI182" s="49"/>
      <c r="AJ182" s="49"/>
      <c r="AK182" s="49"/>
      <c r="AL182" s="58"/>
    </row>
    <row r="183" spans="1:38" ht="15.75" customHeight="1">
      <c r="A183" s="15" t="s">
        <v>2</v>
      </c>
      <c r="B183" s="16">
        <f t="array" ref="B183:B184">TRANSPOSE($A$5:$B$5)</f>
        <v>0</v>
      </c>
      <c r="D183" s="15" t="s">
        <v>19</v>
      </c>
      <c r="E183" s="45">
        <f>E180</f>
        <v>-2.3044725002745801</v>
      </c>
      <c r="F183" s="45">
        <f t="shared" ref="F183:G183" si="113">F180</f>
        <v>1.7264335246392639</v>
      </c>
      <c r="G183" s="45">
        <f t="shared" si="113"/>
        <v>1.5646186168329219</v>
      </c>
      <c r="H183" s="49"/>
      <c r="I183" s="49">
        <f>G183+B183*E183+B184*F183</f>
        <v>3.2910521414721856</v>
      </c>
      <c r="J183" s="16">
        <f>1/(1+EXP(-I183))</f>
        <v>0.96412056767697596</v>
      </c>
      <c r="L183" s="15" t="s">
        <v>19</v>
      </c>
      <c r="M183" s="45">
        <f>M180</f>
        <v>1.5819188283126506</v>
      </c>
      <c r="N183" s="45">
        <f t="shared" ref="N183:O183" si="114">N180</f>
        <v>0.53888677261872875</v>
      </c>
      <c r="O183" s="45">
        <f t="shared" si="114"/>
        <v>-0.86942035530404893</v>
      </c>
      <c r="P183" s="49"/>
      <c r="Q183" s="49">
        <f>O183+J183*M183+J184*N183</f>
        <v>0.92164087711164999</v>
      </c>
      <c r="R183" s="16">
        <f>1/(1+EXP(-Q183))</f>
        <v>0.71537632771489501</v>
      </c>
      <c r="T183" s="15">
        <f>$C$5</f>
        <v>0</v>
      </c>
      <c r="U183" s="16">
        <f>(T183-R183) ^ 2</f>
        <v>0.5117632902548489</v>
      </c>
      <c r="W183" s="41">
        <f>2*(R183-T183)</f>
        <v>1.43075265542979</v>
      </c>
      <c r="X183">
        <f>R183*(1-R183)</f>
        <v>0.20361303746004614</v>
      </c>
      <c r="Y183" s="52">
        <f>J183</f>
        <v>0.96412056767697596</v>
      </c>
      <c r="Z183" s="52">
        <f>J184</f>
        <v>0.49342601665997576</v>
      </c>
      <c r="AA183">
        <v>1</v>
      </c>
      <c r="AB183">
        <f>W183*X183*Y183</f>
        <v>0.28086750160402685</v>
      </c>
      <c r="AC183">
        <f>W183*X183*Z183</f>
        <v>0.14374481488309804</v>
      </c>
      <c r="AD183">
        <f>W183*X183*AA183</f>
        <v>0.29131989402608632</v>
      </c>
      <c r="AE183" s="41">
        <f>2*(J183-T183)</f>
        <v>1.9282411353539519</v>
      </c>
      <c r="AF183" s="49">
        <f>J183*(1-J183)</f>
        <v>3.4592098659201577E-2</v>
      </c>
      <c r="AG183" s="59">
        <f>B183</f>
        <v>0</v>
      </c>
      <c r="AH183" s="59">
        <f>B184</f>
        <v>1</v>
      </c>
      <c r="AI183" s="49">
        <v>1</v>
      </c>
      <c r="AJ183" s="49">
        <f>AE183*AF183*AG183</f>
        <v>0</v>
      </c>
      <c r="AK183" s="49">
        <f>AE183*AF183*AH183</f>
        <v>6.6701907592894766E-2</v>
      </c>
      <c r="AL183" s="58">
        <f>AE183*AF183*AI183</f>
        <v>6.6701907592894766E-2</v>
      </c>
    </row>
    <row r="184" spans="1:38" ht="15.75" customHeight="1">
      <c r="A184" s="15" t="s">
        <v>21</v>
      </c>
      <c r="B184" s="16">
        <v>1</v>
      </c>
      <c r="D184" s="15" t="s">
        <v>30</v>
      </c>
      <c r="E184" s="45">
        <f>E181</f>
        <v>-6.817852028364435E-2</v>
      </c>
      <c r="F184" s="45">
        <f t="shared" ref="F184:G184" si="115">F181</f>
        <v>-0.61126146485787047</v>
      </c>
      <c r="G184" s="45">
        <f t="shared" si="115"/>
        <v>4.1881071515551899E-2</v>
      </c>
      <c r="H184" s="49"/>
      <c r="I184" s="49">
        <f>G184+B184*E184+B185*F184</f>
        <v>-2.6297448768092452E-2</v>
      </c>
      <c r="J184" s="16">
        <f>1/(1+EXP(-I184))</f>
        <v>0.49342601665997576</v>
      </c>
      <c r="L184" s="41"/>
      <c r="M184" s="49"/>
      <c r="N184" s="49"/>
      <c r="O184" s="49"/>
      <c r="P184" s="49"/>
      <c r="Q184" s="49"/>
      <c r="R184" s="40"/>
      <c r="T184" s="41"/>
      <c r="U184" s="40"/>
      <c r="W184" s="41"/>
      <c r="AE184" s="41">
        <f>2*(J184-T183)</f>
        <v>0.98685203331995153</v>
      </c>
      <c r="AF184" s="49">
        <f>J184*(1-J184)</f>
        <v>0.24995678274304509</v>
      </c>
      <c r="AG184" s="49"/>
      <c r="AH184" s="49"/>
      <c r="AI184" s="49"/>
      <c r="AJ184" s="49">
        <f>AE184*AF184*AG183</f>
        <v>0</v>
      </c>
      <c r="AK184" s="49">
        <f>AE184*AF184*AH183</f>
        <v>0.24667035929208742</v>
      </c>
      <c r="AL184" s="58">
        <f>AE184*AF184*AI183</f>
        <v>0.24667035929208742</v>
      </c>
    </row>
    <row r="185" spans="1:38" ht="15.75" customHeight="1">
      <c r="A185" s="41"/>
      <c r="B185" s="40"/>
      <c r="D185" s="41"/>
      <c r="E185" s="49"/>
      <c r="F185" s="49"/>
      <c r="G185" s="49"/>
      <c r="H185" s="49"/>
      <c r="I185" s="49"/>
      <c r="J185" s="40"/>
      <c r="L185" s="41"/>
      <c r="M185" s="49"/>
      <c r="N185" s="49"/>
      <c r="O185" s="49"/>
      <c r="P185" s="49"/>
      <c r="Q185" s="49"/>
      <c r="R185" s="40"/>
      <c r="T185" s="41"/>
      <c r="U185" s="40"/>
      <c r="W185" s="41"/>
      <c r="AE185" s="41"/>
      <c r="AF185" s="49"/>
      <c r="AG185" s="49"/>
      <c r="AH185" s="49"/>
      <c r="AI185" s="49"/>
      <c r="AJ185" s="49"/>
      <c r="AK185" s="49"/>
      <c r="AL185" s="58"/>
    </row>
    <row r="186" spans="1:38" ht="15.75" customHeight="1">
      <c r="A186" s="15" t="s">
        <v>2</v>
      </c>
      <c r="B186" s="16">
        <f t="array" ref="B186:B187">TRANSPOSE($A$6:$B$6)</f>
        <v>1</v>
      </c>
      <c r="D186" s="15" t="s">
        <v>19</v>
      </c>
      <c r="E186" s="45">
        <f>E183</f>
        <v>-2.3044725002745801</v>
      </c>
      <c r="F186" s="45">
        <f t="shared" ref="F186:G186" si="116">F183</f>
        <v>1.7264335246392639</v>
      </c>
      <c r="G186" s="45">
        <f t="shared" si="116"/>
        <v>1.5646186168329219</v>
      </c>
      <c r="H186" s="49"/>
      <c r="I186" s="49">
        <f>G186+B186*E186+B187*F186</f>
        <v>0.98657964119760577</v>
      </c>
      <c r="J186" s="16">
        <f>1/(1+EXP(-I186))</f>
        <v>0.72841180832489072</v>
      </c>
      <c r="L186" s="15" t="s">
        <v>19</v>
      </c>
      <c r="M186" s="45">
        <f>M183</f>
        <v>1.5819188283126506</v>
      </c>
      <c r="N186" s="45">
        <f t="shared" ref="N186:O186" si="117">N183</f>
        <v>0.53888677261872875</v>
      </c>
      <c r="O186" s="45">
        <f t="shared" si="117"/>
        <v>-0.86942035530404893</v>
      </c>
      <c r="P186" s="49"/>
      <c r="Q186" s="49">
        <f>O186+J186*M186+J187*N186</f>
        <v>0.54876875269437075</v>
      </c>
      <c r="R186" s="16">
        <f>1/(1+EXP(-Q186))</f>
        <v>0.63384988507578666</v>
      </c>
      <c r="T186" s="15">
        <f>$C$6</f>
        <v>1</v>
      </c>
      <c r="U186" s="16">
        <f>(T186-R186) ^ 2</f>
        <v>0.13406590665901463</v>
      </c>
      <c r="W186" s="41">
        <f>2*(R186-T186)</f>
        <v>-0.73230022984842669</v>
      </c>
      <c r="X186">
        <f>R186*(1-R186)</f>
        <v>0.23208420826519871</v>
      </c>
      <c r="Y186" s="52">
        <f>J186</f>
        <v>0.72841180832489072</v>
      </c>
      <c r="Z186" s="52">
        <f>J187</f>
        <v>0.49342601665997576</v>
      </c>
      <c r="AA186">
        <v>1</v>
      </c>
      <c r="AB186">
        <f>W186*X186*Y186</f>
        <v>-0.12379746128859391</v>
      </c>
      <c r="AC186">
        <f>W186*X186*Z186</f>
        <v>-8.3860376092369696E-2</v>
      </c>
      <c r="AD186">
        <f>W186*X186*AA186</f>
        <v>-0.16995531905679515</v>
      </c>
      <c r="AE186" s="41">
        <f>2*(J186-T186)</f>
        <v>-0.54317638335021856</v>
      </c>
      <c r="AF186" s="49">
        <f>J186*(1-J186)</f>
        <v>0.19782804581775337</v>
      </c>
      <c r="AG186" s="59">
        <f>B186</f>
        <v>1</v>
      </c>
      <c r="AH186" s="59">
        <f>B187</f>
        <v>1</v>
      </c>
      <c r="AI186" s="49">
        <v>1</v>
      </c>
      <c r="AJ186" s="49">
        <f>AE186*AF186*AG186</f>
        <v>-0.10745552245252861</v>
      </c>
      <c r="AK186" s="49">
        <f>AE186*AF186*AH186</f>
        <v>-0.10745552245252861</v>
      </c>
      <c r="AL186" s="58">
        <f>AE186*AF186*AI186</f>
        <v>-0.10745552245252861</v>
      </c>
    </row>
    <row r="187" spans="1:38" ht="15.75" customHeight="1">
      <c r="A187" s="20" t="s">
        <v>21</v>
      </c>
      <c r="B187" s="21">
        <v>1</v>
      </c>
      <c r="D187" s="20" t="s">
        <v>30</v>
      </c>
      <c r="E187" s="43">
        <f>E184</f>
        <v>-6.817852028364435E-2</v>
      </c>
      <c r="F187" s="43">
        <f t="shared" ref="F187:G187" si="118">F184</f>
        <v>-0.61126146485787047</v>
      </c>
      <c r="G187" s="43">
        <f t="shared" si="118"/>
        <v>4.1881071515551899E-2</v>
      </c>
      <c r="H187" s="50"/>
      <c r="I187" s="50">
        <f>G187+B187*E187+B188*F187</f>
        <v>-2.6297448768092452E-2</v>
      </c>
      <c r="J187" s="21">
        <f>1/(1+EXP(-I187))</f>
        <v>0.49342601665997576</v>
      </c>
      <c r="L187" s="42"/>
      <c r="M187" s="43"/>
      <c r="N187" s="43"/>
      <c r="O187" s="43"/>
      <c r="P187" s="43"/>
      <c r="Q187" s="43"/>
      <c r="R187" s="44"/>
      <c r="T187" s="42"/>
      <c r="U187" s="44"/>
      <c r="W187" s="42"/>
      <c r="X187" s="43"/>
      <c r="Y187" s="43"/>
      <c r="Z187" s="43"/>
      <c r="AA187" s="43"/>
      <c r="AB187" s="43"/>
      <c r="AC187" s="43"/>
      <c r="AD187" s="43"/>
      <c r="AE187" s="42">
        <f>2*(J187-T186)</f>
        <v>-1.0131479666800485</v>
      </c>
      <c r="AF187" s="50">
        <f>J187*(1-J187)</f>
        <v>0.24995678274304509</v>
      </c>
      <c r="AG187" s="50"/>
      <c r="AH187" s="50"/>
      <c r="AI187" s="50"/>
      <c r="AJ187" s="50">
        <f>AE187*AF187*AG186</f>
        <v>-0.25324320619400276</v>
      </c>
      <c r="AK187" s="50">
        <f>AE187*AF187*AH186</f>
        <v>-0.25324320619400276</v>
      </c>
      <c r="AL187" s="60">
        <f>AE187*AF187*AI186</f>
        <v>-0.25324320619400276</v>
      </c>
    </row>
    <row r="188" spans="1:3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4">
        <f>SUM(U177:U186)</f>
        <v>0.98350828901678444</v>
      </c>
      <c r="V188" s="53"/>
      <c r="W188" s="53"/>
      <c r="X188" s="53"/>
      <c r="Y188" s="53"/>
      <c r="Z188" s="53"/>
      <c r="AA188" s="53"/>
      <c r="AB188" s="53">
        <f>AVERAGE(AB177,AB180,AB183,AB186)</f>
        <v>2.8587411455756075E-2</v>
      </c>
      <c r="AC188" s="53">
        <f>AVERAGE(AC177,AC180,AC183,AC186)</f>
        <v>2.6979438857916756E-2</v>
      </c>
      <c r="AD188" s="53">
        <f>AVERAGE(AD177,AD180,AD183,AD186)</f>
        <v>5.3865266323896301E-2</v>
      </c>
      <c r="AE188" s="53"/>
      <c r="AF188" s="53"/>
      <c r="AG188" s="53">
        <f>AVERAGE(AJ177,AJ180,AJ183,AJ186)</f>
        <v>8.4574961682962572E-3</v>
      </c>
      <c r="AH188" s="53">
        <f>AVERAGE(AJ178,AJ181,AJ184,AJ187)</f>
        <v>4.6981839150421478E-4</v>
      </c>
      <c r="AI188" s="53">
        <f>AVERAGE(AK177,AK180,AK183,AK186)</f>
        <v>-1.0188403714908461E-2</v>
      </c>
      <c r="AJ188" s="53">
        <f>AVERAGE(AK178,AK181,AK184,AK187)</f>
        <v>-1.6432117254788353E-3</v>
      </c>
      <c r="AK188" s="53">
        <f>AVERAGE(AL177,AL180,AL183,AL186)</f>
        <v>1.2759265382158724E-2</v>
      </c>
      <c r="AL188" s="53">
        <f>AVERAGE(AL178,AL181,AL184,AL187)</f>
        <v>9.7282538927753737E-4</v>
      </c>
    </row>
    <row r="190" spans="1:38" ht="15.75" customHeight="1">
      <c r="A190" s="61" t="s">
        <v>5</v>
      </c>
      <c r="B190" s="62"/>
      <c r="C190" s="3"/>
      <c r="D190" s="5" t="s">
        <v>6</v>
      </c>
      <c r="E190" s="6"/>
      <c r="F190" s="6"/>
      <c r="G190" s="6"/>
      <c r="H190" s="6"/>
      <c r="I190" s="63" t="s">
        <v>3</v>
      </c>
      <c r="J190" s="62"/>
      <c r="K190" s="3"/>
      <c r="L190" s="5" t="s">
        <v>27</v>
      </c>
      <c r="M190" s="6"/>
      <c r="N190" s="6"/>
      <c r="O190" s="6"/>
      <c r="P190" s="6"/>
      <c r="Q190" s="63" t="s">
        <v>3</v>
      </c>
      <c r="R190" s="62"/>
      <c r="T190" s="5" t="s">
        <v>20</v>
      </c>
      <c r="U190" s="7" t="s">
        <v>8</v>
      </c>
      <c r="W190" s="5" t="s">
        <v>28</v>
      </c>
      <c r="X190" s="6"/>
      <c r="Y190" s="6"/>
      <c r="Z190" s="6"/>
      <c r="AA190" s="6"/>
      <c r="AB190" s="6"/>
      <c r="AC190" s="6"/>
      <c r="AD190" s="6"/>
      <c r="AE190" s="5" t="s">
        <v>29</v>
      </c>
      <c r="AF190" s="6"/>
      <c r="AG190" s="6"/>
      <c r="AH190" s="6"/>
      <c r="AI190" s="6"/>
      <c r="AJ190" s="6"/>
      <c r="AK190" s="6"/>
      <c r="AL190" s="7"/>
    </row>
    <row r="191" spans="1:38" ht="15.75" customHeight="1">
      <c r="A191" s="64"/>
      <c r="B191" s="65"/>
      <c r="C191" s="3"/>
      <c r="D191" s="8"/>
      <c r="E191" s="51" t="s">
        <v>9</v>
      </c>
      <c r="F191" s="51" t="s">
        <v>22</v>
      </c>
      <c r="G191" s="51" t="s">
        <v>10</v>
      </c>
      <c r="H191" s="51"/>
      <c r="I191" s="51" t="s">
        <v>11</v>
      </c>
      <c r="J191" s="12" t="s">
        <v>12</v>
      </c>
      <c r="K191" s="3"/>
      <c r="L191" s="8"/>
      <c r="M191" s="51" t="s">
        <v>9</v>
      </c>
      <c r="N191" s="51" t="s">
        <v>22</v>
      </c>
      <c r="O191" s="51" t="s">
        <v>10</v>
      </c>
      <c r="P191" s="51"/>
      <c r="Q191" s="51" t="s">
        <v>11</v>
      </c>
      <c r="R191" s="12" t="s">
        <v>12</v>
      </c>
      <c r="T191" s="39"/>
      <c r="U191" s="11"/>
      <c r="W191" s="39" t="s">
        <v>13</v>
      </c>
      <c r="X191" s="10" t="s">
        <v>14</v>
      </c>
      <c r="Y191" s="10" t="s">
        <v>23</v>
      </c>
      <c r="Z191" s="10" t="s">
        <v>24</v>
      </c>
      <c r="AA191" s="10" t="s">
        <v>16</v>
      </c>
      <c r="AB191" s="10" t="s">
        <v>25</v>
      </c>
      <c r="AC191" s="10" t="s">
        <v>26</v>
      </c>
      <c r="AD191" s="10" t="s">
        <v>18</v>
      </c>
      <c r="AE191" s="8" t="s">
        <v>13</v>
      </c>
      <c r="AF191" s="51" t="s">
        <v>14</v>
      </c>
      <c r="AG191" s="51" t="s">
        <v>23</v>
      </c>
      <c r="AH191" s="51" t="s">
        <v>24</v>
      </c>
      <c r="AI191" s="51" t="s">
        <v>16</v>
      </c>
      <c r="AJ191" s="51" t="s">
        <v>25</v>
      </c>
      <c r="AK191" s="51" t="s">
        <v>26</v>
      </c>
      <c r="AL191" s="12" t="s">
        <v>18</v>
      </c>
    </row>
    <row r="192" spans="1:38" ht="15.75" customHeight="1">
      <c r="A192" s="15" t="s">
        <v>2</v>
      </c>
      <c r="B192" s="16">
        <f t="array" ref="B192:B193">TRANSPOSE($A$3:$B$3)</f>
        <v>0</v>
      </c>
      <c r="D192" s="17" t="s">
        <v>19</v>
      </c>
      <c r="E192" s="46">
        <f>E177-$B$8*AG188</f>
        <v>-2.3890474619575426</v>
      </c>
      <c r="F192" s="46">
        <f>F177-$B$8*AH188</f>
        <v>1.7217353407242217</v>
      </c>
      <c r="G192" s="46">
        <f>G177-$B$8*AI188</f>
        <v>1.6665026539820065</v>
      </c>
      <c r="H192" s="47"/>
      <c r="I192" s="47">
        <f>G192+B192*E192+B193*F192</f>
        <v>1.6665026539820065</v>
      </c>
      <c r="J192" s="48">
        <f>1/(1+EXP(-I192))</f>
        <v>0.84110897692493525</v>
      </c>
      <c r="L192" s="17" t="s">
        <v>19</v>
      </c>
      <c r="M192" s="46">
        <f>M177-$B$8*AB188</f>
        <v>1.2960447137550899</v>
      </c>
      <c r="N192" s="46">
        <f t="shared" ref="N192" si="119">N177-$B$8*AC188</f>
        <v>0.26909238403956121</v>
      </c>
      <c r="O192" s="46">
        <f t="shared" ref="O192" si="120">O177-$B$8*AD188</f>
        <v>-1.4080730185430119</v>
      </c>
      <c r="P192" s="47"/>
      <c r="Q192" s="47">
        <f>O192+J192*M192+J193*N192</f>
        <v>-0.18124915002633024</v>
      </c>
      <c r="R192" s="48">
        <f>1/(1+EXP(-Q192))</f>
        <v>0.45481135345686047</v>
      </c>
      <c r="T192" s="15">
        <f>$C$3</f>
        <v>1</v>
      </c>
      <c r="U192" s="16">
        <f>(T192-R192) ^ 2</f>
        <v>0.29723066031954026</v>
      </c>
      <c r="W192" s="41">
        <f>2*(R192-T192)</f>
        <v>-1.090377293086279</v>
      </c>
      <c r="X192">
        <f>R192*(1-R192)</f>
        <v>0.24795798622359919</v>
      </c>
      <c r="Y192" s="52">
        <f>J192</f>
        <v>0.84110897692493525</v>
      </c>
      <c r="Z192" s="52">
        <f>J193</f>
        <v>0.50803751198350156</v>
      </c>
      <c r="AA192">
        <v>1</v>
      </c>
      <c r="AB192">
        <f>W192*X192*Y192</f>
        <v>-0.22740874817146106</v>
      </c>
      <c r="AC192">
        <f>W192*X192*Z192</f>
        <v>-0.13735696300221797</v>
      </c>
      <c r="AD192">
        <f>W192*X192*AA192</f>
        <v>-0.27036775781761291</v>
      </c>
      <c r="AE192" s="55">
        <f>2*(J192-T192)</f>
        <v>-0.3177820461501295</v>
      </c>
      <c r="AF192" s="47">
        <f>J192*(1-J192)</f>
        <v>0.133644665861224</v>
      </c>
      <c r="AG192" s="56">
        <f>B192</f>
        <v>0</v>
      </c>
      <c r="AH192" s="56">
        <f>B193</f>
        <v>0</v>
      </c>
      <c r="AI192" s="47">
        <v>1</v>
      </c>
      <c r="AJ192" s="47">
        <f>AE192*AF192*AG192</f>
        <v>0</v>
      </c>
      <c r="AK192" s="47">
        <f>AE192*AF192*AH192</f>
        <v>0</v>
      </c>
      <c r="AL192" s="57">
        <f>AE192*AF192*AI192</f>
        <v>-4.2469875374430123E-2</v>
      </c>
    </row>
    <row r="193" spans="1:38" ht="15.75" customHeight="1">
      <c r="A193" s="15" t="s">
        <v>21</v>
      </c>
      <c r="B193" s="16">
        <v>0</v>
      </c>
      <c r="D193" s="15" t="s">
        <v>30</v>
      </c>
      <c r="E193" s="45">
        <f>E178-$B$8*AJ188</f>
        <v>-5.1746403028855997E-2</v>
      </c>
      <c r="F193" s="45">
        <f>F178-$B$8*AK188</f>
        <v>-0.73885411867945772</v>
      </c>
      <c r="G193" s="45">
        <f>G178-$B$8*AL188</f>
        <v>3.2152817622776525E-2</v>
      </c>
      <c r="H193" s="49"/>
      <c r="I193" s="49">
        <f>G193+B193*E193+B194*F193</f>
        <v>3.2152817622776525E-2</v>
      </c>
      <c r="J193" s="16">
        <f>1/(1+EXP(-I193))</f>
        <v>0.50803751198350156</v>
      </c>
      <c r="L193" s="15"/>
      <c r="M193" s="49"/>
      <c r="N193" s="49"/>
      <c r="O193" s="49"/>
      <c r="P193" s="49"/>
      <c r="Q193" s="49"/>
      <c r="R193" s="40"/>
      <c r="T193" s="41"/>
      <c r="U193" s="40"/>
      <c r="W193" s="41"/>
      <c r="AE193" s="41">
        <f>2*(J193-T192)</f>
        <v>-0.98392497603299689</v>
      </c>
      <c r="AF193" s="49">
        <f>J193*(1-J193)</f>
        <v>0.24993539840111506</v>
      </c>
      <c r="AG193" s="49"/>
      <c r="AH193" s="49"/>
      <c r="AI193" s="49"/>
      <c r="AJ193" s="49">
        <f>AE193*AF193*AG192</f>
        <v>0</v>
      </c>
      <c r="AK193" s="49">
        <f>AE193*AF193*AH192</f>
        <v>0</v>
      </c>
      <c r="AL193" s="58">
        <f>AE193*AF193*AI192</f>
        <v>-0.24591768088161467</v>
      </c>
    </row>
    <row r="194" spans="1:38" ht="15.75" customHeight="1">
      <c r="A194" s="41"/>
      <c r="B194" s="40"/>
      <c r="D194" s="41"/>
      <c r="E194" s="49"/>
      <c r="F194" s="49"/>
      <c r="G194" s="49"/>
      <c r="H194" s="49"/>
      <c r="I194" s="49"/>
      <c r="J194" s="40"/>
      <c r="L194" s="41"/>
      <c r="M194" s="49"/>
      <c r="N194" s="49"/>
      <c r="O194" s="49"/>
      <c r="P194" s="49"/>
      <c r="Q194" s="49"/>
      <c r="R194" s="40"/>
      <c r="T194" s="41"/>
      <c r="U194" s="40"/>
      <c r="W194" s="41"/>
      <c r="AE194" s="41"/>
      <c r="AF194" s="49"/>
      <c r="AG194" s="49"/>
      <c r="AH194" s="49"/>
      <c r="AI194" s="49"/>
      <c r="AJ194" s="49"/>
      <c r="AK194" s="49"/>
      <c r="AL194" s="58"/>
    </row>
    <row r="195" spans="1:38" ht="15.75" customHeight="1">
      <c r="A195" s="15" t="s">
        <v>2</v>
      </c>
      <c r="B195" s="16">
        <f t="array" ref="B195:B196">TRANSPOSE($A$4:$B$4)</f>
        <v>1</v>
      </c>
      <c r="D195" s="15" t="s">
        <v>19</v>
      </c>
      <c r="E195" s="45">
        <f>E192</f>
        <v>-2.3890474619575426</v>
      </c>
      <c r="F195" s="45">
        <f t="shared" ref="F195:G195" si="121">F192</f>
        <v>1.7217353407242217</v>
      </c>
      <c r="G195" s="45">
        <f t="shared" si="121"/>
        <v>1.6665026539820065</v>
      </c>
      <c r="H195" s="49"/>
      <c r="I195" s="49">
        <f>G195+B195*E195+B196*F195</f>
        <v>-0.72254480797553611</v>
      </c>
      <c r="J195" s="16">
        <f>1/(1+EXP(-I195))</f>
        <v>0.32683284521013778</v>
      </c>
      <c r="L195" s="15" t="s">
        <v>19</v>
      </c>
      <c r="M195" s="45">
        <f>M192</f>
        <v>1.2960447137550899</v>
      </c>
      <c r="N195" s="45">
        <f t="shared" ref="N195:O195" si="122">N192</f>
        <v>0.26909238403956121</v>
      </c>
      <c r="O195" s="45">
        <f t="shared" si="122"/>
        <v>-1.4080730185430119</v>
      </c>
      <c r="P195" s="49"/>
      <c r="Q195" s="49">
        <f>O195+J195*M195+J196*N195</f>
        <v>-0.84777401194570978</v>
      </c>
      <c r="R195" s="16">
        <f>1/(1+EXP(-Q195))</f>
        <v>0.29990001769594865</v>
      </c>
      <c r="T195" s="15">
        <f>$C$4</f>
        <v>0</v>
      </c>
      <c r="U195" s="16">
        <f>(T195-R195) ^ 2</f>
        <v>8.9940020614030308E-2</v>
      </c>
      <c r="W195" s="41">
        <f>2*(R195-T195)</f>
        <v>0.5998000353918973</v>
      </c>
      <c r="X195">
        <f>R195*(1-R195)</f>
        <v>0.20995999708191834</v>
      </c>
      <c r="Y195" s="52">
        <f>J195</f>
        <v>0.32683284521013778</v>
      </c>
      <c r="Z195" s="52">
        <f>J196</f>
        <v>0.50803751198350156</v>
      </c>
      <c r="AA195">
        <v>1</v>
      </c>
      <c r="AB195">
        <f>W195*X195*Y195</f>
        <v>4.1159371999968559E-2</v>
      </c>
      <c r="AC195">
        <f>W195*X195*Z195</f>
        <v>6.3979202984397049E-2</v>
      </c>
      <c r="AD195">
        <f>W195*X195*AA195</f>
        <v>0.12593401368061727</v>
      </c>
      <c r="AE195" s="41">
        <f>2*(J195-T195)</f>
        <v>0.65366569042027556</v>
      </c>
      <c r="AF195" s="49">
        <f>J195*(1-J195)</f>
        <v>0.2200131365019839</v>
      </c>
      <c r="AG195" s="59">
        <f>B195</f>
        <v>1</v>
      </c>
      <c r="AH195" s="59">
        <f>B196</f>
        <v>0</v>
      </c>
      <c r="AI195" s="49">
        <v>1</v>
      </c>
      <c r="AJ195" s="49">
        <f>AE195*AF195*AG195</f>
        <v>0.14381503877309965</v>
      </c>
      <c r="AK195" s="49">
        <f>AE195*AF195*AH195</f>
        <v>0</v>
      </c>
      <c r="AL195" s="58">
        <f>AE195*AF195*AI195</f>
        <v>0.14381503877309965</v>
      </c>
    </row>
    <row r="196" spans="1:38" ht="15.75" customHeight="1">
      <c r="A196" s="15" t="s">
        <v>21</v>
      </c>
      <c r="B196" s="16">
        <v>0</v>
      </c>
      <c r="D196" s="15" t="s">
        <v>30</v>
      </c>
      <c r="E196" s="45">
        <f>E193</f>
        <v>-5.1746403028855997E-2</v>
      </c>
      <c r="F196" s="45">
        <f t="shared" ref="F196:G196" si="123">F193</f>
        <v>-0.73885411867945772</v>
      </c>
      <c r="G196" s="45">
        <f t="shared" si="123"/>
        <v>3.2152817622776525E-2</v>
      </c>
      <c r="H196" s="49"/>
      <c r="I196" s="49">
        <f>G196+B196*E196+B197*F196</f>
        <v>3.2152817622776525E-2</v>
      </c>
      <c r="J196" s="16">
        <f>1/(1+EXP(-I196))</f>
        <v>0.50803751198350156</v>
      </c>
      <c r="L196" s="41"/>
      <c r="M196" s="49"/>
      <c r="N196" s="49"/>
      <c r="O196" s="49"/>
      <c r="P196" s="49"/>
      <c r="Q196" s="49"/>
      <c r="R196" s="40"/>
      <c r="T196" s="41"/>
      <c r="U196" s="40"/>
      <c r="W196" s="41"/>
      <c r="AE196" s="41">
        <f>2*(J196-T195)</f>
        <v>1.0160750239670031</v>
      </c>
      <c r="AF196" s="49">
        <f>J196*(1-J196)</f>
        <v>0.24993539840111506</v>
      </c>
      <c r="AG196" s="49"/>
      <c r="AH196" s="49"/>
      <c r="AI196" s="49"/>
      <c r="AJ196" s="49">
        <f>AE196*AF196*AG195</f>
        <v>0.25395311592061548</v>
      </c>
      <c r="AK196" s="49">
        <f>AE196*AF196*AH195</f>
        <v>0</v>
      </c>
      <c r="AL196" s="58">
        <f>AE196*AF196*AI195</f>
        <v>0.25395311592061548</v>
      </c>
    </row>
    <row r="197" spans="1:38" ht="15.75" customHeight="1">
      <c r="A197" s="41"/>
      <c r="B197" s="40"/>
      <c r="D197" s="41"/>
      <c r="E197" s="49"/>
      <c r="F197" s="49"/>
      <c r="G197" s="49"/>
      <c r="H197" s="49"/>
      <c r="I197" s="49"/>
      <c r="J197" s="40"/>
      <c r="L197" s="41"/>
      <c r="M197" s="49"/>
      <c r="N197" s="49"/>
      <c r="O197" s="49"/>
      <c r="P197" s="49"/>
      <c r="Q197" s="49"/>
      <c r="R197" s="40"/>
      <c r="T197" s="41"/>
      <c r="U197" s="40"/>
      <c r="W197" s="41"/>
      <c r="AE197" s="41"/>
      <c r="AF197" s="49"/>
      <c r="AG197" s="49"/>
      <c r="AH197" s="49"/>
      <c r="AI197" s="49"/>
      <c r="AJ197" s="49"/>
      <c r="AK197" s="49"/>
      <c r="AL197" s="58"/>
    </row>
    <row r="198" spans="1:38" ht="15.75" customHeight="1">
      <c r="A198" s="15" t="s">
        <v>2</v>
      </c>
      <c r="B198" s="16">
        <f t="array" ref="B198:B199">TRANSPOSE($A$5:$B$5)</f>
        <v>0</v>
      </c>
      <c r="D198" s="15" t="s">
        <v>19</v>
      </c>
      <c r="E198" s="45">
        <f>E195</f>
        <v>-2.3890474619575426</v>
      </c>
      <c r="F198" s="45">
        <f t="shared" ref="F198:G198" si="124">F195</f>
        <v>1.7217353407242217</v>
      </c>
      <c r="G198" s="45">
        <f t="shared" si="124"/>
        <v>1.6665026539820065</v>
      </c>
      <c r="H198" s="49"/>
      <c r="I198" s="49">
        <f>G198+B198*E198+B199*F198</f>
        <v>3.3882379947062282</v>
      </c>
      <c r="J198" s="16">
        <f>1/(1+EXP(-I198))</f>
        <v>0.9673349145359883</v>
      </c>
      <c r="L198" s="15" t="s">
        <v>19</v>
      </c>
      <c r="M198" s="45">
        <f>M195</f>
        <v>1.2960447137550899</v>
      </c>
      <c r="N198" s="45">
        <f t="shared" ref="N198:O198" si="125">N195</f>
        <v>0.26909238403956121</v>
      </c>
      <c r="O198" s="45">
        <f t="shared" si="125"/>
        <v>-1.4080730185430119</v>
      </c>
      <c r="P198" s="49"/>
      <c r="Q198" s="49">
        <f>O198+J198*M198+J199*N198</f>
        <v>-2.1135603092116012E-2</v>
      </c>
      <c r="R198" s="16">
        <f>1/(1+EXP(-Q198))</f>
        <v>0.49471629591743133</v>
      </c>
      <c r="T198" s="15">
        <f>$C$5</f>
        <v>0</v>
      </c>
      <c r="U198" s="16">
        <f>(T198-R198) ^ 2</f>
        <v>0.24474421344626349</v>
      </c>
      <c r="W198" s="41">
        <f>2*(R198-T198)</f>
        <v>0.98943259183486265</v>
      </c>
      <c r="X198">
        <f>R198*(1-R198)</f>
        <v>0.24997208247116781</v>
      </c>
      <c r="Y198" s="52">
        <f>J198</f>
        <v>0.9673349145359883</v>
      </c>
      <c r="Z198" s="52">
        <f>J199</f>
        <v>0.49510176035383341</v>
      </c>
      <c r="AA198">
        <v>1</v>
      </c>
      <c r="AB198">
        <f>W198*X198*Y198</f>
        <v>0.23925145269425946</v>
      </c>
      <c r="AC198">
        <f>W198*X198*Z198</f>
        <v>0.12245377853745694</v>
      </c>
      <c r="AD198">
        <f>W198*X198*AA198</f>
        <v>0.24733052544580561</v>
      </c>
      <c r="AE198" s="41">
        <f>2*(J198-T198)</f>
        <v>1.9346698290719766</v>
      </c>
      <c r="AF198" s="49">
        <f>J198*(1-J198)</f>
        <v>3.1598077655640509E-2</v>
      </c>
      <c r="AG198" s="59">
        <f>B198</f>
        <v>0</v>
      </c>
      <c r="AH198" s="59">
        <f>B199</f>
        <v>1</v>
      </c>
      <c r="AI198" s="49">
        <v>1</v>
      </c>
      <c r="AJ198" s="49">
        <f>AE198*AF198*AG198</f>
        <v>0</v>
      </c>
      <c r="AK198" s="49">
        <f>AE198*AF198*AH198</f>
        <v>6.1131847497041064E-2</v>
      </c>
      <c r="AL198" s="58">
        <f>AE198*AF198*AI198</f>
        <v>6.1131847497041064E-2</v>
      </c>
    </row>
    <row r="199" spans="1:38" ht="15.75" customHeight="1">
      <c r="A199" s="15" t="s">
        <v>21</v>
      </c>
      <c r="B199" s="16">
        <v>1</v>
      </c>
      <c r="D199" s="15" t="s">
        <v>30</v>
      </c>
      <c r="E199" s="45">
        <f>E196</f>
        <v>-5.1746403028855997E-2</v>
      </c>
      <c r="F199" s="45">
        <f t="shared" ref="F199:G199" si="126">F196</f>
        <v>-0.73885411867945772</v>
      </c>
      <c r="G199" s="45">
        <f t="shared" si="126"/>
        <v>3.2152817622776525E-2</v>
      </c>
      <c r="H199" s="49"/>
      <c r="I199" s="49">
        <f>G199+B199*E199+B200*F199</f>
        <v>-1.9593585406079472E-2</v>
      </c>
      <c r="J199" s="16">
        <f>1/(1+EXP(-I199))</f>
        <v>0.49510176035383341</v>
      </c>
      <c r="L199" s="41"/>
      <c r="M199" s="49"/>
      <c r="N199" s="49"/>
      <c r="O199" s="49"/>
      <c r="P199" s="49"/>
      <c r="Q199" s="49"/>
      <c r="R199" s="40"/>
      <c r="T199" s="41"/>
      <c r="U199" s="40"/>
      <c r="W199" s="41"/>
      <c r="AE199" s="41">
        <f>2*(J199-T198)</f>
        <v>0.99020352070766682</v>
      </c>
      <c r="AF199" s="49">
        <f>J199*(1-J199)</f>
        <v>0.24997600724836869</v>
      </c>
      <c r="AG199" s="49"/>
      <c r="AH199" s="49"/>
      <c r="AI199" s="49"/>
      <c r="AJ199" s="49">
        <f>AE199*AF199*AG198</f>
        <v>0</v>
      </c>
      <c r="AK199" s="49">
        <f>AE199*AF199*AH198</f>
        <v>0.24752712246977993</v>
      </c>
      <c r="AL199" s="58">
        <f>AE199*AF199*AI198</f>
        <v>0.24752712246977993</v>
      </c>
    </row>
    <row r="200" spans="1:38" ht="15.75" customHeight="1">
      <c r="A200" s="41"/>
      <c r="B200" s="40"/>
      <c r="D200" s="41"/>
      <c r="E200" s="49"/>
      <c r="F200" s="49"/>
      <c r="G200" s="49"/>
      <c r="H200" s="49"/>
      <c r="I200" s="49"/>
      <c r="J200" s="40"/>
      <c r="L200" s="41"/>
      <c r="M200" s="49"/>
      <c r="N200" s="49"/>
      <c r="O200" s="49"/>
      <c r="P200" s="49"/>
      <c r="Q200" s="49"/>
      <c r="R200" s="40"/>
      <c r="T200" s="41"/>
      <c r="U200" s="40"/>
      <c r="W200" s="41"/>
      <c r="AE200" s="41"/>
      <c r="AF200" s="49"/>
      <c r="AG200" s="49"/>
      <c r="AH200" s="49"/>
      <c r="AI200" s="49"/>
      <c r="AJ200" s="49"/>
      <c r="AK200" s="49"/>
      <c r="AL200" s="58"/>
    </row>
    <row r="201" spans="1:38" ht="15.75" customHeight="1">
      <c r="A201" s="15" t="s">
        <v>2</v>
      </c>
      <c r="B201" s="16">
        <f t="array" ref="B201:B202">TRANSPOSE($A$6:$B$6)</f>
        <v>1</v>
      </c>
      <c r="D201" s="15" t="s">
        <v>19</v>
      </c>
      <c r="E201" s="45">
        <f>E198</f>
        <v>-2.3890474619575426</v>
      </c>
      <c r="F201" s="45">
        <f t="shared" ref="F201:G201" si="127">F198</f>
        <v>1.7217353407242217</v>
      </c>
      <c r="G201" s="45">
        <f t="shared" si="127"/>
        <v>1.6665026539820065</v>
      </c>
      <c r="H201" s="49"/>
      <c r="I201" s="49">
        <f>G201+B201*E201+B202*F201</f>
        <v>0.99919053274868563</v>
      </c>
      <c r="J201" s="16">
        <f>1/(1+EXP(-I201))</f>
        <v>0.73089939794526382</v>
      </c>
      <c r="L201" s="15" t="s">
        <v>19</v>
      </c>
      <c r="M201" s="45">
        <f>M198</f>
        <v>1.2960447137550899</v>
      </c>
      <c r="N201" s="45">
        <f t="shared" ref="N201:O201" si="128">N198</f>
        <v>0.26909238403956121</v>
      </c>
      <c r="O201" s="45">
        <f t="shared" si="128"/>
        <v>-1.4080730185430119</v>
      </c>
      <c r="P201" s="49"/>
      <c r="Q201" s="49">
        <f>O201+J201*M201+J202*N201</f>
        <v>-0.32756660451347841</v>
      </c>
      <c r="R201" s="16">
        <f>1/(1+EXP(-Q201))</f>
        <v>0.41883282329249616</v>
      </c>
      <c r="T201" s="15">
        <f>$C$6</f>
        <v>1</v>
      </c>
      <c r="U201" s="16">
        <f>(T201-R201) ^ 2</f>
        <v>0.33775528728217097</v>
      </c>
      <c r="W201" s="41">
        <f>2*(R201-T201)</f>
        <v>-1.1623343534150077</v>
      </c>
      <c r="X201">
        <f>R201*(1-R201)</f>
        <v>0.24341188942533284</v>
      </c>
      <c r="Y201" s="52">
        <f>J201</f>
        <v>0.73089939794526382</v>
      </c>
      <c r="Z201" s="52">
        <f>J202</f>
        <v>0.49510176035383341</v>
      </c>
      <c r="AA201">
        <v>1</v>
      </c>
      <c r="AB201">
        <f>W201*X201*Y201</f>
        <v>-0.20679044387342418</v>
      </c>
      <c r="AC201">
        <f>W201*X201*Z201</f>
        <v>-0.14007716119879768</v>
      </c>
      <c r="AD201">
        <f>W201*X201*AA201</f>
        <v>-0.28292600110871957</v>
      </c>
      <c r="AE201" s="41">
        <f>2*(J201-T201)</f>
        <v>-0.53820120410947236</v>
      </c>
      <c r="AF201" s="49">
        <f>J201*(1-J201)</f>
        <v>0.19668546802851469</v>
      </c>
      <c r="AG201" s="59">
        <f>B201</f>
        <v>1</v>
      </c>
      <c r="AH201" s="59">
        <f>B202</f>
        <v>1</v>
      </c>
      <c r="AI201" s="49">
        <v>1</v>
      </c>
      <c r="AJ201" s="49">
        <f>AE201*AF201*AG201</f>
        <v>-0.10585635572378174</v>
      </c>
      <c r="AK201" s="49">
        <f>AE201*AF201*AH201</f>
        <v>-0.10585635572378174</v>
      </c>
      <c r="AL201" s="58">
        <f>AE201*AF201*AI201</f>
        <v>-0.10585635572378174</v>
      </c>
    </row>
    <row r="202" spans="1:38" ht="15.75" customHeight="1">
      <c r="A202" s="20" t="s">
        <v>21</v>
      </c>
      <c r="B202" s="21">
        <v>1</v>
      </c>
      <c r="D202" s="20" t="s">
        <v>30</v>
      </c>
      <c r="E202" s="43">
        <f>E199</f>
        <v>-5.1746403028855997E-2</v>
      </c>
      <c r="F202" s="43">
        <f t="shared" ref="F202:G202" si="129">F199</f>
        <v>-0.73885411867945772</v>
      </c>
      <c r="G202" s="43">
        <f t="shared" si="129"/>
        <v>3.2152817622776525E-2</v>
      </c>
      <c r="H202" s="50"/>
      <c r="I202" s="50">
        <f>G202+B202*E202+B203*F202</f>
        <v>-1.9593585406079472E-2</v>
      </c>
      <c r="J202" s="21">
        <f>1/(1+EXP(-I202))</f>
        <v>0.49510176035383341</v>
      </c>
      <c r="L202" s="42"/>
      <c r="M202" s="43"/>
      <c r="N202" s="43"/>
      <c r="O202" s="43"/>
      <c r="P202" s="43"/>
      <c r="Q202" s="43"/>
      <c r="R202" s="44"/>
      <c r="T202" s="42"/>
      <c r="U202" s="44"/>
      <c r="W202" s="42"/>
      <c r="X202" s="43"/>
      <c r="Y202" s="43"/>
      <c r="Z202" s="43"/>
      <c r="AA202" s="43"/>
      <c r="AB202" s="43"/>
      <c r="AC202" s="43"/>
      <c r="AD202" s="43"/>
      <c r="AE202" s="42">
        <f>2*(J202-T201)</f>
        <v>-1.0097964792923331</v>
      </c>
      <c r="AF202" s="50">
        <f>J202*(1-J202)</f>
        <v>0.24997600724836869</v>
      </c>
      <c r="AG202" s="50"/>
      <c r="AH202" s="50"/>
      <c r="AI202" s="50"/>
      <c r="AJ202" s="50">
        <f>AE202*AF202*AG201</f>
        <v>-0.25242489202695745</v>
      </c>
      <c r="AK202" s="50">
        <f>AE202*AF202*AH201</f>
        <v>-0.25242489202695745</v>
      </c>
      <c r="AL202" s="60">
        <f>AE202*AF202*AI201</f>
        <v>-0.25242489202695745</v>
      </c>
    </row>
    <row r="203" spans="1:38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>
        <f>SUM(U192:U201)</f>
        <v>0.96967018166200503</v>
      </c>
      <c r="V203" s="53"/>
      <c r="W203" s="53"/>
      <c r="X203" s="53"/>
      <c r="Y203" s="53"/>
      <c r="Z203" s="53"/>
      <c r="AA203" s="53"/>
      <c r="AB203" s="53">
        <f>AVERAGE(AB192,AB195,AB198,AB201)</f>
        <v>-3.8447091837664309E-2</v>
      </c>
      <c r="AC203" s="53">
        <f>AVERAGE(AC192,AC195,AC198,AC201)</f>
        <v>-2.2750285669790416E-2</v>
      </c>
      <c r="AD203" s="53">
        <f>AVERAGE(AD192,AD195,AD198,AD201)</f>
        <v>-4.50073049499774E-2</v>
      </c>
      <c r="AE203" s="53"/>
      <c r="AF203" s="53"/>
      <c r="AG203" s="53">
        <f>AVERAGE(AJ192,AJ195,AJ198,AJ201)</f>
        <v>9.489670762329476E-3</v>
      </c>
      <c r="AH203" s="53">
        <f>AVERAGE(AJ193,AJ196,AJ199,AJ202)</f>
        <v>3.8205597341450792E-4</v>
      </c>
      <c r="AI203" s="53">
        <f>AVERAGE(AK192,AK195,AK198,AK201)</f>
        <v>-1.1181127056685169E-2</v>
      </c>
      <c r="AJ203" s="53">
        <f>AVERAGE(AK193,AK196,AK199,AK202)</f>
        <v>-1.2244423892943807E-3</v>
      </c>
      <c r="AK203" s="53">
        <f>AVERAGE(AL192,AL195,AL198,AL201)</f>
        <v>1.4155163792982213E-2</v>
      </c>
      <c r="AL203" s="53">
        <f>AVERAGE(AL193,AL196,AL199,AL202)</f>
        <v>7.8441637045582879E-4</v>
      </c>
    </row>
    <row r="205" spans="1:38" ht="15.75" customHeight="1">
      <c r="A205" s="61" t="s">
        <v>5</v>
      </c>
      <c r="B205" s="62"/>
      <c r="C205" s="3"/>
      <c r="D205" s="5" t="s">
        <v>6</v>
      </c>
      <c r="E205" s="6"/>
      <c r="F205" s="6"/>
      <c r="G205" s="6"/>
      <c r="H205" s="6"/>
      <c r="I205" s="63" t="s">
        <v>3</v>
      </c>
      <c r="J205" s="62"/>
      <c r="K205" s="3"/>
      <c r="L205" s="5" t="s">
        <v>27</v>
      </c>
      <c r="M205" s="6"/>
      <c r="N205" s="6"/>
      <c r="O205" s="6"/>
      <c r="P205" s="6"/>
      <c r="Q205" s="63" t="s">
        <v>3</v>
      </c>
      <c r="R205" s="62"/>
      <c r="T205" s="5" t="s">
        <v>20</v>
      </c>
      <c r="U205" s="7" t="s">
        <v>8</v>
      </c>
      <c r="W205" s="5" t="s">
        <v>28</v>
      </c>
      <c r="X205" s="6"/>
      <c r="Y205" s="6"/>
      <c r="Z205" s="6"/>
      <c r="AA205" s="6"/>
      <c r="AB205" s="6"/>
      <c r="AC205" s="6"/>
      <c r="AD205" s="6"/>
      <c r="AE205" s="5" t="s">
        <v>29</v>
      </c>
      <c r="AF205" s="6"/>
      <c r="AG205" s="6"/>
      <c r="AH205" s="6"/>
      <c r="AI205" s="6"/>
      <c r="AJ205" s="6"/>
      <c r="AK205" s="6"/>
      <c r="AL205" s="7"/>
    </row>
    <row r="206" spans="1:38" ht="15.75" customHeight="1">
      <c r="A206" s="64"/>
      <c r="B206" s="65"/>
      <c r="C206" s="3"/>
      <c r="D206" s="8"/>
      <c r="E206" s="51" t="s">
        <v>9</v>
      </c>
      <c r="F206" s="51" t="s">
        <v>22</v>
      </c>
      <c r="G206" s="51" t="s">
        <v>10</v>
      </c>
      <c r="H206" s="51"/>
      <c r="I206" s="51" t="s">
        <v>11</v>
      </c>
      <c r="J206" s="12" t="s">
        <v>12</v>
      </c>
      <c r="K206" s="3"/>
      <c r="L206" s="8"/>
      <c r="M206" s="51" t="s">
        <v>9</v>
      </c>
      <c r="N206" s="51" t="s">
        <v>22</v>
      </c>
      <c r="O206" s="51" t="s">
        <v>10</v>
      </c>
      <c r="P206" s="51"/>
      <c r="Q206" s="51" t="s">
        <v>11</v>
      </c>
      <c r="R206" s="12" t="s">
        <v>12</v>
      </c>
      <c r="T206" s="39"/>
      <c r="U206" s="11"/>
      <c r="W206" s="39" t="s">
        <v>13</v>
      </c>
      <c r="X206" s="10" t="s">
        <v>14</v>
      </c>
      <c r="Y206" s="10" t="s">
        <v>23</v>
      </c>
      <c r="Z206" s="10" t="s">
        <v>24</v>
      </c>
      <c r="AA206" s="10" t="s">
        <v>16</v>
      </c>
      <c r="AB206" s="10" t="s">
        <v>25</v>
      </c>
      <c r="AC206" s="10" t="s">
        <v>26</v>
      </c>
      <c r="AD206" s="10" t="s">
        <v>18</v>
      </c>
      <c r="AE206" s="8" t="s">
        <v>13</v>
      </c>
      <c r="AF206" s="51" t="s">
        <v>14</v>
      </c>
      <c r="AG206" s="51" t="s">
        <v>23</v>
      </c>
      <c r="AH206" s="51" t="s">
        <v>24</v>
      </c>
      <c r="AI206" s="51" t="s">
        <v>16</v>
      </c>
      <c r="AJ206" s="51" t="s">
        <v>25</v>
      </c>
      <c r="AK206" s="51" t="s">
        <v>26</v>
      </c>
      <c r="AL206" s="12" t="s">
        <v>18</v>
      </c>
    </row>
    <row r="207" spans="1:38" ht="15.75" customHeight="1">
      <c r="A207" s="15" t="s">
        <v>2</v>
      </c>
      <c r="B207" s="16">
        <f t="array" ref="B207:B208">TRANSPOSE($A$3:$B$3)</f>
        <v>0</v>
      </c>
      <c r="D207" s="17" t="s">
        <v>19</v>
      </c>
      <c r="E207" s="46">
        <f>E192-$B$8*AG203</f>
        <v>-2.4839441695808375</v>
      </c>
      <c r="F207" s="46">
        <f>F192-$B$8*AH203</f>
        <v>1.7179147809900766</v>
      </c>
      <c r="G207" s="46">
        <f>G192-$B$8*AI203</f>
        <v>1.7783139245488582</v>
      </c>
      <c r="H207" s="47"/>
      <c r="I207" s="47">
        <f>G207+B207*E207+B208*F207</f>
        <v>1.7783139245488582</v>
      </c>
      <c r="J207" s="48">
        <f>1/(1+EXP(-I207))</f>
        <v>0.85548854486446479</v>
      </c>
      <c r="L207" s="17" t="s">
        <v>19</v>
      </c>
      <c r="M207" s="46">
        <f>M192-$B$8*AB203</f>
        <v>1.6805156321317329</v>
      </c>
      <c r="N207" s="46">
        <f t="shared" ref="N207" si="130">N192-$B$8*AC203</f>
        <v>0.49659524073746536</v>
      </c>
      <c r="O207" s="46">
        <f t="shared" ref="O207" si="131">O192-$B$8*AD203</f>
        <v>-0.95799996904323792</v>
      </c>
      <c r="P207" s="47"/>
      <c r="Q207" s="47">
        <f>O207+J207*M207+J208*N207</f>
        <v>0.73097726594113255</v>
      </c>
      <c r="R207" s="48">
        <f>1/(1+EXP(-Q207))</f>
        <v>0.67501969021996266</v>
      </c>
      <c r="T207" s="15">
        <f>$C$3</f>
        <v>1</v>
      </c>
      <c r="U207" s="16">
        <f>(T207-R207) ^ 2</f>
        <v>0.10561220174472903</v>
      </c>
      <c r="W207" s="41">
        <f>2*(R207-T207)</f>
        <v>-0.64996061956007467</v>
      </c>
      <c r="X207">
        <f>R207*(1-R207)</f>
        <v>0.21936810803530832</v>
      </c>
      <c r="Y207" s="52">
        <f>J207</f>
        <v>0.85548854486446479</v>
      </c>
      <c r="Z207" s="52">
        <f>J208</f>
        <v>0.50607686424218223</v>
      </c>
      <c r="AA207">
        <v>1</v>
      </c>
      <c r="AB207">
        <f>W207*X207*Y207</f>
        <v>-0.12197609689109724</v>
      </c>
      <c r="AC207">
        <f>W207*X207*Z207</f>
        <v>-7.2156758845820512E-2</v>
      </c>
      <c r="AD207">
        <f>W207*X207*AA207</f>
        <v>-0.14258063141035038</v>
      </c>
      <c r="AE207" s="55">
        <f>2*(J207-T207)</f>
        <v>-0.28902291027107041</v>
      </c>
      <c r="AF207" s="47">
        <f>J207*(1-J207)</f>
        <v>0.1236278944701454</v>
      </c>
      <c r="AG207" s="56">
        <f>B207</f>
        <v>0</v>
      </c>
      <c r="AH207" s="56">
        <f>B208</f>
        <v>0</v>
      </c>
      <c r="AI207" s="47">
        <v>1</v>
      </c>
      <c r="AJ207" s="47">
        <f>AE207*AF207*AG207</f>
        <v>0</v>
      </c>
      <c r="AK207" s="47">
        <f>AE207*AF207*AH207</f>
        <v>0</v>
      </c>
      <c r="AL207" s="57">
        <f>AE207*AF207*AI207</f>
        <v>-3.5731293850446197E-2</v>
      </c>
    </row>
    <row r="208" spans="1:38" ht="15.75" customHeight="1">
      <c r="A208" s="15" t="s">
        <v>21</v>
      </c>
      <c r="B208" s="16">
        <v>0</v>
      </c>
      <c r="D208" s="15" t="s">
        <v>30</v>
      </c>
      <c r="E208" s="45">
        <f>E193-$B$8*AJ203</f>
        <v>-3.9501979135912191E-2</v>
      </c>
      <c r="F208" s="45">
        <f>F193-$B$8*AK203</f>
        <v>-0.88040575660927978</v>
      </c>
      <c r="G208" s="45">
        <f>G193-$B$8*AL203</f>
        <v>2.4308653918218237E-2</v>
      </c>
      <c r="H208" s="49"/>
      <c r="I208" s="49">
        <f>G208+B208*E208+B209*F208</f>
        <v>2.4308653918218237E-2</v>
      </c>
      <c r="J208" s="16">
        <f>1/(1+EXP(-I208))</f>
        <v>0.50607686424218223</v>
      </c>
      <c r="L208" s="15"/>
      <c r="M208" s="49"/>
      <c r="N208" s="49"/>
      <c r="O208" s="49"/>
      <c r="P208" s="49"/>
      <c r="Q208" s="49"/>
      <c r="R208" s="40"/>
      <c r="T208" s="41"/>
      <c r="U208" s="40"/>
      <c r="W208" s="41"/>
      <c r="AE208" s="41">
        <f>2*(J208-T207)</f>
        <v>-0.98784627151563553</v>
      </c>
      <c r="AF208" s="49">
        <f>J208*(1-J208)</f>
        <v>0.24996307172098209</v>
      </c>
      <c r="AG208" s="49"/>
      <c r="AH208" s="49"/>
      <c r="AI208" s="49"/>
      <c r="AJ208" s="49">
        <f>AE208*AF208*AG207</f>
        <v>0</v>
      </c>
      <c r="AK208" s="49">
        <f>AE208*AF208*AH207</f>
        <v>0</v>
      </c>
      <c r="AL208" s="58">
        <f>AE208*AF208*AI207</f>
        <v>-0.24692508841616756</v>
      </c>
    </row>
    <row r="209" spans="1:38" ht="15.75" customHeight="1">
      <c r="A209" s="41"/>
      <c r="B209" s="40"/>
      <c r="D209" s="41"/>
      <c r="E209" s="49"/>
      <c r="F209" s="49"/>
      <c r="G209" s="49"/>
      <c r="H209" s="49"/>
      <c r="I209" s="49"/>
      <c r="J209" s="40"/>
      <c r="L209" s="41"/>
      <c r="M209" s="49"/>
      <c r="N209" s="49"/>
      <c r="O209" s="49"/>
      <c r="P209" s="49"/>
      <c r="Q209" s="49"/>
      <c r="R209" s="40"/>
      <c r="T209" s="41"/>
      <c r="U209" s="40"/>
      <c r="W209" s="41"/>
      <c r="AE209" s="41"/>
      <c r="AF209" s="49"/>
      <c r="AG209" s="49"/>
      <c r="AH209" s="49"/>
      <c r="AI209" s="49"/>
      <c r="AJ209" s="49"/>
      <c r="AK209" s="49"/>
      <c r="AL209" s="58"/>
    </row>
    <row r="210" spans="1:38" ht="15.75" customHeight="1">
      <c r="A210" s="15" t="s">
        <v>2</v>
      </c>
      <c r="B210" s="16">
        <f t="array" ref="B210:B211">TRANSPOSE($A$4:$B$4)</f>
        <v>1</v>
      </c>
      <c r="D210" s="15" t="s">
        <v>19</v>
      </c>
      <c r="E210" s="45">
        <f>E207</f>
        <v>-2.4839441695808375</v>
      </c>
      <c r="F210" s="45">
        <f t="shared" ref="F210:G210" si="132">F207</f>
        <v>1.7179147809900766</v>
      </c>
      <c r="G210" s="45">
        <f t="shared" si="132"/>
        <v>1.7783139245488582</v>
      </c>
      <c r="H210" s="49"/>
      <c r="I210" s="49">
        <f>G210+B210*E210+B211*F210</f>
        <v>-0.70563024503197935</v>
      </c>
      <c r="J210" s="16">
        <f>1/(1+EXP(-I210))</f>
        <v>0.33056511426255952</v>
      </c>
      <c r="L210" s="15" t="s">
        <v>19</v>
      </c>
      <c r="M210" s="45">
        <f>M207</f>
        <v>1.6805156321317329</v>
      </c>
      <c r="N210" s="45">
        <f t="shared" ref="N210:O210" si="133">N207</f>
        <v>0.49659524073746536</v>
      </c>
      <c r="O210" s="45">
        <f t="shared" si="133"/>
        <v>-0.95799996904323792</v>
      </c>
      <c r="P210" s="49"/>
      <c r="Q210" s="49">
        <f>O210+J210*M210+J211*N210</f>
        <v>-0.15116476485758612</v>
      </c>
      <c r="R210" s="16">
        <f>1/(1+EXP(-Q210))</f>
        <v>0.4622806079257365</v>
      </c>
      <c r="T210" s="15">
        <f>$C$4</f>
        <v>0</v>
      </c>
      <c r="U210" s="16">
        <f>(T210-R210) ^ 2</f>
        <v>0.2137033604641885</v>
      </c>
      <c r="W210" s="41">
        <f>2*(R210-T210)</f>
        <v>0.924561215851473</v>
      </c>
      <c r="X210">
        <f>R210*(1-R210)</f>
        <v>0.24857724746154802</v>
      </c>
      <c r="Y210" s="52">
        <f>J210</f>
        <v>0.33056511426255952</v>
      </c>
      <c r="Z210" s="52">
        <f>J211</f>
        <v>0.50607686424218223</v>
      </c>
      <c r="AA210">
        <v>1</v>
      </c>
      <c r="AB210">
        <f>W210*X210*Y210</f>
        <v>7.5972088426992032E-2</v>
      </c>
      <c r="AC210">
        <f>W210*X210*Z210</f>
        <v>0.1163090556813078</v>
      </c>
      <c r="AD210">
        <f>W210*X210*AA210</f>
        <v>0.22982488214606131</v>
      </c>
      <c r="AE210" s="41">
        <f>2*(J210-T210)</f>
        <v>0.66113022852511905</v>
      </c>
      <c r="AF210" s="49">
        <f>J210*(1-J210)</f>
        <v>0.22129181949514048</v>
      </c>
      <c r="AG210" s="59">
        <f>B210</f>
        <v>1</v>
      </c>
      <c r="AH210" s="59">
        <f>B211</f>
        <v>0</v>
      </c>
      <c r="AI210" s="49">
        <v>1</v>
      </c>
      <c r="AJ210" s="49">
        <f>AE210*AF210*AG210</f>
        <v>0.14630271119356161</v>
      </c>
      <c r="AK210" s="49">
        <f>AE210*AF210*AH210</f>
        <v>0</v>
      </c>
      <c r="AL210" s="58">
        <f>AE210*AF210*AI210</f>
        <v>0.14630271119356161</v>
      </c>
    </row>
    <row r="211" spans="1:38" ht="15.75" customHeight="1">
      <c r="A211" s="15" t="s">
        <v>21</v>
      </c>
      <c r="B211" s="16">
        <v>0</v>
      </c>
      <c r="D211" s="15" t="s">
        <v>30</v>
      </c>
      <c r="E211" s="45">
        <f>E208</f>
        <v>-3.9501979135912191E-2</v>
      </c>
      <c r="F211" s="45">
        <f t="shared" ref="F211:G211" si="134">F208</f>
        <v>-0.88040575660927978</v>
      </c>
      <c r="G211" s="45">
        <f t="shared" si="134"/>
        <v>2.4308653918218237E-2</v>
      </c>
      <c r="H211" s="49"/>
      <c r="I211" s="49">
        <f>G211+B211*E211+B212*F211</f>
        <v>2.4308653918218237E-2</v>
      </c>
      <c r="J211" s="16">
        <f>1/(1+EXP(-I211))</f>
        <v>0.50607686424218223</v>
      </c>
      <c r="L211" s="41"/>
      <c r="M211" s="49"/>
      <c r="N211" s="49"/>
      <c r="O211" s="49"/>
      <c r="P211" s="49"/>
      <c r="Q211" s="49"/>
      <c r="R211" s="40"/>
      <c r="T211" s="41"/>
      <c r="U211" s="40"/>
      <c r="W211" s="41"/>
      <c r="AE211" s="41">
        <f>2*(J211-T210)</f>
        <v>1.0121537284843645</v>
      </c>
      <c r="AF211" s="49">
        <f>J211*(1-J211)</f>
        <v>0.24996307172098209</v>
      </c>
      <c r="AG211" s="49"/>
      <c r="AH211" s="49"/>
      <c r="AI211" s="49"/>
      <c r="AJ211" s="49">
        <f>AE211*AF211*AG210</f>
        <v>0.25300105502579662</v>
      </c>
      <c r="AK211" s="49">
        <f>AE211*AF211*AH210</f>
        <v>0</v>
      </c>
      <c r="AL211" s="58">
        <f>AE211*AF211*AI210</f>
        <v>0.25300105502579662</v>
      </c>
    </row>
    <row r="212" spans="1:38" ht="15.75" customHeight="1">
      <c r="A212" s="41"/>
      <c r="B212" s="40"/>
      <c r="D212" s="41"/>
      <c r="E212" s="49"/>
      <c r="F212" s="49"/>
      <c r="G212" s="49"/>
      <c r="H212" s="49"/>
      <c r="I212" s="49"/>
      <c r="J212" s="40"/>
      <c r="L212" s="41"/>
      <c r="M212" s="49"/>
      <c r="N212" s="49"/>
      <c r="O212" s="49"/>
      <c r="P212" s="49"/>
      <c r="Q212" s="49"/>
      <c r="R212" s="40"/>
      <c r="T212" s="41"/>
      <c r="U212" s="40"/>
      <c r="W212" s="41"/>
      <c r="AE212" s="41"/>
      <c r="AF212" s="49"/>
      <c r="AG212" s="49"/>
      <c r="AH212" s="49"/>
      <c r="AI212" s="49"/>
      <c r="AJ212" s="49"/>
      <c r="AK212" s="49"/>
      <c r="AL212" s="58"/>
    </row>
    <row r="213" spans="1:38" ht="15.75" customHeight="1">
      <c r="A213" s="15" t="s">
        <v>2</v>
      </c>
      <c r="B213" s="16">
        <f t="array" ref="B213:B214">TRANSPOSE($A$5:$B$5)</f>
        <v>0</v>
      </c>
      <c r="D213" s="15" t="s">
        <v>19</v>
      </c>
      <c r="E213" s="45">
        <f>E210</f>
        <v>-2.4839441695808375</v>
      </c>
      <c r="F213" s="45">
        <f t="shared" ref="F213:G213" si="135">F210</f>
        <v>1.7179147809900766</v>
      </c>
      <c r="G213" s="45">
        <f t="shared" si="135"/>
        <v>1.7783139245488582</v>
      </c>
      <c r="H213" s="49"/>
      <c r="I213" s="49">
        <f>G213+B213*E213+B214*F213</f>
        <v>3.4962287055389347</v>
      </c>
      <c r="J213" s="16">
        <f>1/(1+EXP(-I213))</f>
        <v>0.97058027382933854</v>
      </c>
      <c r="L213" s="15" t="s">
        <v>19</v>
      </c>
      <c r="M213" s="45">
        <f>M210</f>
        <v>1.6805156321317329</v>
      </c>
      <c r="N213" s="45">
        <f t="shared" ref="N213:O213" si="136">N210</f>
        <v>0.49659524073746536</v>
      </c>
      <c r="O213" s="45">
        <f t="shared" si="136"/>
        <v>-0.95799996904323792</v>
      </c>
      <c r="P213" s="49"/>
      <c r="Q213" s="49">
        <f>O213+J213*M213+J214*N213</f>
        <v>0.91948677676942714</v>
      </c>
      <c r="R213" s="16">
        <f>1/(1+EXP(-Q213))</f>
        <v>0.71493752139011735</v>
      </c>
      <c r="T213" s="15">
        <f>$C$5</f>
        <v>0</v>
      </c>
      <c r="U213" s="16">
        <f>(T213-R213) ^ 2</f>
        <v>0.51113565949144446</v>
      </c>
      <c r="W213" s="41">
        <f>2*(R213-T213)</f>
        <v>1.4298750427802347</v>
      </c>
      <c r="X213">
        <f>R213*(1-R213)</f>
        <v>0.20380186189867286</v>
      </c>
      <c r="Y213" s="52">
        <f>J213</f>
        <v>0.97058027382933854</v>
      </c>
      <c r="Z213" s="52">
        <f>J214</f>
        <v>0.49620174176021509</v>
      </c>
      <c r="AA213">
        <v>1</v>
      </c>
      <c r="AB213">
        <f>W213*X213*Y213</f>
        <v>0.28283795841164033</v>
      </c>
      <c r="AC213">
        <f>W213*X213*Z213</f>
        <v>0.1445987430241516</v>
      </c>
      <c r="AD213">
        <f>W213*X213*AA213</f>
        <v>0.29141119600105636</v>
      </c>
      <c r="AE213" s="41">
        <f>2*(J213-T213)</f>
        <v>1.9411605476586771</v>
      </c>
      <c r="AF213" s="49">
        <f>J213*(1-J213)</f>
        <v>2.8554205882704763E-2</v>
      </c>
      <c r="AG213" s="59">
        <f>B213</f>
        <v>0</v>
      </c>
      <c r="AH213" s="59">
        <f>B214</f>
        <v>1</v>
      </c>
      <c r="AI213" s="49">
        <v>1</v>
      </c>
      <c r="AJ213" s="49">
        <f>AE213*AF213*AG213</f>
        <v>0</v>
      </c>
      <c r="AK213" s="49">
        <f>AE213*AF213*AH213</f>
        <v>5.5428297929229799E-2</v>
      </c>
      <c r="AL213" s="58">
        <f>AE213*AF213*AI213</f>
        <v>5.5428297929229799E-2</v>
      </c>
    </row>
    <row r="214" spans="1:38" ht="15.75" customHeight="1">
      <c r="A214" s="15" t="s">
        <v>21</v>
      </c>
      <c r="B214" s="16">
        <v>1</v>
      </c>
      <c r="D214" s="15" t="s">
        <v>30</v>
      </c>
      <c r="E214" s="45">
        <f>E211</f>
        <v>-3.9501979135912191E-2</v>
      </c>
      <c r="F214" s="45">
        <f t="shared" ref="F214:G214" si="137">F211</f>
        <v>-0.88040575660927978</v>
      </c>
      <c r="G214" s="45">
        <f t="shared" si="137"/>
        <v>2.4308653918218237E-2</v>
      </c>
      <c r="H214" s="49"/>
      <c r="I214" s="49">
        <f>G214+B214*E214+B215*F214</f>
        <v>-1.5193325217693954E-2</v>
      </c>
      <c r="J214" s="16">
        <f>1/(1+EXP(-I214))</f>
        <v>0.49620174176021509</v>
      </c>
      <c r="L214" s="41"/>
      <c r="M214" s="49"/>
      <c r="N214" s="49"/>
      <c r="O214" s="49"/>
      <c r="P214" s="49"/>
      <c r="Q214" s="49"/>
      <c r="R214" s="40"/>
      <c r="T214" s="41"/>
      <c r="U214" s="40"/>
      <c r="W214" s="41"/>
      <c r="AE214" s="41">
        <f>2*(J214-T213)</f>
        <v>0.99240348352043017</v>
      </c>
      <c r="AF214" s="49">
        <f>J214*(1-J214)</f>
        <v>0.24998557323434387</v>
      </c>
      <c r="AG214" s="49"/>
      <c r="AH214" s="49"/>
      <c r="AI214" s="49"/>
      <c r="AJ214" s="49">
        <f>AE214*AF214*AG213</f>
        <v>0</v>
      </c>
      <c r="AK214" s="49">
        <f>AE214*AF214*AH213</f>
        <v>0.24808655370761445</v>
      </c>
      <c r="AL214" s="58">
        <f>AE214*AF214*AI213</f>
        <v>0.24808655370761445</v>
      </c>
    </row>
    <row r="215" spans="1:38" ht="15.75" customHeight="1">
      <c r="A215" s="41"/>
      <c r="B215" s="40"/>
      <c r="D215" s="41"/>
      <c r="E215" s="49"/>
      <c r="F215" s="49"/>
      <c r="G215" s="49"/>
      <c r="H215" s="49"/>
      <c r="I215" s="49"/>
      <c r="J215" s="40"/>
      <c r="L215" s="41"/>
      <c r="M215" s="49"/>
      <c r="N215" s="49"/>
      <c r="O215" s="49"/>
      <c r="P215" s="49"/>
      <c r="Q215" s="49"/>
      <c r="R215" s="40"/>
      <c r="T215" s="41"/>
      <c r="U215" s="40"/>
      <c r="W215" s="41"/>
      <c r="AE215" s="41"/>
      <c r="AF215" s="49"/>
      <c r="AG215" s="49"/>
      <c r="AH215" s="49"/>
      <c r="AI215" s="49"/>
      <c r="AJ215" s="49"/>
      <c r="AK215" s="49"/>
      <c r="AL215" s="58"/>
    </row>
    <row r="216" spans="1:38" ht="15.75" customHeight="1">
      <c r="A216" s="15" t="s">
        <v>2</v>
      </c>
      <c r="B216" s="16">
        <f t="array" ref="B216:B217">TRANSPOSE($A$6:$B$6)</f>
        <v>1</v>
      </c>
      <c r="D216" s="15" t="s">
        <v>19</v>
      </c>
      <c r="E216" s="45">
        <f>E213</f>
        <v>-2.4839441695808375</v>
      </c>
      <c r="F216" s="45">
        <f t="shared" ref="F216:G216" si="138">F213</f>
        <v>1.7179147809900766</v>
      </c>
      <c r="G216" s="45">
        <f t="shared" si="138"/>
        <v>1.7783139245488582</v>
      </c>
      <c r="H216" s="49"/>
      <c r="I216" s="49">
        <f>G216+B216*E216+B217*F216</f>
        <v>1.0122845359580972</v>
      </c>
      <c r="J216" s="16">
        <f>1/(1+EXP(-I216))</f>
        <v>0.73346699853267194</v>
      </c>
      <c r="L216" s="15" t="s">
        <v>19</v>
      </c>
      <c r="M216" s="45">
        <f>M213</f>
        <v>1.6805156321317329</v>
      </c>
      <c r="N216" s="45">
        <f t="shared" ref="N216:O216" si="139">N213</f>
        <v>0.49659524073746536</v>
      </c>
      <c r="O216" s="45">
        <f t="shared" si="139"/>
        <v>-0.95799996904323792</v>
      </c>
      <c r="P216" s="49"/>
      <c r="Q216" s="49">
        <f>O216+J216*M216+J217*N216</f>
        <v>0.52101421104742374</v>
      </c>
      <c r="R216" s="16">
        <f>1/(1+EXP(-Q216))</f>
        <v>0.62738489217808713</v>
      </c>
      <c r="T216" s="15">
        <f>$C$6</f>
        <v>1</v>
      </c>
      <c r="U216" s="16">
        <f>(T216-R216) ^ 2</f>
        <v>0.13884201857713577</v>
      </c>
      <c r="W216" s="41">
        <f>2*(R216-T216)</f>
        <v>-0.74523021564382574</v>
      </c>
      <c r="X216">
        <f>R216*(1-R216)</f>
        <v>0.2337730892447771</v>
      </c>
      <c r="Y216" s="52">
        <f>J216</f>
        <v>0.73346699853267194</v>
      </c>
      <c r="Z216" s="52">
        <f>J217</f>
        <v>0.49620174176021509</v>
      </c>
      <c r="AA216">
        <v>1</v>
      </c>
      <c r="AB216">
        <f>W216*X216*Y216</f>
        <v>-0.12778078423896724</v>
      </c>
      <c r="AC216">
        <f>W216*X216*Z216</f>
        <v>-8.6445672170262527E-2</v>
      </c>
      <c r="AD216">
        <f>W216*X216*AA216</f>
        <v>-0.17421476970960856</v>
      </c>
      <c r="AE216" s="41">
        <f>2*(J216-T216)</f>
        <v>-0.53306600293465611</v>
      </c>
      <c r="AF216" s="49">
        <f>J216*(1-J216)</f>
        <v>0.19549316059614535</v>
      </c>
      <c r="AG216" s="59">
        <f>B216</f>
        <v>1</v>
      </c>
      <c r="AH216" s="59">
        <f>B217</f>
        <v>1</v>
      </c>
      <c r="AI216" s="49">
        <v>1</v>
      </c>
      <c r="AJ216" s="49">
        <f>AE216*AF216*AG216</f>
        <v>-0.10421075772005002</v>
      </c>
      <c r="AK216" s="49">
        <f>AE216*AF216*AH216</f>
        <v>-0.10421075772005002</v>
      </c>
      <c r="AL216" s="58">
        <f>AE216*AF216*AI216</f>
        <v>-0.10421075772005002</v>
      </c>
    </row>
    <row r="217" spans="1:38" ht="15.75" customHeight="1">
      <c r="A217" s="20" t="s">
        <v>21</v>
      </c>
      <c r="B217" s="21">
        <v>1</v>
      </c>
      <c r="D217" s="20" t="s">
        <v>30</v>
      </c>
      <c r="E217" s="43">
        <f>E214</f>
        <v>-3.9501979135912191E-2</v>
      </c>
      <c r="F217" s="43">
        <f t="shared" ref="F217:G217" si="140">F214</f>
        <v>-0.88040575660927978</v>
      </c>
      <c r="G217" s="43">
        <f t="shared" si="140"/>
        <v>2.4308653918218237E-2</v>
      </c>
      <c r="H217" s="50"/>
      <c r="I217" s="50">
        <f>G217+B217*E217+B218*F217</f>
        <v>-1.5193325217693954E-2</v>
      </c>
      <c r="J217" s="21">
        <f>1/(1+EXP(-I217))</f>
        <v>0.49620174176021509</v>
      </c>
      <c r="L217" s="42"/>
      <c r="M217" s="43"/>
      <c r="N217" s="43"/>
      <c r="O217" s="43"/>
      <c r="P217" s="43"/>
      <c r="Q217" s="43"/>
      <c r="R217" s="44"/>
      <c r="T217" s="42"/>
      <c r="U217" s="44"/>
      <c r="W217" s="42"/>
      <c r="X217" s="43"/>
      <c r="Y217" s="43"/>
      <c r="Z217" s="43"/>
      <c r="AA217" s="43"/>
      <c r="AB217" s="43"/>
      <c r="AC217" s="43"/>
      <c r="AD217" s="43"/>
      <c r="AE217" s="42">
        <f>2*(J217-T216)</f>
        <v>-1.0075965164795697</v>
      </c>
      <c r="AF217" s="50">
        <f>J217*(1-J217)</f>
        <v>0.24998557323434387</v>
      </c>
      <c r="AG217" s="50"/>
      <c r="AH217" s="50"/>
      <c r="AI217" s="50"/>
      <c r="AJ217" s="50">
        <f>AE217*AF217*AG216</f>
        <v>-0.25188459276107322</v>
      </c>
      <c r="AK217" s="50">
        <f>AE217*AF217*AH216</f>
        <v>-0.25188459276107322</v>
      </c>
      <c r="AL217" s="60">
        <f>AE217*AF217*AI216</f>
        <v>-0.25188459276107322</v>
      </c>
    </row>
    <row r="218" spans="1:38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>
        <f>SUM(U207:U216)</f>
        <v>0.96929324027749775</v>
      </c>
      <c r="V218" s="53"/>
      <c r="W218" s="53"/>
      <c r="X218" s="53"/>
      <c r="Y218" s="53"/>
      <c r="Z218" s="53"/>
      <c r="AA218" s="53"/>
      <c r="AB218" s="53">
        <f>AVERAGE(AB207,AB210,AB213,AB216)</f>
        <v>2.726329142714197E-2</v>
      </c>
      <c r="AC218" s="53">
        <f>AVERAGE(AC207,AC210,AC213,AC216)</f>
        <v>2.5576341922344085E-2</v>
      </c>
      <c r="AD218" s="53">
        <f>AVERAGE(AD207,AD210,AD213,AD216)</f>
        <v>5.1110169256789691E-2</v>
      </c>
      <c r="AE218" s="53"/>
      <c r="AF218" s="53"/>
      <c r="AG218" s="53">
        <f>AVERAGE(AJ207,AJ210,AJ213,AJ216)</f>
        <v>1.0522988368377898E-2</v>
      </c>
      <c r="AH218" s="53">
        <f>AVERAGE(AJ208,AJ211,AJ214,AJ217)</f>
        <v>2.7911556618084865E-4</v>
      </c>
      <c r="AI218" s="53">
        <f>AVERAGE(AK207,AK210,AK213,AK216)</f>
        <v>-1.2195614947705056E-2</v>
      </c>
      <c r="AJ218" s="53">
        <f>AVERAGE(AK208,AK211,AK214,AK217)</f>
        <v>-9.4950976336469206E-4</v>
      </c>
      <c r="AK218" s="53">
        <f>AVERAGE(AL207,AL210,AL213,AL216)</f>
        <v>1.54472393880738E-2</v>
      </c>
      <c r="AL218" s="53">
        <f>AVERAGE(AL208,AL211,AL214,AL217)</f>
        <v>5.6948188904257235E-4</v>
      </c>
    </row>
    <row r="220" spans="1:38" ht="15.75" customHeight="1">
      <c r="A220" s="61" t="s">
        <v>5</v>
      </c>
      <c r="B220" s="62"/>
      <c r="C220" s="3"/>
      <c r="D220" s="5" t="s">
        <v>6</v>
      </c>
      <c r="E220" s="6"/>
      <c r="F220" s="6"/>
      <c r="G220" s="6"/>
      <c r="H220" s="6"/>
      <c r="I220" s="63" t="s">
        <v>3</v>
      </c>
      <c r="J220" s="62"/>
      <c r="K220" s="3"/>
      <c r="L220" s="5" t="s">
        <v>27</v>
      </c>
      <c r="M220" s="6"/>
      <c r="N220" s="6"/>
      <c r="O220" s="6"/>
      <c r="P220" s="6"/>
      <c r="Q220" s="63" t="s">
        <v>3</v>
      </c>
      <c r="R220" s="62"/>
      <c r="T220" s="5" t="s">
        <v>20</v>
      </c>
      <c r="U220" s="7" t="s">
        <v>8</v>
      </c>
      <c r="W220" s="5" t="s">
        <v>28</v>
      </c>
      <c r="X220" s="6"/>
      <c r="Y220" s="6"/>
      <c r="Z220" s="6"/>
      <c r="AA220" s="6"/>
      <c r="AB220" s="6"/>
      <c r="AC220" s="6"/>
      <c r="AD220" s="6"/>
      <c r="AE220" s="5" t="s">
        <v>29</v>
      </c>
      <c r="AF220" s="6"/>
      <c r="AG220" s="6"/>
      <c r="AH220" s="6"/>
      <c r="AI220" s="6"/>
      <c r="AJ220" s="6"/>
      <c r="AK220" s="6"/>
      <c r="AL220" s="7"/>
    </row>
    <row r="221" spans="1:38" ht="15.75" customHeight="1">
      <c r="A221" s="64"/>
      <c r="B221" s="65"/>
      <c r="C221" s="3"/>
      <c r="D221" s="8"/>
      <c r="E221" s="51" t="s">
        <v>9</v>
      </c>
      <c r="F221" s="51" t="s">
        <v>22</v>
      </c>
      <c r="G221" s="51" t="s">
        <v>10</v>
      </c>
      <c r="H221" s="51"/>
      <c r="I221" s="51" t="s">
        <v>11</v>
      </c>
      <c r="J221" s="12" t="s">
        <v>12</v>
      </c>
      <c r="K221" s="3"/>
      <c r="L221" s="8"/>
      <c r="M221" s="51" t="s">
        <v>9</v>
      </c>
      <c r="N221" s="51" t="s">
        <v>22</v>
      </c>
      <c r="O221" s="51" t="s">
        <v>10</v>
      </c>
      <c r="P221" s="51"/>
      <c r="Q221" s="51" t="s">
        <v>11</v>
      </c>
      <c r="R221" s="12" t="s">
        <v>12</v>
      </c>
      <c r="T221" s="39"/>
      <c r="U221" s="11"/>
      <c r="W221" s="39" t="s">
        <v>13</v>
      </c>
      <c r="X221" s="10" t="s">
        <v>14</v>
      </c>
      <c r="Y221" s="10" t="s">
        <v>23</v>
      </c>
      <c r="Z221" s="10" t="s">
        <v>24</v>
      </c>
      <c r="AA221" s="10" t="s">
        <v>16</v>
      </c>
      <c r="AB221" s="10" t="s">
        <v>25</v>
      </c>
      <c r="AC221" s="10" t="s">
        <v>26</v>
      </c>
      <c r="AD221" s="10" t="s">
        <v>18</v>
      </c>
      <c r="AE221" s="8" t="s">
        <v>13</v>
      </c>
      <c r="AF221" s="51" t="s">
        <v>14</v>
      </c>
      <c r="AG221" s="51" t="s">
        <v>23</v>
      </c>
      <c r="AH221" s="51" t="s">
        <v>24</v>
      </c>
      <c r="AI221" s="51" t="s">
        <v>16</v>
      </c>
      <c r="AJ221" s="51" t="s">
        <v>25</v>
      </c>
      <c r="AK221" s="51" t="s">
        <v>26</v>
      </c>
      <c r="AL221" s="12" t="s">
        <v>18</v>
      </c>
    </row>
    <row r="222" spans="1:38" ht="15.75" customHeight="1">
      <c r="A222" s="15" t="s">
        <v>2</v>
      </c>
      <c r="B222" s="16">
        <f t="array" ref="B222:B223">TRANSPOSE($A$3:$B$3)</f>
        <v>0</v>
      </c>
      <c r="D222" s="17" t="s">
        <v>19</v>
      </c>
      <c r="E222" s="46">
        <f>E207-$B$8*AG218</f>
        <v>-2.5891740532646166</v>
      </c>
      <c r="F222" s="46">
        <f>F207-$B$8*AH218</f>
        <v>1.715123625328268</v>
      </c>
      <c r="G222" s="46">
        <f>G207-$B$8*AI218</f>
        <v>1.9002700740259086</v>
      </c>
      <c r="H222" s="47"/>
      <c r="I222" s="47">
        <f>G222+B222*E222+B223*F222</f>
        <v>1.9002700740259086</v>
      </c>
      <c r="J222" s="48">
        <f>1/(1+EXP(-I222))</f>
        <v>0.86992208963180384</v>
      </c>
      <c r="L222" s="17" t="s">
        <v>19</v>
      </c>
      <c r="M222" s="46">
        <f>M207-$B$8*AB218</f>
        <v>1.4078827178603133</v>
      </c>
      <c r="N222" s="46">
        <f t="shared" ref="N222" si="141">N207-$B$8*AC218</f>
        <v>0.24083182151402449</v>
      </c>
      <c r="O222" s="46">
        <f t="shared" ref="O222" si="142">O207-$B$8*AD218</f>
        <v>-1.469101661611135</v>
      </c>
      <c r="P222" s="47"/>
      <c r="Q222" s="47">
        <f>O222+J222*M222+J223*N222</f>
        <v>-0.12281680638456999</v>
      </c>
      <c r="R222" s="48">
        <f>1/(1+EXP(-Q222))</f>
        <v>0.4693343353752078</v>
      </c>
      <c r="T222" s="15">
        <f>$C$3</f>
        <v>1</v>
      </c>
      <c r="U222" s="16">
        <f>(T222-R222) ^ 2</f>
        <v>0.28160604761167252</v>
      </c>
      <c r="W222" s="41">
        <f>2*(R222-T222)</f>
        <v>-1.0613313292495845</v>
      </c>
      <c r="X222">
        <f>R222*(1-R222)</f>
        <v>0.24905961701311979</v>
      </c>
      <c r="Y222" s="52">
        <f>J222</f>
        <v>0.86992208963180384</v>
      </c>
      <c r="Z222" s="52">
        <f>J223</f>
        <v>0.50465332440273269</v>
      </c>
      <c r="AA222">
        <v>1</v>
      </c>
      <c r="AB222">
        <f>W222*X222*Y222</f>
        <v>-0.22995065929702685</v>
      </c>
      <c r="AC222">
        <f>W222*X222*Z222</f>
        <v>-0.13339742264960897</v>
      </c>
      <c r="AD222">
        <f>W222*X222*AA222</f>
        <v>-0.26433477438692687</v>
      </c>
      <c r="AE222" s="55">
        <f>2*(J222-T222)</f>
        <v>-0.26015582073639232</v>
      </c>
      <c r="AF222" s="47">
        <f>J222*(1-J222)</f>
        <v>0.11315764760243968</v>
      </c>
      <c r="AG222" s="56">
        <f>B222</f>
        <v>0</v>
      </c>
      <c r="AH222" s="56">
        <f>B223</f>
        <v>0</v>
      </c>
      <c r="AI222" s="47">
        <v>1</v>
      </c>
      <c r="AJ222" s="47">
        <f>AE222*AF222*AG222</f>
        <v>0</v>
      </c>
      <c r="AK222" s="47">
        <f>AE222*AF222*AH222</f>
        <v>0</v>
      </c>
      <c r="AL222" s="57">
        <f>AE222*AF222*AI222</f>
        <v>-2.943862068461215E-2</v>
      </c>
    </row>
    <row r="223" spans="1:38" ht="15.75" customHeight="1">
      <c r="A223" s="15" t="s">
        <v>21</v>
      </c>
      <c r="B223" s="16">
        <v>0</v>
      </c>
      <c r="D223" s="15" t="s">
        <v>30</v>
      </c>
      <c r="E223" s="45">
        <f>E208-$B$8*AJ218</f>
        <v>-3.000688150226527E-2</v>
      </c>
      <c r="F223" s="45">
        <f>F208-$B$8*AK218</f>
        <v>-1.0348781504900177</v>
      </c>
      <c r="G223" s="45">
        <f>G208-$B$8*AL218</f>
        <v>1.8613835027792514E-2</v>
      </c>
      <c r="H223" s="49"/>
      <c r="I223" s="49">
        <f>G223+B223*E223+B224*F223</f>
        <v>1.8613835027792514E-2</v>
      </c>
      <c r="J223" s="16">
        <f>1/(1+EXP(-I223))</f>
        <v>0.50465332440273269</v>
      </c>
      <c r="L223" s="15"/>
      <c r="M223" s="49"/>
      <c r="N223" s="49"/>
      <c r="O223" s="49"/>
      <c r="P223" s="49"/>
      <c r="Q223" s="49"/>
      <c r="R223" s="40"/>
      <c r="T223" s="41"/>
      <c r="U223" s="40"/>
      <c r="W223" s="41"/>
      <c r="AE223" s="41">
        <f>2*(J223-T222)</f>
        <v>-0.99069335119453461</v>
      </c>
      <c r="AF223" s="49">
        <f>J223*(1-J223)</f>
        <v>0.24997834657200294</v>
      </c>
      <c r="AG223" s="49"/>
      <c r="AH223" s="49"/>
      <c r="AI223" s="49"/>
      <c r="AJ223" s="49">
        <f>AE223*AF223*AG222</f>
        <v>0</v>
      </c>
      <c r="AK223" s="49">
        <f>AE223*AF223*AH222</f>
        <v>0</v>
      </c>
      <c r="AL223" s="58">
        <f>AE223*AF223*AI222</f>
        <v>-0.2476518858914864</v>
      </c>
    </row>
    <row r="224" spans="1:38" ht="15.75" customHeight="1">
      <c r="A224" s="41"/>
      <c r="B224" s="40"/>
      <c r="D224" s="41"/>
      <c r="E224" s="49"/>
      <c r="F224" s="49"/>
      <c r="G224" s="49"/>
      <c r="H224" s="49"/>
      <c r="I224" s="49"/>
      <c r="J224" s="40"/>
      <c r="L224" s="41"/>
      <c r="M224" s="49"/>
      <c r="N224" s="49"/>
      <c r="O224" s="49"/>
      <c r="P224" s="49"/>
      <c r="Q224" s="49"/>
      <c r="R224" s="40"/>
      <c r="T224" s="41"/>
      <c r="U224" s="40"/>
      <c r="W224" s="41"/>
      <c r="AE224" s="41"/>
      <c r="AF224" s="49"/>
      <c r="AG224" s="49"/>
      <c r="AH224" s="49"/>
      <c r="AI224" s="49"/>
      <c r="AJ224" s="49"/>
      <c r="AK224" s="49"/>
      <c r="AL224" s="58"/>
    </row>
    <row r="225" spans="1:38" ht="15.75" customHeight="1">
      <c r="A225" s="15" t="s">
        <v>2</v>
      </c>
      <c r="B225" s="16">
        <f t="array" ref="B225:B226">TRANSPOSE($A$4:$B$4)</f>
        <v>1</v>
      </c>
      <c r="D225" s="15" t="s">
        <v>19</v>
      </c>
      <c r="E225" s="45">
        <f>E222</f>
        <v>-2.5891740532646166</v>
      </c>
      <c r="F225" s="45">
        <f t="shared" ref="F225:G225" si="143">F222</f>
        <v>1.715123625328268</v>
      </c>
      <c r="G225" s="45">
        <f t="shared" si="143"/>
        <v>1.9002700740259086</v>
      </c>
      <c r="H225" s="49"/>
      <c r="I225" s="49">
        <f>G225+B225*E225+B226*F225</f>
        <v>-0.68890397923870794</v>
      </c>
      <c r="J225" s="16">
        <f>1/(1+EXP(-I225))</f>
        <v>0.33427693285829385</v>
      </c>
      <c r="L225" s="15" t="s">
        <v>19</v>
      </c>
      <c r="M225" s="45">
        <f>M222</f>
        <v>1.4078827178603133</v>
      </c>
      <c r="N225" s="45">
        <f t="shared" ref="N225:O225" si="144">N222</f>
        <v>0.24083182151402449</v>
      </c>
      <c r="O225" s="45">
        <f t="shared" si="144"/>
        <v>-1.469101661611135</v>
      </c>
      <c r="P225" s="49"/>
      <c r="Q225" s="49">
        <f>O225+J225*M225+J226*N225</f>
        <v>-0.8769423655115729</v>
      </c>
      <c r="R225" s="16">
        <f>1/(1+EXP(-Q225))</f>
        <v>0.29381179634530646</v>
      </c>
      <c r="T225" s="15">
        <f>$C$4</f>
        <v>0</v>
      </c>
      <c r="U225" s="16">
        <f>(T225-R225) ^ 2</f>
        <v>8.632537167165584E-2</v>
      </c>
      <c r="W225" s="41">
        <f>2*(R225-T225)</f>
        <v>0.58762359269061293</v>
      </c>
      <c r="X225">
        <f>R225*(1-R225)</f>
        <v>0.20748642467365064</v>
      </c>
      <c r="Y225" s="52">
        <f>J225</f>
        <v>0.33427693285829385</v>
      </c>
      <c r="Z225" s="52">
        <f>J226</f>
        <v>0.50465332440273269</v>
      </c>
      <c r="AA225">
        <v>1</v>
      </c>
      <c r="AB225">
        <f>W225*X225*Y225</f>
        <v>4.0756353451810667E-2</v>
      </c>
      <c r="AC225">
        <f>W225*X225*Z225</f>
        <v>6.1529310694938458E-2</v>
      </c>
      <c r="AD225">
        <f>W225*X225*AA225</f>
        <v>0.12192391830126083</v>
      </c>
      <c r="AE225" s="41">
        <f>2*(J225-T225)</f>
        <v>0.6685538657165877</v>
      </c>
      <c r="AF225" s="49">
        <f>J225*(1-J225)</f>
        <v>0.22253586501714556</v>
      </c>
      <c r="AG225" s="59">
        <f>B225</f>
        <v>1</v>
      </c>
      <c r="AH225" s="59">
        <f>B226</f>
        <v>0</v>
      </c>
      <c r="AI225" s="49">
        <v>1</v>
      </c>
      <c r="AJ225" s="49">
        <f>AE225*AF225*AG225</f>
        <v>0.14877721281779743</v>
      </c>
      <c r="AK225" s="49">
        <f>AE225*AF225*AH225</f>
        <v>0</v>
      </c>
      <c r="AL225" s="58">
        <f>AE225*AF225*AI225</f>
        <v>0.14877721281779743</v>
      </c>
    </row>
    <row r="226" spans="1:38" ht="15.75" customHeight="1">
      <c r="A226" s="15" t="s">
        <v>21</v>
      </c>
      <c r="B226" s="16">
        <v>0</v>
      </c>
      <c r="D226" s="15" t="s">
        <v>30</v>
      </c>
      <c r="E226" s="45">
        <f>E223</f>
        <v>-3.000688150226527E-2</v>
      </c>
      <c r="F226" s="45">
        <f t="shared" ref="F226:G226" si="145">F223</f>
        <v>-1.0348781504900177</v>
      </c>
      <c r="G226" s="45">
        <f t="shared" si="145"/>
        <v>1.8613835027792514E-2</v>
      </c>
      <c r="H226" s="49"/>
      <c r="I226" s="49">
        <f>G226+B226*E226+B227*F226</f>
        <v>1.8613835027792514E-2</v>
      </c>
      <c r="J226" s="16">
        <f>1/(1+EXP(-I226))</f>
        <v>0.50465332440273269</v>
      </c>
      <c r="L226" s="41"/>
      <c r="M226" s="49"/>
      <c r="N226" s="49"/>
      <c r="O226" s="49"/>
      <c r="P226" s="49"/>
      <c r="Q226" s="49"/>
      <c r="R226" s="40"/>
      <c r="T226" s="41"/>
      <c r="U226" s="40"/>
      <c r="W226" s="41"/>
      <c r="AE226" s="41">
        <f>2*(J226-T225)</f>
        <v>1.0093066488054654</v>
      </c>
      <c r="AF226" s="49">
        <f>J226*(1-J226)</f>
        <v>0.24997834657200294</v>
      </c>
      <c r="AG226" s="49"/>
      <c r="AH226" s="49"/>
      <c r="AI226" s="49"/>
      <c r="AJ226" s="49">
        <f>AE226*AF226*AG225</f>
        <v>0.25230480725251947</v>
      </c>
      <c r="AK226" s="49">
        <f>AE226*AF226*AH225</f>
        <v>0</v>
      </c>
      <c r="AL226" s="58">
        <f>AE226*AF226*AI225</f>
        <v>0.25230480725251947</v>
      </c>
    </row>
    <row r="227" spans="1:38" ht="15.75" customHeight="1">
      <c r="A227" s="41"/>
      <c r="B227" s="40"/>
      <c r="D227" s="41"/>
      <c r="E227" s="49"/>
      <c r="F227" s="49"/>
      <c r="G227" s="49"/>
      <c r="H227" s="49"/>
      <c r="I227" s="49"/>
      <c r="J227" s="40"/>
      <c r="L227" s="41"/>
      <c r="M227" s="49"/>
      <c r="N227" s="49"/>
      <c r="O227" s="49"/>
      <c r="P227" s="49"/>
      <c r="Q227" s="49"/>
      <c r="R227" s="40"/>
      <c r="T227" s="41"/>
      <c r="U227" s="40"/>
      <c r="W227" s="41"/>
      <c r="AE227" s="41"/>
      <c r="AF227" s="49"/>
      <c r="AG227" s="49"/>
      <c r="AH227" s="49"/>
      <c r="AI227" s="49"/>
      <c r="AJ227" s="49"/>
      <c r="AK227" s="49"/>
      <c r="AL227" s="58"/>
    </row>
    <row r="228" spans="1:38" ht="15.75" customHeight="1">
      <c r="A228" s="15" t="s">
        <v>2</v>
      </c>
      <c r="B228" s="16">
        <f t="array" ref="B228:B229">TRANSPOSE($A$5:$B$5)</f>
        <v>0</v>
      </c>
      <c r="D228" s="15" t="s">
        <v>19</v>
      </c>
      <c r="E228" s="45">
        <f>E225</f>
        <v>-2.5891740532646166</v>
      </c>
      <c r="F228" s="45">
        <f t="shared" ref="F228:G228" si="146">F225</f>
        <v>1.715123625328268</v>
      </c>
      <c r="G228" s="45">
        <f t="shared" si="146"/>
        <v>1.9002700740259086</v>
      </c>
      <c r="H228" s="49"/>
      <c r="I228" s="49">
        <f>G228+B228*E228+B229*F228</f>
        <v>3.6153936993541764</v>
      </c>
      <c r="J228" s="16">
        <f>1/(1+EXP(-I228))</f>
        <v>0.97379865199233429</v>
      </c>
      <c r="L228" s="15" t="s">
        <v>19</v>
      </c>
      <c r="M228" s="45">
        <f>M225</f>
        <v>1.4078827178603133</v>
      </c>
      <c r="N228" s="45">
        <f t="shared" ref="N228:O228" si="147">N225</f>
        <v>0.24083182151402449</v>
      </c>
      <c r="O228" s="45">
        <f t="shared" si="147"/>
        <v>-1.469101661611135</v>
      </c>
      <c r="P228" s="49"/>
      <c r="Q228" s="49">
        <f>O228+J228*M228+J229*N228</f>
        <v>2.1622597347498218E-2</v>
      </c>
      <c r="R228" s="16">
        <f>1/(1+EXP(-Q228))</f>
        <v>0.50540543873509269</v>
      </c>
      <c r="T228" s="15">
        <f>$C$5</f>
        <v>0</v>
      </c>
      <c r="U228" s="16">
        <f>(T228-R228) ^ 2</f>
        <v>0.25543465750301153</v>
      </c>
      <c r="W228" s="41">
        <f>2*(R228-T228)</f>
        <v>1.0108108774701854</v>
      </c>
      <c r="X228">
        <f>R228*(1-R228)</f>
        <v>0.24997078123208116</v>
      </c>
      <c r="Y228" s="52">
        <f>J228</f>
        <v>0.97379865199233429</v>
      </c>
      <c r="Z228" s="52">
        <f>J229</f>
        <v>0.49715176919003634</v>
      </c>
      <c r="AA228">
        <v>1</v>
      </c>
      <c r="AB228">
        <f>W228*X228*Y228</f>
        <v>0.24605280667407717</v>
      </c>
      <c r="AC228">
        <f>W228*X228*Z228</f>
        <v>0.12561692080998527</v>
      </c>
      <c r="AD228">
        <f>W228*X228*AA228</f>
        <v>0.25267318471910771</v>
      </c>
      <c r="AE228" s="41">
        <f>2*(J228-T228)</f>
        <v>1.9475973039846686</v>
      </c>
      <c r="AF228" s="49">
        <f>J228*(1-J228)</f>
        <v>2.5514837370246908E-2</v>
      </c>
      <c r="AG228" s="59">
        <f>B228</f>
        <v>0</v>
      </c>
      <c r="AH228" s="59">
        <f>B229</f>
        <v>1</v>
      </c>
      <c r="AI228" s="49">
        <v>1</v>
      </c>
      <c r="AJ228" s="49">
        <f>AE228*AF228*AG228</f>
        <v>0</v>
      </c>
      <c r="AK228" s="49">
        <f>AE228*AF228*AH228</f>
        <v>4.9692628473900151E-2</v>
      </c>
      <c r="AL228" s="58">
        <f>AE228*AF228*AI228</f>
        <v>4.9692628473900151E-2</v>
      </c>
    </row>
    <row r="229" spans="1:38" ht="15.75" customHeight="1">
      <c r="A229" s="15" t="s">
        <v>21</v>
      </c>
      <c r="B229" s="16">
        <v>1</v>
      </c>
      <c r="D229" s="15" t="s">
        <v>30</v>
      </c>
      <c r="E229" s="45">
        <f>E226</f>
        <v>-3.000688150226527E-2</v>
      </c>
      <c r="F229" s="45">
        <f t="shared" ref="F229:G229" si="148">F226</f>
        <v>-1.0348781504900177</v>
      </c>
      <c r="G229" s="45">
        <f t="shared" si="148"/>
        <v>1.8613835027792514E-2</v>
      </c>
      <c r="H229" s="49"/>
      <c r="I229" s="49">
        <f>G229+B229*E229+B230*F229</f>
        <v>-1.1393046474472757E-2</v>
      </c>
      <c r="J229" s="16">
        <f>1/(1+EXP(-I229))</f>
        <v>0.49715176919003634</v>
      </c>
      <c r="L229" s="41"/>
      <c r="M229" s="49"/>
      <c r="N229" s="49"/>
      <c r="O229" s="49"/>
      <c r="P229" s="49"/>
      <c r="Q229" s="49"/>
      <c r="R229" s="40"/>
      <c r="T229" s="41"/>
      <c r="U229" s="40"/>
      <c r="W229" s="41"/>
      <c r="AE229" s="41">
        <f>2*(J229-T228)</f>
        <v>0.99430353838007268</v>
      </c>
      <c r="AF229" s="49">
        <f>J229*(1-J229)</f>
        <v>0.24999188758125318</v>
      </c>
      <c r="AG229" s="49"/>
      <c r="AH229" s="49"/>
      <c r="AI229" s="49"/>
      <c r="AJ229" s="49">
        <f>AE229*AF229*AG228</f>
        <v>0</v>
      </c>
      <c r="AK229" s="49">
        <f>AE229*AF229*AH228</f>
        <v>0.2485678183883534</v>
      </c>
      <c r="AL229" s="58">
        <f>AE229*AF229*AI228</f>
        <v>0.2485678183883534</v>
      </c>
    </row>
    <row r="230" spans="1:38" ht="15.75" customHeight="1">
      <c r="A230" s="41"/>
      <c r="B230" s="40"/>
      <c r="D230" s="41"/>
      <c r="E230" s="49"/>
      <c r="F230" s="49"/>
      <c r="G230" s="49"/>
      <c r="H230" s="49"/>
      <c r="I230" s="49"/>
      <c r="J230" s="40"/>
      <c r="L230" s="41"/>
      <c r="M230" s="49"/>
      <c r="N230" s="49"/>
      <c r="O230" s="49"/>
      <c r="P230" s="49"/>
      <c r="Q230" s="49"/>
      <c r="R230" s="40"/>
      <c r="T230" s="41"/>
      <c r="U230" s="40"/>
      <c r="W230" s="41"/>
      <c r="AE230" s="41"/>
      <c r="AF230" s="49"/>
      <c r="AG230" s="49"/>
      <c r="AH230" s="49"/>
      <c r="AI230" s="49"/>
      <c r="AJ230" s="49"/>
      <c r="AK230" s="49"/>
      <c r="AL230" s="58"/>
    </row>
    <row r="231" spans="1:38" ht="15.75" customHeight="1">
      <c r="A231" s="15" t="s">
        <v>2</v>
      </c>
      <c r="B231" s="16">
        <f t="array" ref="B231:B232">TRANSPOSE($A$6:$B$6)</f>
        <v>1</v>
      </c>
      <c r="D231" s="15" t="s">
        <v>19</v>
      </c>
      <c r="E231" s="45">
        <f>E228</f>
        <v>-2.5891740532646166</v>
      </c>
      <c r="F231" s="45">
        <f t="shared" ref="F231:G231" si="149">F228</f>
        <v>1.715123625328268</v>
      </c>
      <c r="G231" s="45">
        <f t="shared" si="149"/>
        <v>1.9002700740259086</v>
      </c>
      <c r="H231" s="49"/>
      <c r="I231" s="49">
        <f>G231+B231*E231+B232*F231</f>
        <v>1.0262196460895601</v>
      </c>
      <c r="J231" s="16">
        <f>1/(1+EXP(-I231))</f>
        <v>0.73618233925743626</v>
      </c>
      <c r="L231" s="15" t="s">
        <v>19</v>
      </c>
      <c r="M231" s="45">
        <f>M228</f>
        <v>1.4078827178603133</v>
      </c>
      <c r="N231" s="45">
        <f t="shared" ref="N231:O231" si="150">N228</f>
        <v>0.24083182151402449</v>
      </c>
      <c r="O231" s="45">
        <f t="shared" si="150"/>
        <v>-1.469101661611135</v>
      </c>
      <c r="P231" s="49"/>
      <c r="Q231" s="49">
        <f>O231+J231*M231+J232*N231</f>
        <v>-0.31291330283365609</v>
      </c>
      <c r="R231" s="16">
        <f>1/(1+EXP(-Q231))</f>
        <v>0.42240379444026982</v>
      </c>
      <c r="T231" s="15">
        <f>$C$6</f>
        <v>1</v>
      </c>
      <c r="U231" s="16">
        <f>(T231-R231) ^ 2</f>
        <v>0.33361737667699803</v>
      </c>
      <c r="W231" s="41">
        <f>2*(R231-T231)</f>
        <v>-1.1551924111194602</v>
      </c>
      <c r="X231">
        <f>R231*(1-R231)</f>
        <v>0.24397882888273206</v>
      </c>
      <c r="Y231" s="52">
        <f>J231</f>
        <v>0.73618233925743626</v>
      </c>
      <c r="Z231" s="52">
        <f>J232</f>
        <v>0.49715176919003634</v>
      </c>
      <c r="AA231">
        <v>1</v>
      </c>
      <c r="AB231">
        <f>W231*X231*Y231</f>
        <v>-0.20748746476760324</v>
      </c>
      <c r="AC231">
        <f>W231*X231*Z231</f>
        <v>-0.14011849333144313</v>
      </c>
      <c r="AD231">
        <f>W231*X231*AA231</f>
        <v>-0.28184249159914548</v>
      </c>
      <c r="AE231" s="41">
        <f>2*(J231-T231)</f>
        <v>-0.52763532148512748</v>
      </c>
      <c r="AF231" s="49">
        <f>J231*(1-J231)</f>
        <v>0.1942179026228853</v>
      </c>
      <c r="AG231" s="59">
        <f>B231</f>
        <v>1</v>
      </c>
      <c r="AH231" s="59">
        <f>B232</f>
        <v>1</v>
      </c>
      <c r="AI231" s="49">
        <v>1</v>
      </c>
      <c r="AJ231" s="49">
        <f>AE231*AF231*AG231</f>
        <v>-0.10247622548859327</v>
      </c>
      <c r="AK231" s="49">
        <f>AE231*AF231*AH231</f>
        <v>-0.10247622548859327</v>
      </c>
      <c r="AL231" s="58">
        <f>AE231*AF231*AI231</f>
        <v>-0.10247622548859327</v>
      </c>
    </row>
    <row r="232" spans="1:38" ht="15.75" customHeight="1">
      <c r="A232" s="20" t="s">
        <v>21</v>
      </c>
      <c r="B232" s="21">
        <v>1</v>
      </c>
      <c r="D232" s="20" t="s">
        <v>30</v>
      </c>
      <c r="E232" s="43">
        <f>E229</f>
        <v>-3.000688150226527E-2</v>
      </c>
      <c r="F232" s="43">
        <f t="shared" ref="F232:G232" si="151">F229</f>
        <v>-1.0348781504900177</v>
      </c>
      <c r="G232" s="43">
        <f t="shared" si="151"/>
        <v>1.8613835027792514E-2</v>
      </c>
      <c r="H232" s="50"/>
      <c r="I232" s="50">
        <f>G232+B232*E232+B233*F232</f>
        <v>-1.1393046474472757E-2</v>
      </c>
      <c r="J232" s="21">
        <f>1/(1+EXP(-I232))</f>
        <v>0.49715176919003634</v>
      </c>
      <c r="L232" s="42"/>
      <c r="M232" s="43"/>
      <c r="N232" s="43"/>
      <c r="O232" s="43"/>
      <c r="P232" s="43"/>
      <c r="Q232" s="43"/>
      <c r="R232" s="44"/>
      <c r="T232" s="42"/>
      <c r="U232" s="44"/>
      <c r="W232" s="42"/>
      <c r="X232" s="43"/>
      <c r="Y232" s="43"/>
      <c r="Z232" s="43"/>
      <c r="AA232" s="43"/>
      <c r="AB232" s="43"/>
      <c r="AC232" s="43"/>
      <c r="AD232" s="43"/>
      <c r="AE232" s="42">
        <f>2*(J232-T231)</f>
        <v>-1.0056964616199273</v>
      </c>
      <c r="AF232" s="50">
        <f>J232*(1-J232)</f>
        <v>0.24999188758125318</v>
      </c>
      <c r="AG232" s="50"/>
      <c r="AH232" s="50"/>
      <c r="AI232" s="50"/>
      <c r="AJ232" s="50">
        <f>AE232*AF232*AG231</f>
        <v>-0.25141595677415296</v>
      </c>
      <c r="AK232" s="50">
        <f>AE232*AF232*AH231</f>
        <v>-0.25141595677415296</v>
      </c>
      <c r="AL232" s="60">
        <f>AE232*AF232*AI231</f>
        <v>-0.25141595677415296</v>
      </c>
    </row>
    <row r="233" spans="1:38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4">
        <f>SUM(U222:U231)</f>
        <v>0.95698345346333791</v>
      </c>
      <c r="V233" s="53"/>
      <c r="W233" s="53"/>
      <c r="X233" s="53"/>
      <c r="Y233" s="53"/>
      <c r="Z233" s="53"/>
      <c r="AA233" s="53"/>
      <c r="AB233" s="53">
        <f>AVERAGE(AB222,AB225,AB228,AB231)</f>
        <v>-3.7657240984685564E-2</v>
      </c>
      <c r="AC233" s="53">
        <f>AVERAGE(AC222,AC225,AC228,AC231)</f>
        <v>-2.1592421119032094E-2</v>
      </c>
      <c r="AD233" s="53">
        <f>AVERAGE(AD222,AD225,AD228,AD231)</f>
        <v>-4.2895040741425958E-2</v>
      </c>
      <c r="AE233" s="53"/>
      <c r="AF233" s="53"/>
      <c r="AG233" s="53">
        <f>AVERAGE(AJ222,AJ225,AJ228,AJ231)</f>
        <v>1.1575246832301041E-2</v>
      </c>
      <c r="AH233" s="53">
        <f>AVERAGE(AJ223,AJ226,AJ229,AJ232)</f>
        <v>2.2221261959162741E-4</v>
      </c>
      <c r="AI233" s="53">
        <f>AVERAGE(AK222,AK225,AK228,AK231)</f>
        <v>-1.3195899253673279E-2</v>
      </c>
      <c r="AJ233" s="53">
        <f>AVERAGE(AK223,AK226,AK229,AK232)</f>
        <v>-7.1203459644988976E-4</v>
      </c>
      <c r="AK233" s="53">
        <f>AVERAGE(AL222,AL225,AL228,AL231)</f>
        <v>1.6638748779623045E-2</v>
      </c>
      <c r="AL233" s="53">
        <f>AVERAGE(AL223,AL226,AL229,AL232)</f>
        <v>4.5119574380837746E-4</v>
      </c>
    </row>
    <row r="235" spans="1:38" ht="15.75" customHeight="1">
      <c r="A235" s="61" t="s">
        <v>5</v>
      </c>
      <c r="B235" s="62"/>
      <c r="C235" s="3"/>
      <c r="D235" s="5" t="s">
        <v>6</v>
      </c>
      <c r="E235" s="6"/>
      <c r="F235" s="6"/>
      <c r="G235" s="6"/>
      <c r="H235" s="6"/>
      <c r="I235" s="63" t="s">
        <v>3</v>
      </c>
      <c r="J235" s="62"/>
      <c r="K235" s="3"/>
      <c r="L235" s="5" t="s">
        <v>27</v>
      </c>
      <c r="M235" s="6"/>
      <c r="N235" s="6"/>
      <c r="O235" s="6"/>
      <c r="P235" s="6"/>
      <c r="Q235" s="63" t="s">
        <v>3</v>
      </c>
      <c r="R235" s="62"/>
      <c r="T235" s="5" t="s">
        <v>20</v>
      </c>
      <c r="U235" s="7" t="s">
        <v>8</v>
      </c>
      <c r="W235" s="5" t="s">
        <v>28</v>
      </c>
      <c r="X235" s="6"/>
      <c r="Y235" s="6"/>
      <c r="Z235" s="6"/>
      <c r="AA235" s="6"/>
      <c r="AB235" s="6"/>
      <c r="AC235" s="6"/>
      <c r="AD235" s="6"/>
      <c r="AE235" s="5" t="s">
        <v>29</v>
      </c>
      <c r="AF235" s="6"/>
      <c r="AG235" s="6"/>
      <c r="AH235" s="6"/>
      <c r="AI235" s="6"/>
      <c r="AJ235" s="6"/>
      <c r="AK235" s="6"/>
      <c r="AL235" s="7"/>
    </row>
    <row r="236" spans="1:38" ht="15.75" customHeight="1">
      <c r="A236" s="64"/>
      <c r="B236" s="65"/>
      <c r="C236" s="3"/>
      <c r="D236" s="8"/>
      <c r="E236" s="51" t="s">
        <v>9</v>
      </c>
      <c r="F236" s="51" t="s">
        <v>22</v>
      </c>
      <c r="G236" s="51" t="s">
        <v>10</v>
      </c>
      <c r="H236" s="51"/>
      <c r="I236" s="51" t="s">
        <v>11</v>
      </c>
      <c r="J236" s="12" t="s">
        <v>12</v>
      </c>
      <c r="K236" s="3"/>
      <c r="L236" s="8"/>
      <c r="M236" s="51" t="s">
        <v>9</v>
      </c>
      <c r="N236" s="51" t="s">
        <v>22</v>
      </c>
      <c r="O236" s="51" t="s">
        <v>10</v>
      </c>
      <c r="P236" s="51"/>
      <c r="Q236" s="51" t="s">
        <v>11</v>
      </c>
      <c r="R236" s="12" t="s">
        <v>12</v>
      </c>
      <c r="T236" s="39"/>
      <c r="U236" s="11"/>
      <c r="W236" s="39" t="s">
        <v>13</v>
      </c>
      <c r="X236" s="10" t="s">
        <v>14</v>
      </c>
      <c r="Y236" s="10" t="s">
        <v>23</v>
      </c>
      <c r="Z236" s="10" t="s">
        <v>24</v>
      </c>
      <c r="AA236" s="10" t="s">
        <v>16</v>
      </c>
      <c r="AB236" s="10" t="s">
        <v>25</v>
      </c>
      <c r="AC236" s="10" t="s">
        <v>26</v>
      </c>
      <c r="AD236" s="10" t="s">
        <v>18</v>
      </c>
      <c r="AE236" s="8" t="s">
        <v>13</v>
      </c>
      <c r="AF236" s="51" t="s">
        <v>14</v>
      </c>
      <c r="AG236" s="51" t="s">
        <v>23</v>
      </c>
      <c r="AH236" s="51" t="s">
        <v>24</v>
      </c>
      <c r="AI236" s="51" t="s">
        <v>16</v>
      </c>
      <c r="AJ236" s="51" t="s">
        <v>25</v>
      </c>
      <c r="AK236" s="51" t="s">
        <v>26</v>
      </c>
      <c r="AL236" s="12" t="s">
        <v>18</v>
      </c>
    </row>
    <row r="237" spans="1:38" ht="15.75" customHeight="1">
      <c r="A237" s="15" t="s">
        <v>2</v>
      </c>
      <c r="B237" s="16">
        <f t="array" ref="B237:B238">TRANSPOSE($A$3:$B$3)</f>
        <v>0</v>
      </c>
      <c r="D237" s="17" t="s">
        <v>19</v>
      </c>
      <c r="E237" s="46">
        <f>E222-$B$8*AG233</f>
        <v>-2.7049265215876268</v>
      </c>
      <c r="F237" s="46">
        <f>F222-$B$8*AH233</f>
        <v>1.7129014991323517</v>
      </c>
      <c r="G237" s="46">
        <f>G222-$B$8*AI233</f>
        <v>2.0322290665626412</v>
      </c>
      <c r="H237" s="47"/>
      <c r="I237" s="47">
        <f>G237+B237*E237+B238*F237</f>
        <v>2.0322290665626412</v>
      </c>
      <c r="J237" s="48">
        <f>1/(1+EXP(-I237))</f>
        <v>0.88413961187712331</v>
      </c>
      <c r="L237" s="17" t="s">
        <v>19</v>
      </c>
      <c r="M237" s="46">
        <f>M222-$B$8*AB233</f>
        <v>1.784455127707169</v>
      </c>
      <c r="N237" s="46">
        <f t="shared" ref="N237" si="152">N222-$B$8*AC233</f>
        <v>0.45675603270434539</v>
      </c>
      <c r="O237" s="46">
        <f t="shared" ref="O237" si="153">O222-$B$8*AD233</f>
        <v>-1.0401512541968754</v>
      </c>
      <c r="P237" s="47"/>
      <c r="Q237" s="47">
        <f>O237+J237*M237+J238*N237</f>
        <v>0.7675444789089666</v>
      </c>
      <c r="R237" s="48">
        <f>1/(1+EXP(-Q237))</f>
        <v>0.68298947600286253</v>
      </c>
      <c r="T237" s="15">
        <f>$C$3</f>
        <v>1</v>
      </c>
      <c r="U237" s="16">
        <f>(T237-R237) ^ 2</f>
        <v>0.10049567232493967</v>
      </c>
      <c r="W237" s="41">
        <f>2*(R237-T237)</f>
        <v>-0.63402104799427494</v>
      </c>
      <c r="X237">
        <f>R237*(1-R237)</f>
        <v>0.21651485167219781</v>
      </c>
      <c r="Y237" s="52">
        <f>J237</f>
        <v>0.88413961187712331</v>
      </c>
      <c r="Z237" s="52">
        <f>J238</f>
        <v>0.50352541097481818</v>
      </c>
      <c r="AA237">
        <v>1</v>
      </c>
      <c r="AB237">
        <f>W237*X237*Y237</f>
        <v>-0.12137024149324757</v>
      </c>
      <c r="AC237">
        <f>W237*X237*Z237</f>
        <v>-6.912143727872451E-2</v>
      </c>
      <c r="AD237">
        <f>W237*X237*AA237</f>
        <v>-0.13727497316353185</v>
      </c>
      <c r="AE237" s="55">
        <f>2*(J237-T237)</f>
        <v>-0.23172077624575338</v>
      </c>
      <c r="AF237" s="47">
        <f>J237*(1-J237)</f>
        <v>0.10243675858689306</v>
      </c>
      <c r="AG237" s="56">
        <f>B237</f>
        <v>0</v>
      </c>
      <c r="AH237" s="56">
        <f>B238</f>
        <v>0</v>
      </c>
      <c r="AI237" s="47">
        <v>1</v>
      </c>
      <c r="AJ237" s="47">
        <f>AE237*AF237*AG237</f>
        <v>0</v>
      </c>
      <c r="AK237" s="47">
        <f>AE237*AF237*AH237</f>
        <v>0</v>
      </c>
      <c r="AL237" s="57">
        <f>AE237*AF237*AI237</f>
        <v>-2.3736725215853703E-2</v>
      </c>
    </row>
    <row r="238" spans="1:38" ht="15.75" customHeight="1">
      <c r="A238" s="15" t="s">
        <v>21</v>
      </c>
      <c r="B238" s="16">
        <v>0</v>
      </c>
      <c r="D238" s="15" t="s">
        <v>30</v>
      </c>
      <c r="E238" s="45">
        <f>E223-$B$8*AJ233</f>
        <v>-2.2886535537766373E-2</v>
      </c>
      <c r="F238" s="45">
        <f>F223-$B$8*AK233</f>
        <v>-1.2012656382862481</v>
      </c>
      <c r="G238" s="45">
        <f>G223-$B$8*AL233</f>
        <v>1.4101877589708739E-2</v>
      </c>
      <c r="H238" s="49"/>
      <c r="I238" s="49">
        <f>G238+B238*E238+B239*F238</f>
        <v>1.4101877589708739E-2</v>
      </c>
      <c r="J238" s="16">
        <f>1/(1+EXP(-I238))</f>
        <v>0.50352541097481818</v>
      </c>
      <c r="L238" s="15"/>
      <c r="M238" s="49"/>
      <c r="N238" s="49"/>
      <c r="O238" s="49"/>
      <c r="P238" s="49"/>
      <c r="Q238" s="49"/>
      <c r="R238" s="40"/>
      <c r="T238" s="41"/>
      <c r="U238" s="40"/>
      <c r="W238" s="41"/>
      <c r="AE238" s="41">
        <f>2*(J238-T237)</f>
        <v>-0.99294917805036365</v>
      </c>
      <c r="AF238" s="49">
        <f>J238*(1-J238)</f>
        <v>0.24998757147745862</v>
      </c>
      <c r="AG238" s="49"/>
      <c r="AH238" s="49"/>
      <c r="AI238" s="49"/>
      <c r="AJ238" s="49">
        <f>AE238*AF238*AG237</f>
        <v>0</v>
      </c>
      <c r="AK238" s="49">
        <f>AE238*AF238*AH237</f>
        <v>0</v>
      </c>
      <c r="AL238" s="58">
        <f>AE238*AF238*AI237</f>
        <v>-0.24822495362134908</v>
      </c>
    </row>
    <row r="239" spans="1:38" ht="15.75" customHeight="1">
      <c r="A239" s="41"/>
      <c r="B239" s="40"/>
      <c r="D239" s="41"/>
      <c r="E239" s="49"/>
      <c r="F239" s="49"/>
      <c r="G239" s="49"/>
      <c r="H239" s="49"/>
      <c r="I239" s="49"/>
      <c r="J239" s="40"/>
      <c r="L239" s="41"/>
      <c r="M239" s="49"/>
      <c r="N239" s="49"/>
      <c r="O239" s="49"/>
      <c r="P239" s="49"/>
      <c r="Q239" s="49"/>
      <c r="R239" s="40"/>
      <c r="T239" s="41"/>
      <c r="U239" s="40"/>
      <c r="W239" s="41"/>
      <c r="AE239" s="41"/>
      <c r="AF239" s="49"/>
      <c r="AG239" s="49"/>
      <c r="AH239" s="49"/>
      <c r="AI239" s="49"/>
      <c r="AJ239" s="49"/>
      <c r="AK239" s="49"/>
      <c r="AL239" s="58"/>
    </row>
    <row r="240" spans="1:38" ht="15.75" customHeight="1">
      <c r="A240" s="15" t="s">
        <v>2</v>
      </c>
      <c r="B240" s="16">
        <f t="array" ref="B240:B241">TRANSPOSE($A$4:$B$4)</f>
        <v>1</v>
      </c>
      <c r="D240" s="15" t="s">
        <v>19</v>
      </c>
      <c r="E240" s="45">
        <f>E237</f>
        <v>-2.7049265215876268</v>
      </c>
      <c r="F240" s="45">
        <f t="shared" ref="F240:G240" si="154">F237</f>
        <v>1.7129014991323517</v>
      </c>
      <c r="G240" s="45">
        <f t="shared" si="154"/>
        <v>2.0322290665626412</v>
      </c>
      <c r="H240" s="49"/>
      <c r="I240" s="49">
        <f>G240+B240*E240+B241*F240</f>
        <v>-0.67269745502498557</v>
      </c>
      <c r="J240" s="16">
        <f>1/(1+EXP(-I240))</f>
        <v>0.3378930988744438</v>
      </c>
      <c r="L240" s="15" t="s">
        <v>19</v>
      </c>
      <c r="M240" s="45">
        <f>M237</f>
        <v>1.784455127707169</v>
      </c>
      <c r="N240" s="45">
        <f t="shared" ref="N240:O240" si="155">N237</f>
        <v>0.45675603270434539</v>
      </c>
      <c r="O240" s="45">
        <f t="shared" si="155"/>
        <v>-1.0401512541968754</v>
      </c>
      <c r="P240" s="49"/>
      <c r="Q240" s="49">
        <f>O240+J240*M240+J241*N240</f>
        <v>-0.20720791221082568</v>
      </c>
      <c r="R240" s="16">
        <f>1/(1+EXP(-Q240))</f>
        <v>0.44838257328823666</v>
      </c>
      <c r="T240" s="15">
        <f>$C$4</f>
        <v>0</v>
      </c>
      <c r="U240" s="16">
        <f>(T240-R240) ^ 2</f>
        <v>0.20104693202858093</v>
      </c>
      <c r="W240" s="41">
        <f>2*(R240-T240)</f>
        <v>0.89676514657647333</v>
      </c>
      <c r="X240">
        <f>R240*(1-R240)</f>
        <v>0.24733564125965571</v>
      </c>
      <c r="Y240" s="52">
        <f>J240</f>
        <v>0.3378930988744438</v>
      </c>
      <c r="Z240" s="52">
        <f>J241</f>
        <v>0.50352541097481818</v>
      </c>
      <c r="AA240">
        <v>1</v>
      </c>
      <c r="AB240">
        <f>W240*X240*Y240</f>
        <v>7.4945359233087566E-2</v>
      </c>
      <c r="AC240">
        <f>W240*X240*Z240</f>
        <v>0.11168293443755205</v>
      </c>
      <c r="AD240">
        <f>W240*X240*AA240</f>
        <v>0.22180198258780118</v>
      </c>
      <c r="AE240" s="41">
        <f>2*(J240-T240)</f>
        <v>0.6757861977488876</v>
      </c>
      <c r="AF240" s="49">
        <f>J240*(1-J240)</f>
        <v>0.22372135260746917</v>
      </c>
      <c r="AG240" s="59">
        <f>B240</f>
        <v>1</v>
      </c>
      <c r="AH240" s="59">
        <f>B241</f>
        <v>0</v>
      </c>
      <c r="AI240" s="49">
        <v>1</v>
      </c>
      <c r="AJ240" s="49">
        <f>AE240*AF240*AG240</f>
        <v>0.15118780223383976</v>
      </c>
      <c r="AK240" s="49">
        <f>AE240*AF240*AH240</f>
        <v>0</v>
      </c>
      <c r="AL240" s="58">
        <f>AE240*AF240*AI240</f>
        <v>0.15118780223383976</v>
      </c>
    </row>
    <row r="241" spans="1:38" ht="15.75" customHeight="1">
      <c r="A241" s="15" t="s">
        <v>21</v>
      </c>
      <c r="B241" s="16">
        <v>0</v>
      </c>
      <c r="D241" s="15" t="s">
        <v>30</v>
      </c>
      <c r="E241" s="45">
        <f>E238</f>
        <v>-2.2886535537766373E-2</v>
      </c>
      <c r="F241" s="45">
        <f t="shared" ref="F241:G241" si="156">F238</f>
        <v>-1.2012656382862481</v>
      </c>
      <c r="G241" s="45">
        <f t="shared" si="156"/>
        <v>1.4101877589708739E-2</v>
      </c>
      <c r="H241" s="49"/>
      <c r="I241" s="49">
        <f>G241+B241*E241+B242*F241</f>
        <v>1.4101877589708739E-2</v>
      </c>
      <c r="J241" s="16">
        <f>1/(1+EXP(-I241))</f>
        <v>0.50352541097481818</v>
      </c>
      <c r="L241" s="41"/>
      <c r="M241" s="49"/>
      <c r="N241" s="49"/>
      <c r="O241" s="49"/>
      <c r="P241" s="49"/>
      <c r="Q241" s="49"/>
      <c r="R241" s="40"/>
      <c r="T241" s="41"/>
      <c r="U241" s="40"/>
      <c r="W241" s="41"/>
      <c r="AE241" s="41">
        <f>2*(J241-T240)</f>
        <v>1.0070508219496364</v>
      </c>
      <c r="AF241" s="49">
        <f>J241*(1-J241)</f>
        <v>0.24998757147745862</v>
      </c>
      <c r="AG241" s="49"/>
      <c r="AH241" s="49"/>
      <c r="AI241" s="49"/>
      <c r="AJ241" s="49">
        <f>AE241*AF241*AG240</f>
        <v>0.25175018933356819</v>
      </c>
      <c r="AK241" s="49">
        <f>AE241*AF241*AH240</f>
        <v>0</v>
      </c>
      <c r="AL241" s="58">
        <f>AE241*AF241*AI240</f>
        <v>0.25175018933356819</v>
      </c>
    </row>
    <row r="242" spans="1:38" ht="15.75" customHeight="1">
      <c r="A242" s="41"/>
      <c r="B242" s="40"/>
      <c r="D242" s="41"/>
      <c r="E242" s="49"/>
      <c r="F242" s="49"/>
      <c r="G242" s="49"/>
      <c r="H242" s="49"/>
      <c r="I242" s="49"/>
      <c r="J242" s="40"/>
      <c r="L242" s="41"/>
      <c r="M242" s="49"/>
      <c r="N242" s="49"/>
      <c r="O242" s="49"/>
      <c r="P242" s="49"/>
      <c r="Q242" s="49"/>
      <c r="R242" s="40"/>
      <c r="T242" s="41"/>
      <c r="U242" s="40"/>
      <c r="W242" s="41"/>
      <c r="AE242" s="41"/>
      <c r="AF242" s="49"/>
      <c r="AG242" s="49"/>
      <c r="AH242" s="49"/>
      <c r="AI242" s="49"/>
      <c r="AJ242" s="49"/>
      <c r="AK242" s="49"/>
      <c r="AL242" s="58"/>
    </row>
    <row r="243" spans="1:38" ht="15.75" customHeight="1">
      <c r="A243" s="15" t="s">
        <v>2</v>
      </c>
      <c r="B243" s="16">
        <f t="array" ref="B243:B244">TRANSPOSE($A$5:$B$5)</f>
        <v>0</v>
      </c>
      <c r="D243" s="15" t="s">
        <v>19</v>
      </c>
      <c r="E243" s="45">
        <f>E240</f>
        <v>-2.7049265215876268</v>
      </c>
      <c r="F243" s="45">
        <f t="shared" ref="F243:G243" si="157">F240</f>
        <v>1.7129014991323517</v>
      </c>
      <c r="G243" s="45">
        <f t="shared" si="157"/>
        <v>2.0322290665626412</v>
      </c>
      <c r="H243" s="49"/>
      <c r="I243" s="49">
        <f>G243+B243*E243+B244*F243</f>
        <v>3.7451305656949927</v>
      </c>
      <c r="J243" s="16">
        <f>1/(1+EXP(-I243))</f>
        <v>0.97691305986439159</v>
      </c>
      <c r="L243" s="15" t="s">
        <v>19</v>
      </c>
      <c r="M243" s="45">
        <f>M240</f>
        <v>1.784455127707169</v>
      </c>
      <c r="N243" s="45">
        <f t="shared" ref="N243:O243" si="158">N240</f>
        <v>0.45675603270434539</v>
      </c>
      <c r="O243" s="45">
        <f t="shared" si="158"/>
        <v>-1.0401512541968754</v>
      </c>
      <c r="P243" s="49"/>
      <c r="Q243" s="49">
        <f>O243+J243*M243+J244*N243</f>
        <v>0.93048117622696691</v>
      </c>
      <c r="R243" s="16">
        <f>1/(1+EXP(-Q243))</f>
        <v>0.7171728955203357</v>
      </c>
      <c r="T243" s="15">
        <f>$C$5</f>
        <v>0</v>
      </c>
      <c r="U243" s="16">
        <f>(T243-R243) ^ 2</f>
        <v>0.51433696206902235</v>
      </c>
      <c r="W243" s="41">
        <f>2*(R243-T243)</f>
        <v>1.4343457910406714</v>
      </c>
      <c r="X243">
        <f>R243*(1-R243)</f>
        <v>0.20283593345131334</v>
      </c>
      <c r="Y243" s="52">
        <f>J243</f>
        <v>0.97691305986439159</v>
      </c>
      <c r="Z243" s="52">
        <f>J244</f>
        <v>0.49780384963608382</v>
      </c>
      <c r="AA243">
        <v>1</v>
      </c>
      <c r="AB243">
        <f>W243*X243*Y243</f>
        <v>0.28422002537638325</v>
      </c>
      <c r="AC243">
        <f>W243*X243*Z243</f>
        <v>0.1448294926015925</v>
      </c>
      <c r="AD243">
        <f>W243*X243*AA243</f>
        <v>0.29093686741769703</v>
      </c>
      <c r="AE243" s="41">
        <f>2*(J243-T243)</f>
        <v>1.9538261197287832</v>
      </c>
      <c r="AF243" s="49">
        <f>J243*(1-J243)</f>
        <v>2.2553933330783246E-2</v>
      </c>
      <c r="AG243" s="59">
        <f>B243</f>
        <v>0</v>
      </c>
      <c r="AH243" s="59">
        <f>B244</f>
        <v>1</v>
      </c>
      <c r="AI243" s="49">
        <v>1</v>
      </c>
      <c r="AJ243" s="49">
        <f>AE243*AF243*AG243</f>
        <v>0</v>
      </c>
      <c r="AK243" s="49">
        <f>AE243*AF243*AH243</f>
        <v>4.4066464044305899E-2</v>
      </c>
      <c r="AL243" s="58">
        <f>AE243*AF243*AI243</f>
        <v>4.4066464044305899E-2</v>
      </c>
    </row>
    <row r="244" spans="1:38" ht="15.75" customHeight="1">
      <c r="A244" s="15" t="s">
        <v>21</v>
      </c>
      <c r="B244" s="16">
        <v>1</v>
      </c>
      <c r="D244" s="15" t="s">
        <v>30</v>
      </c>
      <c r="E244" s="45">
        <f>E241</f>
        <v>-2.2886535537766373E-2</v>
      </c>
      <c r="F244" s="45">
        <f t="shared" ref="F244:G244" si="159">F241</f>
        <v>-1.2012656382862481</v>
      </c>
      <c r="G244" s="45">
        <f t="shared" si="159"/>
        <v>1.4101877589708739E-2</v>
      </c>
      <c r="H244" s="49"/>
      <c r="I244" s="49">
        <f>G244+B244*E244+B245*F244</f>
        <v>-8.7846579480576337E-3</v>
      </c>
      <c r="J244" s="16">
        <f>1/(1+EXP(-I244))</f>
        <v>0.49780384963608382</v>
      </c>
      <c r="L244" s="41"/>
      <c r="M244" s="49"/>
      <c r="N244" s="49"/>
      <c r="O244" s="49"/>
      <c r="P244" s="49"/>
      <c r="Q244" s="49"/>
      <c r="R244" s="40"/>
      <c r="T244" s="41"/>
      <c r="U244" s="40"/>
      <c r="W244" s="41"/>
      <c r="AE244" s="41">
        <f>2*(J244-T243)</f>
        <v>0.99560769927216763</v>
      </c>
      <c r="AF244" s="49">
        <f>J244*(1-J244)</f>
        <v>0.24999517692357906</v>
      </c>
      <c r="AG244" s="49"/>
      <c r="AH244" s="49"/>
      <c r="AI244" s="49"/>
      <c r="AJ244" s="49">
        <f>AE244*AF244*AG243</f>
        <v>0</v>
      </c>
      <c r="AK244" s="49">
        <f>AE244*AF244*AH243</f>
        <v>0.24889712292602303</v>
      </c>
      <c r="AL244" s="58">
        <f>AE244*AF244*AI243</f>
        <v>0.24889712292602303</v>
      </c>
    </row>
    <row r="245" spans="1:38" ht="15.75" customHeight="1">
      <c r="A245" s="41"/>
      <c r="B245" s="40"/>
      <c r="D245" s="41"/>
      <c r="E245" s="49"/>
      <c r="F245" s="49"/>
      <c r="G245" s="49"/>
      <c r="H245" s="49"/>
      <c r="I245" s="49"/>
      <c r="J245" s="40"/>
      <c r="L245" s="41"/>
      <c r="M245" s="49"/>
      <c r="N245" s="49"/>
      <c r="O245" s="49"/>
      <c r="P245" s="49"/>
      <c r="Q245" s="49"/>
      <c r="R245" s="40"/>
      <c r="T245" s="41"/>
      <c r="U245" s="40"/>
      <c r="W245" s="41"/>
      <c r="AE245" s="41"/>
      <c r="AF245" s="49"/>
      <c r="AG245" s="49"/>
      <c r="AH245" s="49"/>
      <c r="AI245" s="49"/>
      <c r="AJ245" s="49"/>
      <c r="AK245" s="49"/>
      <c r="AL245" s="58"/>
    </row>
    <row r="246" spans="1:38" ht="15.75" customHeight="1">
      <c r="A246" s="15" t="s">
        <v>2</v>
      </c>
      <c r="B246" s="16">
        <f t="array" ref="B246:B247">TRANSPOSE($A$6:$B$6)</f>
        <v>1</v>
      </c>
      <c r="D246" s="15" t="s">
        <v>19</v>
      </c>
      <c r="E246" s="45">
        <f>E243</f>
        <v>-2.7049265215876268</v>
      </c>
      <c r="F246" s="45">
        <f t="shared" ref="F246:G246" si="160">F243</f>
        <v>1.7129014991323517</v>
      </c>
      <c r="G246" s="45">
        <f t="shared" si="160"/>
        <v>2.0322290665626412</v>
      </c>
      <c r="H246" s="49"/>
      <c r="I246" s="49">
        <f>G246+B246*E246+B247*F246</f>
        <v>1.0402040441073661</v>
      </c>
      <c r="J246" s="16">
        <f>1/(1+EXP(-I246))</f>
        <v>0.73888937461361337</v>
      </c>
      <c r="L246" s="15" t="s">
        <v>19</v>
      </c>
      <c r="M246" s="45">
        <f>M243</f>
        <v>1.784455127707169</v>
      </c>
      <c r="N246" s="45">
        <f t="shared" ref="N246:O246" si="161">N243</f>
        <v>0.45675603270434539</v>
      </c>
      <c r="O246" s="45">
        <f t="shared" si="161"/>
        <v>-1.0401512541968754</v>
      </c>
      <c r="P246" s="49"/>
      <c r="Q246" s="49">
        <f>O246+J246*M246+J247*N246</f>
        <v>0.50573859056545833</v>
      </c>
      <c r="R246" s="16">
        <f>1/(1+EXP(-Q246))</f>
        <v>0.62380697054382628</v>
      </c>
      <c r="T246" s="15">
        <f>$C$6</f>
        <v>1</v>
      </c>
      <c r="U246" s="16">
        <f>(T246-R246) ^ 2</f>
        <v>0.14152119541141359</v>
      </c>
      <c r="W246" s="41">
        <f>2*(R246-T246)</f>
        <v>-0.75238605891234744</v>
      </c>
      <c r="X246">
        <f>R246*(1-R246)</f>
        <v>0.23467183404476014</v>
      </c>
      <c r="Y246" s="52">
        <f>J246</f>
        <v>0.73888937461361337</v>
      </c>
      <c r="Z246" s="52">
        <f>J247</f>
        <v>0.49780384963608382</v>
      </c>
      <c r="AA246">
        <v>1</v>
      </c>
      <c r="AB246">
        <f>W246*X246*Y246</f>
        <v>-0.13046112784569464</v>
      </c>
      <c r="AC246">
        <f>W246*X246*Z246</f>
        <v>-8.789414748779302E-2</v>
      </c>
      <c r="AD246">
        <f>W246*X246*AA246</f>
        <v>-0.17656381635466953</v>
      </c>
      <c r="AE246" s="41">
        <f>2*(J246-T246)</f>
        <v>-0.52222125077277326</v>
      </c>
      <c r="AF246" s="49">
        <f>J246*(1-J246)</f>
        <v>0.19293186669671669</v>
      </c>
      <c r="AG246" s="59">
        <f>B246</f>
        <v>1</v>
      </c>
      <c r="AH246" s="59">
        <f>B247</f>
        <v>1</v>
      </c>
      <c r="AI246" s="49">
        <v>1</v>
      </c>
      <c r="AJ246" s="49">
        <f>AE246*AF246*AG246</f>
        <v>-0.10075312074028535</v>
      </c>
      <c r="AK246" s="49">
        <f>AE246*AF246*AH246</f>
        <v>-0.10075312074028535</v>
      </c>
      <c r="AL246" s="58">
        <f>AE246*AF246*AI246</f>
        <v>-0.10075312074028535</v>
      </c>
    </row>
    <row r="247" spans="1:38" ht="15.75" customHeight="1">
      <c r="A247" s="20" t="s">
        <v>21</v>
      </c>
      <c r="B247" s="21">
        <v>1</v>
      </c>
      <c r="D247" s="20" t="s">
        <v>30</v>
      </c>
      <c r="E247" s="43">
        <f>E244</f>
        <v>-2.2886535537766373E-2</v>
      </c>
      <c r="F247" s="43">
        <f t="shared" ref="F247:G247" si="162">F244</f>
        <v>-1.2012656382862481</v>
      </c>
      <c r="G247" s="43">
        <f t="shared" si="162"/>
        <v>1.4101877589708739E-2</v>
      </c>
      <c r="H247" s="50"/>
      <c r="I247" s="50">
        <f>G247+B247*E247+B248*F247</f>
        <v>-8.7846579480576337E-3</v>
      </c>
      <c r="J247" s="21">
        <f>1/(1+EXP(-I247))</f>
        <v>0.49780384963608382</v>
      </c>
      <c r="L247" s="42"/>
      <c r="M247" s="43"/>
      <c r="N247" s="43"/>
      <c r="O247" s="43"/>
      <c r="P247" s="43"/>
      <c r="Q247" s="43"/>
      <c r="R247" s="44"/>
      <c r="T247" s="42"/>
      <c r="U247" s="44"/>
      <c r="W247" s="42"/>
      <c r="X247" s="43"/>
      <c r="Y247" s="43"/>
      <c r="Z247" s="43"/>
      <c r="AA247" s="43"/>
      <c r="AB247" s="43"/>
      <c r="AC247" s="43"/>
      <c r="AD247" s="43"/>
      <c r="AE247" s="42">
        <f>2*(J247-T246)</f>
        <v>-1.0043923007278324</v>
      </c>
      <c r="AF247" s="50">
        <f>J247*(1-J247)</f>
        <v>0.24999517692357906</v>
      </c>
      <c r="AG247" s="50"/>
      <c r="AH247" s="50"/>
      <c r="AI247" s="50"/>
      <c r="AJ247" s="50">
        <f>AE247*AF247*AG246</f>
        <v>-0.25109323092113506</v>
      </c>
      <c r="AK247" s="50">
        <f>AE247*AF247*AH246</f>
        <v>-0.25109323092113506</v>
      </c>
      <c r="AL247" s="60">
        <f>AE247*AF247*AI246</f>
        <v>-0.25109323092113506</v>
      </c>
    </row>
    <row r="248" spans="1:3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4">
        <f>SUM(U237:U246)</f>
        <v>0.9574007618339565</v>
      </c>
      <c r="V248" s="53"/>
      <c r="W248" s="53"/>
      <c r="X248" s="53"/>
      <c r="Y248" s="53"/>
      <c r="Z248" s="53"/>
      <c r="AA248" s="53"/>
      <c r="AB248" s="53">
        <f>AVERAGE(AB237,AB240,AB243,AB246)</f>
        <v>2.6833503817632151E-2</v>
      </c>
      <c r="AC248" s="53">
        <f>AVERAGE(AC237,AC240,AC243,AC246)</f>
        <v>2.4874210568156755E-2</v>
      </c>
      <c r="AD248" s="53">
        <f>AVERAGE(AD237,AD240,AD243,AD246)</f>
        <v>4.9725015121824208E-2</v>
      </c>
      <c r="AE248" s="53"/>
      <c r="AF248" s="53"/>
      <c r="AG248" s="53">
        <f>AVERAGE(AJ237,AJ240,AJ243,AJ246)</f>
        <v>1.2608670373388604E-2</v>
      </c>
      <c r="AH248" s="53">
        <f>AVERAGE(AJ238,AJ241,AJ244,AJ247)</f>
        <v>1.6423960310828212E-4</v>
      </c>
      <c r="AI248" s="53">
        <f>AVERAGE(AK237,AK240,AK243,AK246)</f>
        <v>-1.4171664173994862E-2</v>
      </c>
      <c r="AJ248" s="53">
        <f>AVERAGE(AK238,AK241,AK244,AK247)</f>
        <v>-5.4902699877800581E-4</v>
      </c>
      <c r="AK248" s="53">
        <f>AVERAGE(AL237,AL240,AL243,AL246)</f>
        <v>1.7691105080501649E-2</v>
      </c>
      <c r="AL248" s="53">
        <f>AVERAGE(AL238,AL241,AL244,AL247)</f>
        <v>3.3228192927677036E-4</v>
      </c>
    </row>
    <row r="250" spans="1:38" ht="15.75" customHeight="1">
      <c r="A250" s="61" t="s">
        <v>5</v>
      </c>
      <c r="B250" s="62"/>
      <c r="C250" s="3"/>
      <c r="D250" s="5" t="s">
        <v>6</v>
      </c>
      <c r="E250" s="6"/>
      <c r="F250" s="6"/>
      <c r="G250" s="6"/>
      <c r="H250" s="6"/>
      <c r="I250" s="63" t="s">
        <v>3</v>
      </c>
      <c r="J250" s="62"/>
      <c r="K250" s="3"/>
      <c r="L250" s="5" t="s">
        <v>27</v>
      </c>
      <c r="M250" s="6"/>
      <c r="N250" s="6"/>
      <c r="O250" s="6"/>
      <c r="P250" s="6"/>
      <c r="Q250" s="63" t="s">
        <v>3</v>
      </c>
      <c r="R250" s="62"/>
      <c r="T250" s="5" t="s">
        <v>20</v>
      </c>
      <c r="U250" s="7" t="s">
        <v>8</v>
      </c>
      <c r="W250" s="5" t="s">
        <v>28</v>
      </c>
      <c r="X250" s="6"/>
      <c r="Y250" s="6"/>
      <c r="Z250" s="6"/>
      <c r="AA250" s="6"/>
      <c r="AB250" s="6"/>
      <c r="AC250" s="6"/>
      <c r="AD250" s="6"/>
      <c r="AE250" s="5" t="s">
        <v>29</v>
      </c>
      <c r="AF250" s="6"/>
      <c r="AG250" s="6"/>
      <c r="AH250" s="6"/>
      <c r="AI250" s="6"/>
      <c r="AJ250" s="6"/>
      <c r="AK250" s="6"/>
      <c r="AL250" s="7"/>
    </row>
    <row r="251" spans="1:38" ht="15.75" customHeight="1">
      <c r="A251" s="64"/>
      <c r="B251" s="65"/>
      <c r="C251" s="3"/>
      <c r="D251" s="8"/>
      <c r="E251" s="51" t="s">
        <v>9</v>
      </c>
      <c r="F251" s="51" t="s">
        <v>22</v>
      </c>
      <c r="G251" s="51" t="s">
        <v>10</v>
      </c>
      <c r="H251" s="51"/>
      <c r="I251" s="51" t="s">
        <v>11</v>
      </c>
      <c r="J251" s="12" t="s">
        <v>12</v>
      </c>
      <c r="K251" s="3"/>
      <c r="L251" s="8"/>
      <c r="M251" s="51" t="s">
        <v>9</v>
      </c>
      <c r="N251" s="51" t="s">
        <v>22</v>
      </c>
      <c r="O251" s="51" t="s">
        <v>10</v>
      </c>
      <c r="P251" s="51"/>
      <c r="Q251" s="51" t="s">
        <v>11</v>
      </c>
      <c r="R251" s="12" t="s">
        <v>12</v>
      </c>
      <c r="T251" s="39"/>
      <c r="U251" s="11"/>
      <c r="W251" s="39" t="s">
        <v>13</v>
      </c>
      <c r="X251" s="10" t="s">
        <v>14</v>
      </c>
      <c r="Y251" s="10" t="s">
        <v>23</v>
      </c>
      <c r="Z251" s="10" t="s">
        <v>24</v>
      </c>
      <c r="AA251" s="10" t="s">
        <v>16</v>
      </c>
      <c r="AB251" s="10" t="s">
        <v>25</v>
      </c>
      <c r="AC251" s="10" t="s">
        <v>26</v>
      </c>
      <c r="AD251" s="10" t="s">
        <v>18</v>
      </c>
      <c r="AE251" s="8" t="s">
        <v>13</v>
      </c>
      <c r="AF251" s="51" t="s">
        <v>14</v>
      </c>
      <c r="AG251" s="51" t="s">
        <v>23</v>
      </c>
      <c r="AH251" s="51" t="s">
        <v>24</v>
      </c>
      <c r="AI251" s="51" t="s">
        <v>16</v>
      </c>
      <c r="AJ251" s="51" t="s">
        <v>25</v>
      </c>
      <c r="AK251" s="51" t="s">
        <v>26</v>
      </c>
      <c r="AL251" s="12" t="s">
        <v>18</v>
      </c>
    </row>
    <row r="252" spans="1:38" ht="15.75" customHeight="1">
      <c r="A252" s="15" t="s">
        <v>2</v>
      </c>
      <c r="B252" s="16">
        <f t="array" ref="B252:B253">TRANSPOSE($A$3:$B$3)</f>
        <v>0</v>
      </c>
      <c r="D252" s="17" t="s">
        <v>19</v>
      </c>
      <c r="E252" s="46">
        <f>E237-$B$8*AG248</f>
        <v>-2.831013225321513</v>
      </c>
      <c r="F252" s="46">
        <f>F237-$B$8*AH248</f>
        <v>1.7112591031012689</v>
      </c>
      <c r="G252" s="46">
        <f>G237-$B$8*AI248</f>
        <v>2.1739457083025897</v>
      </c>
      <c r="H252" s="47"/>
      <c r="I252" s="47">
        <f>G252+B252*E252+B253*F252</f>
        <v>2.1739457083025897</v>
      </c>
      <c r="J252" s="48">
        <f>1/(1+EXP(-I252))</f>
        <v>0.89788530621126827</v>
      </c>
      <c r="L252" s="17" t="s">
        <v>19</v>
      </c>
      <c r="M252" s="46">
        <f>M237-$B$8*AB248</f>
        <v>1.5161200895308475</v>
      </c>
      <c r="N252" s="46">
        <f t="shared" ref="N252" si="163">N237-$B$8*AC248</f>
        <v>0.20801392702277785</v>
      </c>
      <c r="O252" s="46">
        <f t="shared" ref="O252" si="164">O237-$B$8*AD248</f>
        <v>-1.5374014054151175</v>
      </c>
      <c r="P252" s="47"/>
      <c r="Q252" s="47">
        <f>O252+J252*M252+J253*N252</f>
        <v>-7.1531947928139009E-2</v>
      </c>
      <c r="R252" s="48">
        <f>1/(1+EXP(-Q252))</f>
        <v>0.48212463445305803</v>
      </c>
      <c r="T252" s="15">
        <f>$C$3</f>
        <v>1</v>
      </c>
      <c r="U252" s="16">
        <f>(T252-R252) ^ 2</f>
        <v>0.26819489424037873</v>
      </c>
      <c r="W252" s="41">
        <f>2*(R252-T252)</f>
        <v>-1.0357507310938838</v>
      </c>
      <c r="X252">
        <f>R252*(1-R252)</f>
        <v>0.24968047130656318</v>
      </c>
      <c r="Y252" s="52">
        <f>J252</f>
        <v>0.89788530621126827</v>
      </c>
      <c r="Z252" s="52">
        <f>J253</f>
        <v>0.50269473848290758</v>
      </c>
      <c r="AA252">
        <v>1</v>
      </c>
      <c r="AB252">
        <f>W252*X252*Y252</f>
        <v>-0.23219918357894817</v>
      </c>
      <c r="AC252">
        <f>W252*X252*Z252</f>
        <v>-0.1300002428569636</v>
      </c>
      <c r="AD252">
        <f>W252*X252*AA252</f>
        <v>-0.25860673069563828</v>
      </c>
      <c r="AE252" s="55">
        <f>2*(J252-T252)</f>
        <v>-0.20422938757746345</v>
      </c>
      <c r="AF252" s="47">
        <f>J252*(1-J252)</f>
        <v>9.1687283101165279E-2</v>
      </c>
      <c r="AG252" s="56">
        <f>B252</f>
        <v>0</v>
      </c>
      <c r="AH252" s="56">
        <f>B253</f>
        <v>0</v>
      </c>
      <c r="AI252" s="47">
        <v>1</v>
      </c>
      <c r="AJ252" s="47">
        <f>AE252*AF252*AG252</f>
        <v>0</v>
      </c>
      <c r="AK252" s="47">
        <f>AE252*AF252*AH252</f>
        <v>0</v>
      </c>
      <c r="AL252" s="57">
        <f>AE252*AF252*AI252</f>
        <v>-1.87252376763925E-2</v>
      </c>
    </row>
    <row r="253" spans="1:38" ht="15.75" customHeight="1">
      <c r="A253" s="15" t="s">
        <v>21</v>
      </c>
      <c r="B253" s="16">
        <v>0</v>
      </c>
      <c r="D253" s="15" t="s">
        <v>30</v>
      </c>
      <c r="E253" s="45">
        <f>E238-$B$8*AJ248</f>
        <v>-1.7396265549986314E-2</v>
      </c>
      <c r="F253" s="45">
        <f>F238-$B$8*AK248</f>
        <v>-1.3781766890912646</v>
      </c>
      <c r="G253" s="45">
        <f>G238-$B$8*AL248</f>
        <v>1.0779058296941035E-2</v>
      </c>
      <c r="H253" s="49"/>
      <c r="I253" s="49">
        <f>G253+B253*E253+B254*F253</f>
        <v>1.0779058296941035E-2</v>
      </c>
      <c r="J253" s="16">
        <f>1/(1+EXP(-I253))</f>
        <v>0.50269473848290758</v>
      </c>
      <c r="L253" s="15"/>
      <c r="M253" s="49"/>
      <c r="N253" s="49"/>
      <c r="O253" s="49"/>
      <c r="P253" s="49"/>
      <c r="Q253" s="49"/>
      <c r="R253" s="40"/>
      <c r="T253" s="41"/>
      <c r="U253" s="40"/>
      <c r="W253" s="41"/>
      <c r="AE253" s="41">
        <f>2*(J253-T252)</f>
        <v>-0.99461052303418485</v>
      </c>
      <c r="AF253" s="49">
        <f>J253*(1-J253)</f>
        <v>0.24999273838450875</v>
      </c>
      <c r="AG253" s="49"/>
      <c r="AH253" s="49"/>
      <c r="AI253" s="49"/>
      <c r="AJ253" s="49">
        <f>AE253*AF253*AG252</f>
        <v>0</v>
      </c>
      <c r="AK253" s="49">
        <f>AE253*AF253*AH252</f>
        <v>0</v>
      </c>
      <c r="AL253" s="58">
        <f>AE253*AF253*AI252</f>
        <v>-0.24864540827936438</v>
      </c>
    </row>
    <row r="254" spans="1:38" ht="15.75" customHeight="1">
      <c r="A254" s="41"/>
      <c r="B254" s="40"/>
      <c r="D254" s="41"/>
      <c r="E254" s="49"/>
      <c r="F254" s="49"/>
      <c r="G254" s="49"/>
      <c r="H254" s="49"/>
      <c r="I254" s="49"/>
      <c r="J254" s="40"/>
      <c r="L254" s="41"/>
      <c r="M254" s="49"/>
      <c r="N254" s="49"/>
      <c r="O254" s="49"/>
      <c r="P254" s="49"/>
      <c r="Q254" s="49"/>
      <c r="R254" s="40"/>
      <c r="T254" s="41"/>
      <c r="U254" s="40"/>
      <c r="W254" s="41"/>
      <c r="AE254" s="41"/>
      <c r="AF254" s="49"/>
      <c r="AG254" s="49"/>
      <c r="AH254" s="49"/>
      <c r="AI254" s="49"/>
      <c r="AJ254" s="49"/>
      <c r="AK254" s="49"/>
      <c r="AL254" s="58"/>
    </row>
    <row r="255" spans="1:38" ht="15.75" customHeight="1">
      <c r="A255" s="15" t="s">
        <v>2</v>
      </c>
      <c r="B255" s="16">
        <f t="array" ref="B255:B256">TRANSPOSE($A$4:$B$4)</f>
        <v>1</v>
      </c>
      <c r="D255" s="15" t="s">
        <v>19</v>
      </c>
      <c r="E255" s="45">
        <f>E252</f>
        <v>-2.831013225321513</v>
      </c>
      <c r="F255" s="45">
        <f t="shared" ref="F255:G255" si="165">F252</f>
        <v>1.7112591031012689</v>
      </c>
      <c r="G255" s="45">
        <f t="shared" si="165"/>
        <v>2.1739457083025897</v>
      </c>
      <c r="H255" s="49"/>
      <c r="I255" s="49">
        <f>G255+B255*E255+B256*F255</f>
        <v>-0.6570675170189233</v>
      </c>
      <c r="J255" s="16">
        <f>1/(1+EXP(-I255))</f>
        <v>0.34139866049514772</v>
      </c>
      <c r="L255" s="15" t="s">
        <v>19</v>
      </c>
      <c r="M255" s="45">
        <f>M252</f>
        <v>1.5161200895308475</v>
      </c>
      <c r="N255" s="45">
        <f t="shared" ref="N255:O255" si="166">N252</f>
        <v>0.20801392702277785</v>
      </c>
      <c r="O255" s="45">
        <f t="shared" si="166"/>
        <v>-1.5374014054151175</v>
      </c>
      <c r="P255" s="49"/>
      <c r="Q255" s="49">
        <f>O255+J255*M255+J256*N255</f>
        <v>-0.91523253105398472</v>
      </c>
      <c r="R255" s="16">
        <f>1/(1+EXP(-Q255))</f>
        <v>0.2859302940266496</v>
      </c>
      <c r="T255" s="15">
        <f>$C$4</f>
        <v>0</v>
      </c>
      <c r="U255" s="16">
        <f>(T255-R255) ^ 2</f>
        <v>8.1756133042166293E-2</v>
      </c>
      <c r="W255" s="41">
        <f>2*(R255-T255)</f>
        <v>0.5718605880532992</v>
      </c>
      <c r="X255">
        <f>R255*(1-R255)</f>
        <v>0.20417416098448332</v>
      </c>
      <c r="Y255" s="52">
        <f>J255</f>
        <v>0.34139866049514772</v>
      </c>
      <c r="Z255" s="52">
        <f>J256</f>
        <v>0.50269473848290758</v>
      </c>
      <c r="AA255">
        <v>1</v>
      </c>
      <c r="AB255">
        <f>W255*X255*Y255</f>
        <v>3.9861419379014239E-2</v>
      </c>
      <c r="AC255">
        <f>W255*X255*Z255</f>
        <v>5.8694213273211913E-2</v>
      </c>
      <c r="AD255">
        <f>W255*X255*AA255</f>
        <v>0.11675915576587562</v>
      </c>
      <c r="AE255" s="41">
        <f>2*(J255-T255)</f>
        <v>0.68279732099029544</v>
      </c>
      <c r="AF255" s="49">
        <f>J255*(1-J255)</f>
        <v>0.22484561510726656</v>
      </c>
      <c r="AG255" s="59">
        <f>B255</f>
        <v>1</v>
      </c>
      <c r="AH255" s="59">
        <f>B256</f>
        <v>0</v>
      </c>
      <c r="AI255" s="49">
        <v>1</v>
      </c>
      <c r="AJ255" s="49">
        <f>AE255*AF255*AG255</f>
        <v>0.1535239836316567</v>
      </c>
      <c r="AK255" s="49">
        <f>AE255*AF255*AH255</f>
        <v>0</v>
      </c>
      <c r="AL255" s="58">
        <f>AE255*AF255*AI255</f>
        <v>0.1535239836316567</v>
      </c>
    </row>
    <row r="256" spans="1:38" ht="15.75" customHeight="1">
      <c r="A256" s="15" t="s">
        <v>21</v>
      </c>
      <c r="B256" s="16">
        <v>0</v>
      </c>
      <c r="D256" s="15" t="s">
        <v>30</v>
      </c>
      <c r="E256" s="45">
        <f>E253</f>
        <v>-1.7396265549986314E-2</v>
      </c>
      <c r="F256" s="45">
        <f t="shared" ref="F256:G256" si="167">F253</f>
        <v>-1.3781766890912646</v>
      </c>
      <c r="G256" s="45">
        <f t="shared" si="167"/>
        <v>1.0779058296941035E-2</v>
      </c>
      <c r="H256" s="49"/>
      <c r="I256" s="49">
        <f>G256+B256*E256+B257*F256</f>
        <v>1.0779058296941035E-2</v>
      </c>
      <c r="J256" s="16">
        <f>1/(1+EXP(-I256))</f>
        <v>0.50269473848290758</v>
      </c>
      <c r="L256" s="41"/>
      <c r="M256" s="49"/>
      <c r="N256" s="49"/>
      <c r="O256" s="49"/>
      <c r="P256" s="49"/>
      <c r="Q256" s="49"/>
      <c r="R256" s="40"/>
      <c r="T256" s="41"/>
      <c r="U256" s="40"/>
      <c r="W256" s="41"/>
      <c r="AE256" s="41">
        <f>2*(J256-T255)</f>
        <v>1.0053894769658152</v>
      </c>
      <c r="AF256" s="49">
        <f>J256*(1-J256)</f>
        <v>0.24999273838450875</v>
      </c>
      <c r="AG256" s="49"/>
      <c r="AH256" s="49"/>
      <c r="AI256" s="49"/>
      <c r="AJ256" s="49">
        <f>AE256*AF256*AG255</f>
        <v>0.25134006848965312</v>
      </c>
      <c r="AK256" s="49">
        <f>AE256*AF256*AH255</f>
        <v>0</v>
      </c>
      <c r="AL256" s="58">
        <f>AE256*AF256*AI255</f>
        <v>0.25134006848965312</v>
      </c>
    </row>
    <row r="257" spans="1:38" ht="15.75" customHeight="1">
      <c r="A257" s="41"/>
      <c r="B257" s="40"/>
      <c r="D257" s="41"/>
      <c r="E257" s="49"/>
      <c r="F257" s="49"/>
      <c r="G257" s="49"/>
      <c r="H257" s="49"/>
      <c r="I257" s="49"/>
      <c r="J257" s="40"/>
      <c r="L257" s="41"/>
      <c r="M257" s="49"/>
      <c r="N257" s="49"/>
      <c r="O257" s="49"/>
      <c r="P257" s="49"/>
      <c r="Q257" s="49"/>
      <c r="R257" s="40"/>
      <c r="T257" s="41"/>
      <c r="U257" s="40"/>
      <c r="W257" s="41"/>
      <c r="AE257" s="41"/>
      <c r="AF257" s="49"/>
      <c r="AG257" s="49"/>
      <c r="AH257" s="49"/>
      <c r="AI257" s="49"/>
      <c r="AJ257" s="49"/>
      <c r="AK257" s="49"/>
      <c r="AL257" s="58"/>
    </row>
    <row r="258" spans="1:38" ht="15.75" customHeight="1">
      <c r="A258" s="15" t="s">
        <v>2</v>
      </c>
      <c r="B258" s="16">
        <f t="array" ref="B258:B259">TRANSPOSE($A$5:$B$5)</f>
        <v>0</v>
      </c>
      <c r="D258" s="15" t="s">
        <v>19</v>
      </c>
      <c r="E258" s="45">
        <f>E255</f>
        <v>-2.831013225321513</v>
      </c>
      <c r="F258" s="45">
        <f t="shared" ref="F258:G258" si="168">F255</f>
        <v>1.7112591031012689</v>
      </c>
      <c r="G258" s="45">
        <f t="shared" si="168"/>
        <v>2.1739457083025897</v>
      </c>
      <c r="H258" s="49"/>
      <c r="I258" s="49">
        <f>G258+B258*E258+B259*F258</f>
        <v>3.8852048114038586</v>
      </c>
      <c r="J258" s="16">
        <f>1/(1+EXP(-I258))</f>
        <v>0.9798699238868791</v>
      </c>
      <c r="L258" s="15" t="s">
        <v>19</v>
      </c>
      <c r="M258" s="45">
        <f>M255</f>
        <v>1.5161200895308475</v>
      </c>
      <c r="N258" s="45">
        <f t="shared" ref="N258:O258" si="169">N255</f>
        <v>0.20801392702277785</v>
      </c>
      <c r="O258" s="45">
        <f t="shared" si="169"/>
        <v>-1.5374014054151175</v>
      </c>
      <c r="P258" s="49"/>
      <c r="Q258" s="49">
        <f>O258+J258*M258+J259*N258</f>
        <v>5.1861918267238113E-2</v>
      </c>
      <c r="R258" s="16">
        <f>1/(1+EXP(-Q258))</f>
        <v>0.51296257428879566</v>
      </c>
      <c r="T258" s="15">
        <f>$C$5</f>
        <v>0</v>
      </c>
      <c r="U258" s="16">
        <f>(T258-R258) ^ 2</f>
        <v>0.2631306026209882</v>
      </c>
      <c r="W258" s="41">
        <f>2*(R258-T258)</f>
        <v>1.0259251485775913</v>
      </c>
      <c r="X258">
        <f>R258*(1-R258)</f>
        <v>0.24983197166780746</v>
      </c>
      <c r="Y258" s="52">
        <f>J258</f>
        <v>0.9798699238868791</v>
      </c>
      <c r="Z258" s="52">
        <f>J259</f>
        <v>0.49834570422318131</v>
      </c>
      <c r="AA258">
        <v>1</v>
      </c>
      <c r="AB258">
        <f>W258*X258*Y258</f>
        <v>0.25114938493385802</v>
      </c>
      <c r="AC258">
        <f>W258*X258*Z258</f>
        <v>0.12773044059114452</v>
      </c>
      <c r="AD258">
        <f>W258*X258*AA258</f>
        <v>0.25630890265272793</v>
      </c>
      <c r="AE258" s="41">
        <f>2*(J258-T258)</f>
        <v>1.9597398477737582</v>
      </c>
      <c r="AF258" s="49">
        <f>J258*(1-J258)</f>
        <v>1.9724856148800856E-2</v>
      </c>
      <c r="AG258" s="59">
        <f>B258</f>
        <v>0</v>
      </c>
      <c r="AH258" s="59">
        <f>B259</f>
        <v>1</v>
      </c>
      <c r="AI258" s="49">
        <v>1</v>
      </c>
      <c r="AJ258" s="49">
        <f>AE258*AF258*AG258</f>
        <v>0</v>
      </c>
      <c r="AK258" s="49">
        <f>AE258*AF258*AH258</f>
        <v>3.8655586586410266E-2</v>
      </c>
      <c r="AL258" s="58">
        <f>AE258*AF258*AI258</f>
        <v>3.8655586586410266E-2</v>
      </c>
    </row>
    <row r="259" spans="1:38" ht="15.75" customHeight="1">
      <c r="A259" s="15" t="s">
        <v>21</v>
      </c>
      <c r="B259" s="16">
        <v>1</v>
      </c>
      <c r="D259" s="15" t="s">
        <v>30</v>
      </c>
      <c r="E259" s="45">
        <f>E256</f>
        <v>-1.7396265549986314E-2</v>
      </c>
      <c r="F259" s="45">
        <f t="shared" ref="F259:G259" si="170">F256</f>
        <v>-1.3781766890912646</v>
      </c>
      <c r="G259" s="45">
        <f t="shared" si="170"/>
        <v>1.0779058296941035E-2</v>
      </c>
      <c r="H259" s="49"/>
      <c r="I259" s="49">
        <f>G259+B259*E259+B260*F259</f>
        <v>-6.6172072530452791E-3</v>
      </c>
      <c r="J259" s="16">
        <f>1/(1+EXP(-I259))</f>
        <v>0.49834570422318131</v>
      </c>
      <c r="L259" s="41"/>
      <c r="M259" s="49"/>
      <c r="N259" s="49"/>
      <c r="O259" s="49"/>
      <c r="P259" s="49"/>
      <c r="Q259" s="49"/>
      <c r="R259" s="40"/>
      <c r="T259" s="41"/>
      <c r="U259" s="40"/>
      <c r="W259" s="41"/>
      <c r="AE259" s="41">
        <f>2*(J259-T258)</f>
        <v>0.99669140844636261</v>
      </c>
      <c r="AF259" s="49">
        <f>J259*(1-J259)</f>
        <v>0.24999726330548278</v>
      </c>
      <c r="AG259" s="49"/>
      <c r="AH259" s="49"/>
      <c r="AI259" s="49"/>
      <c r="AJ259" s="49">
        <f>AE259*AF259*AG258</f>
        <v>0</v>
      </c>
      <c r="AK259" s="49">
        <f>AE259*AF259*AH258</f>
        <v>0.2491701244716778</v>
      </c>
      <c r="AL259" s="58">
        <f>AE259*AF259*AI258</f>
        <v>0.2491701244716778</v>
      </c>
    </row>
    <row r="260" spans="1:38" ht="15.75" customHeight="1">
      <c r="A260" s="41"/>
      <c r="B260" s="40"/>
      <c r="D260" s="41"/>
      <c r="E260" s="49"/>
      <c r="F260" s="49"/>
      <c r="G260" s="49"/>
      <c r="H260" s="49"/>
      <c r="I260" s="49"/>
      <c r="J260" s="40"/>
      <c r="L260" s="41"/>
      <c r="M260" s="49"/>
      <c r="N260" s="49"/>
      <c r="O260" s="49"/>
      <c r="P260" s="49"/>
      <c r="Q260" s="49"/>
      <c r="R260" s="40"/>
      <c r="T260" s="41"/>
      <c r="U260" s="40"/>
      <c r="W260" s="41"/>
      <c r="AE260" s="41"/>
      <c r="AF260" s="49"/>
      <c r="AG260" s="49"/>
      <c r="AH260" s="49"/>
      <c r="AI260" s="49"/>
      <c r="AJ260" s="49"/>
      <c r="AK260" s="49"/>
      <c r="AL260" s="58"/>
    </row>
    <row r="261" spans="1:38" ht="15.75" customHeight="1">
      <c r="A261" s="15" t="s">
        <v>2</v>
      </c>
      <c r="B261" s="16">
        <f t="array" ref="B261:B262">TRANSPOSE($A$6:$B$6)</f>
        <v>1</v>
      </c>
      <c r="D261" s="15" t="s">
        <v>19</v>
      </c>
      <c r="E261" s="45">
        <f>E258</f>
        <v>-2.831013225321513</v>
      </c>
      <c r="F261" s="45">
        <f t="shared" ref="F261:G261" si="171">F258</f>
        <v>1.7112591031012689</v>
      </c>
      <c r="G261" s="45">
        <f t="shared" si="171"/>
        <v>2.1739457083025897</v>
      </c>
      <c r="H261" s="49"/>
      <c r="I261" s="49">
        <f>G261+B261*E261+B262*F261</f>
        <v>1.0541915860823456</v>
      </c>
      <c r="J261" s="16">
        <f>1/(1+EXP(-I261))</f>
        <v>0.74157898607544037</v>
      </c>
      <c r="L261" s="15" t="s">
        <v>19</v>
      </c>
      <c r="M261" s="45">
        <f>M258</f>
        <v>1.5161200895308475</v>
      </c>
      <c r="N261" s="45">
        <f t="shared" ref="N261:O261" si="172">N258</f>
        <v>0.20801392702277785</v>
      </c>
      <c r="O261" s="45">
        <f t="shared" si="172"/>
        <v>-1.5374014054151175</v>
      </c>
      <c r="P261" s="49"/>
      <c r="Q261" s="49">
        <f>O261+J261*M261+J262*N261</f>
        <v>-0.30941575970182994</v>
      </c>
      <c r="R261" s="16">
        <f>1/(1+EXP(-Q261))</f>
        <v>0.42325735169951356</v>
      </c>
      <c r="T261" s="15">
        <f>$C$6</f>
        <v>1</v>
      </c>
      <c r="U261" s="16">
        <f>(T261-R261) ^ 2</f>
        <v>0.33263208236865865</v>
      </c>
      <c r="W261" s="41">
        <f>2*(R261-T261)</f>
        <v>-1.153485296600973</v>
      </c>
      <c r="X261">
        <f>R261*(1-R261)</f>
        <v>0.24411056593182787</v>
      </c>
      <c r="Y261" s="52">
        <f>J261</f>
        <v>0.74157898607544037</v>
      </c>
      <c r="Z261" s="52">
        <f>J262</f>
        <v>0.49834570422318131</v>
      </c>
      <c r="AA261">
        <v>1</v>
      </c>
      <c r="AB261">
        <f>W261*X261*Y261</f>
        <v>-0.20881228958491357</v>
      </c>
      <c r="AC261">
        <f>W261*X261*Z261</f>
        <v>-0.14032316106252585</v>
      </c>
      <c r="AD261">
        <f>W261*X261*AA261</f>
        <v>-0.28157794854730583</v>
      </c>
      <c r="AE261" s="41">
        <f>2*(J261-T261)</f>
        <v>-0.51684202784911926</v>
      </c>
      <c r="AF261" s="49">
        <f>J261*(1-J261)</f>
        <v>0.19163959348676218</v>
      </c>
      <c r="AG261" s="59">
        <f>B261</f>
        <v>1</v>
      </c>
      <c r="AH261" s="59">
        <f>B262</f>
        <v>1</v>
      </c>
      <c r="AI261" s="49">
        <v>1</v>
      </c>
      <c r="AJ261" s="49">
        <f>AE261*AF261*AG261</f>
        <v>-9.9047396113879027E-2</v>
      </c>
      <c r="AK261" s="49">
        <f>AE261*AF261*AH261</f>
        <v>-9.9047396113879027E-2</v>
      </c>
      <c r="AL261" s="58">
        <f>AE261*AF261*AI261</f>
        <v>-9.9047396113879027E-2</v>
      </c>
    </row>
    <row r="262" spans="1:38" ht="15.75" customHeight="1">
      <c r="A262" s="20" t="s">
        <v>21</v>
      </c>
      <c r="B262" s="21">
        <v>1</v>
      </c>
      <c r="D262" s="20" t="s">
        <v>30</v>
      </c>
      <c r="E262" s="43">
        <f>E259</f>
        <v>-1.7396265549986314E-2</v>
      </c>
      <c r="F262" s="43">
        <f t="shared" ref="F262:G262" si="173">F259</f>
        <v>-1.3781766890912646</v>
      </c>
      <c r="G262" s="43">
        <f t="shared" si="173"/>
        <v>1.0779058296941035E-2</v>
      </c>
      <c r="H262" s="50"/>
      <c r="I262" s="50">
        <f>G262+B262*E262+B263*F262</f>
        <v>-6.6172072530452791E-3</v>
      </c>
      <c r="J262" s="21">
        <f>1/(1+EXP(-I262))</f>
        <v>0.49834570422318131</v>
      </c>
      <c r="L262" s="42"/>
      <c r="M262" s="43"/>
      <c r="N262" s="43"/>
      <c r="O262" s="43"/>
      <c r="P262" s="43"/>
      <c r="Q262" s="43"/>
      <c r="R262" s="44"/>
      <c r="T262" s="42"/>
      <c r="U262" s="44"/>
      <c r="W262" s="42"/>
      <c r="X262" s="43"/>
      <c r="Y262" s="43"/>
      <c r="Z262" s="43"/>
      <c r="AA262" s="43"/>
      <c r="AB262" s="43"/>
      <c r="AC262" s="43"/>
      <c r="AD262" s="43"/>
      <c r="AE262" s="42">
        <f>2*(J262-T261)</f>
        <v>-1.0033085915536373</v>
      </c>
      <c r="AF262" s="50">
        <f>J262*(1-J262)</f>
        <v>0.24999726330548278</v>
      </c>
      <c r="AG262" s="50"/>
      <c r="AH262" s="50"/>
      <c r="AI262" s="50"/>
      <c r="AJ262" s="50">
        <f>AE262*AF262*AG261</f>
        <v>-0.25082440213928775</v>
      </c>
      <c r="AK262" s="50">
        <f>AE262*AF262*AH261</f>
        <v>-0.25082440213928775</v>
      </c>
      <c r="AL262" s="60">
        <f>AE262*AF262*AI261</f>
        <v>-0.25082440213928775</v>
      </c>
    </row>
    <row r="263" spans="1:38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4">
        <f>SUM(U252:U261)</f>
        <v>0.94571371227219192</v>
      </c>
      <c r="V263" s="53"/>
      <c r="W263" s="53"/>
      <c r="X263" s="53"/>
      <c r="Y263" s="53"/>
      <c r="Z263" s="53"/>
      <c r="AA263" s="53"/>
      <c r="AB263" s="53">
        <f>AVERAGE(AB252,AB255,AB258,AB261)</f>
        <v>-3.7500167212747369E-2</v>
      </c>
      <c r="AC263" s="53">
        <f>AVERAGE(AC252,AC255,AC258,AC261)</f>
        <v>-2.0974687513783251E-2</v>
      </c>
      <c r="AD263" s="53">
        <f>AVERAGE(AD252,AD255,AD258,AD261)</f>
        <v>-4.177915520608514E-2</v>
      </c>
      <c r="AE263" s="53"/>
      <c r="AF263" s="53"/>
      <c r="AG263" s="53">
        <f>AVERAGE(AJ252,AJ255,AJ258,AJ261)</f>
        <v>1.3619146879444419E-2</v>
      </c>
      <c r="AH263" s="53">
        <f>AVERAGE(AJ253,AJ256,AJ259,AJ262)</f>
        <v>1.2891658759134339E-4</v>
      </c>
      <c r="AI263" s="53">
        <f>AVERAGE(AK252,AK255,AK258,AK261)</f>
        <v>-1.509795238186719E-2</v>
      </c>
      <c r="AJ263" s="53">
        <f>AVERAGE(AK253,AK256,AK259,AK262)</f>
        <v>-4.1356941690248727E-4</v>
      </c>
      <c r="AK263" s="53">
        <f>AVERAGE(AL252,AL255,AL258,AL261)</f>
        <v>1.8601734106948861E-2</v>
      </c>
      <c r="AL263" s="53">
        <f>AVERAGE(AL253,AL256,AL259,AL262)</f>
        <v>2.6009563566969929E-4</v>
      </c>
    </row>
    <row r="265" spans="1:38" ht="15.75" customHeight="1">
      <c r="A265" s="61" t="s">
        <v>5</v>
      </c>
      <c r="B265" s="62"/>
      <c r="C265" s="3"/>
      <c r="D265" s="5" t="s">
        <v>6</v>
      </c>
      <c r="E265" s="6"/>
      <c r="F265" s="6"/>
      <c r="G265" s="6"/>
      <c r="H265" s="6"/>
      <c r="I265" s="63" t="s">
        <v>3</v>
      </c>
      <c r="J265" s="62"/>
      <c r="K265" s="3"/>
      <c r="L265" s="5" t="s">
        <v>27</v>
      </c>
      <c r="M265" s="6"/>
      <c r="N265" s="6"/>
      <c r="O265" s="6"/>
      <c r="P265" s="6"/>
      <c r="Q265" s="63" t="s">
        <v>3</v>
      </c>
      <c r="R265" s="62"/>
      <c r="T265" s="5" t="s">
        <v>20</v>
      </c>
      <c r="U265" s="7" t="s">
        <v>8</v>
      </c>
      <c r="W265" s="5" t="s">
        <v>28</v>
      </c>
      <c r="X265" s="6"/>
      <c r="Y265" s="6"/>
      <c r="Z265" s="6"/>
      <c r="AA265" s="6"/>
      <c r="AB265" s="6"/>
      <c r="AC265" s="6"/>
      <c r="AD265" s="6"/>
      <c r="AE265" s="5" t="s">
        <v>29</v>
      </c>
      <c r="AF265" s="6"/>
      <c r="AG265" s="6"/>
      <c r="AH265" s="6"/>
      <c r="AI265" s="6"/>
      <c r="AJ265" s="6"/>
      <c r="AK265" s="6"/>
      <c r="AL265" s="7"/>
    </row>
    <row r="266" spans="1:38" ht="15.75" customHeight="1">
      <c r="A266" s="64"/>
      <c r="B266" s="65"/>
      <c r="C266" s="3"/>
      <c r="D266" s="8"/>
      <c r="E266" s="51" t="s">
        <v>9</v>
      </c>
      <c r="F266" s="51" t="s">
        <v>22</v>
      </c>
      <c r="G266" s="51" t="s">
        <v>10</v>
      </c>
      <c r="H266" s="51"/>
      <c r="I266" s="51" t="s">
        <v>11</v>
      </c>
      <c r="J266" s="12" t="s">
        <v>12</v>
      </c>
      <c r="K266" s="3"/>
      <c r="L266" s="8"/>
      <c r="M266" s="51" t="s">
        <v>9</v>
      </c>
      <c r="N266" s="51" t="s">
        <v>22</v>
      </c>
      <c r="O266" s="51" t="s">
        <v>10</v>
      </c>
      <c r="P266" s="51"/>
      <c r="Q266" s="51" t="s">
        <v>11</v>
      </c>
      <c r="R266" s="12" t="s">
        <v>12</v>
      </c>
      <c r="T266" s="39"/>
      <c r="U266" s="11"/>
      <c r="W266" s="39" t="s">
        <v>13</v>
      </c>
      <c r="X266" s="10" t="s">
        <v>14</v>
      </c>
      <c r="Y266" s="10" t="s">
        <v>23</v>
      </c>
      <c r="Z266" s="10" t="s">
        <v>24</v>
      </c>
      <c r="AA266" s="10" t="s">
        <v>16</v>
      </c>
      <c r="AB266" s="10" t="s">
        <v>25</v>
      </c>
      <c r="AC266" s="10" t="s">
        <v>26</v>
      </c>
      <c r="AD266" s="10" t="s">
        <v>18</v>
      </c>
      <c r="AE266" s="8" t="s">
        <v>13</v>
      </c>
      <c r="AF266" s="51" t="s">
        <v>14</v>
      </c>
      <c r="AG266" s="51" t="s">
        <v>23</v>
      </c>
      <c r="AH266" s="51" t="s">
        <v>24</v>
      </c>
      <c r="AI266" s="51" t="s">
        <v>16</v>
      </c>
      <c r="AJ266" s="51" t="s">
        <v>25</v>
      </c>
      <c r="AK266" s="51" t="s">
        <v>26</v>
      </c>
      <c r="AL266" s="12" t="s">
        <v>18</v>
      </c>
    </row>
    <row r="267" spans="1:38" ht="15.75" customHeight="1">
      <c r="A267" s="15" t="s">
        <v>2</v>
      </c>
      <c r="B267" s="16">
        <f t="array" ref="B267:B268">TRANSPOSE($A$3:$B$3)</f>
        <v>0</v>
      </c>
      <c r="D267" s="17" t="s">
        <v>19</v>
      </c>
      <c r="E267" s="46">
        <f>E252-$B$8*AG263</f>
        <v>-2.9672046941159573</v>
      </c>
      <c r="F267" s="46">
        <f>F252-$B$8*AH263</f>
        <v>1.7099699372253556</v>
      </c>
      <c r="G267" s="46">
        <f>G252-$B$8*AI263</f>
        <v>2.3249252321212617</v>
      </c>
      <c r="H267" s="47"/>
      <c r="I267" s="47">
        <f>G267+B267*E267+B268*F267</f>
        <v>2.3249252321212617</v>
      </c>
      <c r="J267" s="48">
        <f>1/(1+EXP(-I267))</f>
        <v>0.91092040545465081</v>
      </c>
      <c r="L267" s="17" t="s">
        <v>19</v>
      </c>
      <c r="M267" s="46">
        <f>M252-$B$8*AB263</f>
        <v>1.8911217616583214</v>
      </c>
      <c r="N267" s="46">
        <f t="shared" ref="N267" si="174">N252-$B$8*AC263</f>
        <v>0.4177608021606104</v>
      </c>
      <c r="O267" s="46">
        <f t="shared" ref="O267" si="175">O252-$B$8*AD263</f>
        <v>-1.119609853354266</v>
      </c>
      <c r="P267" s="47"/>
      <c r="Q267" s="47">
        <f>O267+J267*M267+J268*N267</f>
        <v>0.81278606746625326</v>
      </c>
      <c r="R267" s="48">
        <f>1/(1+EXP(-Q267))</f>
        <v>0.69270288041415595</v>
      </c>
      <c r="T267" s="15">
        <f>$C$3</f>
        <v>1</v>
      </c>
      <c r="U267" s="16">
        <f>(T267-R267) ^ 2</f>
        <v>9.4431519705756542E-2</v>
      </c>
      <c r="W267" s="41">
        <f>2*(R267-T267)</f>
        <v>-0.61459423917168809</v>
      </c>
      <c r="X267">
        <f>R267*(1-R267)</f>
        <v>0.21286559988008752</v>
      </c>
      <c r="Y267" s="52">
        <f>J267</f>
        <v>0.91092040545465081</v>
      </c>
      <c r="Z267" s="52">
        <f>J268</f>
        <v>0.50204451409008499</v>
      </c>
      <c r="AA267">
        <v>1</v>
      </c>
      <c r="AB267">
        <f>W267*X267*Y267</f>
        <v>-0.11917204691544624</v>
      </c>
      <c r="AC267">
        <f>W267*X267*Z267</f>
        <v>-6.5680461243948468E-2</v>
      </c>
      <c r="AD267">
        <f>W267*X267*AA267</f>
        <v>-0.13082597140412736</v>
      </c>
      <c r="AE267" s="55">
        <f>2*(J267-T267)</f>
        <v>-0.17815918909069839</v>
      </c>
      <c r="AF267" s="47">
        <f>J267*(1-J267)</f>
        <v>8.1144420380985391E-2</v>
      </c>
      <c r="AG267" s="56">
        <f>B267</f>
        <v>0</v>
      </c>
      <c r="AH267" s="56">
        <f>B268</f>
        <v>0</v>
      </c>
      <c r="AI267" s="47">
        <v>1</v>
      </c>
      <c r="AJ267" s="47">
        <f>AE267*AF267*AG267</f>
        <v>0</v>
      </c>
      <c r="AK267" s="47">
        <f>AE267*AF267*AH267</f>
        <v>0</v>
      </c>
      <c r="AL267" s="57">
        <f>AE267*AF267*AI267</f>
        <v>-1.4456624134311096E-2</v>
      </c>
    </row>
    <row r="268" spans="1:38" ht="15.75" customHeight="1">
      <c r="A268" s="15" t="s">
        <v>21</v>
      </c>
      <c r="B268" s="16">
        <v>0</v>
      </c>
      <c r="D268" s="15" t="s">
        <v>30</v>
      </c>
      <c r="E268" s="45">
        <f>E253-$B$8*AJ263</f>
        <v>-1.3260571380961442E-2</v>
      </c>
      <c r="F268" s="45">
        <f>F253-$B$8*AK263</f>
        <v>-1.5641940301607531</v>
      </c>
      <c r="G268" s="45">
        <f>G253-$B$8*AL263</f>
        <v>8.1781019402440425E-3</v>
      </c>
      <c r="H268" s="49"/>
      <c r="I268" s="49">
        <f>G268+B268*E268+B269*F268</f>
        <v>8.1781019402440425E-3</v>
      </c>
      <c r="J268" s="16">
        <f>1/(1+EXP(-I268))</f>
        <v>0.50204451409008499</v>
      </c>
      <c r="L268" s="15"/>
      <c r="M268" s="49"/>
      <c r="N268" s="49"/>
      <c r="O268" s="49"/>
      <c r="P268" s="49"/>
      <c r="Q268" s="49"/>
      <c r="R268" s="40"/>
      <c r="T268" s="41"/>
      <c r="U268" s="40"/>
      <c r="W268" s="41"/>
      <c r="AE268" s="41">
        <f>2*(J268-T267)</f>
        <v>-0.99591097181983002</v>
      </c>
      <c r="AF268" s="49">
        <f>J268*(1-J268)</f>
        <v>0.24999581996213543</v>
      </c>
      <c r="AG268" s="49"/>
      <c r="AH268" s="49"/>
      <c r="AI268" s="49"/>
      <c r="AJ268" s="49">
        <f>AE268*AF268*AG267</f>
        <v>0</v>
      </c>
      <c r="AK268" s="49">
        <f>AE268*AF268*AH267</f>
        <v>0</v>
      </c>
      <c r="AL268" s="58">
        <f>AE268*AF268*AI267</f>
        <v>-0.24897358000938555</v>
      </c>
    </row>
    <row r="269" spans="1:38" ht="15.75" customHeight="1">
      <c r="A269" s="41"/>
      <c r="B269" s="40"/>
      <c r="D269" s="41"/>
      <c r="E269" s="49"/>
      <c r="F269" s="49"/>
      <c r="G269" s="49"/>
      <c r="H269" s="49"/>
      <c r="I269" s="49"/>
      <c r="J269" s="40"/>
      <c r="L269" s="41"/>
      <c r="M269" s="49"/>
      <c r="N269" s="49"/>
      <c r="O269" s="49"/>
      <c r="P269" s="49"/>
      <c r="Q269" s="49"/>
      <c r="R269" s="40"/>
      <c r="T269" s="41"/>
      <c r="U269" s="40"/>
      <c r="W269" s="41"/>
      <c r="AE269" s="41"/>
      <c r="AF269" s="49"/>
      <c r="AG269" s="49"/>
      <c r="AH269" s="49"/>
      <c r="AI269" s="49"/>
      <c r="AJ269" s="49"/>
      <c r="AK269" s="49"/>
      <c r="AL269" s="58"/>
    </row>
    <row r="270" spans="1:38" ht="15.75" customHeight="1">
      <c r="A270" s="15" t="s">
        <v>2</v>
      </c>
      <c r="B270" s="16">
        <f t="array" ref="B270:B271">TRANSPOSE($A$4:$B$4)</f>
        <v>1</v>
      </c>
      <c r="D270" s="15" t="s">
        <v>19</v>
      </c>
      <c r="E270" s="45">
        <f>E267</f>
        <v>-2.9672046941159573</v>
      </c>
      <c r="F270" s="45">
        <f t="shared" ref="F270:G270" si="176">F267</f>
        <v>1.7099699372253556</v>
      </c>
      <c r="G270" s="45">
        <f t="shared" si="176"/>
        <v>2.3249252321212617</v>
      </c>
      <c r="H270" s="49"/>
      <c r="I270" s="49">
        <f>G270+B270*E270+B271*F270</f>
        <v>-0.64227946199469566</v>
      </c>
      <c r="J270" s="16">
        <f>1/(1+EXP(-I270))</f>
        <v>0.34473144581973109</v>
      </c>
      <c r="L270" s="15" t="s">
        <v>19</v>
      </c>
      <c r="M270" s="45">
        <f>M267</f>
        <v>1.8911217616583214</v>
      </c>
      <c r="N270" s="45">
        <f t="shared" ref="N270:O270" si="177">N267</f>
        <v>0.4177608021606104</v>
      </c>
      <c r="O270" s="45">
        <f t="shared" si="177"/>
        <v>-1.119609853354266</v>
      </c>
      <c r="P270" s="49"/>
      <c r="Q270" s="49">
        <f>O270+J270*M270+J271*N270</f>
        <v>-0.25794619531002816</v>
      </c>
      <c r="R270" s="16">
        <f>1/(1+EXP(-Q270))</f>
        <v>0.43586864573422096</v>
      </c>
      <c r="T270" s="15">
        <f>$C$4</f>
        <v>0</v>
      </c>
      <c r="U270" s="16">
        <f>(T270-R270) ^ 2</f>
        <v>0.18998147633418383</v>
      </c>
      <c r="W270" s="41">
        <f>2*(R270-T270)</f>
        <v>0.87173729146844192</v>
      </c>
      <c r="X270">
        <f>R270*(1-R270)</f>
        <v>0.24588716940003716</v>
      </c>
      <c r="Y270" s="52">
        <f>J270</f>
        <v>0.34473144581973109</v>
      </c>
      <c r="Z270" s="52">
        <f>J271</f>
        <v>0.50204451409008499</v>
      </c>
      <c r="AA270">
        <v>1</v>
      </c>
      <c r="AB270">
        <f>W270*X270*Y270</f>
        <v>7.3892845871541685E-2</v>
      </c>
      <c r="AC270">
        <f>W270*X270*Z270</f>
        <v>0.10761274711130044</v>
      </c>
      <c r="AD270">
        <f>W270*X270*AA270</f>
        <v>0.21434901505963036</v>
      </c>
      <c r="AE270" s="41">
        <f>2*(J270-T270)</f>
        <v>0.68946289163946217</v>
      </c>
      <c r="AF270" s="49">
        <f>J270*(1-J270)</f>
        <v>0.22589167608276892</v>
      </c>
      <c r="AG270" s="59">
        <f>B270</f>
        <v>1</v>
      </c>
      <c r="AH270" s="59">
        <f>B271</f>
        <v>0</v>
      </c>
      <c r="AI270" s="49">
        <v>1</v>
      </c>
      <c r="AJ270" s="49">
        <f>AE270*AF270*AG270</f>
        <v>0.1557439281893106</v>
      </c>
      <c r="AK270" s="49">
        <f>AE270*AF270*AH270</f>
        <v>0</v>
      </c>
      <c r="AL270" s="58">
        <f>AE270*AF270*AI270</f>
        <v>0.1557439281893106</v>
      </c>
    </row>
    <row r="271" spans="1:38" ht="15.75" customHeight="1">
      <c r="A271" s="15" t="s">
        <v>21</v>
      </c>
      <c r="B271" s="16">
        <v>0</v>
      </c>
      <c r="D271" s="15" t="s">
        <v>30</v>
      </c>
      <c r="E271" s="45">
        <f>E268</f>
        <v>-1.3260571380961442E-2</v>
      </c>
      <c r="F271" s="45">
        <f t="shared" ref="F271:G271" si="178">F268</f>
        <v>-1.5641940301607531</v>
      </c>
      <c r="G271" s="45">
        <f t="shared" si="178"/>
        <v>8.1781019402440425E-3</v>
      </c>
      <c r="H271" s="49"/>
      <c r="I271" s="49">
        <f>G271+B271*E271+B272*F271</f>
        <v>8.1781019402440425E-3</v>
      </c>
      <c r="J271" s="16">
        <f>1/(1+EXP(-I271))</f>
        <v>0.50204451409008499</v>
      </c>
      <c r="L271" s="41"/>
      <c r="M271" s="49"/>
      <c r="N271" s="49"/>
      <c r="O271" s="49"/>
      <c r="P271" s="49"/>
      <c r="Q271" s="49"/>
      <c r="R271" s="40"/>
      <c r="T271" s="41"/>
      <c r="U271" s="40"/>
      <c r="W271" s="41"/>
      <c r="AE271" s="41">
        <f>2*(J271-T270)</f>
        <v>1.00408902818017</v>
      </c>
      <c r="AF271" s="49">
        <f>J271*(1-J271)</f>
        <v>0.24999581996213543</v>
      </c>
      <c r="AG271" s="49"/>
      <c r="AH271" s="49"/>
      <c r="AI271" s="49"/>
      <c r="AJ271" s="49">
        <f>AE271*AF271*AG270</f>
        <v>0.25101805991488529</v>
      </c>
      <c r="AK271" s="49">
        <f>AE271*AF271*AH270</f>
        <v>0</v>
      </c>
      <c r="AL271" s="58">
        <f>AE271*AF271*AI270</f>
        <v>0.25101805991488529</v>
      </c>
    </row>
    <row r="272" spans="1:38" ht="15.75" customHeight="1">
      <c r="A272" s="41"/>
      <c r="B272" s="40"/>
      <c r="D272" s="41"/>
      <c r="E272" s="49"/>
      <c r="F272" s="49"/>
      <c r="G272" s="49"/>
      <c r="H272" s="49"/>
      <c r="I272" s="49"/>
      <c r="J272" s="40"/>
      <c r="L272" s="41"/>
      <c r="M272" s="49"/>
      <c r="N272" s="49"/>
      <c r="O272" s="49"/>
      <c r="P272" s="49"/>
      <c r="Q272" s="49"/>
      <c r="R272" s="40"/>
      <c r="T272" s="41"/>
      <c r="U272" s="40"/>
      <c r="W272" s="41"/>
      <c r="AE272" s="41"/>
      <c r="AF272" s="49"/>
      <c r="AG272" s="49"/>
      <c r="AH272" s="49"/>
      <c r="AI272" s="49"/>
      <c r="AJ272" s="49"/>
      <c r="AK272" s="49"/>
      <c r="AL272" s="58"/>
    </row>
    <row r="273" spans="1:38" ht="15.75" customHeight="1">
      <c r="A273" s="15" t="s">
        <v>2</v>
      </c>
      <c r="B273" s="16">
        <f t="array" ref="B273:B274">TRANSPOSE($A$5:$B$5)</f>
        <v>0</v>
      </c>
      <c r="D273" s="15" t="s">
        <v>19</v>
      </c>
      <c r="E273" s="45">
        <f>E270</f>
        <v>-2.9672046941159573</v>
      </c>
      <c r="F273" s="45">
        <f t="shared" ref="F273:G273" si="179">F270</f>
        <v>1.7099699372253556</v>
      </c>
      <c r="G273" s="45">
        <f t="shared" si="179"/>
        <v>2.3249252321212617</v>
      </c>
      <c r="H273" s="49"/>
      <c r="I273" s="49">
        <f>G273+B273*E273+B274*F273</f>
        <v>4.0348951693466173</v>
      </c>
      <c r="J273" s="16">
        <f>1/(1+EXP(-I273))</f>
        <v>0.98261987730304445</v>
      </c>
      <c r="L273" s="15" t="s">
        <v>19</v>
      </c>
      <c r="M273" s="45">
        <f>M270</f>
        <v>1.8911217616583214</v>
      </c>
      <c r="N273" s="45">
        <f t="shared" ref="N273:O273" si="180">N270</f>
        <v>0.4177608021606104</v>
      </c>
      <c r="O273" s="45">
        <f t="shared" si="180"/>
        <v>-1.119609853354266</v>
      </c>
      <c r="P273" s="49"/>
      <c r="Q273" s="49">
        <f>O273+J273*M273+J274*N273</f>
        <v>0.94699356814686908</v>
      </c>
      <c r="R273" s="16">
        <f>1/(1+EXP(-Q273))</f>
        <v>0.72051015854939759</v>
      </c>
      <c r="T273" s="15">
        <f>$C$5</f>
        <v>0</v>
      </c>
      <c r="U273" s="16">
        <f>(T273-R273) ^ 2</f>
        <v>0.51913488857287804</v>
      </c>
      <c r="W273" s="41">
        <f>2*(R273-T273)</f>
        <v>1.4410203170987952</v>
      </c>
      <c r="X273">
        <f>R273*(1-R273)</f>
        <v>0.20137526997651953</v>
      </c>
      <c r="Y273" s="52">
        <f>J273</f>
        <v>0.98261987730304445</v>
      </c>
      <c r="Z273" s="52">
        <f>J274</f>
        <v>0.49872938537497585</v>
      </c>
      <c r="AA273">
        <v>1</v>
      </c>
      <c r="AB273">
        <f>W273*X273*Y273</f>
        <v>0.28514238962569149</v>
      </c>
      <c r="AC273">
        <f>W273*X273*Z273</f>
        <v>0.14472421330686672</v>
      </c>
      <c r="AD273">
        <f>W273*X273*AA273</f>
        <v>0.29018585539741965</v>
      </c>
      <c r="AE273" s="41">
        <f>2*(J273-T273)</f>
        <v>1.9652397546060889</v>
      </c>
      <c r="AF273" s="49">
        <f>J273*(1-J273)</f>
        <v>1.7078054031994316E-2</v>
      </c>
      <c r="AG273" s="59">
        <f>B273</f>
        <v>0</v>
      </c>
      <c r="AH273" s="59">
        <f>B274</f>
        <v>1</v>
      </c>
      <c r="AI273" s="49">
        <v>1</v>
      </c>
      <c r="AJ273" s="49">
        <f>AE273*AF273*AG273</f>
        <v>0</v>
      </c>
      <c r="AK273" s="49">
        <f>AE273*AF273*AH273</f>
        <v>3.356247071498604E-2</v>
      </c>
      <c r="AL273" s="58">
        <f>AE273*AF273*AI273</f>
        <v>3.356247071498604E-2</v>
      </c>
    </row>
    <row r="274" spans="1:38" ht="15.75" customHeight="1">
      <c r="A274" s="15" t="s">
        <v>21</v>
      </c>
      <c r="B274" s="16">
        <v>1</v>
      </c>
      <c r="D274" s="15" t="s">
        <v>30</v>
      </c>
      <c r="E274" s="45">
        <f>E271</f>
        <v>-1.3260571380961442E-2</v>
      </c>
      <c r="F274" s="45">
        <f t="shared" ref="F274:G274" si="181">F271</f>
        <v>-1.5641940301607531</v>
      </c>
      <c r="G274" s="45">
        <f t="shared" si="181"/>
        <v>8.1781019402440425E-3</v>
      </c>
      <c r="H274" s="49"/>
      <c r="I274" s="49">
        <f>G274+B274*E274+B275*F274</f>
        <v>-5.0824694407173993E-3</v>
      </c>
      <c r="J274" s="16">
        <f>1/(1+EXP(-I274))</f>
        <v>0.49872938537497585</v>
      </c>
      <c r="L274" s="41"/>
      <c r="M274" s="49"/>
      <c r="N274" s="49"/>
      <c r="O274" s="49"/>
      <c r="P274" s="49"/>
      <c r="Q274" s="49"/>
      <c r="R274" s="40"/>
      <c r="T274" s="41"/>
      <c r="U274" s="40"/>
      <c r="W274" s="41"/>
      <c r="AE274" s="41">
        <f>2*(J274-T273)</f>
        <v>0.99745877074995171</v>
      </c>
      <c r="AF274" s="49">
        <f>J274*(1-J274)</f>
        <v>0.24999838553847464</v>
      </c>
      <c r="AG274" s="49"/>
      <c r="AH274" s="49"/>
      <c r="AI274" s="49"/>
      <c r="AJ274" s="49">
        <f>AE274*AF274*AG273</f>
        <v>0</v>
      </c>
      <c r="AK274" s="49">
        <f>AE274*AF274*AH273</f>
        <v>0.24936308232867943</v>
      </c>
      <c r="AL274" s="58">
        <f>AE274*AF274*AI273</f>
        <v>0.24936308232867943</v>
      </c>
    </row>
    <row r="275" spans="1:38" ht="15.75" customHeight="1">
      <c r="A275" s="41"/>
      <c r="B275" s="40"/>
      <c r="D275" s="41"/>
      <c r="E275" s="49"/>
      <c r="F275" s="49"/>
      <c r="G275" s="49"/>
      <c r="H275" s="49"/>
      <c r="I275" s="49"/>
      <c r="J275" s="40"/>
      <c r="L275" s="41"/>
      <c r="M275" s="49"/>
      <c r="N275" s="49"/>
      <c r="O275" s="49"/>
      <c r="P275" s="49"/>
      <c r="Q275" s="49"/>
      <c r="R275" s="40"/>
      <c r="T275" s="41"/>
      <c r="U275" s="40"/>
      <c r="W275" s="41"/>
      <c r="AE275" s="41"/>
      <c r="AF275" s="49"/>
      <c r="AG275" s="49"/>
      <c r="AH275" s="49"/>
      <c r="AI275" s="49"/>
      <c r="AJ275" s="49"/>
      <c r="AK275" s="49"/>
      <c r="AL275" s="58"/>
    </row>
    <row r="276" spans="1:38" ht="15.75" customHeight="1">
      <c r="A276" s="15" t="s">
        <v>2</v>
      </c>
      <c r="B276" s="16">
        <f t="array" ref="B276:B277">TRANSPOSE($A$6:$B$6)</f>
        <v>1</v>
      </c>
      <c r="D276" s="15" t="s">
        <v>19</v>
      </c>
      <c r="E276" s="45">
        <f>E273</f>
        <v>-2.9672046941159573</v>
      </c>
      <c r="F276" s="45">
        <f t="shared" ref="F276:G276" si="182">F273</f>
        <v>1.7099699372253556</v>
      </c>
      <c r="G276" s="45">
        <f t="shared" si="182"/>
        <v>2.3249252321212617</v>
      </c>
      <c r="H276" s="49"/>
      <c r="I276" s="49">
        <f>G276+B276*E276+B277*F276</f>
        <v>1.06769047523066</v>
      </c>
      <c r="J276" s="16">
        <f>1/(1+EXP(-I276))</f>
        <v>0.74415746002314598</v>
      </c>
      <c r="L276" s="15" t="s">
        <v>19</v>
      </c>
      <c r="M276" s="45">
        <f>M273</f>
        <v>1.8911217616583214</v>
      </c>
      <c r="N276" s="45">
        <f t="shared" ref="N276:O276" si="183">N273</f>
        <v>0.4177608021606104</v>
      </c>
      <c r="O276" s="45">
        <f t="shared" si="183"/>
        <v>-1.119609853354266</v>
      </c>
      <c r="P276" s="49"/>
      <c r="Q276" s="49">
        <f>O276+J276*M276+J277*N276</f>
        <v>0.49603210149120569</v>
      </c>
      <c r="R276" s="16">
        <f>1/(1+EXP(-Q276))</f>
        <v>0.62152640823360816</v>
      </c>
      <c r="T276" s="15">
        <f>$C$6</f>
        <v>1</v>
      </c>
      <c r="U276" s="16">
        <f>(T276-R276) ^ 2</f>
        <v>0.14324225966455342</v>
      </c>
      <c r="W276" s="41">
        <f>2*(R276-T276)</f>
        <v>-0.75694718353278367</v>
      </c>
      <c r="X276">
        <f>R276*(1-R276)</f>
        <v>0.23523133210183841</v>
      </c>
      <c r="Y276" s="52">
        <f>J276</f>
        <v>0.74415746002314598</v>
      </c>
      <c r="Z276" s="52">
        <f>J277</f>
        <v>0.49872938537497585</v>
      </c>
      <c r="AA276">
        <v>1</v>
      </c>
      <c r="AB276">
        <f>W276*X276*Y276</f>
        <v>-0.13250296153765256</v>
      </c>
      <c r="AC276">
        <f>W276*X276*Z276</f>
        <v>-8.8802604446083358E-2</v>
      </c>
      <c r="AD276">
        <f>W276*X276*AA276</f>
        <v>-0.17805769431315147</v>
      </c>
      <c r="AE276" s="41">
        <f>2*(J276-T276)</f>
        <v>-0.51168507995370804</v>
      </c>
      <c r="AF276" s="49">
        <f>J276*(1-J276)</f>
        <v>0.19038713471504587</v>
      </c>
      <c r="AG276" s="59">
        <f>B276</f>
        <v>1</v>
      </c>
      <c r="AH276" s="59">
        <f>B277</f>
        <v>1</v>
      </c>
      <c r="AI276" s="49">
        <v>1</v>
      </c>
      <c r="AJ276" s="49">
        <f>AE276*AF276*AG276</f>
        <v>-9.7418256248825635E-2</v>
      </c>
      <c r="AK276" s="49">
        <f>AE276*AF276*AH276</f>
        <v>-9.7418256248825635E-2</v>
      </c>
      <c r="AL276" s="58">
        <f>AE276*AF276*AI276</f>
        <v>-9.7418256248825635E-2</v>
      </c>
    </row>
    <row r="277" spans="1:38" ht="15.75" customHeight="1">
      <c r="A277" s="20" t="s">
        <v>21</v>
      </c>
      <c r="B277" s="21">
        <v>1</v>
      </c>
      <c r="D277" s="20" t="s">
        <v>30</v>
      </c>
      <c r="E277" s="43">
        <f>E274</f>
        <v>-1.3260571380961442E-2</v>
      </c>
      <c r="F277" s="43">
        <f t="shared" ref="F277:G277" si="184">F274</f>
        <v>-1.5641940301607531</v>
      </c>
      <c r="G277" s="43">
        <f t="shared" si="184"/>
        <v>8.1781019402440425E-3</v>
      </c>
      <c r="H277" s="50"/>
      <c r="I277" s="50">
        <f>G277+B277*E277+B278*F277</f>
        <v>-5.0824694407173993E-3</v>
      </c>
      <c r="J277" s="21">
        <f>1/(1+EXP(-I277))</f>
        <v>0.49872938537497585</v>
      </c>
      <c r="L277" s="42"/>
      <c r="M277" s="43"/>
      <c r="N277" s="43"/>
      <c r="O277" s="43"/>
      <c r="P277" s="43"/>
      <c r="Q277" s="43"/>
      <c r="R277" s="44"/>
      <c r="T277" s="42"/>
      <c r="U277" s="44"/>
      <c r="W277" s="42"/>
      <c r="X277" s="43"/>
      <c r="Y277" s="43"/>
      <c r="Z277" s="43"/>
      <c r="AA277" s="43"/>
      <c r="AB277" s="43"/>
      <c r="AC277" s="43"/>
      <c r="AD277" s="43"/>
      <c r="AE277" s="42">
        <f>2*(J277-T276)</f>
        <v>-1.0025412292500482</v>
      </c>
      <c r="AF277" s="50">
        <f>J277*(1-J277)</f>
        <v>0.24999838553847464</v>
      </c>
      <c r="AG277" s="50"/>
      <c r="AH277" s="50"/>
      <c r="AI277" s="50"/>
      <c r="AJ277" s="50">
        <f>AE277*AF277*AG276</f>
        <v>-0.25063368874826986</v>
      </c>
      <c r="AK277" s="50">
        <f>AE277*AF277*AH276</f>
        <v>-0.25063368874826986</v>
      </c>
      <c r="AL277" s="60">
        <f>AE277*AF277*AI276</f>
        <v>-0.25063368874826986</v>
      </c>
    </row>
    <row r="278" spans="1:3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4">
        <f>SUM(U267:U276)</f>
        <v>0.94679014427737174</v>
      </c>
      <c r="V278" s="53"/>
      <c r="W278" s="53"/>
      <c r="X278" s="53"/>
      <c r="Y278" s="53"/>
      <c r="Z278" s="53"/>
      <c r="AA278" s="53"/>
      <c r="AB278" s="53">
        <f>AVERAGE(AB267,AB270,AB273,AB276)</f>
        <v>2.6840056761033598E-2</v>
      </c>
      <c r="AC278" s="53">
        <f>AVERAGE(AC267,AC270,AC273,AC276)</f>
        <v>2.4463473682033828E-2</v>
      </c>
      <c r="AD278" s="53">
        <f>AVERAGE(AD267,AD270,AD273,AD276)</f>
        <v>4.8912801184942796E-2</v>
      </c>
      <c r="AE278" s="53"/>
      <c r="AF278" s="53"/>
      <c r="AG278" s="53">
        <f>AVERAGE(AJ267,AJ270,AJ273,AJ276)</f>
        <v>1.4581417985121241E-2</v>
      </c>
      <c r="AH278" s="53">
        <f>AVERAGE(AJ268,AJ271,AJ274,AJ277)</f>
        <v>9.6092791653859533E-5</v>
      </c>
      <c r="AI278" s="53">
        <f>AVERAGE(AK267,AK270,AK273,AK276)</f>
        <v>-1.5963946383459899E-2</v>
      </c>
      <c r="AJ278" s="53">
        <f>AVERAGE(AK268,AK271,AK274,AK277)</f>
        <v>-3.1765160489760635E-4</v>
      </c>
      <c r="AK278" s="53">
        <f>AVERAGE(AL267,AL270,AL273,AL276)</f>
        <v>1.9357879630289974E-2</v>
      </c>
      <c r="AL278" s="53">
        <f>AVERAGE(AL268,AL271,AL274,AL277)</f>
        <v>1.9346837147732332E-4</v>
      </c>
    </row>
    <row r="280" spans="1:38" ht="15.75" customHeight="1">
      <c r="A280" s="61" t="s">
        <v>5</v>
      </c>
      <c r="B280" s="62"/>
      <c r="C280" s="3"/>
      <c r="D280" s="5" t="s">
        <v>6</v>
      </c>
      <c r="E280" s="6"/>
      <c r="F280" s="6"/>
      <c r="G280" s="6"/>
      <c r="H280" s="6"/>
      <c r="I280" s="63" t="s">
        <v>3</v>
      </c>
      <c r="J280" s="62"/>
      <c r="K280" s="3"/>
      <c r="L280" s="5" t="s">
        <v>27</v>
      </c>
      <c r="M280" s="6"/>
      <c r="N280" s="6"/>
      <c r="O280" s="6"/>
      <c r="P280" s="6"/>
      <c r="Q280" s="63" t="s">
        <v>3</v>
      </c>
      <c r="R280" s="62"/>
      <c r="T280" s="5" t="s">
        <v>20</v>
      </c>
      <c r="U280" s="7" t="s">
        <v>8</v>
      </c>
      <c r="W280" s="5" t="s">
        <v>28</v>
      </c>
      <c r="X280" s="6"/>
      <c r="Y280" s="6"/>
      <c r="Z280" s="6"/>
      <c r="AA280" s="6"/>
      <c r="AB280" s="6"/>
      <c r="AC280" s="6"/>
      <c r="AD280" s="6"/>
      <c r="AE280" s="5" t="s">
        <v>29</v>
      </c>
      <c r="AF280" s="6"/>
      <c r="AG280" s="6"/>
      <c r="AH280" s="6"/>
      <c r="AI280" s="6"/>
      <c r="AJ280" s="6"/>
      <c r="AK280" s="6"/>
      <c r="AL280" s="7"/>
    </row>
    <row r="281" spans="1:38" ht="15.75" customHeight="1">
      <c r="A281" s="64"/>
      <c r="B281" s="65"/>
      <c r="C281" s="3"/>
      <c r="D281" s="8"/>
      <c r="E281" s="51" t="s">
        <v>9</v>
      </c>
      <c r="F281" s="51" t="s">
        <v>22</v>
      </c>
      <c r="G281" s="51" t="s">
        <v>10</v>
      </c>
      <c r="H281" s="51"/>
      <c r="I281" s="51" t="s">
        <v>11</v>
      </c>
      <c r="J281" s="12" t="s">
        <v>12</v>
      </c>
      <c r="K281" s="3"/>
      <c r="L281" s="8"/>
      <c r="M281" s="51" t="s">
        <v>9</v>
      </c>
      <c r="N281" s="51" t="s">
        <v>22</v>
      </c>
      <c r="O281" s="51" t="s">
        <v>10</v>
      </c>
      <c r="P281" s="51"/>
      <c r="Q281" s="51" t="s">
        <v>11</v>
      </c>
      <c r="R281" s="12" t="s">
        <v>12</v>
      </c>
      <c r="T281" s="39"/>
      <c r="U281" s="11"/>
      <c r="W281" s="39" t="s">
        <v>13</v>
      </c>
      <c r="X281" s="10" t="s">
        <v>14</v>
      </c>
      <c r="Y281" s="10" t="s">
        <v>23</v>
      </c>
      <c r="Z281" s="10" t="s">
        <v>24</v>
      </c>
      <c r="AA281" s="10" t="s">
        <v>16</v>
      </c>
      <c r="AB281" s="10" t="s">
        <v>25</v>
      </c>
      <c r="AC281" s="10" t="s">
        <v>26</v>
      </c>
      <c r="AD281" s="10" t="s">
        <v>18</v>
      </c>
      <c r="AE281" s="8" t="s">
        <v>13</v>
      </c>
      <c r="AF281" s="51" t="s">
        <v>14</v>
      </c>
      <c r="AG281" s="51" t="s">
        <v>23</v>
      </c>
      <c r="AH281" s="51" t="s">
        <v>24</v>
      </c>
      <c r="AI281" s="51" t="s">
        <v>16</v>
      </c>
      <c r="AJ281" s="51" t="s">
        <v>25</v>
      </c>
      <c r="AK281" s="51" t="s">
        <v>26</v>
      </c>
      <c r="AL281" s="12" t="s">
        <v>18</v>
      </c>
    </row>
    <row r="282" spans="1:38" ht="15.75" customHeight="1">
      <c r="A282" s="15" t="s">
        <v>2</v>
      </c>
      <c r="B282" s="16">
        <f t="array" ref="B282:B283">TRANSPOSE($A$3:$B$3)</f>
        <v>0</v>
      </c>
      <c r="D282" s="17" t="s">
        <v>19</v>
      </c>
      <c r="E282" s="46">
        <f>E267-$B$8*AG278</f>
        <v>-3.1130188739671696</v>
      </c>
      <c r="F282" s="46">
        <f>F267-$B$8*AH278</f>
        <v>1.7090090093088171</v>
      </c>
      <c r="G282" s="46">
        <f>G267-$B$8*AI278</f>
        <v>2.4845646959558607</v>
      </c>
      <c r="H282" s="47"/>
      <c r="I282" s="47">
        <f>G282+B282*E282+B283*F282</f>
        <v>2.4845646959558607</v>
      </c>
      <c r="J282" s="48">
        <f>1/(1+EXP(-I282))</f>
        <v>0.92305263881841115</v>
      </c>
      <c r="L282" s="17" t="s">
        <v>19</v>
      </c>
      <c r="M282" s="46">
        <f>M267-$B$8*AB278</f>
        <v>1.6227211940479853</v>
      </c>
      <c r="N282" s="46">
        <f t="shared" ref="N282" si="185">N267-$B$8*AC278</f>
        <v>0.17312606534027211</v>
      </c>
      <c r="O282" s="46">
        <f t="shared" ref="O282" si="186">O267-$B$8*AD278</f>
        <v>-1.6087378652036939</v>
      </c>
      <c r="P282" s="47"/>
      <c r="Q282" s="47">
        <f>O282+J282*M282+J283*N282</f>
        <v>-2.4047528570871821E-2</v>
      </c>
      <c r="R282" s="48">
        <f>1/(1+EXP(-Q282))</f>
        <v>0.49398840755494855</v>
      </c>
      <c r="T282" s="15">
        <f>$C$3</f>
        <v>1</v>
      </c>
      <c r="U282" s="16">
        <f>(T282-R282) ^ 2</f>
        <v>0.25604773168877687</v>
      </c>
      <c r="W282" s="41">
        <f>2*(R282-T282)</f>
        <v>-1.0120231848901029</v>
      </c>
      <c r="X282">
        <f>R282*(1-R282)</f>
        <v>0.24996386075627461</v>
      </c>
      <c r="Y282" s="52">
        <f>J282</f>
        <v>0.92305263881841115</v>
      </c>
      <c r="Z282" s="52">
        <f>J283</f>
        <v>0.5015608494861763</v>
      </c>
      <c r="AA282">
        <v>1</v>
      </c>
      <c r="AB282">
        <f>W282*X282*Y282</f>
        <v>-0.23350390834076715</v>
      </c>
      <c r="AC282">
        <f>W282*X282*Z282</f>
        <v>-0.12687945811590634</v>
      </c>
      <c r="AD282">
        <f>W282*X282*AA282</f>
        <v>-0.25296922246999126</v>
      </c>
      <c r="AE282" s="55">
        <f>2*(J282-T282)</f>
        <v>-0.15389472236317769</v>
      </c>
      <c r="AF282" s="47">
        <f>J282*(1-J282)</f>
        <v>7.1026464788778956E-2</v>
      </c>
      <c r="AG282" s="56">
        <f>B282</f>
        <v>0</v>
      </c>
      <c r="AH282" s="56">
        <f>B283</f>
        <v>0</v>
      </c>
      <c r="AI282" s="47">
        <v>1</v>
      </c>
      <c r="AJ282" s="47">
        <f>AE282*AF282*AG282</f>
        <v>0</v>
      </c>
      <c r="AK282" s="47">
        <f>AE282*AF282*AH282</f>
        <v>0</v>
      </c>
      <c r="AL282" s="57">
        <f>AE282*AF282*AI282</f>
        <v>-1.0930598079107155E-2</v>
      </c>
    </row>
    <row r="283" spans="1:38" ht="15.75" customHeight="1">
      <c r="A283" s="15" t="s">
        <v>21</v>
      </c>
      <c r="B283" s="16">
        <v>0</v>
      </c>
      <c r="D283" s="15" t="s">
        <v>30</v>
      </c>
      <c r="E283" s="45">
        <f>E268-$B$8*AJ278</f>
        <v>-1.0084055331985378E-2</v>
      </c>
      <c r="F283" s="45">
        <f>F268-$B$8*AK278</f>
        <v>-1.7577728264636527</v>
      </c>
      <c r="G283" s="45">
        <f>G268-$B$8*AL278</f>
        <v>6.2434182254708093E-3</v>
      </c>
      <c r="H283" s="49"/>
      <c r="I283" s="49">
        <f>G283+B283*E283+B284*F283</f>
        <v>6.2434182254708093E-3</v>
      </c>
      <c r="J283" s="16">
        <f>1/(1+EXP(-I283))</f>
        <v>0.5015608494861763</v>
      </c>
      <c r="L283" s="15"/>
      <c r="M283" s="49"/>
      <c r="N283" s="49"/>
      <c r="O283" s="49"/>
      <c r="P283" s="49"/>
      <c r="Q283" s="49"/>
      <c r="R283" s="40"/>
      <c r="T283" s="41"/>
      <c r="U283" s="40"/>
      <c r="W283" s="41"/>
      <c r="AE283" s="41">
        <f>2*(J283-T282)</f>
        <v>-0.99687830102764741</v>
      </c>
      <c r="AF283" s="49">
        <f>J283*(1-J283)</f>
        <v>0.24999756374888149</v>
      </c>
      <c r="AG283" s="49"/>
      <c r="AH283" s="49"/>
      <c r="AI283" s="49"/>
      <c r="AJ283" s="49">
        <f>AE283*AF283*AG282</f>
        <v>0</v>
      </c>
      <c r="AK283" s="49">
        <f>AE283*AF283*AH282</f>
        <v>0</v>
      </c>
      <c r="AL283" s="58">
        <f>AE283*AF283*AI282</f>
        <v>-0.24921714661103594</v>
      </c>
    </row>
    <row r="284" spans="1:38" ht="15.75" customHeight="1">
      <c r="A284" s="41"/>
      <c r="B284" s="40"/>
      <c r="D284" s="41"/>
      <c r="E284" s="49"/>
      <c r="F284" s="49"/>
      <c r="G284" s="49"/>
      <c r="H284" s="49"/>
      <c r="I284" s="49"/>
      <c r="J284" s="40"/>
      <c r="L284" s="41"/>
      <c r="M284" s="49"/>
      <c r="N284" s="49"/>
      <c r="O284" s="49"/>
      <c r="P284" s="49"/>
      <c r="Q284" s="49"/>
      <c r="R284" s="40"/>
      <c r="T284" s="41"/>
      <c r="U284" s="40"/>
      <c r="W284" s="41"/>
      <c r="AE284" s="41"/>
      <c r="AF284" s="49"/>
      <c r="AG284" s="49"/>
      <c r="AH284" s="49"/>
      <c r="AI284" s="49"/>
      <c r="AJ284" s="49"/>
      <c r="AK284" s="49"/>
      <c r="AL284" s="58"/>
    </row>
    <row r="285" spans="1:38" ht="15.75" customHeight="1">
      <c r="A285" s="15" t="s">
        <v>2</v>
      </c>
      <c r="B285" s="16">
        <f t="array" ref="B285:B286">TRANSPOSE($A$4:$B$4)</f>
        <v>1</v>
      </c>
      <c r="D285" s="15" t="s">
        <v>19</v>
      </c>
      <c r="E285" s="45">
        <f>E282</f>
        <v>-3.1130188739671696</v>
      </c>
      <c r="F285" s="45">
        <f t="shared" ref="F285:G285" si="187">F282</f>
        <v>1.7090090093088171</v>
      </c>
      <c r="G285" s="45">
        <f t="shared" si="187"/>
        <v>2.4845646959558607</v>
      </c>
      <c r="H285" s="49"/>
      <c r="I285" s="49">
        <f>G285+B285*E285+B286*F285</f>
        <v>-0.62845417801130887</v>
      </c>
      <c r="J285" s="16">
        <f>1/(1+EXP(-I285))</f>
        <v>0.34786113082247228</v>
      </c>
      <c r="L285" s="15" t="s">
        <v>19</v>
      </c>
      <c r="M285" s="45">
        <f>M282</f>
        <v>1.6227211940479853</v>
      </c>
      <c r="N285" s="45">
        <f t="shared" ref="N285:O285" si="188">N282</f>
        <v>0.17312606534027211</v>
      </c>
      <c r="O285" s="45">
        <f t="shared" si="188"/>
        <v>-1.6087378652036939</v>
      </c>
      <c r="P285" s="49"/>
      <c r="Q285" s="49">
        <f>O285+J285*M285+J286*N285</f>
        <v>-0.95742297923230313</v>
      </c>
      <c r="R285" s="16">
        <f>1/(1+EXP(-Q285))</f>
        <v>0.2773944539245079</v>
      </c>
      <c r="T285" s="15">
        <f>$C$4</f>
        <v>0</v>
      </c>
      <c r="U285" s="16">
        <f>(T285-R285) ^ 2</f>
        <v>7.6947683068075937E-2</v>
      </c>
      <c r="W285" s="41">
        <f>2*(R285-T285)</f>
        <v>0.5547889078490158</v>
      </c>
      <c r="X285">
        <f>R285*(1-R285)</f>
        <v>0.20044677085643198</v>
      </c>
      <c r="Y285" s="52">
        <f>J285</f>
        <v>0.34786113082247228</v>
      </c>
      <c r="Z285" s="52">
        <f>J286</f>
        <v>0.5015608494861763</v>
      </c>
      <c r="AA285">
        <v>1</v>
      </c>
      <c r="AB285">
        <f>W285*X285*Y285</f>
        <v>3.8684121453215599E-2</v>
      </c>
      <c r="AC285">
        <f>W285*X285*Z285</f>
        <v>5.5776397816642211E-2</v>
      </c>
      <c r="AD285">
        <f>W285*X285*AA285</f>
        <v>0.11120564508530183</v>
      </c>
      <c r="AE285" s="41">
        <f>2*(J285-T285)</f>
        <v>0.69572226164494455</v>
      </c>
      <c r="AF285" s="49">
        <f>J285*(1-J285)</f>
        <v>0.22685376448538311</v>
      </c>
      <c r="AG285" s="59">
        <f>B285</f>
        <v>1</v>
      </c>
      <c r="AH285" s="59">
        <f>B286</f>
        <v>0</v>
      </c>
      <c r="AI285" s="49">
        <v>1</v>
      </c>
      <c r="AJ285" s="49">
        <f>AE285*AF285*AG285</f>
        <v>0.15782721409044034</v>
      </c>
      <c r="AK285" s="49">
        <f>AE285*AF285*AH285</f>
        <v>0</v>
      </c>
      <c r="AL285" s="58">
        <f>AE285*AF285*AI285</f>
        <v>0.15782721409044034</v>
      </c>
    </row>
    <row r="286" spans="1:38" ht="15.75" customHeight="1">
      <c r="A286" s="15" t="s">
        <v>21</v>
      </c>
      <c r="B286" s="16">
        <v>0</v>
      </c>
      <c r="D286" s="15" t="s">
        <v>30</v>
      </c>
      <c r="E286" s="45">
        <f>E283</f>
        <v>-1.0084055331985378E-2</v>
      </c>
      <c r="F286" s="45">
        <f t="shared" ref="F286:G286" si="189">F283</f>
        <v>-1.7577728264636527</v>
      </c>
      <c r="G286" s="45">
        <f t="shared" si="189"/>
        <v>6.2434182254708093E-3</v>
      </c>
      <c r="H286" s="49"/>
      <c r="I286" s="49">
        <f>G286+B286*E286+B287*F286</f>
        <v>6.2434182254708093E-3</v>
      </c>
      <c r="J286" s="16">
        <f>1/(1+EXP(-I286))</f>
        <v>0.5015608494861763</v>
      </c>
      <c r="L286" s="41"/>
      <c r="M286" s="49"/>
      <c r="N286" s="49"/>
      <c r="O286" s="49"/>
      <c r="P286" s="49"/>
      <c r="Q286" s="49"/>
      <c r="R286" s="40"/>
      <c r="T286" s="41"/>
      <c r="U286" s="40"/>
      <c r="W286" s="41"/>
      <c r="AE286" s="41">
        <f>2*(J286-T285)</f>
        <v>1.0031216989723526</v>
      </c>
      <c r="AF286" s="49">
        <f>J286*(1-J286)</f>
        <v>0.24999756374888149</v>
      </c>
      <c r="AG286" s="49"/>
      <c r="AH286" s="49"/>
      <c r="AI286" s="49"/>
      <c r="AJ286" s="49">
        <f>AE286*AF286*AG285</f>
        <v>0.25077798088672704</v>
      </c>
      <c r="AK286" s="49">
        <f>AE286*AF286*AH285</f>
        <v>0</v>
      </c>
      <c r="AL286" s="58">
        <f>AE286*AF286*AI285</f>
        <v>0.25077798088672704</v>
      </c>
    </row>
    <row r="287" spans="1:38" ht="15.75" customHeight="1">
      <c r="A287" s="41"/>
      <c r="B287" s="40"/>
      <c r="D287" s="41"/>
      <c r="E287" s="49"/>
      <c r="F287" s="49"/>
      <c r="G287" s="49"/>
      <c r="H287" s="49"/>
      <c r="I287" s="49"/>
      <c r="J287" s="40"/>
      <c r="L287" s="41"/>
      <c r="M287" s="49"/>
      <c r="N287" s="49"/>
      <c r="O287" s="49"/>
      <c r="P287" s="49"/>
      <c r="Q287" s="49"/>
      <c r="R287" s="40"/>
      <c r="T287" s="41"/>
      <c r="U287" s="40"/>
      <c r="W287" s="41"/>
      <c r="AE287" s="41"/>
      <c r="AF287" s="49"/>
      <c r="AG287" s="49"/>
      <c r="AH287" s="49"/>
      <c r="AI287" s="49"/>
      <c r="AJ287" s="49"/>
      <c r="AK287" s="49"/>
      <c r="AL287" s="58"/>
    </row>
    <row r="288" spans="1:38" ht="15.75" customHeight="1">
      <c r="A288" s="15" t="s">
        <v>2</v>
      </c>
      <c r="B288" s="16">
        <f t="array" ref="B288:B289">TRANSPOSE($A$5:$B$5)</f>
        <v>0</v>
      </c>
      <c r="D288" s="15" t="s">
        <v>19</v>
      </c>
      <c r="E288" s="45">
        <f>E285</f>
        <v>-3.1130188739671696</v>
      </c>
      <c r="F288" s="45">
        <f t="shared" ref="F288:G288" si="190">F285</f>
        <v>1.7090090093088171</v>
      </c>
      <c r="G288" s="45">
        <f t="shared" si="190"/>
        <v>2.4845646959558607</v>
      </c>
      <c r="H288" s="49"/>
      <c r="I288" s="49">
        <f>G288+B288*E288+B289*F288</f>
        <v>4.1935737052646775</v>
      </c>
      <c r="J288" s="16">
        <f>1/(1+EXP(-I288))</f>
        <v>0.98513213644083653</v>
      </c>
      <c r="L288" s="15" t="s">
        <v>19</v>
      </c>
      <c r="M288" s="45">
        <f>M285</f>
        <v>1.6227211940479853</v>
      </c>
      <c r="N288" s="45">
        <f t="shared" ref="N288:O288" si="191">N285</f>
        <v>0.17312606534027211</v>
      </c>
      <c r="O288" s="45">
        <f t="shared" si="191"/>
        <v>-1.6087378652036939</v>
      </c>
      <c r="P288" s="49"/>
      <c r="Q288" s="49">
        <f>O288+J288*M288+J289*N288</f>
        <v>7.6253735813425802E-2</v>
      </c>
      <c r="R288" s="16">
        <f>1/(1+EXP(-Q288))</f>
        <v>0.51905420208319608</v>
      </c>
      <c r="T288" s="15">
        <f>$C$5</f>
        <v>0</v>
      </c>
      <c r="U288" s="16">
        <f>(T288-R288) ^ 2</f>
        <v>0.26941726470022337</v>
      </c>
      <c r="W288" s="41">
        <f>2*(R288-T288)</f>
        <v>1.0381084041663922</v>
      </c>
      <c r="X288">
        <f>R288*(1-R288)</f>
        <v>0.24963693738297271</v>
      </c>
      <c r="Y288" s="52">
        <f>J288</f>
        <v>0.98513213644083653</v>
      </c>
      <c r="Z288" s="52">
        <f>J289</f>
        <v>0.4990398419036049</v>
      </c>
      <c r="AA288">
        <v>1</v>
      </c>
      <c r="AB288">
        <f>W288*X288*Y288</f>
        <v>0.25529719283273422</v>
      </c>
      <c r="AC288">
        <f>W288*X288*Z288</f>
        <v>0.12932627617851872</v>
      </c>
      <c r="AD288">
        <f>W288*X288*AA288</f>
        <v>0.25915020268762334</v>
      </c>
      <c r="AE288" s="41">
        <f>2*(J288-T288)</f>
        <v>1.9702642728816731</v>
      </c>
      <c r="AF288" s="49">
        <f>J288*(1-J288)</f>
        <v>1.4646810192349573E-2</v>
      </c>
      <c r="AG288" s="59">
        <f>B288</f>
        <v>0</v>
      </c>
      <c r="AH288" s="59">
        <f>B289</f>
        <v>1</v>
      </c>
      <c r="AI288" s="49">
        <v>1</v>
      </c>
      <c r="AJ288" s="49">
        <f>AE288*AF288*AG288</f>
        <v>0</v>
      </c>
      <c r="AK288" s="49">
        <f>AE288*AF288*AH288</f>
        <v>2.885808683366551E-2</v>
      </c>
      <c r="AL288" s="58">
        <f>AE288*AF288*AI288</f>
        <v>2.885808683366551E-2</v>
      </c>
    </row>
    <row r="289" spans="1:38" ht="15.75" customHeight="1">
      <c r="A289" s="15" t="s">
        <v>21</v>
      </c>
      <c r="B289" s="16">
        <v>1</v>
      </c>
      <c r="D289" s="15" t="s">
        <v>30</v>
      </c>
      <c r="E289" s="45">
        <f>E286</f>
        <v>-1.0084055331985378E-2</v>
      </c>
      <c r="F289" s="45">
        <f t="shared" ref="F289:G289" si="192">F286</f>
        <v>-1.7577728264636527</v>
      </c>
      <c r="G289" s="45">
        <f t="shared" si="192"/>
        <v>6.2434182254708093E-3</v>
      </c>
      <c r="H289" s="49"/>
      <c r="I289" s="49">
        <f>G289+B289*E289+B290*F289</f>
        <v>-3.8406371065145689E-3</v>
      </c>
      <c r="J289" s="16">
        <f>1/(1+EXP(-I289))</f>
        <v>0.4990398419036049</v>
      </c>
      <c r="L289" s="41"/>
      <c r="M289" s="49"/>
      <c r="N289" s="49"/>
      <c r="O289" s="49"/>
      <c r="P289" s="49"/>
      <c r="Q289" s="49"/>
      <c r="R289" s="40"/>
      <c r="T289" s="41"/>
      <c r="U289" s="40"/>
      <c r="W289" s="41"/>
      <c r="AE289" s="41">
        <f>2*(J289-T288)</f>
        <v>0.99807968380720979</v>
      </c>
      <c r="AF289" s="49">
        <f>J289*(1-J289)</f>
        <v>0.24999907809642996</v>
      </c>
      <c r="AG289" s="49"/>
      <c r="AH289" s="49"/>
      <c r="AI289" s="49"/>
      <c r="AJ289" s="49">
        <f>AE289*AF289*AG288</f>
        <v>0</v>
      </c>
      <c r="AK289" s="49">
        <f>AE289*AF289*AH288</f>
        <v>0.24951900081857875</v>
      </c>
      <c r="AL289" s="58">
        <f>AE289*AF289*AI288</f>
        <v>0.24951900081857875</v>
      </c>
    </row>
    <row r="290" spans="1:38" ht="15.75" customHeight="1">
      <c r="A290" s="41"/>
      <c r="B290" s="40"/>
      <c r="D290" s="41"/>
      <c r="E290" s="49"/>
      <c r="F290" s="49"/>
      <c r="G290" s="49"/>
      <c r="H290" s="49"/>
      <c r="I290" s="49"/>
      <c r="J290" s="40"/>
      <c r="L290" s="41"/>
      <c r="M290" s="49"/>
      <c r="N290" s="49"/>
      <c r="O290" s="49"/>
      <c r="P290" s="49"/>
      <c r="Q290" s="49"/>
      <c r="R290" s="40"/>
      <c r="T290" s="41"/>
      <c r="U290" s="40"/>
      <c r="W290" s="41"/>
      <c r="AE290" s="41"/>
      <c r="AF290" s="49"/>
      <c r="AG290" s="49"/>
      <c r="AH290" s="49"/>
      <c r="AI290" s="49"/>
      <c r="AJ290" s="49"/>
      <c r="AK290" s="49"/>
      <c r="AL290" s="58"/>
    </row>
    <row r="291" spans="1:38" ht="15.75" customHeight="1">
      <c r="A291" s="15" t="s">
        <v>2</v>
      </c>
      <c r="B291" s="16">
        <f t="array" ref="B291:B292">TRANSPOSE($A$6:$B$6)</f>
        <v>1</v>
      </c>
      <c r="D291" s="15" t="s">
        <v>19</v>
      </c>
      <c r="E291" s="45">
        <f>E288</f>
        <v>-3.1130188739671696</v>
      </c>
      <c r="F291" s="45">
        <f t="shared" ref="F291:G291" si="193">F288</f>
        <v>1.7090090093088171</v>
      </c>
      <c r="G291" s="45">
        <f t="shared" si="193"/>
        <v>2.4845646959558607</v>
      </c>
      <c r="H291" s="49"/>
      <c r="I291" s="49">
        <f>G291+B291*E291+B292*F291</f>
        <v>1.0805548312975082</v>
      </c>
      <c r="J291" s="16">
        <f>1/(1+EXP(-I291))</f>
        <v>0.74659896564941608</v>
      </c>
      <c r="L291" s="15" t="s">
        <v>19</v>
      </c>
      <c r="M291" s="45">
        <f>M288</f>
        <v>1.6227211940479853</v>
      </c>
      <c r="N291" s="45">
        <f t="shared" ref="N291:O291" si="194">N288</f>
        <v>0.17312606534027211</v>
      </c>
      <c r="O291" s="45">
        <f t="shared" si="194"/>
        <v>-1.6087378652036939</v>
      </c>
      <c r="P291" s="49"/>
      <c r="Q291" s="49">
        <f>O291+J291*M291+J292*N291</f>
        <v>-0.31081909591328</v>
      </c>
      <c r="R291" s="16">
        <f>1/(1+EXP(-Q291))</f>
        <v>0.42291481944822112</v>
      </c>
      <c r="T291" s="15">
        <f>$C$6</f>
        <v>1</v>
      </c>
      <c r="U291" s="16">
        <f>(T291-R291) ^ 2</f>
        <v>0.33302730561247929</v>
      </c>
      <c r="W291" s="41">
        <f>2*(R291-T291)</f>
        <v>-1.1541703611035579</v>
      </c>
      <c r="X291">
        <f>R291*(1-R291)</f>
        <v>0.24405787493929967</v>
      </c>
      <c r="Y291" s="52">
        <f>J291</f>
        <v>0.74659896564941608</v>
      </c>
      <c r="Z291" s="52">
        <f>J292</f>
        <v>0.4990398419036049</v>
      </c>
      <c r="AA291">
        <v>1</v>
      </c>
      <c r="AB291">
        <f>W291*X291*Y291</f>
        <v>-0.21030525603304964</v>
      </c>
      <c r="AC291">
        <f>W291*X291*Z291</f>
        <v>-0.14057172130012355</v>
      </c>
      <c r="AD291">
        <f>W291*X291*AA291</f>
        <v>-0.28168436564885846</v>
      </c>
      <c r="AE291" s="41">
        <f>2*(J291-T291)</f>
        <v>-0.50680206870116784</v>
      </c>
      <c r="AF291" s="49">
        <f>J291*(1-J291)</f>
        <v>0.18918895014063811</v>
      </c>
      <c r="AG291" s="59">
        <f>B291</f>
        <v>1</v>
      </c>
      <c r="AH291" s="59">
        <f>B292</f>
        <v>1</v>
      </c>
      <c r="AI291" s="49">
        <v>1</v>
      </c>
      <c r="AJ291" s="49">
        <f>AE291*AF291*AG291</f>
        <v>-9.5881351306677493E-2</v>
      </c>
      <c r="AK291" s="49">
        <f>AE291*AF291*AH291</f>
        <v>-9.5881351306677493E-2</v>
      </c>
      <c r="AL291" s="58">
        <f>AE291*AF291*AI291</f>
        <v>-9.5881351306677493E-2</v>
      </c>
    </row>
    <row r="292" spans="1:38" ht="15.75" customHeight="1">
      <c r="A292" s="20" t="s">
        <v>21</v>
      </c>
      <c r="B292" s="21">
        <v>1</v>
      </c>
      <c r="D292" s="20" t="s">
        <v>30</v>
      </c>
      <c r="E292" s="43">
        <f>E289</f>
        <v>-1.0084055331985378E-2</v>
      </c>
      <c r="F292" s="43">
        <f t="shared" ref="F292:G292" si="195">F289</f>
        <v>-1.7577728264636527</v>
      </c>
      <c r="G292" s="43">
        <f t="shared" si="195"/>
        <v>6.2434182254708093E-3</v>
      </c>
      <c r="H292" s="50"/>
      <c r="I292" s="50">
        <f>G292+B292*E292+B293*F292</f>
        <v>-3.8406371065145689E-3</v>
      </c>
      <c r="J292" s="21">
        <f>1/(1+EXP(-I292))</f>
        <v>0.4990398419036049</v>
      </c>
      <c r="L292" s="42"/>
      <c r="M292" s="43"/>
      <c r="N292" s="43"/>
      <c r="O292" s="43"/>
      <c r="P292" s="43"/>
      <c r="Q292" s="43"/>
      <c r="R292" s="44"/>
      <c r="T292" s="42"/>
      <c r="U292" s="44"/>
      <c r="W292" s="42"/>
      <c r="X292" s="43"/>
      <c r="Y292" s="43"/>
      <c r="Z292" s="43"/>
      <c r="AA292" s="43"/>
      <c r="AB292" s="43"/>
      <c r="AC292" s="43"/>
      <c r="AD292" s="43"/>
      <c r="AE292" s="42">
        <f>2*(J292-T291)</f>
        <v>-1.0019203161927903</v>
      </c>
      <c r="AF292" s="50">
        <f>J292*(1-J292)</f>
        <v>0.24999907809642996</v>
      </c>
      <c r="AG292" s="50"/>
      <c r="AH292" s="50"/>
      <c r="AI292" s="50"/>
      <c r="AJ292" s="50">
        <f>AE292*AF292*AG291</f>
        <v>-0.25047915537428117</v>
      </c>
      <c r="AK292" s="50">
        <f>AE292*AF292*AH291</f>
        <v>-0.25047915537428117</v>
      </c>
      <c r="AL292" s="60">
        <f>AE292*AF292*AI291</f>
        <v>-0.25047915537428117</v>
      </c>
    </row>
    <row r="293" spans="1:38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4">
        <f>SUM(U282:U291)</f>
        <v>0.93543998506955539</v>
      </c>
      <c r="V293" s="53"/>
      <c r="W293" s="53"/>
      <c r="X293" s="53"/>
      <c r="Y293" s="53"/>
      <c r="Z293" s="53"/>
      <c r="AA293" s="53"/>
      <c r="AB293" s="53">
        <f>AVERAGE(AB282,AB285,AB288,AB291)</f>
        <v>-3.7456962521966744E-2</v>
      </c>
      <c r="AC293" s="53">
        <f>AVERAGE(AC282,AC285,AC288,AC291)</f>
        <v>-2.0587126355217242E-2</v>
      </c>
      <c r="AD293" s="53">
        <f>AVERAGE(AD282,AD285,AD288,AD291)</f>
        <v>-4.1074435086481134E-2</v>
      </c>
      <c r="AE293" s="53"/>
      <c r="AF293" s="53"/>
      <c r="AG293" s="53">
        <f>AVERAGE(AJ282,AJ285,AJ288,AJ291)</f>
        <v>1.5486465695940713E-2</v>
      </c>
      <c r="AH293" s="53">
        <f>AVERAGE(AJ283,AJ286,AJ289,AJ292)</f>
        <v>7.470637811146652E-5</v>
      </c>
      <c r="AI293" s="53">
        <f>AVERAGE(AK282,AK285,AK288,AK291)</f>
        <v>-1.6755816118252997E-2</v>
      </c>
      <c r="AJ293" s="53">
        <f>AVERAGE(AK283,AK286,AK289,AK292)</f>
        <v>-2.4003863892560484E-4</v>
      </c>
      <c r="AK293" s="53">
        <f>AVERAGE(AL282,AL285,AL288,AL291)</f>
        <v>1.9968337884580301E-2</v>
      </c>
      <c r="AL293" s="53">
        <f>AVERAGE(AL283,AL286,AL289,AL292)</f>
        <v>1.5016992999716816E-4</v>
      </c>
    </row>
    <row r="295" spans="1:38" ht="15.75" customHeight="1">
      <c r="A295" s="61" t="s">
        <v>5</v>
      </c>
      <c r="B295" s="62"/>
      <c r="C295" s="3"/>
      <c r="D295" s="5" t="s">
        <v>6</v>
      </c>
      <c r="E295" s="6"/>
      <c r="F295" s="6"/>
      <c r="G295" s="6"/>
      <c r="H295" s="6"/>
      <c r="I295" s="63" t="s">
        <v>3</v>
      </c>
      <c r="J295" s="62"/>
      <c r="K295" s="3"/>
      <c r="L295" s="5" t="s">
        <v>27</v>
      </c>
      <c r="M295" s="6"/>
      <c r="N295" s="6"/>
      <c r="O295" s="6"/>
      <c r="P295" s="6"/>
      <c r="Q295" s="63" t="s">
        <v>3</v>
      </c>
      <c r="R295" s="62"/>
      <c r="T295" s="5" t="s">
        <v>20</v>
      </c>
      <c r="U295" s="7" t="s">
        <v>8</v>
      </c>
      <c r="W295" s="5" t="s">
        <v>28</v>
      </c>
      <c r="X295" s="6"/>
      <c r="Y295" s="6"/>
      <c r="Z295" s="6"/>
      <c r="AA295" s="6"/>
      <c r="AB295" s="6"/>
      <c r="AC295" s="6"/>
      <c r="AD295" s="6"/>
      <c r="AE295" s="5" t="s">
        <v>29</v>
      </c>
      <c r="AF295" s="6"/>
      <c r="AG295" s="6"/>
      <c r="AH295" s="6"/>
      <c r="AI295" s="6"/>
      <c r="AJ295" s="6"/>
      <c r="AK295" s="6"/>
      <c r="AL295" s="7"/>
    </row>
    <row r="296" spans="1:38" ht="15.75" customHeight="1">
      <c r="A296" s="64"/>
      <c r="B296" s="65"/>
      <c r="C296" s="3"/>
      <c r="D296" s="8"/>
      <c r="E296" s="51" t="s">
        <v>9</v>
      </c>
      <c r="F296" s="51" t="s">
        <v>22</v>
      </c>
      <c r="G296" s="51" t="s">
        <v>10</v>
      </c>
      <c r="H296" s="51"/>
      <c r="I296" s="51" t="s">
        <v>11</v>
      </c>
      <c r="J296" s="12" t="s">
        <v>12</v>
      </c>
      <c r="K296" s="3"/>
      <c r="L296" s="8"/>
      <c r="M296" s="51" t="s">
        <v>9</v>
      </c>
      <c r="N296" s="51" t="s">
        <v>22</v>
      </c>
      <c r="O296" s="51" t="s">
        <v>10</v>
      </c>
      <c r="P296" s="51"/>
      <c r="Q296" s="51" t="s">
        <v>11</v>
      </c>
      <c r="R296" s="12" t="s">
        <v>12</v>
      </c>
      <c r="T296" s="39"/>
      <c r="U296" s="11"/>
      <c r="W296" s="39" t="s">
        <v>13</v>
      </c>
      <c r="X296" s="10" t="s">
        <v>14</v>
      </c>
      <c r="Y296" s="10" t="s">
        <v>23</v>
      </c>
      <c r="Z296" s="10" t="s">
        <v>24</v>
      </c>
      <c r="AA296" s="10" t="s">
        <v>16</v>
      </c>
      <c r="AB296" s="10" t="s">
        <v>25</v>
      </c>
      <c r="AC296" s="10" t="s">
        <v>26</v>
      </c>
      <c r="AD296" s="10" t="s">
        <v>18</v>
      </c>
      <c r="AE296" s="8" t="s">
        <v>13</v>
      </c>
      <c r="AF296" s="51" t="s">
        <v>14</v>
      </c>
      <c r="AG296" s="51" t="s">
        <v>23</v>
      </c>
      <c r="AH296" s="51" t="s">
        <v>24</v>
      </c>
      <c r="AI296" s="51" t="s">
        <v>16</v>
      </c>
      <c r="AJ296" s="51" t="s">
        <v>25</v>
      </c>
      <c r="AK296" s="51" t="s">
        <v>26</v>
      </c>
      <c r="AL296" s="12" t="s">
        <v>18</v>
      </c>
    </row>
    <row r="297" spans="1:38" ht="15.75" customHeight="1">
      <c r="A297" s="15" t="s">
        <v>2</v>
      </c>
      <c r="B297" s="16">
        <f t="array" ref="B297:B298">TRANSPOSE($A$3:$B$3)</f>
        <v>0</v>
      </c>
      <c r="D297" s="17" t="s">
        <v>19</v>
      </c>
      <c r="E297" s="46">
        <f>E282-$B$8*AG293</f>
        <v>-3.2678835309265768</v>
      </c>
      <c r="F297" s="46">
        <f>F282-$B$8*AH293</f>
        <v>1.7082619455277024</v>
      </c>
      <c r="G297" s="46">
        <f>G282-$B$8*AI293</f>
        <v>2.6521228571383908</v>
      </c>
      <c r="H297" s="47"/>
      <c r="I297" s="47">
        <f>G297+B297*E297+B298*F297</f>
        <v>2.6521228571383908</v>
      </c>
      <c r="J297" s="48">
        <f>1/(1+EXP(-I297))</f>
        <v>0.9341417111747079</v>
      </c>
      <c r="L297" s="17" t="s">
        <v>19</v>
      </c>
      <c r="M297" s="46">
        <f>M282-$B$8*AB293</f>
        <v>1.9972908192676528</v>
      </c>
      <c r="N297" s="46">
        <f t="shared" ref="N297" si="196">N282-$B$8*AC293</f>
        <v>0.37899732889244453</v>
      </c>
      <c r="O297" s="46">
        <f t="shared" ref="O297" si="197">O282-$B$8*AD293</f>
        <v>-1.1979935143388825</v>
      </c>
      <c r="P297" s="47"/>
      <c r="Q297" s="47">
        <f>O297+J297*M297+J298*N297</f>
        <v>0.85770708759155467</v>
      </c>
      <c r="R297" s="48">
        <f>1/(1+EXP(-Q297))</f>
        <v>0.70218137672737502</v>
      </c>
      <c r="T297" s="15">
        <f>$C$3</f>
        <v>1</v>
      </c>
      <c r="U297" s="16">
        <f>(T297-R297) ^ 2</f>
        <v>8.8695932368001718E-2</v>
      </c>
      <c r="W297" s="41">
        <f>2*(R297-T297)</f>
        <v>-0.59563724654524997</v>
      </c>
      <c r="X297">
        <f>R297*(1-R297)</f>
        <v>0.20912269090462327</v>
      </c>
      <c r="Y297" s="52">
        <f>J297</f>
        <v>0.9341417111747079</v>
      </c>
      <c r="Z297" s="52">
        <f>J298</f>
        <v>0.50118542751028961</v>
      </c>
      <c r="AA297">
        <v>1</v>
      </c>
      <c r="AB297">
        <f>W297*X297*Y297</f>
        <v>-0.1163578721127423</v>
      </c>
      <c r="AC297">
        <f>W297*X297*Z297</f>
        <v>-6.2428290249107225E-2</v>
      </c>
      <c r="AD297">
        <f>W297*X297*AA297</f>
        <v>-0.12456126380056319</v>
      </c>
      <c r="AE297" s="55">
        <f>2*(J297-T297)</f>
        <v>-0.1317165776505842</v>
      </c>
      <c r="AF297" s="47">
        <f>J297*(1-J297)</f>
        <v>6.1520974618296503E-2</v>
      </c>
      <c r="AG297" s="56">
        <f>B297</f>
        <v>0</v>
      </c>
      <c r="AH297" s="56">
        <f>B298</f>
        <v>0</v>
      </c>
      <c r="AI297" s="47">
        <v>1</v>
      </c>
      <c r="AJ297" s="47">
        <f>AE297*AF297*AG297</f>
        <v>0</v>
      </c>
      <c r="AK297" s="47">
        <f>AE297*AF297*AH297</f>
        <v>0</v>
      </c>
      <c r="AL297" s="57">
        <f>AE297*AF297*AI297</f>
        <v>-8.1033322304504708E-3</v>
      </c>
    </row>
    <row r="298" spans="1:38" ht="15.75" customHeight="1">
      <c r="A298" s="15" t="s">
        <v>21</v>
      </c>
      <c r="B298" s="16">
        <v>0</v>
      </c>
      <c r="D298" s="15" t="s">
        <v>30</v>
      </c>
      <c r="E298" s="45">
        <f>E283-$B$8*AJ293</f>
        <v>-7.6836689427293298E-3</v>
      </c>
      <c r="F298" s="45">
        <f>F283-$B$8*AK293</f>
        <v>-1.9574562053094557</v>
      </c>
      <c r="G298" s="45">
        <f>G283-$B$8*AL293</f>
        <v>4.7417189254991277E-3</v>
      </c>
      <c r="H298" s="49"/>
      <c r="I298" s="49">
        <f>G298+B298*E298+B299*F298</f>
        <v>4.7417189254991277E-3</v>
      </c>
      <c r="J298" s="16">
        <f>1/(1+EXP(-I298))</f>
        <v>0.50118542751028961</v>
      </c>
      <c r="L298" s="15"/>
      <c r="M298" s="49"/>
      <c r="N298" s="49"/>
      <c r="O298" s="49"/>
      <c r="P298" s="49"/>
      <c r="Q298" s="49"/>
      <c r="R298" s="40"/>
      <c r="T298" s="41"/>
      <c r="U298" s="40"/>
      <c r="W298" s="41"/>
      <c r="AE298" s="41">
        <f>2*(J298-T297)</f>
        <v>-0.99762914497942079</v>
      </c>
      <c r="AF298" s="49">
        <f>J298*(1-J298)</f>
        <v>0.24999859476161784</v>
      </c>
      <c r="AG298" s="49"/>
      <c r="AH298" s="49"/>
      <c r="AI298" s="49"/>
      <c r="AJ298" s="49">
        <f>AE298*AF298*AG297</f>
        <v>0</v>
      </c>
      <c r="AK298" s="49">
        <f>AE298*AF298*AH297</f>
        <v>0</v>
      </c>
      <c r="AL298" s="58">
        <f>AE298*AF298*AI297</f>
        <v>-0.24940588433808952</v>
      </c>
    </row>
    <row r="299" spans="1:38" ht="15.75" customHeight="1">
      <c r="A299" s="41"/>
      <c r="B299" s="40"/>
      <c r="D299" s="41"/>
      <c r="E299" s="49"/>
      <c r="F299" s="49"/>
      <c r="G299" s="49"/>
      <c r="H299" s="49"/>
      <c r="I299" s="49"/>
      <c r="J299" s="40"/>
      <c r="L299" s="41"/>
      <c r="M299" s="49"/>
      <c r="N299" s="49"/>
      <c r="O299" s="49"/>
      <c r="P299" s="49"/>
      <c r="Q299" s="49"/>
      <c r="R299" s="40"/>
      <c r="T299" s="41"/>
      <c r="U299" s="40"/>
      <c r="W299" s="41"/>
      <c r="AE299" s="41"/>
      <c r="AF299" s="49"/>
      <c r="AG299" s="49"/>
      <c r="AH299" s="49"/>
      <c r="AI299" s="49"/>
      <c r="AJ299" s="49"/>
      <c r="AK299" s="49"/>
      <c r="AL299" s="58"/>
    </row>
    <row r="300" spans="1:38" ht="15.75" customHeight="1">
      <c r="A300" s="15" t="s">
        <v>2</v>
      </c>
      <c r="B300" s="16">
        <f t="array" ref="B300:B301">TRANSPOSE($A$4:$B$4)</f>
        <v>1</v>
      </c>
      <c r="D300" s="15" t="s">
        <v>19</v>
      </c>
      <c r="E300" s="45">
        <f>E297</f>
        <v>-3.2678835309265768</v>
      </c>
      <c r="F300" s="45">
        <f t="shared" ref="F300:G300" si="198">F297</f>
        <v>1.7082619455277024</v>
      </c>
      <c r="G300" s="45">
        <f t="shared" si="198"/>
        <v>2.6521228571383908</v>
      </c>
      <c r="H300" s="49"/>
      <c r="I300" s="49">
        <f>G300+B300*E300+B301*F300</f>
        <v>-0.615760673788186</v>
      </c>
      <c r="J300" s="16">
        <f>1/(1+EXP(-I300))</f>
        <v>0.35074623293975749</v>
      </c>
      <c r="L300" s="15" t="s">
        <v>19</v>
      </c>
      <c r="M300" s="45">
        <f>M297</f>
        <v>1.9972908192676528</v>
      </c>
      <c r="N300" s="45">
        <f t="shared" ref="N300:O300" si="199">N297</f>
        <v>0.37899732889244453</v>
      </c>
      <c r="O300" s="45">
        <f t="shared" si="199"/>
        <v>-1.1979935143388825</v>
      </c>
      <c r="P300" s="49"/>
      <c r="Q300" s="49">
        <f>O300+J300*M300+J301*N300</f>
        <v>-0.30750334508937355</v>
      </c>
      <c r="R300" s="16">
        <f>1/(1+EXP(-Q300))</f>
        <v>0.42372426069587404</v>
      </c>
      <c r="T300" s="15">
        <f>$C$4</f>
        <v>0</v>
      </c>
      <c r="U300" s="16">
        <f>(T300-R300) ^ 2</f>
        <v>0.17954224910226502</v>
      </c>
      <c r="W300" s="41">
        <f>2*(R300-T300)</f>
        <v>0.84744852139174809</v>
      </c>
      <c r="X300">
        <f>R300*(1-R300)</f>
        <v>0.24418201159360903</v>
      </c>
      <c r="Y300" s="52">
        <f>J300</f>
        <v>0.35074623293975749</v>
      </c>
      <c r="Z300" s="52">
        <f>J301</f>
        <v>0.50118542751028961</v>
      </c>
      <c r="AA300">
        <v>1</v>
      </c>
      <c r="AB300">
        <f>W300*X300*Y300</f>
        <v>7.2580508875797672E-2</v>
      </c>
      <c r="AC300">
        <f>W300*X300*Z300</f>
        <v>0.1037111448494982</v>
      </c>
      <c r="AD300">
        <f>W300*X300*AA300</f>
        <v>0.20693168467546666</v>
      </c>
      <c r="AE300" s="41">
        <f>2*(J300-T300)</f>
        <v>0.70149246587951497</v>
      </c>
      <c r="AF300" s="49">
        <f>J300*(1-J300)</f>
        <v>0.22772331301832688</v>
      </c>
      <c r="AG300" s="59">
        <f>B300</f>
        <v>1</v>
      </c>
      <c r="AH300" s="59">
        <f>B301</f>
        <v>0</v>
      </c>
      <c r="AI300" s="49">
        <v>1</v>
      </c>
      <c r="AJ300" s="49">
        <f>AE300*AF300*AG300</f>
        <v>0.15974618838747878</v>
      </c>
      <c r="AK300" s="49">
        <f>AE300*AF300*AH300</f>
        <v>0</v>
      </c>
      <c r="AL300" s="58">
        <f>AE300*AF300*AI300</f>
        <v>0.15974618838747878</v>
      </c>
    </row>
    <row r="301" spans="1:38" ht="15.75" customHeight="1">
      <c r="A301" s="15" t="s">
        <v>21</v>
      </c>
      <c r="B301" s="16">
        <v>0</v>
      </c>
      <c r="D301" s="15" t="s">
        <v>30</v>
      </c>
      <c r="E301" s="45">
        <f>E298</f>
        <v>-7.6836689427293298E-3</v>
      </c>
      <c r="F301" s="45">
        <f t="shared" ref="F301:G301" si="200">F298</f>
        <v>-1.9574562053094557</v>
      </c>
      <c r="G301" s="45">
        <f t="shared" si="200"/>
        <v>4.7417189254991277E-3</v>
      </c>
      <c r="H301" s="49"/>
      <c r="I301" s="49">
        <f>G301+B301*E301+B302*F301</f>
        <v>4.7417189254991277E-3</v>
      </c>
      <c r="J301" s="16">
        <f>1/(1+EXP(-I301))</f>
        <v>0.50118542751028961</v>
      </c>
      <c r="L301" s="41"/>
      <c r="M301" s="49"/>
      <c r="N301" s="49"/>
      <c r="O301" s="49"/>
      <c r="P301" s="49"/>
      <c r="Q301" s="49"/>
      <c r="R301" s="40"/>
      <c r="T301" s="41"/>
      <c r="U301" s="40"/>
      <c r="W301" s="41"/>
      <c r="AE301" s="41">
        <f>2*(J301-T300)</f>
        <v>1.0023708550205792</v>
      </c>
      <c r="AF301" s="49">
        <f>J301*(1-J301)</f>
        <v>0.24999859476161784</v>
      </c>
      <c r="AG301" s="49"/>
      <c r="AH301" s="49"/>
      <c r="AI301" s="49"/>
      <c r="AJ301" s="49">
        <f>AE301*AF301*AG300</f>
        <v>0.25059130518514616</v>
      </c>
      <c r="AK301" s="49">
        <f>AE301*AF301*AH300</f>
        <v>0</v>
      </c>
      <c r="AL301" s="58">
        <f>AE301*AF301*AI300</f>
        <v>0.25059130518514616</v>
      </c>
    </row>
    <row r="302" spans="1:38" ht="15.75" customHeight="1">
      <c r="A302" s="41"/>
      <c r="B302" s="40"/>
      <c r="D302" s="41"/>
      <c r="E302" s="49"/>
      <c r="F302" s="49"/>
      <c r="G302" s="49"/>
      <c r="H302" s="49"/>
      <c r="I302" s="49"/>
      <c r="J302" s="40"/>
      <c r="L302" s="41"/>
      <c r="M302" s="49"/>
      <c r="N302" s="49"/>
      <c r="O302" s="49"/>
      <c r="P302" s="49"/>
      <c r="Q302" s="49"/>
      <c r="R302" s="40"/>
      <c r="T302" s="41"/>
      <c r="U302" s="40"/>
      <c r="W302" s="41"/>
      <c r="AE302" s="41"/>
      <c r="AF302" s="49"/>
      <c r="AG302" s="49"/>
      <c r="AH302" s="49"/>
      <c r="AI302" s="49"/>
      <c r="AJ302" s="49"/>
      <c r="AK302" s="49"/>
      <c r="AL302" s="58"/>
    </row>
    <row r="303" spans="1:38" ht="15.75" customHeight="1">
      <c r="A303" s="15" t="s">
        <v>2</v>
      </c>
      <c r="B303" s="16">
        <f t="array" ref="B303:B304">TRANSPOSE($A$5:$B$5)</f>
        <v>0</v>
      </c>
      <c r="D303" s="15" t="s">
        <v>19</v>
      </c>
      <c r="E303" s="45">
        <f>E300</f>
        <v>-3.2678835309265768</v>
      </c>
      <c r="F303" s="45">
        <f t="shared" ref="F303:G303" si="201">F300</f>
        <v>1.7082619455277024</v>
      </c>
      <c r="G303" s="45">
        <f t="shared" si="201"/>
        <v>2.6521228571383908</v>
      </c>
      <c r="H303" s="49"/>
      <c r="I303" s="49">
        <f>G303+B303*E303+B304*F303</f>
        <v>4.3603848026660934</v>
      </c>
      <c r="J303" s="16">
        <f>1/(1+EXP(-I303))</f>
        <v>0.98738763228097637</v>
      </c>
      <c r="L303" s="15" t="s">
        <v>19</v>
      </c>
      <c r="M303" s="45">
        <f>M300</f>
        <v>1.9972908192676528</v>
      </c>
      <c r="N303" s="45">
        <f t="shared" ref="N303:O303" si="202">N300</f>
        <v>0.37899732889244453</v>
      </c>
      <c r="O303" s="45">
        <f t="shared" si="202"/>
        <v>-1.1979935143388825</v>
      </c>
      <c r="P303" s="49"/>
      <c r="Q303" s="49">
        <f>O303+J303*M303+J304*N303</f>
        <v>0.963326655522041</v>
      </c>
      <c r="R303" s="16">
        <f>1/(1+EXP(-Q303))</f>
        <v>0.72378736235900498</v>
      </c>
      <c r="T303" s="15">
        <f>$C$5</f>
        <v>0</v>
      </c>
      <c r="U303" s="16">
        <f>(T303-R303) ^ 2</f>
        <v>0.5238681459106056</v>
      </c>
      <c r="W303" s="41">
        <f>2*(R303-T303)</f>
        <v>1.44757472471801</v>
      </c>
      <c r="X303">
        <f>R303*(1-R303)</f>
        <v>0.19991921644839941</v>
      </c>
      <c r="Y303" s="52">
        <f>J303</f>
        <v>0.98738763228097637</v>
      </c>
      <c r="Z303" s="52">
        <f>J304</f>
        <v>0.49926451302616665</v>
      </c>
      <c r="AA303">
        <v>1</v>
      </c>
      <c r="AB303">
        <f>W303*X303*Y303</f>
        <v>0.28574801066350042</v>
      </c>
      <c r="AC303">
        <f>W303*X303*Z303</f>
        <v>0.14448615389534394</v>
      </c>
      <c r="AD303">
        <f>W303*X303*AA303</f>
        <v>0.28939800471613203</v>
      </c>
      <c r="AE303" s="41">
        <f>2*(J303-T303)</f>
        <v>1.9747752645619527</v>
      </c>
      <c r="AF303" s="49">
        <f>J303*(1-J303)</f>
        <v>1.2453295899543762E-2</v>
      </c>
      <c r="AG303" s="59">
        <f>B303</f>
        <v>0</v>
      </c>
      <c r="AH303" s="59">
        <f>B304</f>
        <v>1</v>
      </c>
      <c r="AI303" s="49">
        <v>1</v>
      </c>
      <c r="AJ303" s="49">
        <f>AE303*AF303*AG303</f>
        <v>0</v>
      </c>
      <c r="AK303" s="49">
        <f>AE303*AF303*AH303</f>
        <v>2.4592460704689813E-2</v>
      </c>
      <c r="AL303" s="58">
        <f>AE303*AF303*AI303</f>
        <v>2.4592460704689813E-2</v>
      </c>
    </row>
    <row r="304" spans="1:38" ht="15.75" customHeight="1">
      <c r="A304" s="15" t="s">
        <v>21</v>
      </c>
      <c r="B304" s="16">
        <v>1</v>
      </c>
      <c r="D304" s="15" t="s">
        <v>30</v>
      </c>
      <c r="E304" s="45">
        <f>E301</f>
        <v>-7.6836689427293298E-3</v>
      </c>
      <c r="F304" s="45">
        <f t="shared" ref="F304:G304" si="203">F301</f>
        <v>-1.9574562053094557</v>
      </c>
      <c r="G304" s="45">
        <f t="shared" si="203"/>
        <v>4.7417189254991277E-3</v>
      </c>
      <c r="H304" s="49"/>
      <c r="I304" s="49">
        <f>G304+B304*E304+B305*F304</f>
        <v>-2.9419500172302021E-3</v>
      </c>
      <c r="J304" s="16">
        <f>1/(1+EXP(-I304))</f>
        <v>0.49926451302616665</v>
      </c>
      <c r="L304" s="41"/>
      <c r="M304" s="49"/>
      <c r="N304" s="49"/>
      <c r="O304" s="49"/>
      <c r="P304" s="49"/>
      <c r="Q304" s="49"/>
      <c r="R304" s="40"/>
      <c r="T304" s="41"/>
      <c r="U304" s="40"/>
      <c r="W304" s="41"/>
      <c r="AE304" s="41">
        <f>2*(J304-T303)</f>
        <v>0.99852902605233329</v>
      </c>
      <c r="AF304" s="49">
        <f>J304*(1-J304)</f>
        <v>0.24999945905891136</v>
      </c>
      <c r="AG304" s="49"/>
      <c r="AH304" s="49"/>
      <c r="AI304" s="49"/>
      <c r="AJ304" s="49">
        <f>AE304*AF304*AG303</f>
        <v>0</v>
      </c>
      <c r="AK304" s="49">
        <f>AE304*AF304*AH303</f>
        <v>0.24963171636770493</v>
      </c>
      <c r="AL304" s="58">
        <f>AE304*AF304*AI303</f>
        <v>0.24963171636770493</v>
      </c>
    </row>
    <row r="305" spans="1:38" ht="15.75" customHeight="1">
      <c r="A305" s="41"/>
      <c r="B305" s="40"/>
      <c r="D305" s="41"/>
      <c r="E305" s="49"/>
      <c r="F305" s="49"/>
      <c r="G305" s="49"/>
      <c r="H305" s="49"/>
      <c r="I305" s="49"/>
      <c r="J305" s="40"/>
      <c r="L305" s="41"/>
      <c r="M305" s="49"/>
      <c r="N305" s="49"/>
      <c r="O305" s="49"/>
      <c r="P305" s="49"/>
      <c r="Q305" s="49"/>
      <c r="R305" s="40"/>
      <c r="T305" s="41"/>
      <c r="U305" s="40"/>
      <c r="W305" s="41"/>
      <c r="AE305" s="41"/>
      <c r="AF305" s="49"/>
      <c r="AG305" s="49"/>
      <c r="AH305" s="49"/>
      <c r="AI305" s="49"/>
      <c r="AJ305" s="49"/>
      <c r="AK305" s="49"/>
      <c r="AL305" s="58"/>
    </row>
    <row r="306" spans="1:38" ht="15.75" customHeight="1">
      <c r="A306" s="15" t="s">
        <v>2</v>
      </c>
      <c r="B306" s="16">
        <f t="array" ref="B306:B307">TRANSPOSE($A$6:$B$6)</f>
        <v>1</v>
      </c>
      <c r="D306" s="15" t="s">
        <v>19</v>
      </c>
      <c r="E306" s="45">
        <f>E303</f>
        <v>-3.2678835309265768</v>
      </c>
      <c r="F306" s="45">
        <f t="shared" ref="F306:G306" si="204">F303</f>
        <v>1.7082619455277024</v>
      </c>
      <c r="G306" s="45">
        <f t="shared" si="204"/>
        <v>2.6521228571383908</v>
      </c>
      <c r="H306" s="49"/>
      <c r="I306" s="49">
        <f>G306+B306*E306+B307*F306</f>
        <v>1.0925012717395164</v>
      </c>
      <c r="J306" s="16">
        <f>1/(1+EXP(-I306))</f>
        <v>0.74885243469941565</v>
      </c>
      <c r="L306" s="15" t="s">
        <v>19</v>
      </c>
      <c r="M306" s="45">
        <f>M303</f>
        <v>1.9972908192676528</v>
      </c>
      <c r="N306" s="45">
        <f t="shared" ref="N306:O306" si="205">N303</f>
        <v>0.37899732889244453</v>
      </c>
      <c r="O306" s="45">
        <f t="shared" si="205"/>
        <v>-1.1979935143388825</v>
      </c>
      <c r="P306" s="49"/>
      <c r="Q306" s="49">
        <f>O306+J306*M306+J307*N306</f>
        <v>0.48690249532019414</v>
      </c>
      <c r="R306" s="16">
        <f>1/(1+EXP(-Q306))</f>
        <v>0.61937646841252436</v>
      </c>
      <c r="T306" s="15">
        <f>$C$6</f>
        <v>1</v>
      </c>
      <c r="U306" s="16">
        <f>(T306-R306) ^ 2</f>
        <v>0.14487427279812207</v>
      </c>
      <c r="W306" s="41">
        <f>2*(R306-T306)</f>
        <v>-0.76124706317495128</v>
      </c>
      <c r="X306">
        <f>R306*(1-R306)</f>
        <v>0.23574925878935357</v>
      </c>
      <c r="Y306" s="52">
        <f>J306</f>
        <v>0.74885243469941565</v>
      </c>
      <c r="Z306" s="52">
        <f>J307</f>
        <v>0.49926451302616665</v>
      </c>
      <c r="AA306">
        <v>1</v>
      </c>
      <c r="AB306">
        <f>W306*X306*Y306</f>
        <v>-0.13439162716827663</v>
      </c>
      <c r="AC306">
        <f>W306*X306*Z306</f>
        <v>-8.9599722433827772E-2</v>
      </c>
      <c r="AD306">
        <f>W306*X306*AA306</f>
        <v>-0.17946343089906697</v>
      </c>
      <c r="AE306" s="41">
        <f>2*(J306-T306)</f>
        <v>-0.5022951306011687</v>
      </c>
      <c r="AF306" s="49">
        <f>J306*(1-J306)</f>
        <v>0.18807246574417308</v>
      </c>
      <c r="AG306" s="59">
        <f>B306</f>
        <v>1</v>
      </c>
      <c r="AH306" s="59">
        <f>B307</f>
        <v>1</v>
      </c>
      <c r="AI306" s="49">
        <v>1</v>
      </c>
      <c r="AJ306" s="49">
        <f>AE306*AF306*AG306</f>
        <v>-9.4467883743453246E-2</v>
      </c>
      <c r="AK306" s="49">
        <f>AE306*AF306*AH306</f>
        <v>-9.4467883743453246E-2</v>
      </c>
      <c r="AL306" s="58">
        <f>AE306*AF306*AI306</f>
        <v>-9.4467883743453246E-2</v>
      </c>
    </row>
    <row r="307" spans="1:38" ht="15.75" customHeight="1">
      <c r="A307" s="20" t="s">
        <v>21</v>
      </c>
      <c r="B307" s="21">
        <v>1</v>
      </c>
      <c r="D307" s="20" t="s">
        <v>30</v>
      </c>
      <c r="E307" s="43">
        <f>E304</f>
        <v>-7.6836689427293298E-3</v>
      </c>
      <c r="F307" s="43">
        <f t="shared" ref="F307:G307" si="206">F304</f>
        <v>-1.9574562053094557</v>
      </c>
      <c r="G307" s="43">
        <f t="shared" si="206"/>
        <v>4.7417189254991277E-3</v>
      </c>
      <c r="H307" s="50"/>
      <c r="I307" s="50">
        <f>G307+B307*E307+B308*F307</f>
        <v>-2.9419500172302021E-3</v>
      </c>
      <c r="J307" s="21">
        <f>1/(1+EXP(-I307))</f>
        <v>0.49926451302616665</v>
      </c>
      <c r="L307" s="42"/>
      <c r="M307" s="43"/>
      <c r="N307" s="43"/>
      <c r="O307" s="43"/>
      <c r="P307" s="43"/>
      <c r="Q307" s="43"/>
      <c r="R307" s="44"/>
      <c r="T307" s="42"/>
      <c r="U307" s="44"/>
      <c r="W307" s="42"/>
      <c r="X307" s="43"/>
      <c r="Y307" s="43"/>
      <c r="Z307" s="43"/>
      <c r="AA307" s="43"/>
      <c r="AB307" s="43"/>
      <c r="AC307" s="43"/>
      <c r="AD307" s="43"/>
      <c r="AE307" s="42">
        <f>2*(J307-T306)</f>
        <v>-1.0014709739476668</v>
      </c>
      <c r="AF307" s="50">
        <f>J307*(1-J307)</f>
        <v>0.24999945905891136</v>
      </c>
      <c r="AG307" s="50"/>
      <c r="AH307" s="50"/>
      <c r="AI307" s="50"/>
      <c r="AJ307" s="50">
        <f>AE307*AF307*AG306</f>
        <v>-0.25036720175011778</v>
      </c>
      <c r="AK307" s="50">
        <f>AE307*AF307*AH306</f>
        <v>-0.25036720175011778</v>
      </c>
      <c r="AL307" s="60">
        <f>AE307*AF307*AI306</f>
        <v>-0.25036720175011778</v>
      </c>
    </row>
    <row r="308" spans="1:3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4">
        <f>SUM(U297:U306)</f>
        <v>0.93698060017899443</v>
      </c>
      <c r="V308" s="53"/>
      <c r="W308" s="53"/>
      <c r="X308" s="53"/>
      <c r="Y308" s="53"/>
      <c r="Z308" s="53"/>
      <c r="AA308" s="53"/>
      <c r="AB308" s="53">
        <f>AVERAGE(AB297,AB300,AB303,AB306)</f>
        <v>2.6894755064569786E-2</v>
      </c>
      <c r="AC308" s="53">
        <f>AVERAGE(AC297,AC300,AC303,AC306)</f>
        <v>2.4042321515476785E-2</v>
      </c>
      <c r="AD308" s="53">
        <f>AVERAGE(AD297,AD300,AD303,AD306)</f>
        <v>4.8076248672992136E-2</v>
      </c>
      <c r="AE308" s="53"/>
      <c r="AF308" s="53"/>
      <c r="AG308" s="53">
        <f>AVERAGE(AJ297,AJ300,AJ303,AJ306)</f>
        <v>1.6319576161006384E-2</v>
      </c>
      <c r="AH308" s="53">
        <f>AVERAGE(AJ298,AJ301,AJ304,AJ307)</f>
        <v>5.6025858757094427E-5</v>
      </c>
      <c r="AI308" s="53">
        <f>AVERAGE(AK297,AK300,AK303,AK306)</f>
        <v>-1.7468855759690857E-2</v>
      </c>
      <c r="AJ308" s="53">
        <f>AVERAGE(AK298,AK301,AK304,AK307)</f>
        <v>-1.8387134560321483E-4</v>
      </c>
      <c r="AK308" s="53">
        <f>AVERAGE(AL297,AL300,AL303,AL306)</f>
        <v>2.0441858279566218E-2</v>
      </c>
      <c r="AL308" s="53">
        <f>AVERAGE(AL298,AL301,AL304,AL307)</f>
        <v>1.1248386616094508E-4</v>
      </c>
    </row>
    <row r="310" spans="1:38" ht="15.75" customHeight="1">
      <c r="A310" s="61" t="s">
        <v>5</v>
      </c>
      <c r="B310" s="62"/>
      <c r="C310" s="3"/>
      <c r="D310" s="5" t="s">
        <v>6</v>
      </c>
      <c r="E310" s="6"/>
      <c r="F310" s="6"/>
      <c r="G310" s="6"/>
      <c r="H310" s="6"/>
      <c r="I310" s="63" t="s">
        <v>3</v>
      </c>
      <c r="J310" s="62"/>
      <c r="K310" s="3"/>
      <c r="L310" s="5" t="s">
        <v>27</v>
      </c>
      <c r="M310" s="6"/>
      <c r="N310" s="6"/>
      <c r="O310" s="6"/>
      <c r="P310" s="6"/>
      <c r="Q310" s="63" t="s">
        <v>3</v>
      </c>
      <c r="R310" s="62"/>
      <c r="T310" s="5" t="s">
        <v>20</v>
      </c>
      <c r="U310" s="7" t="s">
        <v>8</v>
      </c>
      <c r="W310" s="5" t="s">
        <v>28</v>
      </c>
      <c r="X310" s="6"/>
      <c r="Y310" s="6"/>
      <c r="Z310" s="6"/>
      <c r="AA310" s="6"/>
      <c r="AB310" s="6"/>
      <c r="AC310" s="6"/>
      <c r="AD310" s="6"/>
      <c r="AE310" s="5" t="s">
        <v>29</v>
      </c>
      <c r="AF310" s="6"/>
      <c r="AG310" s="6"/>
      <c r="AH310" s="6"/>
      <c r="AI310" s="6"/>
      <c r="AJ310" s="6"/>
      <c r="AK310" s="6"/>
      <c r="AL310" s="7"/>
    </row>
    <row r="311" spans="1:38" ht="15.75" customHeight="1">
      <c r="A311" s="64"/>
      <c r="B311" s="65"/>
      <c r="C311" s="3"/>
      <c r="D311" s="8"/>
      <c r="E311" s="51" t="s">
        <v>9</v>
      </c>
      <c r="F311" s="51" t="s">
        <v>22</v>
      </c>
      <c r="G311" s="51" t="s">
        <v>10</v>
      </c>
      <c r="H311" s="51"/>
      <c r="I311" s="51" t="s">
        <v>11</v>
      </c>
      <c r="J311" s="12" t="s">
        <v>12</v>
      </c>
      <c r="K311" s="3"/>
      <c r="L311" s="8"/>
      <c r="M311" s="51" t="s">
        <v>9</v>
      </c>
      <c r="N311" s="51" t="s">
        <v>22</v>
      </c>
      <c r="O311" s="51" t="s">
        <v>10</v>
      </c>
      <c r="P311" s="51"/>
      <c r="Q311" s="51" t="s">
        <v>11</v>
      </c>
      <c r="R311" s="12" t="s">
        <v>12</v>
      </c>
      <c r="T311" s="39"/>
      <c r="U311" s="11"/>
      <c r="W311" s="39" t="s">
        <v>13</v>
      </c>
      <c r="X311" s="10" t="s">
        <v>14</v>
      </c>
      <c r="Y311" s="10" t="s">
        <v>23</v>
      </c>
      <c r="Z311" s="10" t="s">
        <v>24</v>
      </c>
      <c r="AA311" s="10" t="s">
        <v>16</v>
      </c>
      <c r="AB311" s="10" t="s">
        <v>25</v>
      </c>
      <c r="AC311" s="10" t="s">
        <v>26</v>
      </c>
      <c r="AD311" s="10" t="s">
        <v>18</v>
      </c>
      <c r="AE311" s="8" t="s">
        <v>13</v>
      </c>
      <c r="AF311" s="51" t="s">
        <v>14</v>
      </c>
      <c r="AG311" s="51" t="s">
        <v>23</v>
      </c>
      <c r="AH311" s="51" t="s">
        <v>24</v>
      </c>
      <c r="AI311" s="51" t="s">
        <v>16</v>
      </c>
      <c r="AJ311" s="51" t="s">
        <v>25</v>
      </c>
      <c r="AK311" s="51" t="s">
        <v>26</v>
      </c>
      <c r="AL311" s="12" t="s">
        <v>18</v>
      </c>
    </row>
    <row r="312" spans="1:38" ht="15.75" customHeight="1">
      <c r="A312" s="15" t="s">
        <v>2</v>
      </c>
      <c r="B312" s="16">
        <f t="array" ref="B312:B313">TRANSPOSE($A$3:$B$3)</f>
        <v>0</v>
      </c>
      <c r="D312" s="17" t="s">
        <v>19</v>
      </c>
      <c r="E312" s="46">
        <f>E297-$B$8*AG308</f>
        <v>-3.4310792925366407</v>
      </c>
      <c r="F312" s="46">
        <f>F297-$B$8*AH308</f>
        <v>1.7077016869401314</v>
      </c>
      <c r="G312" s="46">
        <f>G297-$B$8*AI308</f>
        <v>2.8268114147352992</v>
      </c>
      <c r="H312" s="47"/>
      <c r="I312" s="47">
        <f>G312+B312*E312+B313*F312</f>
        <v>2.8268114147352992</v>
      </c>
      <c r="J312" s="48">
        <f>1/(1+EXP(-I312))</f>
        <v>0.94410758342471268</v>
      </c>
      <c r="L312" s="17" t="s">
        <v>19</v>
      </c>
      <c r="M312" s="46">
        <f>M297-$B$8*AB308</f>
        <v>1.7283432686219551</v>
      </c>
      <c r="N312" s="46">
        <f t="shared" ref="N312" si="207">N297-$B$8*AC308</f>
        <v>0.1385741137376767</v>
      </c>
      <c r="O312" s="46">
        <f t="shared" ref="O312" si="208">O297-$B$8*AD308</f>
        <v>-1.6787560010688038</v>
      </c>
      <c r="P312" s="47"/>
      <c r="Q312" s="47">
        <f>O312+J312*M312+J313*N312</f>
        <v>2.2398343824746023E-2</v>
      </c>
      <c r="R312" s="48">
        <f>1/(1+EXP(-Q312))</f>
        <v>0.50559935186519767</v>
      </c>
      <c r="T312" s="15">
        <f>$C$3</f>
        <v>1</v>
      </c>
      <c r="U312" s="16">
        <f>(T312-R312) ^ 2</f>
        <v>0.24443200087611264</v>
      </c>
      <c r="W312" s="41">
        <f>2*(R312-T312)</f>
        <v>-0.98880129626960467</v>
      </c>
      <c r="X312">
        <f>R312*(1-R312)</f>
        <v>0.2499686472586897</v>
      </c>
      <c r="Y312" s="52">
        <f>J312</f>
        <v>0.94410758342471268</v>
      </c>
      <c r="Z312" s="52">
        <f>J313</f>
        <v>0.50090421908023641</v>
      </c>
      <c r="AA312">
        <v>1</v>
      </c>
      <c r="AB312">
        <f>W312*X312*Y312</f>
        <v>-0.23335443170191902</v>
      </c>
      <c r="AC312">
        <f>W312*X312*Z312</f>
        <v>-0.12380815643547184</v>
      </c>
      <c r="AD312">
        <f>W312*X312*AA312</f>
        <v>-0.24716932243615194</v>
      </c>
      <c r="AE312" s="55">
        <f>2*(J312-T312)</f>
        <v>-0.11178483315057464</v>
      </c>
      <c r="AF312" s="47">
        <f>J312*(1-J312)</f>
        <v>5.2768454344661868E-2</v>
      </c>
      <c r="AG312" s="56">
        <f>B312</f>
        <v>0</v>
      </c>
      <c r="AH312" s="56">
        <f>B313</f>
        <v>0</v>
      </c>
      <c r="AI312" s="47">
        <v>1</v>
      </c>
      <c r="AJ312" s="47">
        <f>AE312*AF312*AG312</f>
        <v>0</v>
      </c>
      <c r="AK312" s="47">
        <f>AE312*AF312*AH312</f>
        <v>0</v>
      </c>
      <c r="AL312" s="57">
        <f>AE312*AF312*AI312</f>
        <v>-5.8987128645317417E-3</v>
      </c>
    </row>
    <row r="313" spans="1:38" ht="15.75" customHeight="1">
      <c r="A313" s="15" t="s">
        <v>21</v>
      </c>
      <c r="B313" s="16">
        <v>0</v>
      </c>
      <c r="D313" s="15" t="s">
        <v>30</v>
      </c>
      <c r="E313" s="45">
        <f>E298-$B$8*AJ308</f>
        <v>-5.8449554866971815E-3</v>
      </c>
      <c r="F313" s="45">
        <f>F298-$B$8*AK308</f>
        <v>-2.1618747881051181</v>
      </c>
      <c r="G313" s="45">
        <f>G298-$B$8*AL308</f>
        <v>3.6168802638896769E-3</v>
      </c>
      <c r="H313" s="49"/>
      <c r="I313" s="49">
        <f>G313+B313*E313+B314*F313</f>
        <v>3.6168802638896769E-3</v>
      </c>
      <c r="J313" s="16">
        <f>1/(1+EXP(-I313))</f>
        <v>0.50090421908023641</v>
      </c>
      <c r="L313" s="15"/>
      <c r="M313" s="49"/>
      <c r="N313" s="49"/>
      <c r="O313" s="49"/>
      <c r="P313" s="49"/>
      <c r="Q313" s="49"/>
      <c r="R313" s="40"/>
      <c r="T313" s="41"/>
      <c r="U313" s="40"/>
      <c r="W313" s="41"/>
      <c r="AE313" s="41">
        <f>2*(J313-T312)</f>
        <v>-0.99819156183952717</v>
      </c>
      <c r="AF313" s="49">
        <f>J313*(1-J313)</f>
        <v>0.24999918238785493</v>
      </c>
      <c r="AG313" s="49"/>
      <c r="AH313" s="49"/>
      <c r="AI313" s="49"/>
      <c r="AJ313" s="49">
        <f>AE313*AF313*AG312</f>
        <v>0</v>
      </c>
      <c r="AK313" s="49">
        <f>AE313*AF313*AH312</f>
        <v>0</v>
      </c>
      <c r="AL313" s="58">
        <f>AE313*AF313*AI312</f>
        <v>-0.24954707432633771</v>
      </c>
    </row>
    <row r="314" spans="1:38" ht="15.75" customHeight="1">
      <c r="A314" s="41"/>
      <c r="B314" s="40"/>
      <c r="D314" s="41"/>
      <c r="E314" s="49"/>
      <c r="F314" s="49"/>
      <c r="G314" s="49"/>
      <c r="H314" s="49"/>
      <c r="I314" s="49"/>
      <c r="J314" s="40"/>
      <c r="L314" s="41"/>
      <c r="M314" s="49"/>
      <c r="N314" s="49"/>
      <c r="O314" s="49"/>
      <c r="P314" s="49"/>
      <c r="Q314" s="49"/>
      <c r="R314" s="40"/>
      <c r="T314" s="41"/>
      <c r="U314" s="40"/>
      <c r="W314" s="41"/>
      <c r="AE314" s="41"/>
      <c r="AF314" s="49"/>
      <c r="AG314" s="49"/>
      <c r="AH314" s="49"/>
      <c r="AI314" s="49"/>
      <c r="AJ314" s="49"/>
      <c r="AK314" s="49"/>
      <c r="AL314" s="58"/>
    </row>
    <row r="315" spans="1:38" ht="15.75" customHeight="1">
      <c r="A315" s="15" t="s">
        <v>2</v>
      </c>
      <c r="B315" s="16">
        <f t="array" ref="B315:B316">TRANSPOSE($A$4:$B$4)</f>
        <v>1</v>
      </c>
      <c r="D315" s="15" t="s">
        <v>19</v>
      </c>
      <c r="E315" s="45">
        <f>E312</f>
        <v>-3.4310792925366407</v>
      </c>
      <c r="F315" s="45">
        <f t="shared" ref="F315:G315" si="209">F312</f>
        <v>1.7077016869401314</v>
      </c>
      <c r="G315" s="45">
        <f t="shared" si="209"/>
        <v>2.8268114147352992</v>
      </c>
      <c r="H315" s="49"/>
      <c r="I315" s="49">
        <f>G315+B315*E315+B316*F315</f>
        <v>-0.6042678778013415</v>
      </c>
      <c r="J315" s="16">
        <f>1/(1+EXP(-I315))</f>
        <v>0.35336787868317954</v>
      </c>
      <c r="L315" s="15" t="s">
        <v>19</v>
      </c>
      <c r="M315" s="45">
        <f>M312</f>
        <v>1.7283432686219551</v>
      </c>
      <c r="N315" s="45">
        <f t="shared" ref="N315:O315" si="210">N312</f>
        <v>0.1385741137376767</v>
      </c>
      <c r="O315" s="45">
        <f t="shared" si="210"/>
        <v>-1.6787560010688038</v>
      </c>
      <c r="P315" s="49"/>
      <c r="Q315" s="49">
        <f>O315+J315*M315+J316*N315</f>
        <v>-0.99860264837300405</v>
      </c>
      <c r="R315" s="16">
        <f>1/(1+EXP(-Q315))</f>
        <v>0.2692162460627493</v>
      </c>
      <c r="T315" s="15">
        <f>$C$4</f>
        <v>0</v>
      </c>
      <c r="U315" s="16">
        <f>(T315-R315) ^ 2</f>
        <v>7.2477387144118777E-2</v>
      </c>
      <c r="W315" s="41">
        <f>2*(R315-T315)</f>
        <v>0.5384324921254986</v>
      </c>
      <c r="X315">
        <f>R315*(1-R315)</f>
        <v>0.19673885891863052</v>
      </c>
      <c r="Y315" s="52">
        <f>J315</f>
        <v>0.35336787868317954</v>
      </c>
      <c r="Z315" s="52">
        <f>J316</f>
        <v>0.50090421908023641</v>
      </c>
      <c r="AA315">
        <v>1</v>
      </c>
      <c r="AB315">
        <f>W315*X315*Y315</f>
        <v>3.7432469326704194E-2</v>
      </c>
      <c r="AC315">
        <f>W315*X315*Z315</f>
        <v>5.3061081517113515E-2</v>
      </c>
      <c r="AD315">
        <f>W315*X315*AA315</f>
        <v>0.10593059410548511</v>
      </c>
      <c r="AE315" s="41">
        <f>2*(J315-T315)</f>
        <v>0.70673575736635907</v>
      </c>
      <c r="AF315" s="49">
        <f>J315*(1-J315)</f>
        <v>0.22849902099812924</v>
      </c>
      <c r="AG315" s="59">
        <f>B315</f>
        <v>1</v>
      </c>
      <c r="AH315" s="59">
        <f>B316</f>
        <v>0</v>
      </c>
      <c r="AI315" s="49">
        <v>1</v>
      </c>
      <c r="AJ315" s="49">
        <f>AE315*AF315*AG315</f>
        <v>0.16148842866258445</v>
      </c>
      <c r="AK315" s="49">
        <f>AE315*AF315*AH315</f>
        <v>0</v>
      </c>
      <c r="AL315" s="58">
        <f>AE315*AF315*AI315</f>
        <v>0.16148842866258445</v>
      </c>
    </row>
    <row r="316" spans="1:38" ht="15.75" customHeight="1">
      <c r="A316" s="15" t="s">
        <v>21</v>
      </c>
      <c r="B316" s="16">
        <v>0</v>
      </c>
      <c r="D316" s="15" t="s">
        <v>30</v>
      </c>
      <c r="E316" s="45">
        <f>E313</f>
        <v>-5.8449554866971815E-3</v>
      </c>
      <c r="F316" s="45">
        <f t="shared" ref="F316:G316" si="211">F313</f>
        <v>-2.1618747881051181</v>
      </c>
      <c r="G316" s="45">
        <f t="shared" si="211"/>
        <v>3.6168802638896769E-3</v>
      </c>
      <c r="H316" s="49"/>
      <c r="I316" s="49">
        <f>G316+B316*E316+B317*F316</f>
        <v>3.6168802638896769E-3</v>
      </c>
      <c r="J316" s="16">
        <f>1/(1+EXP(-I316))</f>
        <v>0.50090421908023641</v>
      </c>
      <c r="L316" s="41"/>
      <c r="M316" s="49"/>
      <c r="N316" s="49"/>
      <c r="O316" s="49"/>
      <c r="P316" s="49"/>
      <c r="Q316" s="49"/>
      <c r="R316" s="40"/>
      <c r="T316" s="41"/>
      <c r="U316" s="40"/>
      <c r="W316" s="41"/>
      <c r="AE316" s="41">
        <f>2*(J316-T315)</f>
        <v>1.0018084381604728</v>
      </c>
      <c r="AF316" s="49">
        <f>J316*(1-J316)</f>
        <v>0.24999918238785493</v>
      </c>
      <c r="AG316" s="49"/>
      <c r="AH316" s="49"/>
      <c r="AI316" s="49"/>
      <c r="AJ316" s="49">
        <f>AE316*AF316*AG315</f>
        <v>0.25045129044937214</v>
      </c>
      <c r="AK316" s="49">
        <f>AE316*AF316*AH315</f>
        <v>0</v>
      </c>
      <c r="AL316" s="58">
        <f>AE316*AF316*AI315</f>
        <v>0.25045129044937214</v>
      </c>
    </row>
    <row r="317" spans="1:38" ht="15.75" customHeight="1">
      <c r="A317" s="41"/>
      <c r="B317" s="40"/>
      <c r="D317" s="41"/>
      <c r="E317" s="49"/>
      <c r="F317" s="49"/>
      <c r="G317" s="49"/>
      <c r="H317" s="49"/>
      <c r="I317" s="49"/>
      <c r="J317" s="40"/>
      <c r="L317" s="41"/>
      <c r="M317" s="49"/>
      <c r="N317" s="49"/>
      <c r="O317" s="49"/>
      <c r="P317" s="49"/>
      <c r="Q317" s="49"/>
      <c r="R317" s="40"/>
      <c r="T317" s="41"/>
      <c r="U317" s="40"/>
      <c r="W317" s="41"/>
      <c r="AE317" s="41"/>
      <c r="AF317" s="49"/>
      <c r="AG317" s="49"/>
      <c r="AH317" s="49"/>
      <c r="AI317" s="49"/>
      <c r="AJ317" s="49"/>
      <c r="AK317" s="49"/>
      <c r="AL317" s="58"/>
    </row>
    <row r="318" spans="1:38" ht="15.75" customHeight="1">
      <c r="A318" s="15" t="s">
        <v>2</v>
      </c>
      <c r="B318" s="16">
        <f t="array" ref="B318:B319">TRANSPOSE($A$5:$B$5)</f>
        <v>0</v>
      </c>
      <c r="D318" s="15" t="s">
        <v>19</v>
      </c>
      <c r="E318" s="45">
        <f>E315</f>
        <v>-3.4310792925366407</v>
      </c>
      <c r="F318" s="45">
        <f t="shared" ref="F318:G318" si="212">F315</f>
        <v>1.7077016869401314</v>
      </c>
      <c r="G318" s="45">
        <f t="shared" si="212"/>
        <v>2.8268114147352992</v>
      </c>
      <c r="H318" s="49"/>
      <c r="I318" s="49">
        <f>G318+B318*E318+B319*F318</f>
        <v>4.5345131016754303</v>
      </c>
      <c r="J318" s="16">
        <f>1/(1+EXP(-I318))</f>
        <v>0.98938182424614962</v>
      </c>
      <c r="L318" s="15" t="s">
        <v>19</v>
      </c>
      <c r="M318" s="45">
        <f>M315</f>
        <v>1.7283432686219551</v>
      </c>
      <c r="N318" s="45">
        <f t="shared" ref="N318:O318" si="213">N315</f>
        <v>0.1385741137376767</v>
      </c>
      <c r="O318" s="45">
        <f t="shared" si="213"/>
        <v>-1.6787560010688038</v>
      </c>
      <c r="P318" s="49"/>
      <c r="Q318" s="49">
        <f>O318+J318*M318+J319*N318</f>
        <v>0.1004452834773744</v>
      </c>
      <c r="R318" s="16">
        <f>1/(1+EXP(-Q318))</f>
        <v>0.52509022927235838</v>
      </c>
      <c r="T318" s="15">
        <f>$C$5</f>
        <v>0</v>
      </c>
      <c r="U318" s="16">
        <f>(T318-R318) ^ 2</f>
        <v>0.27571974887729789</v>
      </c>
      <c r="W318" s="41">
        <f>2*(R318-T318)</f>
        <v>1.0501804585447168</v>
      </c>
      <c r="X318">
        <f>R318*(1-R318)</f>
        <v>0.24937048039506049</v>
      </c>
      <c r="Y318" s="52">
        <f>J318</f>
        <v>0.98938182424614962</v>
      </c>
      <c r="Z318" s="52">
        <f>J319</f>
        <v>0.49944298142473292</v>
      </c>
      <c r="AA318">
        <v>1</v>
      </c>
      <c r="AB318">
        <f>W318*X318*Y318</f>
        <v>0.25910327505182323</v>
      </c>
      <c r="AC318">
        <f>W318*X318*Z318</f>
        <v>0.13079612846880012</v>
      </c>
      <c r="AD318">
        <f>W318*X318*AA318</f>
        <v>0.26188400544880092</v>
      </c>
      <c r="AE318" s="41">
        <f>2*(J318-T318)</f>
        <v>1.9787636484922992</v>
      </c>
      <c r="AF318" s="49">
        <f>J318*(1-J318)</f>
        <v>1.0505430097510723E-2</v>
      </c>
      <c r="AG318" s="59">
        <f>B318</f>
        <v>0</v>
      </c>
      <c r="AH318" s="59">
        <f>B319</f>
        <v>1</v>
      </c>
      <c r="AI318" s="49">
        <v>1</v>
      </c>
      <c r="AJ318" s="49">
        <f>AE318*AF318*AG318</f>
        <v>0</v>
      </c>
      <c r="AK318" s="49">
        <f>AE318*AF318*AH318</f>
        <v>2.0787763188731129E-2</v>
      </c>
      <c r="AL318" s="58">
        <f>AE318*AF318*AI318</f>
        <v>2.0787763188731129E-2</v>
      </c>
    </row>
    <row r="319" spans="1:38" ht="15.75" customHeight="1">
      <c r="A319" s="15" t="s">
        <v>21</v>
      </c>
      <c r="B319" s="16">
        <v>1</v>
      </c>
      <c r="D319" s="15" t="s">
        <v>30</v>
      </c>
      <c r="E319" s="45">
        <f>E316</f>
        <v>-5.8449554866971815E-3</v>
      </c>
      <c r="F319" s="45">
        <f t="shared" ref="F319:G319" si="214">F316</f>
        <v>-2.1618747881051181</v>
      </c>
      <c r="G319" s="45">
        <f t="shared" si="214"/>
        <v>3.6168802638896769E-3</v>
      </c>
      <c r="H319" s="49"/>
      <c r="I319" s="49">
        <f>G319+B319*E319+B320*F319</f>
        <v>-2.2280752228075046E-3</v>
      </c>
      <c r="J319" s="16">
        <f>1/(1+EXP(-I319))</f>
        <v>0.49944298142473292</v>
      </c>
      <c r="L319" s="41"/>
      <c r="M319" s="49"/>
      <c r="N319" s="49"/>
      <c r="O319" s="49"/>
      <c r="P319" s="49"/>
      <c r="Q319" s="49"/>
      <c r="R319" s="40"/>
      <c r="T319" s="41"/>
      <c r="U319" s="40"/>
      <c r="W319" s="41"/>
      <c r="AE319" s="41">
        <f>2*(J319-T318)</f>
        <v>0.99888596284946585</v>
      </c>
      <c r="AF319" s="49">
        <f>J319*(1-J319)</f>
        <v>0.24999968973030678</v>
      </c>
      <c r="AG319" s="49"/>
      <c r="AH319" s="49"/>
      <c r="AI319" s="49"/>
      <c r="AJ319" s="49">
        <f>AE319*AF319*AG318</f>
        <v>0</v>
      </c>
      <c r="AK319" s="49">
        <f>AE319*AF319*AH318</f>
        <v>0.2497211807883252</v>
      </c>
      <c r="AL319" s="58">
        <f>AE319*AF319*AI318</f>
        <v>0.2497211807883252</v>
      </c>
    </row>
    <row r="320" spans="1:38" ht="15.75" customHeight="1">
      <c r="A320" s="41"/>
      <c r="B320" s="40"/>
      <c r="D320" s="41"/>
      <c r="E320" s="49"/>
      <c r="F320" s="49"/>
      <c r="G320" s="49"/>
      <c r="H320" s="49"/>
      <c r="I320" s="49"/>
      <c r="J320" s="40"/>
      <c r="L320" s="41"/>
      <c r="M320" s="49"/>
      <c r="N320" s="49"/>
      <c r="O320" s="49"/>
      <c r="P320" s="49"/>
      <c r="Q320" s="49"/>
      <c r="R320" s="40"/>
      <c r="T320" s="41"/>
      <c r="U320" s="40"/>
      <c r="W320" s="41"/>
      <c r="AE320" s="41"/>
      <c r="AF320" s="49"/>
      <c r="AG320" s="49"/>
      <c r="AH320" s="49"/>
      <c r="AI320" s="49"/>
      <c r="AJ320" s="49"/>
      <c r="AK320" s="49"/>
      <c r="AL320" s="58"/>
    </row>
    <row r="321" spans="1:38" ht="15.75" customHeight="1">
      <c r="A321" s="15" t="s">
        <v>2</v>
      </c>
      <c r="B321" s="16">
        <f t="array" ref="B321:B322">TRANSPOSE($A$6:$B$6)</f>
        <v>1</v>
      </c>
      <c r="D321" s="15" t="s">
        <v>19</v>
      </c>
      <c r="E321" s="45">
        <f>E318</f>
        <v>-3.4310792925366407</v>
      </c>
      <c r="F321" s="45">
        <f t="shared" ref="F321:G321" si="215">F318</f>
        <v>1.7077016869401314</v>
      </c>
      <c r="G321" s="45">
        <f t="shared" si="215"/>
        <v>2.8268114147352992</v>
      </c>
      <c r="H321" s="49"/>
      <c r="I321" s="49">
        <f>G321+B321*E321+B322*F321</f>
        <v>1.1034338091387899</v>
      </c>
      <c r="J321" s="16">
        <f>1/(1+EXP(-I321))</f>
        <v>0.75090294494713206</v>
      </c>
      <c r="L321" s="15" t="s">
        <v>19</v>
      </c>
      <c r="M321" s="45">
        <f>M318</f>
        <v>1.7283432686219551</v>
      </c>
      <c r="N321" s="45">
        <f t="shared" ref="N321:O321" si="216">N318</f>
        <v>0.1385741137376767</v>
      </c>
      <c r="O321" s="45">
        <f t="shared" si="216"/>
        <v>-1.6787560010688038</v>
      </c>
      <c r="P321" s="49"/>
      <c r="Q321" s="49">
        <f>O321+J321*M321+J322*N321</f>
        <v>-0.31172808226759025</v>
      </c>
      <c r="R321" s="16">
        <f>1/(1+EXP(-Q321))</f>
        <v>0.42269298972898361</v>
      </c>
      <c r="T321" s="15">
        <f>$C$6</f>
        <v>1</v>
      </c>
      <c r="U321" s="16">
        <f>(T321-R321) ^ 2</f>
        <v>0.33328338410805941</v>
      </c>
      <c r="W321" s="41">
        <f>2*(R321-T321)</f>
        <v>-1.1546140205420328</v>
      </c>
      <c r="X321">
        <f>R321*(1-R321)</f>
        <v>0.24402362616295697</v>
      </c>
      <c r="Y321" s="52">
        <f>J321</f>
        <v>0.75090294494713206</v>
      </c>
      <c r="Z321" s="52">
        <f>J322</f>
        <v>0.49944298142473292</v>
      </c>
      <c r="AA321">
        <v>1</v>
      </c>
      <c r="AB321">
        <f>W321*X321*Y321</f>
        <v>-0.21156923262152752</v>
      </c>
      <c r="AC321">
        <f>W321*X321*Z321</f>
        <v>-0.14071960834522779</v>
      </c>
      <c r="AD321">
        <f>W321*X321*AA321</f>
        <v>-0.2817531001112577</v>
      </c>
      <c r="AE321" s="41">
        <f>2*(J321-T321)</f>
        <v>-0.49819411010573589</v>
      </c>
      <c r="AF321" s="49">
        <f>J321*(1-J321)</f>
        <v>0.18704771221685643</v>
      </c>
      <c r="AG321" s="59">
        <f>B321</f>
        <v>1</v>
      </c>
      <c r="AH321" s="59">
        <f>B322</f>
        <v>1</v>
      </c>
      <c r="AI321" s="49">
        <v>1</v>
      </c>
      <c r="AJ321" s="49">
        <f>AE321*AF321*AG321</f>
        <v>-9.3186068535190569E-2</v>
      </c>
      <c r="AK321" s="49">
        <f>AE321*AF321*AH321</f>
        <v>-9.3186068535190569E-2</v>
      </c>
      <c r="AL321" s="58">
        <f>AE321*AF321*AI321</f>
        <v>-9.3186068535190569E-2</v>
      </c>
    </row>
    <row r="322" spans="1:38" ht="15.75" customHeight="1">
      <c r="A322" s="20" t="s">
        <v>21</v>
      </c>
      <c r="B322" s="21">
        <v>1</v>
      </c>
      <c r="D322" s="20" t="s">
        <v>30</v>
      </c>
      <c r="E322" s="43">
        <f>E319</f>
        <v>-5.8449554866971815E-3</v>
      </c>
      <c r="F322" s="43">
        <f t="shared" ref="F322:G322" si="217">F319</f>
        <v>-2.1618747881051181</v>
      </c>
      <c r="G322" s="43">
        <f t="shared" si="217"/>
        <v>3.6168802638896769E-3</v>
      </c>
      <c r="H322" s="50"/>
      <c r="I322" s="50">
        <f>G322+B322*E322+B323*F322</f>
        <v>-2.2280752228075046E-3</v>
      </c>
      <c r="J322" s="21">
        <f>1/(1+EXP(-I322))</f>
        <v>0.49944298142473292</v>
      </c>
      <c r="L322" s="42"/>
      <c r="M322" s="43"/>
      <c r="N322" s="43"/>
      <c r="O322" s="43"/>
      <c r="P322" s="43"/>
      <c r="Q322" s="43"/>
      <c r="R322" s="44"/>
      <c r="T322" s="42"/>
      <c r="U322" s="44"/>
      <c r="W322" s="42"/>
      <c r="X322" s="43"/>
      <c r="Y322" s="43"/>
      <c r="Z322" s="43"/>
      <c r="AA322" s="43"/>
      <c r="AB322" s="43"/>
      <c r="AC322" s="43"/>
      <c r="AD322" s="43"/>
      <c r="AE322" s="42">
        <f>2*(J322-T321)</f>
        <v>-1.001114037150534</v>
      </c>
      <c r="AF322" s="50">
        <f>J322*(1-J322)</f>
        <v>0.24999968973030678</v>
      </c>
      <c r="AG322" s="50"/>
      <c r="AH322" s="50"/>
      <c r="AI322" s="50"/>
      <c r="AJ322" s="50">
        <f>AE322*AF322*AG321</f>
        <v>-0.25027819867228834</v>
      </c>
      <c r="AK322" s="50">
        <f>AE322*AF322*AH321</f>
        <v>-0.25027819867228834</v>
      </c>
      <c r="AL322" s="60">
        <f>AE322*AF322*AI321</f>
        <v>-0.25027819867228834</v>
      </c>
    </row>
    <row r="323" spans="1:38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4">
        <f>SUM(U312:U321)</f>
        <v>0.92591252100558874</v>
      </c>
      <c r="V323" s="53"/>
      <c r="W323" s="53"/>
      <c r="X323" s="53"/>
      <c r="Y323" s="53"/>
      <c r="Z323" s="53"/>
      <c r="AA323" s="53"/>
      <c r="AB323" s="53">
        <f>AVERAGE(AB312,AB315,AB318,AB321)</f>
        <v>-3.7096979986229781E-2</v>
      </c>
      <c r="AC323" s="53">
        <f>AVERAGE(AC312,AC315,AC318,AC321)</f>
        <v>-2.0167638698696498E-2</v>
      </c>
      <c r="AD323" s="53">
        <f>AVERAGE(AD312,AD315,AD318,AD321)</f>
        <v>-4.0276955748280906E-2</v>
      </c>
      <c r="AE323" s="53"/>
      <c r="AF323" s="53"/>
      <c r="AG323" s="53">
        <f>AVERAGE(AJ312,AJ315,AJ318,AJ321)</f>
        <v>1.707559003184847E-2</v>
      </c>
      <c r="AH323" s="53">
        <f>AVERAGE(AJ313,AJ316,AJ319,AJ322)</f>
        <v>4.3272944270950076E-5</v>
      </c>
      <c r="AI323" s="53">
        <f>AVERAGE(AK312,AK315,AK318,AK321)</f>
        <v>-1.809957633661486E-2</v>
      </c>
      <c r="AJ323" s="53">
        <f>AVERAGE(AK313,AK316,AK319,AK322)</f>
        <v>-1.3925447099078642E-4</v>
      </c>
      <c r="AK323" s="53">
        <f>AVERAGE(AL312,AL315,AL318,AL321)</f>
        <v>2.0797852612898314E-2</v>
      </c>
      <c r="AL323" s="53">
        <f>AVERAGE(AL313,AL316,AL319,AL322)</f>
        <v>8.6799559767827827E-5</v>
      </c>
    </row>
    <row r="325" spans="1:38" ht="15.75" customHeight="1">
      <c r="A325" s="61" t="s">
        <v>5</v>
      </c>
      <c r="B325" s="62"/>
      <c r="C325" s="3"/>
      <c r="D325" s="5" t="s">
        <v>6</v>
      </c>
      <c r="E325" s="6"/>
      <c r="F325" s="6"/>
      <c r="G325" s="6"/>
      <c r="H325" s="6"/>
      <c r="I325" s="63" t="s">
        <v>3</v>
      </c>
      <c r="J325" s="62"/>
      <c r="K325" s="3"/>
      <c r="L325" s="5" t="s">
        <v>27</v>
      </c>
      <c r="M325" s="6"/>
      <c r="N325" s="6"/>
      <c r="O325" s="6"/>
      <c r="P325" s="6"/>
      <c r="Q325" s="63" t="s">
        <v>3</v>
      </c>
      <c r="R325" s="62"/>
      <c r="T325" s="5" t="s">
        <v>20</v>
      </c>
      <c r="U325" s="7" t="s">
        <v>8</v>
      </c>
      <c r="W325" s="5" t="s">
        <v>28</v>
      </c>
      <c r="X325" s="6"/>
      <c r="Y325" s="6"/>
      <c r="Z325" s="6"/>
      <c r="AA325" s="6"/>
      <c r="AB325" s="6"/>
      <c r="AC325" s="6"/>
      <c r="AD325" s="6"/>
      <c r="AE325" s="5" t="s">
        <v>29</v>
      </c>
      <c r="AF325" s="6"/>
      <c r="AG325" s="6"/>
      <c r="AH325" s="6"/>
      <c r="AI325" s="6"/>
      <c r="AJ325" s="6"/>
      <c r="AK325" s="6"/>
      <c r="AL325" s="7"/>
    </row>
    <row r="326" spans="1:38" ht="15.75" customHeight="1">
      <c r="A326" s="64"/>
      <c r="B326" s="65"/>
      <c r="C326" s="3"/>
      <c r="D326" s="8"/>
      <c r="E326" s="51" t="s">
        <v>9</v>
      </c>
      <c r="F326" s="51" t="s">
        <v>22</v>
      </c>
      <c r="G326" s="51" t="s">
        <v>10</v>
      </c>
      <c r="H326" s="51"/>
      <c r="I326" s="51" t="s">
        <v>11</v>
      </c>
      <c r="J326" s="12" t="s">
        <v>12</v>
      </c>
      <c r="K326" s="3"/>
      <c r="L326" s="8"/>
      <c r="M326" s="51" t="s">
        <v>9</v>
      </c>
      <c r="N326" s="51" t="s">
        <v>22</v>
      </c>
      <c r="O326" s="51" t="s">
        <v>10</v>
      </c>
      <c r="P326" s="51"/>
      <c r="Q326" s="51" t="s">
        <v>11</v>
      </c>
      <c r="R326" s="12" t="s">
        <v>12</v>
      </c>
      <c r="T326" s="39"/>
      <c r="U326" s="11"/>
      <c r="W326" s="39" t="s">
        <v>13</v>
      </c>
      <c r="X326" s="10" t="s">
        <v>14</v>
      </c>
      <c r="Y326" s="10" t="s">
        <v>23</v>
      </c>
      <c r="Z326" s="10" t="s">
        <v>24</v>
      </c>
      <c r="AA326" s="10" t="s">
        <v>16</v>
      </c>
      <c r="AB326" s="10" t="s">
        <v>25</v>
      </c>
      <c r="AC326" s="10" t="s">
        <v>26</v>
      </c>
      <c r="AD326" s="10" t="s">
        <v>18</v>
      </c>
      <c r="AE326" s="8" t="s">
        <v>13</v>
      </c>
      <c r="AF326" s="51" t="s">
        <v>14</v>
      </c>
      <c r="AG326" s="51" t="s">
        <v>23</v>
      </c>
      <c r="AH326" s="51" t="s">
        <v>24</v>
      </c>
      <c r="AI326" s="51" t="s">
        <v>16</v>
      </c>
      <c r="AJ326" s="51" t="s">
        <v>25</v>
      </c>
      <c r="AK326" s="51" t="s">
        <v>26</v>
      </c>
      <c r="AL326" s="12" t="s">
        <v>18</v>
      </c>
    </row>
    <row r="327" spans="1:38" ht="15.75" customHeight="1">
      <c r="A327" s="15" t="s">
        <v>2</v>
      </c>
      <c r="B327" s="16">
        <f t="array" ref="B327:B328">TRANSPOSE($A$3:$B$3)</f>
        <v>0</v>
      </c>
      <c r="D327" s="17" t="s">
        <v>19</v>
      </c>
      <c r="E327" s="46">
        <f>E312-$B$8*AG323</f>
        <v>-3.6018351928551255</v>
      </c>
      <c r="F327" s="46">
        <f>F312-$B$8*AH323</f>
        <v>1.7072689574974218</v>
      </c>
      <c r="G327" s="46">
        <f>G312-$B$8*AI323</f>
        <v>3.0078071781014479</v>
      </c>
      <c r="H327" s="47"/>
      <c r="I327" s="47">
        <f>G327+B327*E327+B328*F327</f>
        <v>3.0078071781014479</v>
      </c>
      <c r="J327" s="48">
        <f>1/(1+EXP(-I327))</f>
        <v>0.95292558544762263</v>
      </c>
      <c r="L327" s="17" t="s">
        <v>19</v>
      </c>
      <c r="M327" s="46">
        <f>M312-$B$8*AB323</f>
        <v>2.0993130684842529</v>
      </c>
      <c r="N327" s="46">
        <f t="shared" ref="N327" si="218">N312-$B$8*AC323</f>
        <v>0.34025050072464169</v>
      </c>
      <c r="O327" s="46">
        <f t="shared" ref="O327" si="219">O312-$B$8*AD323</f>
        <v>-1.2759864435859947</v>
      </c>
      <c r="P327" s="47"/>
      <c r="Q327" s="47">
        <f>O327+J327*M327+J328*N327</f>
        <v>0.89486176879831592</v>
      </c>
      <c r="R327" s="48">
        <f>1/(1+EXP(-Q327))</f>
        <v>0.70989245111363275</v>
      </c>
      <c r="T327" s="15">
        <f>$C$3</f>
        <v>1</v>
      </c>
      <c r="U327" s="16">
        <f>(T327-R327) ^ 2</f>
        <v>8.4162389920855965E-2</v>
      </c>
      <c r="W327" s="41">
        <f>2*(R327-T327)</f>
        <v>-0.5802150977727345</v>
      </c>
      <c r="X327">
        <f>R327*(1-R327)</f>
        <v>0.2059451589655113</v>
      </c>
      <c r="Y327" s="52">
        <f>J327</f>
        <v>0.95292558544762263</v>
      </c>
      <c r="Z327" s="52">
        <f>J328</f>
        <v>0.50068722073381189</v>
      </c>
      <c r="AA327">
        <v>1</v>
      </c>
      <c r="AB327">
        <f>W327*X327*Y327</f>
        <v>-0.11386745150918433</v>
      </c>
      <c r="AC327">
        <f>W327*X327*Z327</f>
        <v>-5.9828362989535082E-2</v>
      </c>
      <c r="AD327">
        <f>W327*X327*AA327</f>
        <v>-0.11949249054499549</v>
      </c>
      <c r="AE327" s="55">
        <f>2*(J327-T327)</f>
        <v>-9.414882910475475E-2</v>
      </c>
      <c r="AF327" s="47">
        <f>J327*(1-J327)</f>
        <v>4.4858414046928294E-2</v>
      </c>
      <c r="AG327" s="56">
        <f>B327</f>
        <v>0</v>
      </c>
      <c r="AH327" s="56">
        <f>B328</f>
        <v>0</v>
      </c>
      <c r="AI327" s="47">
        <v>1</v>
      </c>
      <c r="AJ327" s="47">
        <f>AE327*AF327*AG327</f>
        <v>0</v>
      </c>
      <c r="AK327" s="47">
        <f>AE327*AF327*AH327</f>
        <v>0</v>
      </c>
      <c r="AL327" s="57">
        <f>AE327*AF327*AI327</f>
        <v>-4.2233671580145819E-3</v>
      </c>
    </row>
    <row r="328" spans="1:38" ht="15.75" customHeight="1">
      <c r="A328" s="15" t="s">
        <v>21</v>
      </c>
      <c r="B328" s="16">
        <v>0</v>
      </c>
      <c r="D328" s="15" t="s">
        <v>30</v>
      </c>
      <c r="E328" s="45">
        <f>E313-$B$8*AJ323</f>
        <v>-4.4524107767893173E-3</v>
      </c>
      <c r="F328" s="45">
        <f>F313-$B$8*AK323</f>
        <v>-2.3698533142341014</v>
      </c>
      <c r="G328" s="45">
        <f>G313-$B$8*AL323</f>
        <v>2.7488846662113986E-3</v>
      </c>
      <c r="H328" s="49"/>
      <c r="I328" s="49">
        <f>G328+B328*E328+B329*F328</f>
        <v>2.7488846662113986E-3</v>
      </c>
      <c r="J328" s="16">
        <f>1/(1+EXP(-I328))</f>
        <v>0.50068722073381189</v>
      </c>
      <c r="L328" s="15"/>
      <c r="M328" s="49"/>
      <c r="N328" s="49"/>
      <c r="O328" s="49"/>
      <c r="P328" s="49"/>
      <c r="Q328" s="49"/>
      <c r="R328" s="40"/>
      <c r="T328" s="41"/>
      <c r="U328" s="40"/>
      <c r="W328" s="41"/>
      <c r="AE328" s="41">
        <f>2*(J328-T327)</f>
        <v>-0.99862555853237622</v>
      </c>
      <c r="AF328" s="49">
        <f>J328*(1-J328)</f>
        <v>0.24999952772766301</v>
      </c>
      <c r="AG328" s="49"/>
      <c r="AH328" s="49"/>
      <c r="AI328" s="49"/>
      <c r="AJ328" s="49">
        <f>AE328*AF328*AG327</f>
        <v>0</v>
      </c>
      <c r="AK328" s="49">
        <f>AE328*AF328*AH327</f>
        <v>0</v>
      </c>
      <c r="AL328" s="58">
        <f>AE328*AF328*AI327</f>
        <v>-0.24965591800986775</v>
      </c>
    </row>
    <row r="329" spans="1:38" ht="15.75" customHeight="1">
      <c r="A329" s="41"/>
      <c r="B329" s="40"/>
      <c r="D329" s="41"/>
      <c r="E329" s="49"/>
      <c r="F329" s="49"/>
      <c r="G329" s="49"/>
      <c r="H329" s="49"/>
      <c r="I329" s="49"/>
      <c r="J329" s="40"/>
      <c r="L329" s="41"/>
      <c r="M329" s="49"/>
      <c r="N329" s="49"/>
      <c r="O329" s="49"/>
      <c r="P329" s="49"/>
      <c r="Q329" s="49"/>
      <c r="R329" s="40"/>
      <c r="T329" s="41"/>
      <c r="U329" s="40"/>
      <c r="W329" s="41"/>
      <c r="AE329" s="41"/>
      <c r="AF329" s="49"/>
      <c r="AG329" s="49"/>
      <c r="AH329" s="49"/>
      <c r="AI329" s="49"/>
      <c r="AJ329" s="49"/>
      <c r="AK329" s="49"/>
      <c r="AL329" s="58"/>
    </row>
    <row r="330" spans="1:38" ht="15.75" customHeight="1">
      <c r="A330" s="15" t="s">
        <v>2</v>
      </c>
      <c r="B330" s="16">
        <f t="array" ref="B330:B331">TRANSPOSE($A$4:$B$4)</f>
        <v>1</v>
      </c>
      <c r="D330" s="15" t="s">
        <v>19</v>
      </c>
      <c r="E330" s="45">
        <f>E327</f>
        <v>-3.6018351928551255</v>
      </c>
      <c r="F330" s="45">
        <f t="shared" ref="F330:G330" si="220">F327</f>
        <v>1.7072689574974218</v>
      </c>
      <c r="G330" s="45">
        <f t="shared" si="220"/>
        <v>3.0078071781014479</v>
      </c>
      <c r="H330" s="49"/>
      <c r="I330" s="49">
        <f>G330+B330*E330+B331*F330</f>
        <v>-0.59402801475367761</v>
      </c>
      <c r="J330" s="16">
        <f>1/(1+EXP(-I330))</f>
        <v>0.35571117533241292</v>
      </c>
      <c r="L330" s="15" t="s">
        <v>19</v>
      </c>
      <c r="M330" s="45">
        <f>M327</f>
        <v>2.0993130684842529</v>
      </c>
      <c r="N330" s="45">
        <f t="shared" ref="N330:O330" si="221">N327</f>
        <v>0.34025050072464169</v>
      </c>
      <c r="O330" s="45">
        <f t="shared" si="221"/>
        <v>-1.2759864435859947</v>
      </c>
      <c r="P330" s="49"/>
      <c r="Q330" s="49">
        <f>O330+J330*M330+J331*N330</f>
        <v>-0.35887824704365812</v>
      </c>
      <c r="R330" s="16">
        <f>1/(1+EXP(-Q330))</f>
        <v>0.4112311377963605</v>
      </c>
      <c r="T330" s="15">
        <f>$C$4</f>
        <v>0</v>
      </c>
      <c r="U330" s="16">
        <f>(T330-R330) ^ 2</f>
        <v>0.16911104869328925</v>
      </c>
      <c r="W330" s="41">
        <f>2*(R330-T330)</f>
        <v>0.822462275592721</v>
      </c>
      <c r="X330">
        <f>R330*(1-R330)</f>
        <v>0.24212008910307128</v>
      </c>
      <c r="Y330" s="52">
        <f>J330</f>
        <v>0.35571117533241292</v>
      </c>
      <c r="Z330" s="52">
        <f>J331</f>
        <v>0.50068722073381189</v>
      </c>
      <c r="AA330">
        <v>1</v>
      </c>
      <c r="AB330">
        <f>W330*X330*Y330</f>
        <v>7.0834416648306739E-2</v>
      </c>
      <c r="AC330">
        <f>W330*X330*Z330</f>
        <v>9.9704169178262664E-2</v>
      </c>
      <c r="AD330">
        <f>W330*X330*AA330</f>
        <v>0.19913463945042437</v>
      </c>
      <c r="AE330" s="41">
        <f>2*(J330-T330)</f>
        <v>0.71142235066482584</v>
      </c>
      <c r="AF330" s="49">
        <f>J330*(1-J330)</f>
        <v>0.2291807350760463</v>
      </c>
      <c r="AG330" s="59">
        <f>B330</f>
        <v>1</v>
      </c>
      <c r="AH330" s="59">
        <f>B331</f>
        <v>0</v>
      </c>
      <c r="AI330" s="49">
        <v>1</v>
      </c>
      <c r="AJ330" s="49">
        <f>AE330*AF330*AG330</f>
        <v>0.16304429727489356</v>
      </c>
      <c r="AK330" s="49">
        <f>AE330*AF330*AH330</f>
        <v>0</v>
      </c>
      <c r="AL330" s="58">
        <f>AE330*AF330*AI330</f>
        <v>0.16304429727489356</v>
      </c>
    </row>
    <row r="331" spans="1:38" ht="15.75" customHeight="1">
      <c r="A331" s="15" t="s">
        <v>21</v>
      </c>
      <c r="B331" s="16">
        <v>0</v>
      </c>
      <c r="D331" s="15" t="s">
        <v>30</v>
      </c>
      <c r="E331" s="45">
        <f>E328</f>
        <v>-4.4524107767893173E-3</v>
      </c>
      <c r="F331" s="45">
        <f t="shared" ref="F331:G331" si="222">F328</f>
        <v>-2.3698533142341014</v>
      </c>
      <c r="G331" s="45">
        <f t="shared" si="222"/>
        <v>2.7488846662113986E-3</v>
      </c>
      <c r="H331" s="49"/>
      <c r="I331" s="49">
        <f>G331+B331*E331+B332*F331</f>
        <v>2.7488846662113986E-3</v>
      </c>
      <c r="J331" s="16">
        <f>1/(1+EXP(-I331))</f>
        <v>0.50068722073381189</v>
      </c>
      <c r="L331" s="41"/>
      <c r="M331" s="49"/>
      <c r="N331" s="49"/>
      <c r="O331" s="49"/>
      <c r="P331" s="49"/>
      <c r="Q331" s="49"/>
      <c r="R331" s="40"/>
      <c r="T331" s="41"/>
      <c r="U331" s="40"/>
      <c r="W331" s="41"/>
      <c r="AE331" s="41">
        <f>2*(J331-T330)</f>
        <v>1.0013744414676238</v>
      </c>
      <c r="AF331" s="49">
        <f>J331*(1-J331)</f>
        <v>0.24999952772766301</v>
      </c>
      <c r="AG331" s="49"/>
      <c r="AH331" s="49"/>
      <c r="AI331" s="49"/>
      <c r="AJ331" s="49">
        <f>AE331*AF331*AG330</f>
        <v>0.25034313744545827</v>
      </c>
      <c r="AK331" s="49">
        <f>AE331*AF331*AH330</f>
        <v>0</v>
      </c>
      <c r="AL331" s="58">
        <f>AE331*AF331*AI330</f>
        <v>0.25034313744545827</v>
      </c>
    </row>
    <row r="332" spans="1:38" ht="15.75" customHeight="1">
      <c r="A332" s="41"/>
      <c r="B332" s="40"/>
      <c r="D332" s="41"/>
      <c r="E332" s="49"/>
      <c r="F332" s="49"/>
      <c r="G332" s="49"/>
      <c r="H332" s="49"/>
      <c r="I332" s="49"/>
      <c r="J332" s="40"/>
      <c r="L332" s="41"/>
      <c r="M332" s="49"/>
      <c r="N332" s="49"/>
      <c r="O332" s="49"/>
      <c r="P332" s="49"/>
      <c r="Q332" s="49"/>
      <c r="R332" s="40"/>
      <c r="T332" s="41"/>
      <c r="U332" s="40"/>
      <c r="W332" s="41"/>
      <c r="AE332" s="41"/>
      <c r="AF332" s="49"/>
      <c r="AG332" s="49"/>
      <c r="AH332" s="49"/>
      <c r="AI332" s="49"/>
      <c r="AJ332" s="49"/>
      <c r="AK332" s="49"/>
      <c r="AL332" s="58"/>
    </row>
    <row r="333" spans="1:38" ht="15.75" customHeight="1">
      <c r="A333" s="15" t="s">
        <v>2</v>
      </c>
      <c r="B333" s="16">
        <f t="array" ref="B333:B334">TRANSPOSE($A$5:$B$5)</f>
        <v>0</v>
      </c>
      <c r="D333" s="15" t="s">
        <v>19</v>
      </c>
      <c r="E333" s="45">
        <f>E330</f>
        <v>-3.6018351928551255</v>
      </c>
      <c r="F333" s="45">
        <f t="shared" ref="F333:G333" si="223">F330</f>
        <v>1.7072689574974218</v>
      </c>
      <c r="G333" s="45">
        <f t="shared" si="223"/>
        <v>3.0078071781014479</v>
      </c>
      <c r="H333" s="49"/>
      <c r="I333" s="49">
        <f>G333+B333*E333+B334*F333</f>
        <v>4.7150761355988697</v>
      </c>
      <c r="J333" s="16">
        <f>1/(1+EXP(-I333))</f>
        <v>0.99112037030754985</v>
      </c>
      <c r="L333" s="15" t="s">
        <v>19</v>
      </c>
      <c r="M333" s="45">
        <f>M330</f>
        <v>2.0993130684842529</v>
      </c>
      <c r="N333" s="45">
        <f t="shared" ref="N333:O333" si="224">N330</f>
        <v>0.34025050072464169</v>
      </c>
      <c r="O333" s="45">
        <f t="shared" si="224"/>
        <v>-1.2759864435859947</v>
      </c>
      <c r="P333" s="49"/>
      <c r="Q333" s="49">
        <f>O333+J333*M333+J334*N333</f>
        <v>0.97466584623593056</v>
      </c>
      <c r="R333" s="16">
        <f>1/(1+EXP(-Q333))</f>
        <v>0.72604852240749074</v>
      </c>
      <c r="T333" s="15">
        <f>$C$5</f>
        <v>0</v>
      </c>
      <c r="U333" s="16">
        <f>(T333-R333) ^ 2</f>
        <v>0.52714645689010053</v>
      </c>
      <c r="W333" s="41">
        <f>2*(R333-T333)</f>
        <v>1.4520970448149815</v>
      </c>
      <c r="X333">
        <f>R333*(1-R333)</f>
        <v>0.19890206551739015</v>
      </c>
      <c r="Y333" s="52">
        <f>J333</f>
        <v>0.99112037030754985</v>
      </c>
      <c r="Z333" s="52">
        <f>J334</f>
        <v>0.49957411857534789</v>
      </c>
      <c r="AA333">
        <v>1</v>
      </c>
      <c r="AB333">
        <f>W333*X333*Y333</f>
        <v>0.28626044159779063</v>
      </c>
      <c r="AC333">
        <f>W333*X333*Z333</f>
        <v>0.14428954552697759</v>
      </c>
      <c r="AD333">
        <f>W333*X333*AA333</f>
        <v>0.28882510154539809</v>
      </c>
      <c r="AE333" s="41">
        <f>2*(J333-T333)</f>
        <v>1.9822407406150997</v>
      </c>
      <c r="AF333" s="49">
        <f>J333*(1-J333)</f>
        <v>8.8007818689751112E-3</v>
      </c>
      <c r="AG333" s="59">
        <f>B333</f>
        <v>0</v>
      </c>
      <c r="AH333" s="59">
        <f>B334</f>
        <v>1</v>
      </c>
      <c r="AI333" s="49">
        <v>1</v>
      </c>
      <c r="AJ333" s="49">
        <f>AE333*AF333*AG333</f>
        <v>0</v>
      </c>
      <c r="AK333" s="49">
        <f>AE333*AF333*AH333</f>
        <v>1.7445268369949165E-2</v>
      </c>
      <c r="AL333" s="58">
        <f>AE333*AF333*AI333</f>
        <v>1.7445268369949165E-2</v>
      </c>
    </row>
    <row r="334" spans="1:38" ht="15.75" customHeight="1">
      <c r="A334" s="15" t="s">
        <v>21</v>
      </c>
      <c r="B334" s="16">
        <v>1</v>
      </c>
      <c r="D334" s="15" t="s">
        <v>30</v>
      </c>
      <c r="E334" s="45">
        <f>E331</f>
        <v>-4.4524107767893173E-3</v>
      </c>
      <c r="F334" s="45">
        <f t="shared" ref="F334:G334" si="225">F331</f>
        <v>-2.3698533142341014</v>
      </c>
      <c r="G334" s="45">
        <f t="shared" si="225"/>
        <v>2.7488846662113986E-3</v>
      </c>
      <c r="H334" s="49"/>
      <c r="I334" s="49">
        <f>G334+B334*E334+B335*F334</f>
        <v>-1.7035261105779187E-3</v>
      </c>
      <c r="J334" s="16">
        <f>1/(1+EXP(-I334))</f>
        <v>0.49957411857534789</v>
      </c>
      <c r="L334" s="41"/>
      <c r="M334" s="49"/>
      <c r="N334" s="49"/>
      <c r="O334" s="49"/>
      <c r="P334" s="49"/>
      <c r="Q334" s="49"/>
      <c r="R334" s="40"/>
      <c r="T334" s="41"/>
      <c r="U334" s="40"/>
      <c r="W334" s="41"/>
      <c r="AE334" s="41">
        <f>2*(J334-T333)</f>
        <v>0.99914823715069578</v>
      </c>
      <c r="AF334" s="49">
        <f>J334*(1-J334)</f>
        <v>0.24999981862501211</v>
      </c>
      <c r="AG334" s="49"/>
      <c r="AH334" s="49"/>
      <c r="AI334" s="49"/>
      <c r="AJ334" s="49">
        <f>AE334*AF334*AG333</f>
        <v>0</v>
      </c>
      <c r="AK334" s="49">
        <f>AE334*AF334*AH333</f>
        <v>0.24978687806717453</v>
      </c>
      <c r="AL334" s="58">
        <f>AE334*AF334*AI333</f>
        <v>0.24978687806717453</v>
      </c>
    </row>
    <row r="335" spans="1:38" ht="15.75" customHeight="1">
      <c r="A335" s="41"/>
      <c r="B335" s="40"/>
      <c r="D335" s="41"/>
      <c r="E335" s="49"/>
      <c r="F335" s="49"/>
      <c r="G335" s="49"/>
      <c r="H335" s="49"/>
      <c r="I335" s="49"/>
      <c r="J335" s="40"/>
      <c r="L335" s="41"/>
      <c r="M335" s="49"/>
      <c r="N335" s="49"/>
      <c r="O335" s="49"/>
      <c r="P335" s="49"/>
      <c r="Q335" s="49"/>
      <c r="R335" s="40"/>
      <c r="T335" s="41"/>
      <c r="U335" s="40"/>
      <c r="W335" s="41"/>
      <c r="AE335" s="41"/>
      <c r="AF335" s="49"/>
      <c r="AG335" s="49"/>
      <c r="AH335" s="49"/>
      <c r="AI335" s="49"/>
      <c r="AJ335" s="49"/>
      <c r="AK335" s="49"/>
      <c r="AL335" s="58"/>
    </row>
    <row r="336" spans="1:38" ht="15.75" customHeight="1">
      <c r="A336" s="15" t="s">
        <v>2</v>
      </c>
      <c r="B336" s="16">
        <f t="array" ref="B336:B337">TRANSPOSE($A$6:$B$6)</f>
        <v>1</v>
      </c>
      <c r="D336" s="15" t="s">
        <v>19</v>
      </c>
      <c r="E336" s="45">
        <f>E333</f>
        <v>-3.6018351928551255</v>
      </c>
      <c r="F336" s="45">
        <f t="shared" ref="F336:G336" si="226">F333</f>
        <v>1.7072689574974218</v>
      </c>
      <c r="G336" s="45">
        <f t="shared" si="226"/>
        <v>3.0078071781014479</v>
      </c>
      <c r="H336" s="49"/>
      <c r="I336" s="49">
        <f>G336+B336*E336+B337*F336</f>
        <v>1.1132409427437442</v>
      </c>
      <c r="J336" s="16">
        <f>1/(1+EXP(-I336))</f>
        <v>0.75273282950010945</v>
      </c>
      <c r="L336" s="15" t="s">
        <v>19</v>
      </c>
      <c r="M336" s="45">
        <f>M333</f>
        <v>2.0993130684842529</v>
      </c>
      <c r="N336" s="45">
        <f t="shared" ref="N336:O336" si="227">N333</f>
        <v>0.34025050072464169</v>
      </c>
      <c r="O336" s="45">
        <f t="shared" si="227"/>
        <v>-1.2759864435859947</v>
      </c>
      <c r="P336" s="49"/>
      <c r="Q336" s="49">
        <f>O336+J336*M336+J337*N336</f>
        <v>0.47421576645504765</v>
      </c>
      <c r="R336" s="16">
        <f>1/(1+EXP(-Q336))</f>
        <v>0.61638108516373824</v>
      </c>
      <c r="T336" s="15">
        <f>$C$6</f>
        <v>1</v>
      </c>
      <c r="U336" s="16">
        <f>(T336-R336) ^ 2</f>
        <v>0.14716347182015105</v>
      </c>
      <c r="W336" s="41">
        <f>2*(R336-T336)</f>
        <v>-0.76723782967252352</v>
      </c>
      <c r="X336">
        <f>R336*(1-R336)</f>
        <v>0.23645544301611071</v>
      </c>
      <c r="Y336" s="52">
        <f>J336</f>
        <v>0.75273282950010945</v>
      </c>
      <c r="Z336" s="52">
        <f>J337</f>
        <v>0.49957411857534789</v>
      </c>
      <c r="AA336">
        <v>1</v>
      </c>
      <c r="AB336">
        <f>W336*X336*Y336</f>
        <v>-0.13655895394775538</v>
      </c>
      <c r="AC336">
        <f>W336*X336*Z336</f>
        <v>-9.0631518087668991E-2</v>
      </c>
      <c r="AD336">
        <f>W336*X336*AA336</f>
        <v>-0.18141756091393585</v>
      </c>
      <c r="AE336" s="41">
        <f>2*(J336-T336)</f>
        <v>-0.49453434099978111</v>
      </c>
      <c r="AF336" s="49">
        <f>J336*(1-J336)</f>
        <v>0.18612611689286862</v>
      </c>
      <c r="AG336" s="59">
        <f>B336</f>
        <v>1</v>
      </c>
      <c r="AH336" s="59">
        <f>B337</f>
        <v>1</v>
      </c>
      <c r="AI336" s="49">
        <v>1</v>
      </c>
      <c r="AJ336" s="49">
        <f>AE336*AF336*AG336</f>
        <v>-9.2045756560463016E-2</v>
      </c>
      <c r="AK336" s="49">
        <f>AE336*AF336*AH336</f>
        <v>-9.2045756560463016E-2</v>
      </c>
      <c r="AL336" s="58">
        <f>AE336*AF336*AI336</f>
        <v>-9.2045756560463016E-2</v>
      </c>
    </row>
    <row r="337" spans="1:38" ht="15.75" customHeight="1">
      <c r="A337" s="20" t="s">
        <v>21</v>
      </c>
      <c r="B337" s="21">
        <v>1</v>
      </c>
      <c r="D337" s="20" t="s">
        <v>30</v>
      </c>
      <c r="E337" s="43">
        <f>E334</f>
        <v>-4.4524107767893173E-3</v>
      </c>
      <c r="F337" s="43">
        <f t="shared" ref="F337:G337" si="228">F334</f>
        <v>-2.3698533142341014</v>
      </c>
      <c r="G337" s="43">
        <f t="shared" si="228"/>
        <v>2.7488846662113986E-3</v>
      </c>
      <c r="H337" s="50"/>
      <c r="I337" s="50">
        <f>G337+B337*E337+B338*F337</f>
        <v>-1.7035261105779187E-3</v>
      </c>
      <c r="J337" s="21">
        <f>1/(1+EXP(-I337))</f>
        <v>0.49957411857534789</v>
      </c>
      <c r="L337" s="42"/>
      <c r="M337" s="43"/>
      <c r="N337" s="43"/>
      <c r="O337" s="43"/>
      <c r="P337" s="43"/>
      <c r="Q337" s="43"/>
      <c r="R337" s="44"/>
      <c r="T337" s="42"/>
      <c r="U337" s="44"/>
      <c r="W337" s="42"/>
      <c r="X337" s="43"/>
      <c r="Y337" s="43"/>
      <c r="Z337" s="43"/>
      <c r="AA337" s="43"/>
      <c r="AB337" s="43"/>
      <c r="AC337" s="43"/>
      <c r="AD337" s="43"/>
      <c r="AE337" s="42">
        <f>2*(J337-T336)</f>
        <v>-1.0008517628493041</v>
      </c>
      <c r="AF337" s="50">
        <f>J337*(1-J337)</f>
        <v>0.24999981862501211</v>
      </c>
      <c r="AG337" s="50"/>
      <c r="AH337" s="50"/>
      <c r="AI337" s="50"/>
      <c r="AJ337" s="50">
        <f>AE337*AF337*AG336</f>
        <v>-0.25021275918284969</v>
      </c>
      <c r="AK337" s="50">
        <f>AE337*AF337*AH336</f>
        <v>-0.25021275918284969</v>
      </c>
      <c r="AL337" s="60">
        <f>AE337*AF337*AI336</f>
        <v>-0.25021275918284969</v>
      </c>
    </row>
    <row r="338" spans="1: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4">
        <f>SUM(U327:U336)</f>
        <v>0.92758336732439672</v>
      </c>
      <c r="V338" s="53"/>
      <c r="W338" s="53"/>
      <c r="X338" s="53"/>
      <c r="Y338" s="53"/>
      <c r="Z338" s="53"/>
      <c r="AA338" s="53"/>
      <c r="AB338" s="53">
        <f>AVERAGE(AB327,AB330,AB333,AB336)</f>
        <v>2.6667113197289413E-2</v>
      </c>
      <c r="AC338" s="53">
        <f>AVERAGE(AC327,AC330,AC333,AC336)</f>
        <v>2.3383458407009044E-2</v>
      </c>
      <c r="AD338" s="53">
        <f>AVERAGE(AD327,AD330,AD333,AD336)</f>
        <v>4.6762422384222777E-2</v>
      </c>
      <c r="AE338" s="53"/>
      <c r="AF338" s="53"/>
      <c r="AG338" s="53">
        <f>AVERAGE(AJ327,AJ330,AJ333,AJ336)</f>
        <v>1.7749635178607635E-2</v>
      </c>
      <c r="AH338" s="53">
        <f>AVERAGE(AJ328,AJ331,AJ334,AJ337)</f>
        <v>3.2594565652147023E-5</v>
      </c>
      <c r="AI338" s="53">
        <f>AVERAGE(AK327,AK330,AK333,AK336)</f>
        <v>-1.8650122047628462E-2</v>
      </c>
      <c r="AJ338" s="53">
        <f>AVERAGE(AK328,AK331,AK334,AK337)</f>
        <v>-1.0647027891878824E-4</v>
      </c>
      <c r="AK338" s="53">
        <f>AVERAGE(AL327,AL330,AL333,AL336)</f>
        <v>2.1055110481591283E-2</v>
      </c>
      <c r="AL338" s="53">
        <f>AVERAGE(AL328,AL331,AL334,AL337)</f>
        <v>6.5334579978842955E-5</v>
      </c>
    </row>
    <row r="340" spans="1:38" ht="15.75" customHeight="1">
      <c r="A340" s="61" t="s">
        <v>5</v>
      </c>
      <c r="B340" s="62"/>
      <c r="C340" s="3"/>
      <c r="D340" s="5" t="s">
        <v>6</v>
      </c>
      <c r="E340" s="6"/>
      <c r="F340" s="6"/>
      <c r="G340" s="6"/>
      <c r="H340" s="6"/>
      <c r="I340" s="63" t="s">
        <v>3</v>
      </c>
      <c r="J340" s="62"/>
      <c r="K340" s="3"/>
      <c r="L340" s="5" t="s">
        <v>27</v>
      </c>
      <c r="M340" s="6"/>
      <c r="N340" s="6"/>
      <c r="O340" s="6"/>
      <c r="P340" s="6"/>
      <c r="Q340" s="63" t="s">
        <v>3</v>
      </c>
      <c r="R340" s="62"/>
      <c r="T340" s="5" t="s">
        <v>20</v>
      </c>
      <c r="U340" s="7" t="s">
        <v>8</v>
      </c>
      <c r="W340" s="5" t="s">
        <v>28</v>
      </c>
      <c r="X340" s="6"/>
      <c r="Y340" s="6"/>
      <c r="Z340" s="6"/>
      <c r="AA340" s="6"/>
      <c r="AB340" s="6"/>
      <c r="AC340" s="6"/>
      <c r="AD340" s="6"/>
      <c r="AE340" s="5" t="s">
        <v>29</v>
      </c>
      <c r="AF340" s="6"/>
      <c r="AG340" s="6"/>
      <c r="AH340" s="6"/>
      <c r="AI340" s="6"/>
      <c r="AJ340" s="6"/>
      <c r="AK340" s="6"/>
      <c r="AL340" s="7"/>
    </row>
    <row r="341" spans="1:38" ht="15.75" customHeight="1">
      <c r="A341" s="64"/>
      <c r="B341" s="65"/>
      <c r="C341" s="3"/>
      <c r="D341" s="8"/>
      <c r="E341" s="51" t="s">
        <v>9</v>
      </c>
      <c r="F341" s="51" t="s">
        <v>22</v>
      </c>
      <c r="G341" s="51" t="s">
        <v>10</v>
      </c>
      <c r="H341" s="51"/>
      <c r="I341" s="51" t="s">
        <v>11</v>
      </c>
      <c r="J341" s="12" t="s">
        <v>12</v>
      </c>
      <c r="K341" s="3"/>
      <c r="L341" s="8"/>
      <c r="M341" s="51" t="s">
        <v>9</v>
      </c>
      <c r="N341" s="51" t="s">
        <v>22</v>
      </c>
      <c r="O341" s="51" t="s">
        <v>10</v>
      </c>
      <c r="P341" s="51"/>
      <c r="Q341" s="51" t="s">
        <v>11</v>
      </c>
      <c r="R341" s="12" t="s">
        <v>12</v>
      </c>
      <c r="T341" s="39"/>
      <c r="U341" s="11"/>
      <c r="W341" s="39" t="s">
        <v>13</v>
      </c>
      <c r="X341" s="10" t="s">
        <v>14</v>
      </c>
      <c r="Y341" s="10" t="s">
        <v>23</v>
      </c>
      <c r="Z341" s="10" t="s">
        <v>24</v>
      </c>
      <c r="AA341" s="10" t="s">
        <v>16</v>
      </c>
      <c r="AB341" s="10" t="s">
        <v>25</v>
      </c>
      <c r="AC341" s="10" t="s">
        <v>26</v>
      </c>
      <c r="AD341" s="10" t="s">
        <v>18</v>
      </c>
      <c r="AE341" s="8" t="s">
        <v>13</v>
      </c>
      <c r="AF341" s="51" t="s">
        <v>14</v>
      </c>
      <c r="AG341" s="51" t="s">
        <v>23</v>
      </c>
      <c r="AH341" s="51" t="s">
        <v>24</v>
      </c>
      <c r="AI341" s="51" t="s">
        <v>16</v>
      </c>
      <c r="AJ341" s="51" t="s">
        <v>25</v>
      </c>
      <c r="AK341" s="51" t="s">
        <v>26</v>
      </c>
      <c r="AL341" s="12" t="s">
        <v>18</v>
      </c>
    </row>
    <row r="342" spans="1:38" ht="15.75" customHeight="1">
      <c r="A342" s="15" t="s">
        <v>2</v>
      </c>
      <c r="B342" s="16">
        <f t="array" ref="B342:B343">TRANSPOSE($A$3:$B$3)</f>
        <v>0</v>
      </c>
      <c r="D342" s="17" t="s">
        <v>19</v>
      </c>
      <c r="E342" s="46">
        <f>E327-$B$8*AG338</f>
        <v>-3.7793315446412019</v>
      </c>
      <c r="F342" s="46">
        <f>F327-$B$8*AH338</f>
        <v>1.7069430118409004</v>
      </c>
      <c r="G342" s="46">
        <f>G327-$B$8*AI338</f>
        <v>3.1943083985777325</v>
      </c>
      <c r="H342" s="47"/>
      <c r="I342" s="47">
        <f>G342+B342*E342+B343*F342</f>
        <v>3.1943083985777325</v>
      </c>
      <c r="J342" s="48">
        <f>1/(1+EXP(-I342))</f>
        <v>0.96061952949469886</v>
      </c>
      <c r="L342" s="17" t="s">
        <v>19</v>
      </c>
      <c r="M342" s="46">
        <f>M327-$B$8*AB338</f>
        <v>1.8326419365113589</v>
      </c>
      <c r="N342" s="46">
        <f t="shared" ref="N342" si="229">N327-$B$8*AC338</f>
        <v>0.10641591665455125</v>
      </c>
      <c r="O342" s="46">
        <f t="shared" ref="O342" si="230">O327-$B$8*AD338</f>
        <v>-1.7436106674282223</v>
      </c>
      <c r="P342" s="47"/>
      <c r="Q342" s="47">
        <f>O342+J342*M342+J343*N342</f>
        <v>7.0124675334786557E-2</v>
      </c>
      <c r="R342" s="48">
        <f>1/(1+EXP(-Q342))</f>
        <v>0.51752398828149127</v>
      </c>
      <c r="T342" s="15">
        <f>$C$3</f>
        <v>1</v>
      </c>
      <c r="U342" s="16">
        <f>(T342-R342) ^ 2</f>
        <v>0.23278310188379858</v>
      </c>
      <c r="W342" s="41">
        <f>2*(R342-T342)</f>
        <v>-0.96495202343701747</v>
      </c>
      <c r="X342">
        <f>R342*(1-R342)</f>
        <v>0.24969290983471015</v>
      </c>
      <c r="Y342" s="52">
        <f>J342</f>
        <v>0.96061952949469886</v>
      </c>
      <c r="Z342" s="52">
        <f>J343</f>
        <v>0.50052388452489527</v>
      </c>
      <c r="AA342">
        <v>1</v>
      </c>
      <c r="AB342">
        <f>W342*X342*Y342</f>
        <v>-0.23145328191594947</v>
      </c>
      <c r="AC342">
        <f>W342*X342*Z342</f>
        <v>-0.12059706490825202</v>
      </c>
      <c r="AD342">
        <f>W342*X342*AA342</f>
        <v>-0.24094167858288032</v>
      </c>
      <c r="AE342" s="55">
        <f>2*(J342-T342)</f>
        <v>-7.876094101060227E-2</v>
      </c>
      <c r="AF342" s="47">
        <f>J342*(1-J342)</f>
        <v>3.7829649048082239E-2</v>
      </c>
      <c r="AG342" s="56">
        <f>B342</f>
        <v>0</v>
      </c>
      <c r="AH342" s="56">
        <f>B343</f>
        <v>0</v>
      </c>
      <c r="AI342" s="47">
        <v>1</v>
      </c>
      <c r="AJ342" s="47">
        <f>AE342*AF342*AG342</f>
        <v>0</v>
      </c>
      <c r="AK342" s="47">
        <f>AE342*AF342*AH342</f>
        <v>0</v>
      </c>
      <c r="AL342" s="57">
        <f>AE342*AF342*AI342</f>
        <v>-2.9794987571277916E-3</v>
      </c>
    </row>
    <row r="343" spans="1:38" ht="15.75" customHeight="1">
      <c r="A343" s="15" t="s">
        <v>21</v>
      </c>
      <c r="B343" s="16">
        <v>0</v>
      </c>
      <c r="D343" s="15" t="s">
        <v>30</v>
      </c>
      <c r="E343" s="45">
        <f>E328-$B$8*AJ338</f>
        <v>-3.3877079876014349E-3</v>
      </c>
      <c r="F343" s="45">
        <f>F328-$B$8*AK338</f>
        <v>-2.5804044190500144</v>
      </c>
      <c r="G343" s="45">
        <f>G328-$B$8*AL338</f>
        <v>2.095538866422969E-3</v>
      </c>
      <c r="H343" s="49"/>
      <c r="I343" s="49">
        <f>G343+B343*E343+B344*F343</f>
        <v>2.095538866422969E-3</v>
      </c>
      <c r="J343" s="16">
        <f>1/(1+EXP(-I343))</f>
        <v>0.50052388452489527</v>
      </c>
      <c r="L343" s="15"/>
      <c r="M343" s="49"/>
      <c r="N343" s="49"/>
      <c r="O343" s="49"/>
      <c r="P343" s="49"/>
      <c r="Q343" s="49"/>
      <c r="R343" s="40"/>
      <c r="T343" s="41"/>
      <c r="U343" s="40"/>
      <c r="W343" s="41"/>
      <c r="AE343" s="41">
        <f>2*(J343-T342)</f>
        <v>-0.99895223095020946</v>
      </c>
      <c r="AF343" s="49">
        <f>J343*(1-J343)</f>
        <v>0.24999972554500458</v>
      </c>
      <c r="AG343" s="49"/>
      <c r="AH343" s="49"/>
      <c r="AI343" s="49"/>
      <c r="AJ343" s="49">
        <f>AE343*AF343*AG342</f>
        <v>0</v>
      </c>
      <c r="AK343" s="49">
        <f>AE343*AF343*AH342</f>
        <v>0</v>
      </c>
      <c r="AL343" s="58">
        <f>AE343*AF343*AI342</f>
        <v>-0.24973778357012238</v>
      </c>
    </row>
    <row r="344" spans="1:38" ht="15.75" customHeight="1">
      <c r="A344" s="41"/>
      <c r="B344" s="40"/>
      <c r="D344" s="41"/>
      <c r="E344" s="49"/>
      <c r="F344" s="49"/>
      <c r="G344" s="49"/>
      <c r="H344" s="49"/>
      <c r="I344" s="49"/>
      <c r="J344" s="40"/>
      <c r="L344" s="41"/>
      <c r="M344" s="49"/>
      <c r="N344" s="49"/>
      <c r="O344" s="49"/>
      <c r="P344" s="49"/>
      <c r="Q344" s="49"/>
      <c r="R344" s="40"/>
      <c r="T344" s="41"/>
      <c r="U344" s="40"/>
      <c r="W344" s="41"/>
      <c r="AE344" s="41"/>
      <c r="AF344" s="49"/>
      <c r="AG344" s="49"/>
      <c r="AH344" s="49"/>
      <c r="AI344" s="49"/>
      <c r="AJ344" s="49"/>
      <c r="AK344" s="49"/>
      <c r="AL344" s="58"/>
    </row>
    <row r="345" spans="1:38" ht="15.75" customHeight="1">
      <c r="A345" s="15" t="s">
        <v>2</v>
      </c>
      <c r="B345" s="16">
        <f t="array" ref="B345:B346">TRANSPOSE($A$4:$B$4)</f>
        <v>1</v>
      </c>
      <c r="D345" s="15" t="s">
        <v>19</v>
      </c>
      <c r="E345" s="45">
        <f>E342</f>
        <v>-3.7793315446412019</v>
      </c>
      <c r="F345" s="45">
        <f t="shared" ref="F345:G345" si="231">F342</f>
        <v>1.7069430118409004</v>
      </c>
      <c r="G345" s="45">
        <f t="shared" si="231"/>
        <v>3.1943083985777325</v>
      </c>
      <c r="H345" s="49"/>
      <c r="I345" s="49">
        <f>G345+B345*E345+B346*F345</f>
        <v>-0.58502314606346939</v>
      </c>
      <c r="J345" s="16">
        <f>1/(1+EXP(-I345))</f>
        <v>0.35777758868957327</v>
      </c>
      <c r="L345" s="15" t="s">
        <v>19</v>
      </c>
      <c r="M345" s="45">
        <f>M342</f>
        <v>1.8326419365113589</v>
      </c>
      <c r="N345" s="45">
        <f t="shared" ref="N345:O345" si="232">N342</f>
        <v>0.10641591665455125</v>
      </c>
      <c r="O345" s="45">
        <f t="shared" si="232"/>
        <v>-1.7436106674282223</v>
      </c>
      <c r="P345" s="49"/>
      <c r="Q345" s="49">
        <f>O345+J345*M345+J346*N345</f>
        <v>-1.0346687464725848</v>
      </c>
      <c r="R345" s="16">
        <f>1/(1+EXP(-Q345))</f>
        <v>0.26217997198387866</v>
      </c>
      <c r="T345" s="15">
        <f>$C$4</f>
        <v>0</v>
      </c>
      <c r="U345" s="16">
        <f>(T345-R345) ^ 2</f>
        <v>6.8738337709467398E-2</v>
      </c>
      <c r="W345" s="41">
        <f>2*(R345-T345)</f>
        <v>0.52435994396775731</v>
      </c>
      <c r="X345">
        <f>R345*(1-R345)</f>
        <v>0.19344163427441127</v>
      </c>
      <c r="Y345" s="52">
        <f>J345</f>
        <v>0.35777758868957327</v>
      </c>
      <c r="Z345" s="52">
        <f>J346</f>
        <v>0.50052388452489527</v>
      </c>
      <c r="AA345">
        <v>1</v>
      </c>
      <c r="AB345">
        <f>W345*X345*Y345</f>
        <v>3.6290470077930036E-2</v>
      </c>
      <c r="AC345">
        <f>W345*X345*Z345</f>
        <v>5.076966145691221E-2</v>
      </c>
      <c r="AD345">
        <f>W345*X345*AA345</f>
        <v>0.1014330445091617</v>
      </c>
      <c r="AE345" s="41">
        <f>2*(J345-T345)</f>
        <v>0.71555517737914653</v>
      </c>
      <c r="AF345" s="49">
        <f>J345*(1-J345)</f>
        <v>0.22977278572104778</v>
      </c>
      <c r="AG345" s="59">
        <f>B345</f>
        <v>1</v>
      </c>
      <c r="AH345" s="59">
        <f>B346</f>
        <v>0</v>
      </c>
      <c r="AI345" s="49">
        <v>1</v>
      </c>
      <c r="AJ345" s="49">
        <f>AE345*AF345*AG345</f>
        <v>0.16441510644352497</v>
      </c>
      <c r="AK345" s="49">
        <f>AE345*AF345*AH345</f>
        <v>0</v>
      </c>
      <c r="AL345" s="58">
        <f>AE345*AF345*AI345</f>
        <v>0.16441510644352497</v>
      </c>
    </row>
    <row r="346" spans="1:38" ht="15.75" customHeight="1">
      <c r="A346" s="15" t="s">
        <v>21</v>
      </c>
      <c r="B346" s="16">
        <v>0</v>
      </c>
      <c r="D346" s="15" t="s">
        <v>30</v>
      </c>
      <c r="E346" s="45">
        <f>E343</f>
        <v>-3.3877079876014349E-3</v>
      </c>
      <c r="F346" s="45">
        <f t="shared" ref="F346:G346" si="233">F343</f>
        <v>-2.5804044190500144</v>
      </c>
      <c r="G346" s="45">
        <f t="shared" si="233"/>
        <v>2.095538866422969E-3</v>
      </c>
      <c r="H346" s="49"/>
      <c r="I346" s="49">
        <f>G346+B346*E346+B347*F346</f>
        <v>2.095538866422969E-3</v>
      </c>
      <c r="J346" s="16">
        <f>1/(1+EXP(-I346))</f>
        <v>0.50052388452489527</v>
      </c>
      <c r="L346" s="41"/>
      <c r="M346" s="49"/>
      <c r="N346" s="49"/>
      <c r="O346" s="49"/>
      <c r="P346" s="49"/>
      <c r="Q346" s="49"/>
      <c r="R346" s="40"/>
      <c r="T346" s="41"/>
      <c r="U346" s="40"/>
      <c r="W346" s="41"/>
      <c r="AE346" s="41">
        <f>2*(J346-T345)</f>
        <v>1.0010477690497905</v>
      </c>
      <c r="AF346" s="49">
        <f>J346*(1-J346)</f>
        <v>0.24999972554500458</v>
      </c>
      <c r="AG346" s="49"/>
      <c r="AH346" s="49"/>
      <c r="AI346" s="49"/>
      <c r="AJ346" s="49">
        <f>AE346*AF346*AG345</f>
        <v>0.25026166751988677</v>
      </c>
      <c r="AK346" s="49">
        <f>AE346*AF346*AH345</f>
        <v>0</v>
      </c>
      <c r="AL346" s="58">
        <f>AE346*AF346*AI345</f>
        <v>0.25026166751988677</v>
      </c>
    </row>
    <row r="347" spans="1:38" ht="15.75" customHeight="1">
      <c r="A347" s="41"/>
      <c r="B347" s="40"/>
      <c r="D347" s="41"/>
      <c r="E347" s="49"/>
      <c r="F347" s="49"/>
      <c r="G347" s="49"/>
      <c r="H347" s="49"/>
      <c r="I347" s="49"/>
      <c r="J347" s="40"/>
      <c r="L347" s="41"/>
      <c r="M347" s="49"/>
      <c r="N347" s="49"/>
      <c r="O347" s="49"/>
      <c r="P347" s="49"/>
      <c r="Q347" s="49"/>
      <c r="R347" s="40"/>
      <c r="T347" s="41"/>
      <c r="U347" s="40"/>
      <c r="W347" s="41"/>
      <c r="AE347" s="41"/>
      <c r="AF347" s="49"/>
      <c r="AG347" s="49"/>
      <c r="AH347" s="49"/>
      <c r="AI347" s="49"/>
      <c r="AJ347" s="49"/>
      <c r="AK347" s="49"/>
      <c r="AL347" s="58"/>
    </row>
    <row r="348" spans="1:38" ht="15.75" customHeight="1">
      <c r="A348" s="15" t="s">
        <v>2</v>
      </c>
      <c r="B348" s="16">
        <f t="array" ref="B348:B349">TRANSPOSE($A$5:$B$5)</f>
        <v>0</v>
      </c>
      <c r="D348" s="15" t="s">
        <v>19</v>
      </c>
      <c r="E348" s="45">
        <f>E345</f>
        <v>-3.7793315446412019</v>
      </c>
      <c r="F348" s="45">
        <f t="shared" ref="F348:G348" si="234">F345</f>
        <v>1.7069430118409004</v>
      </c>
      <c r="G348" s="45">
        <f t="shared" si="234"/>
        <v>3.1943083985777325</v>
      </c>
      <c r="H348" s="49"/>
      <c r="I348" s="49">
        <f>G348+B348*E348+B349*F348</f>
        <v>4.9012514104186327</v>
      </c>
      <c r="J348" s="16">
        <f>1/(1+EXP(-I348))</f>
        <v>0.99261763447922058</v>
      </c>
      <c r="L348" s="15" t="s">
        <v>19</v>
      </c>
      <c r="M348" s="45">
        <f>M345</f>
        <v>1.8326419365113589</v>
      </c>
      <c r="N348" s="45">
        <f t="shared" ref="N348:O348" si="235">N345</f>
        <v>0.10641591665455125</v>
      </c>
      <c r="O348" s="45">
        <f t="shared" si="235"/>
        <v>-1.7436106674282223</v>
      </c>
      <c r="P348" s="49"/>
      <c r="Q348" s="49">
        <f>O348+J348*M348+J349*N348</f>
        <v>0.12867561793078375</v>
      </c>
      <c r="R348" s="16">
        <f>1/(1+EXP(-Q348))</f>
        <v>0.53212459169424198</v>
      </c>
      <c r="T348" s="15">
        <f>$C$5</f>
        <v>0</v>
      </c>
      <c r="U348" s="16">
        <f>(T348-R348) ^ 2</f>
        <v>0.28315658108576375</v>
      </c>
      <c r="W348" s="41">
        <f>2*(R348-T348)</f>
        <v>1.064249183388484</v>
      </c>
      <c r="X348">
        <f>R348*(1-R348)</f>
        <v>0.24896801060847823</v>
      </c>
      <c r="Y348" s="52">
        <f>J348</f>
        <v>0.99261763447922058</v>
      </c>
      <c r="Z348" s="52">
        <f>J349</f>
        <v>0.49967695776465409</v>
      </c>
      <c r="AA348">
        <v>1</v>
      </c>
      <c r="AB348">
        <f>W348*X348*Y348</f>
        <v>0.26300794086746399</v>
      </c>
      <c r="AC348">
        <f>W348*X348*Z348</f>
        <v>0.1323964064264784</v>
      </c>
      <c r="AD348">
        <f>W348*X348*AA348</f>
        <v>0.26496400197992837</v>
      </c>
      <c r="AE348" s="41">
        <f>2*(J348-T348)</f>
        <v>1.9852352689584412</v>
      </c>
      <c r="AF348" s="49">
        <f>J348*(1-J348)</f>
        <v>7.3278662000970289E-3</v>
      </c>
      <c r="AG348" s="59">
        <f>B348</f>
        <v>0</v>
      </c>
      <c r="AH348" s="59">
        <f>B349</f>
        <v>1</v>
      </c>
      <c r="AI348" s="49">
        <v>1</v>
      </c>
      <c r="AJ348" s="49">
        <f>AE348*AF348*AG348</f>
        <v>0</v>
      </c>
      <c r="AK348" s="49">
        <f>AE348*AF348*AH348</f>
        <v>1.4547538426641096E-2</v>
      </c>
      <c r="AL348" s="58">
        <f>AE348*AF348*AI348</f>
        <v>1.4547538426641096E-2</v>
      </c>
    </row>
    <row r="349" spans="1:38" ht="15.75" customHeight="1">
      <c r="A349" s="15" t="s">
        <v>21</v>
      </c>
      <c r="B349" s="16">
        <v>1</v>
      </c>
      <c r="D349" s="15" t="s">
        <v>30</v>
      </c>
      <c r="E349" s="45">
        <f>E346</f>
        <v>-3.3877079876014349E-3</v>
      </c>
      <c r="F349" s="45">
        <f t="shared" ref="F349:G349" si="236">F346</f>
        <v>-2.5804044190500144</v>
      </c>
      <c r="G349" s="45">
        <f t="shared" si="236"/>
        <v>2.095538866422969E-3</v>
      </c>
      <c r="H349" s="49"/>
      <c r="I349" s="49">
        <f>G349+B349*E349+B350*F349</f>
        <v>-1.2921691211784658E-3</v>
      </c>
      <c r="J349" s="16">
        <f>1/(1+EXP(-I349))</f>
        <v>0.49967695776465409</v>
      </c>
      <c r="L349" s="41"/>
      <c r="M349" s="49"/>
      <c r="N349" s="49"/>
      <c r="O349" s="49"/>
      <c r="P349" s="49"/>
      <c r="Q349" s="49"/>
      <c r="R349" s="40"/>
      <c r="T349" s="41"/>
      <c r="U349" s="40"/>
      <c r="W349" s="41"/>
      <c r="AE349" s="41">
        <f>2*(J349-T348)</f>
        <v>0.99935391552930819</v>
      </c>
      <c r="AF349" s="49">
        <f>J349*(1-J349)</f>
        <v>0.24999989564371422</v>
      </c>
      <c r="AG349" s="49"/>
      <c r="AH349" s="49"/>
      <c r="AI349" s="49"/>
      <c r="AJ349" s="49">
        <f>AE349*AF349*AG348</f>
        <v>0</v>
      </c>
      <c r="AK349" s="49">
        <f>AE349*AF349*AH348</f>
        <v>0.24983837459346425</v>
      </c>
      <c r="AL349" s="58">
        <f>AE349*AF349*AI348</f>
        <v>0.24983837459346425</v>
      </c>
    </row>
    <row r="350" spans="1:38" ht="15.75" customHeight="1">
      <c r="A350" s="41"/>
      <c r="B350" s="40"/>
      <c r="D350" s="41"/>
      <c r="E350" s="49"/>
      <c r="F350" s="49"/>
      <c r="G350" s="49"/>
      <c r="H350" s="49"/>
      <c r="I350" s="49"/>
      <c r="J350" s="40"/>
      <c r="L350" s="41"/>
      <c r="M350" s="49"/>
      <c r="N350" s="49"/>
      <c r="O350" s="49"/>
      <c r="P350" s="49"/>
      <c r="Q350" s="49"/>
      <c r="R350" s="40"/>
      <c r="T350" s="41"/>
      <c r="U350" s="40"/>
      <c r="W350" s="41"/>
      <c r="AE350" s="41"/>
      <c r="AF350" s="49"/>
      <c r="AG350" s="49"/>
      <c r="AH350" s="49"/>
      <c r="AI350" s="49"/>
      <c r="AJ350" s="49"/>
      <c r="AK350" s="49"/>
      <c r="AL350" s="58"/>
    </row>
    <row r="351" spans="1:38" ht="15.75" customHeight="1">
      <c r="A351" s="15" t="s">
        <v>2</v>
      </c>
      <c r="B351" s="16">
        <f t="array" ref="B351:B352">TRANSPOSE($A$6:$B$6)</f>
        <v>1</v>
      </c>
      <c r="D351" s="15" t="s">
        <v>19</v>
      </c>
      <c r="E351" s="45">
        <f>E348</f>
        <v>-3.7793315446412019</v>
      </c>
      <c r="F351" s="45">
        <f t="shared" ref="F351:G351" si="237">F348</f>
        <v>1.7069430118409004</v>
      </c>
      <c r="G351" s="45">
        <f t="shared" si="237"/>
        <v>3.1943083985777325</v>
      </c>
      <c r="H351" s="49"/>
      <c r="I351" s="49">
        <f>G351+B351*E351+B352*F351</f>
        <v>1.121919865777431</v>
      </c>
      <c r="J351" s="16">
        <f>1/(1+EXP(-I351))</f>
        <v>0.75434465816218055</v>
      </c>
      <c r="L351" s="15" t="s">
        <v>19</v>
      </c>
      <c r="M351" s="45">
        <f>M348</f>
        <v>1.8326419365113589</v>
      </c>
      <c r="N351" s="45">
        <f t="shared" ref="N351:O351" si="238">N348</f>
        <v>0.10641591665455125</v>
      </c>
      <c r="O351" s="45">
        <f t="shared" si="238"/>
        <v>-1.7436106674282223</v>
      </c>
      <c r="P351" s="49"/>
      <c r="Q351" s="49">
        <f>O351+J351*M351+J352*N351</f>
        <v>-0.3079934308052017</v>
      </c>
      <c r="R351" s="16">
        <f>1/(1+EXP(-Q351))</f>
        <v>0.42360459505562414</v>
      </c>
      <c r="T351" s="15">
        <f>$C$6</f>
        <v>1</v>
      </c>
      <c r="U351" s="16">
        <f>(T351-R351) ^ 2</f>
        <v>0.33223166284099098</v>
      </c>
      <c r="W351" s="41">
        <f>2*(R351-T351)</f>
        <v>-1.1527908098887516</v>
      </c>
      <c r="X351">
        <f>R351*(1-R351)</f>
        <v>0.24416374210338482</v>
      </c>
      <c r="Y351" s="52">
        <f>J351</f>
        <v>0.75434465816218055</v>
      </c>
      <c r="Z351" s="52">
        <f>J352</f>
        <v>0.49967695776465409</v>
      </c>
      <c r="AA351">
        <v>1</v>
      </c>
      <c r="AB351">
        <f>W351*X351*Y351</f>
        <v>-0.2123251782113583</v>
      </c>
      <c r="AC351">
        <f>W351*X351*Z351</f>
        <v>-0.14064393239552819</v>
      </c>
      <c r="AD351">
        <f>W351*X351*AA351</f>
        <v>-0.28146971800482928</v>
      </c>
      <c r="AE351" s="41">
        <f>2*(J351-T351)</f>
        <v>-0.4913106836756389</v>
      </c>
      <c r="AF351" s="49">
        <f>J351*(1-J351)</f>
        <v>0.18530879486436352</v>
      </c>
      <c r="AG351" s="59">
        <f>B351</f>
        <v>1</v>
      </c>
      <c r="AH351" s="59">
        <f>B352</f>
        <v>1</v>
      </c>
      <c r="AI351" s="49">
        <v>1</v>
      </c>
      <c r="AJ351" s="49">
        <f>AE351*AF351*AG351</f>
        <v>-9.1044190695919167E-2</v>
      </c>
      <c r="AK351" s="49">
        <f>AE351*AF351*AH351</f>
        <v>-9.1044190695919167E-2</v>
      </c>
      <c r="AL351" s="58">
        <f>AE351*AF351*AI351</f>
        <v>-9.1044190695919167E-2</v>
      </c>
    </row>
    <row r="352" spans="1:38" ht="15.75" customHeight="1">
      <c r="A352" s="20" t="s">
        <v>21</v>
      </c>
      <c r="B352" s="21">
        <v>1</v>
      </c>
      <c r="D352" s="20" t="s">
        <v>30</v>
      </c>
      <c r="E352" s="43">
        <f>E349</f>
        <v>-3.3877079876014349E-3</v>
      </c>
      <c r="F352" s="43">
        <f t="shared" ref="F352:G352" si="239">F349</f>
        <v>-2.5804044190500144</v>
      </c>
      <c r="G352" s="43">
        <f t="shared" si="239"/>
        <v>2.095538866422969E-3</v>
      </c>
      <c r="H352" s="50"/>
      <c r="I352" s="50">
        <f>G352+B352*E352+B353*F352</f>
        <v>-1.2921691211784658E-3</v>
      </c>
      <c r="J352" s="21">
        <f>1/(1+EXP(-I352))</f>
        <v>0.49967695776465409</v>
      </c>
      <c r="L352" s="42"/>
      <c r="M352" s="43"/>
      <c r="N352" s="43"/>
      <c r="O352" s="43"/>
      <c r="P352" s="43"/>
      <c r="Q352" s="43"/>
      <c r="R352" s="44"/>
      <c r="T352" s="42"/>
      <c r="U352" s="44"/>
      <c r="W352" s="42"/>
      <c r="X352" s="43"/>
      <c r="Y352" s="43"/>
      <c r="Z352" s="43"/>
      <c r="AA352" s="43"/>
      <c r="AB352" s="43"/>
      <c r="AC352" s="43"/>
      <c r="AD352" s="43"/>
      <c r="AE352" s="42">
        <f>2*(J352-T351)</f>
        <v>-1.0006460844706919</v>
      </c>
      <c r="AF352" s="50">
        <f>J352*(1-J352)</f>
        <v>0.24999989564371422</v>
      </c>
      <c r="AG352" s="50"/>
      <c r="AH352" s="50"/>
      <c r="AI352" s="50"/>
      <c r="AJ352" s="50">
        <f>AE352*AF352*AG351</f>
        <v>-0.25016141669396424</v>
      </c>
      <c r="AK352" s="50">
        <f>AE352*AF352*AH351</f>
        <v>-0.25016141669396424</v>
      </c>
      <c r="AL352" s="60">
        <f>AE352*AF352*AI351</f>
        <v>-0.25016141669396424</v>
      </c>
    </row>
    <row r="353" spans="1:38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4">
        <f>SUM(U342:U351)</f>
        <v>0.91690968352002078</v>
      </c>
      <c r="V353" s="53"/>
      <c r="W353" s="53"/>
      <c r="X353" s="53"/>
      <c r="Y353" s="53"/>
      <c r="Z353" s="53"/>
      <c r="AA353" s="53"/>
      <c r="AB353" s="53">
        <f>AVERAGE(AB342,AB345,AB348,AB351)</f>
        <v>-3.6120012295478433E-2</v>
      </c>
      <c r="AC353" s="53">
        <f>AVERAGE(AC342,AC345,AC348,AC351)</f>
        <v>-1.95187323550974E-2</v>
      </c>
      <c r="AD353" s="53">
        <f>AVERAGE(AD342,AD345,AD348,AD351)</f>
        <v>-3.9003587524654881E-2</v>
      </c>
      <c r="AE353" s="53"/>
      <c r="AF353" s="53"/>
      <c r="AG353" s="53">
        <f>AVERAGE(AJ342,AJ345,AJ348,AJ351)</f>
        <v>1.8342728936901451E-2</v>
      </c>
      <c r="AH353" s="53">
        <f>AVERAGE(AJ343,AJ346,AJ349,AJ352)</f>
        <v>2.5062706480630248E-5</v>
      </c>
      <c r="AI353" s="53">
        <f>AVERAGE(AK342,AK345,AK348,AK351)</f>
        <v>-1.9124163067319518E-2</v>
      </c>
      <c r="AJ353" s="53">
        <f>AVERAGE(AK343,AK346,AK349,AK352)</f>
        <v>-8.0760525124998206E-5</v>
      </c>
      <c r="AK353" s="53">
        <f>AVERAGE(AL342,AL345,AL348,AL351)</f>
        <v>2.1234738854279778E-2</v>
      </c>
      <c r="AL353" s="53">
        <f>AVERAGE(AL343,AL346,AL349,AL352)</f>
        <v>5.0210462316097049E-5</v>
      </c>
    </row>
    <row r="355" spans="1:38" ht="15.75" customHeight="1">
      <c r="A355" s="61" t="s">
        <v>5</v>
      </c>
      <c r="B355" s="62"/>
      <c r="C355" s="3"/>
      <c r="D355" s="5" t="s">
        <v>6</v>
      </c>
      <c r="E355" s="6"/>
      <c r="F355" s="6"/>
      <c r="G355" s="6"/>
      <c r="H355" s="6"/>
      <c r="I355" s="63" t="s">
        <v>3</v>
      </c>
      <c r="J355" s="62"/>
      <c r="K355" s="3"/>
      <c r="L355" s="5" t="s">
        <v>27</v>
      </c>
      <c r="M355" s="6"/>
      <c r="N355" s="6"/>
      <c r="O355" s="6"/>
      <c r="P355" s="6"/>
      <c r="Q355" s="63" t="s">
        <v>3</v>
      </c>
      <c r="R355" s="62"/>
      <c r="T355" s="5" t="s">
        <v>20</v>
      </c>
      <c r="U355" s="7" t="s">
        <v>8</v>
      </c>
      <c r="W355" s="5" t="s">
        <v>28</v>
      </c>
      <c r="X355" s="6"/>
      <c r="Y355" s="6"/>
      <c r="Z355" s="6"/>
      <c r="AA355" s="6"/>
      <c r="AB355" s="6"/>
      <c r="AC355" s="6"/>
      <c r="AD355" s="6"/>
      <c r="AE355" s="5" t="s">
        <v>29</v>
      </c>
      <c r="AF355" s="6"/>
      <c r="AG355" s="6"/>
      <c r="AH355" s="6"/>
      <c r="AI355" s="6"/>
      <c r="AJ355" s="6"/>
      <c r="AK355" s="6"/>
      <c r="AL355" s="7"/>
    </row>
    <row r="356" spans="1:38" ht="15.75" customHeight="1">
      <c r="A356" s="64"/>
      <c r="B356" s="65"/>
      <c r="C356" s="3"/>
      <c r="D356" s="8"/>
      <c r="E356" s="51" t="s">
        <v>9</v>
      </c>
      <c r="F356" s="51" t="s">
        <v>22</v>
      </c>
      <c r="G356" s="51" t="s">
        <v>10</v>
      </c>
      <c r="H356" s="51"/>
      <c r="I356" s="51" t="s">
        <v>11</v>
      </c>
      <c r="J356" s="12" t="s">
        <v>12</v>
      </c>
      <c r="K356" s="3"/>
      <c r="L356" s="8"/>
      <c r="M356" s="51" t="s">
        <v>9</v>
      </c>
      <c r="N356" s="51" t="s">
        <v>22</v>
      </c>
      <c r="O356" s="51" t="s">
        <v>10</v>
      </c>
      <c r="P356" s="51"/>
      <c r="Q356" s="51" t="s">
        <v>11</v>
      </c>
      <c r="R356" s="12" t="s">
        <v>12</v>
      </c>
      <c r="T356" s="39"/>
      <c r="U356" s="11"/>
      <c r="W356" s="39" t="s">
        <v>13</v>
      </c>
      <c r="X356" s="10" t="s">
        <v>14</v>
      </c>
      <c r="Y356" s="10" t="s">
        <v>23</v>
      </c>
      <c r="Z356" s="10" t="s">
        <v>24</v>
      </c>
      <c r="AA356" s="10" t="s">
        <v>16</v>
      </c>
      <c r="AB356" s="10" t="s">
        <v>25</v>
      </c>
      <c r="AC356" s="10" t="s">
        <v>26</v>
      </c>
      <c r="AD356" s="10" t="s">
        <v>18</v>
      </c>
      <c r="AE356" s="8" t="s">
        <v>13</v>
      </c>
      <c r="AF356" s="51" t="s">
        <v>14</v>
      </c>
      <c r="AG356" s="51" t="s">
        <v>23</v>
      </c>
      <c r="AH356" s="51" t="s">
        <v>24</v>
      </c>
      <c r="AI356" s="51" t="s">
        <v>16</v>
      </c>
      <c r="AJ356" s="51" t="s">
        <v>25</v>
      </c>
      <c r="AK356" s="51" t="s">
        <v>26</v>
      </c>
      <c r="AL356" s="12" t="s">
        <v>18</v>
      </c>
    </row>
    <row r="357" spans="1:38" ht="15.75" customHeight="1">
      <c r="A357" s="15" t="s">
        <v>2</v>
      </c>
      <c r="B357" s="16">
        <f t="array" ref="B357:B358">TRANSPOSE($A$3:$B$3)</f>
        <v>0</v>
      </c>
      <c r="D357" s="17" t="s">
        <v>19</v>
      </c>
      <c r="E357" s="46">
        <f>E342-$B$8*AG353</f>
        <v>-3.9627588340102164</v>
      </c>
      <c r="F357" s="46">
        <f>F342-$B$8*AH353</f>
        <v>1.706692384776094</v>
      </c>
      <c r="G357" s="46">
        <f>G342-$B$8*AI353</f>
        <v>3.3855500292509277</v>
      </c>
      <c r="H357" s="47"/>
      <c r="I357" s="47">
        <f>G357+B357*E357+B358*F357</f>
        <v>3.3855500292509277</v>
      </c>
      <c r="J357" s="48">
        <f>1/(1+EXP(-I357))</f>
        <v>0.9672498732187883</v>
      </c>
      <c r="L357" s="17" t="s">
        <v>19</v>
      </c>
      <c r="M357" s="46">
        <f>M342-$B$8*AB353</f>
        <v>2.1938420594661432</v>
      </c>
      <c r="N357" s="46">
        <f t="shared" ref="N357" si="240">N342-$B$8*AC353</f>
        <v>0.30160324020552526</v>
      </c>
      <c r="O357" s="46">
        <f t="shared" ref="O357" si="241">O342-$B$8*AD353</f>
        <v>-1.3535747921816736</v>
      </c>
      <c r="P357" s="47"/>
      <c r="Q357" s="47">
        <f>O357+J357*M357+J358*N357</f>
        <v>0.9193404280090457</v>
      </c>
      <c r="R357" s="48">
        <f>1/(1+EXP(-Q357))</f>
        <v>0.71490769430208234</v>
      </c>
      <c r="T357" s="15">
        <f>$C$3</f>
        <v>1</v>
      </c>
      <c r="U357" s="16">
        <f>(T357-R357) ^ 2</f>
        <v>8.1277622768154936E-2</v>
      </c>
      <c r="W357" s="41">
        <f>2*(R357-T357)</f>
        <v>-0.57018461139583532</v>
      </c>
      <c r="X357">
        <f>R357*(1-R357)</f>
        <v>0.20381468292976274</v>
      </c>
      <c r="Y357" s="52">
        <f>J357</f>
        <v>0.9672498732187883</v>
      </c>
      <c r="Z357" s="52">
        <f>J358</f>
        <v>0.50039835847652847</v>
      </c>
      <c r="AA357">
        <v>1</v>
      </c>
      <c r="AB357">
        <f>W357*X357*Y357</f>
        <v>-0.11240603818767891</v>
      </c>
      <c r="AC357">
        <f>W357*X357*Z357</f>
        <v>-5.8152291925130557E-2</v>
      </c>
      <c r="AD357">
        <f>W357*X357*AA357</f>
        <v>-0.11621199578307216</v>
      </c>
      <c r="AE357" s="55">
        <f>2*(J357-T357)</f>
        <v>-6.5500253562423394E-2</v>
      </c>
      <c r="AF357" s="47">
        <f>J357*(1-J357)</f>
        <v>3.1677555977026255E-2</v>
      </c>
      <c r="AG357" s="56">
        <f>B357</f>
        <v>0</v>
      </c>
      <c r="AH357" s="56">
        <f>B358</f>
        <v>0</v>
      </c>
      <c r="AI357" s="47">
        <v>1</v>
      </c>
      <c r="AJ357" s="47">
        <f>AE357*AF357*AG357</f>
        <v>0</v>
      </c>
      <c r="AK357" s="47">
        <f>AE357*AF357*AH357</f>
        <v>0</v>
      </c>
      <c r="AL357" s="57">
        <f>AE357*AF357*AI357</f>
        <v>-2.0748879487330805E-3</v>
      </c>
    </row>
    <row r="358" spans="1:38" ht="15.75" customHeight="1">
      <c r="A358" s="15" t="s">
        <v>21</v>
      </c>
      <c r="B358" s="16">
        <v>0</v>
      </c>
      <c r="D358" s="15" t="s">
        <v>30</v>
      </c>
      <c r="E358" s="45">
        <f>E343-$B$8*AJ353</f>
        <v>-2.5801027363514528E-3</v>
      </c>
      <c r="F358" s="45">
        <f>F343-$B$8*AK353</f>
        <v>-2.7927518075928122</v>
      </c>
      <c r="G358" s="45">
        <f>G343-$B$8*AL353</f>
        <v>1.5934342432619986E-3</v>
      </c>
      <c r="H358" s="49"/>
      <c r="I358" s="49">
        <f>G358+B358*E358+B359*F358</f>
        <v>1.5934342432619986E-3</v>
      </c>
      <c r="J358" s="16">
        <f>1/(1+EXP(-I358))</f>
        <v>0.50039835847652847</v>
      </c>
      <c r="L358" s="15"/>
      <c r="M358" s="49"/>
      <c r="N358" s="49"/>
      <c r="O358" s="49"/>
      <c r="P358" s="49"/>
      <c r="Q358" s="49"/>
      <c r="R358" s="40"/>
      <c r="T358" s="41"/>
      <c r="U358" s="40"/>
      <c r="W358" s="41"/>
      <c r="AE358" s="41">
        <f>2*(J358-T357)</f>
        <v>-0.99920328304694306</v>
      </c>
      <c r="AF358" s="49">
        <f>J358*(1-J358)</f>
        <v>0.24999984131052419</v>
      </c>
      <c r="AG358" s="49"/>
      <c r="AH358" s="49"/>
      <c r="AI358" s="49"/>
      <c r="AJ358" s="49">
        <f>AE358*AF358*AG357</f>
        <v>0</v>
      </c>
      <c r="AK358" s="49">
        <f>AE358*AF358*AH357</f>
        <v>0</v>
      </c>
      <c r="AL358" s="58">
        <f>AE358*AF358*AI357</f>
        <v>-0.24980066219869054</v>
      </c>
    </row>
    <row r="359" spans="1:38" ht="15.75" customHeight="1">
      <c r="A359" s="41"/>
      <c r="B359" s="40"/>
      <c r="D359" s="41"/>
      <c r="E359" s="49"/>
      <c r="F359" s="49"/>
      <c r="G359" s="49"/>
      <c r="H359" s="49"/>
      <c r="I359" s="49"/>
      <c r="J359" s="40"/>
      <c r="L359" s="41"/>
      <c r="M359" s="49"/>
      <c r="N359" s="49"/>
      <c r="O359" s="49"/>
      <c r="P359" s="49"/>
      <c r="Q359" s="49"/>
      <c r="R359" s="40"/>
      <c r="T359" s="41"/>
      <c r="U359" s="40"/>
      <c r="W359" s="41"/>
      <c r="AE359" s="41"/>
      <c r="AF359" s="49"/>
      <c r="AG359" s="49"/>
      <c r="AH359" s="49"/>
      <c r="AI359" s="49"/>
      <c r="AJ359" s="49"/>
      <c r="AK359" s="49"/>
      <c r="AL359" s="58"/>
    </row>
    <row r="360" spans="1:38" ht="15.75" customHeight="1">
      <c r="A360" s="15" t="s">
        <v>2</v>
      </c>
      <c r="B360" s="16">
        <f t="array" ref="B360:B361">TRANSPOSE($A$4:$B$4)</f>
        <v>1</v>
      </c>
      <c r="D360" s="15" t="s">
        <v>19</v>
      </c>
      <c r="E360" s="45">
        <f>E357</f>
        <v>-3.9627588340102164</v>
      </c>
      <c r="F360" s="45">
        <f t="shared" ref="F360:G360" si="242">F357</f>
        <v>1.706692384776094</v>
      </c>
      <c r="G360" s="45">
        <f t="shared" si="242"/>
        <v>3.3855500292509277</v>
      </c>
      <c r="H360" s="49"/>
      <c r="I360" s="49">
        <f>G360+B360*E360+B361*F360</f>
        <v>-0.57720880475928871</v>
      </c>
      <c r="J360" s="16">
        <f>1/(1+EXP(-I360))</f>
        <v>0.35957510022110595</v>
      </c>
      <c r="L360" s="15" t="s">
        <v>19</v>
      </c>
      <c r="M360" s="45">
        <f>M357</f>
        <v>2.1938420594661432</v>
      </c>
      <c r="N360" s="45">
        <f t="shared" ref="N360:O360" si="243">N357</f>
        <v>0.30160324020552526</v>
      </c>
      <c r="O360" s="45">
        <f t="shared" si="243"/>
        <v>-1.3535747921816736</v>
      </c>
      <c r="P360" s="49"/>
      <c r="Q360" s="49">
        <f>O360+J360*M360+J361*N360</f>
        <v>-0.41380204746981075</v>
      </c>
      <c r="R360" s="16">
        <f>1/(1+EXP(-Q360))</f>
        <v>0.39800081284278666</v>
      </c>
      <c r="T360" s="15">
        <f>$C$4</f>
        <v>0</v>
      </c>
      <c r="U360" s="16">
        <f>(T360-R360) ^ 2</f>
        <v>0.15840464702351889</v>
      </c>
      <c r="W360" s="41">
        <f>2*(R360-T360)</f>
        <v>0.79600162568557331</v>
      </c>
      <c r="X360">
        <f>R360*(1-R360)</f>
        <v>0.23959616581926776</v>
      </c>
      <c r="Y360" s="52">
        <f>J360</f>
        <v>0.35957510022110595</v>
      </c>
      <c r="Z360" s="52">
        <f>J361</f>
        <v>0.50039835847652847</v>
      </c>
      <c r="AA360">
        <v>1</v>
      </c>
      <c r="AB360">
        <f>W360*X360*Y360</f>
        <v>6.8577781065685503E-2</v>
      </c>
      <c r="AC360">
        <f>W360*X360*Z360</f>
        <v>9.5435443255471361E-2</v>
      </c>
      <c r="AD360">
        <f>W360*X360*AA360</f>
        <v>0.19071893750016733</v>
      </c>
      <c r="AE360" s="41">
        <f>2*(J360-T360)</f>
        <v>0.7191502004422119</v>
      </c>
      <c r="AF360" s="49">
        <f>J360*(1-J360)</f>
        <v>0.23028084752208755</v>
      </c>
      <c r="AG360" s="59">
        <f>B360</f>
        <v>1</v>
      </c>
      <c r="AH360" s="59">
        <f>B361</f>
        <v>0</v>
      </c>
      <c r="AI360" s="49">
        <v>1</v>
      </c>
      <c r="AJ360" s="49">
        <f>AE360*AF360*AG360</f>
        <v>0.1656065176535117</v>
      </c>
      <c r="AK360" s="49">
        <f>AE360*AF360*AH360</f>
        <v>0</v>
      </c>
      <c r="AL360" s="58">
        <f>AE360*AF360*AI360</f>
        <v>0.1656065176535117</v>
      </c>
    </row>
    <row r="361" spans="1:38" ht="15.75" customHeight="1">
      <c r="A361" s="15" t="s">
        <v>21</v>
      </c>
      <c r="B361" s="16">
        <v>0</v>
      </c>
      <c r="D361" s="15" t="s">
        <v>30</v>
      </c>
      <c r="E361" s="45">
        <f>E358</f>
        <v>-2.5801027363514528E-3</v>
      </c>
      <c r="F361" s="45">
        <f t="shared" ref="F361:G361" si="244">F358</f>
        <v>-2.7927518075928122</v>
      </c>
      <c r="G361" s="45">
        <f t="shared" si="244"/>
        <v>1.5934342432619986E-3</v>
      </c>
      <c r="H361" s="49"/>
      <c r="I361" s="49">
        <f>G361+B361*E361+B362*F361</f>
        <v>1.5934342432619986E-3</v>
      </c>
      <c r="J361" s="16">
        <f>1/(1+EXP(-I361))</f>
        <v>0.50039835847652847</v>
      </c>
      <c r="L361" s="41"/>
      <c r="M361" s="49"/>
      <c r="N361" s="49"/>
      <c r="O361" s="49"/>
      <c r="P361" s="49"/>
      <c r="Q361" s="49"/>
      <c r="R361" s="40"/>
      <c r="T361" s="41"/>
      <c r="U361" s="40"/>
      <c r="W361" s="41"/>
      <c r="AE361" s="41">
        <f>2*(J361-T360)</f>
        <v>1.0007967169530569</v>
      </c>
      <c r="AF361" s="49">
        <f>J361*(1-J361)</f>
        <v>0.24999984131052419</v>
      </c>
      <c r="AG361" s="49"/>
      <c r="AH361" s="49"/>
      <c r="AI361" s="49"/>
      <c r="AJ361" s="49">
        <f>AE361*AF361*AG360</f>
        <v>0.25019902042235781</v>
      </c>
      <c r="AK361" s="49">
        <f>AE361*AF361*AH360</f>
        <v>0</v>
      </c>
      <c r="AL361" s="58">
        <f>AE361*AF361*AI360</f>
        <v>0.25019902042235781</v>
      </c>
    </row>
    <row r="362" spans="1:38" ht="15.75" customHeight="1">
      <c r="A362" s="41"/>
      <c r="B362" s="40"/>
      <c r="D362" s="41"/>
      <c r="E362" s="49"/>
      <c r="F362" s="49"/>
      <c r="G362" s="49"/>
      <c r="H362" s="49"/>
      <c r="I362" s="49"/>
      <c r="J362" s="40"/>
      <c r="L362" s="41"/>
      <c r="M362" s="49"/>
      <c r="N362" s="49"/>
      <c r="O362" s="49"/>
      <c r="P362" s="49"/>
      <c r="Q362" s="49"/>
      <c r="R362" s="40"/>
      <c r="T362" s="41"/>
      <c r="U362" s="40"/>
      <c r="W362" s="41"/>
      <c r="AE362" s="41"/>
      <c r="AF362" s="49"/>
      <c r="AG362" s="49"/>
      <c r="AH362" s="49"/>
      <c r="AI362" s="49"/>
      <c r="AJ362" s="49"/>
      <c r="AK362" s="49"/>
      <c r="AL362" s="58"/>
    </row>
    <row r="363" spans="1:38" ht="15.75" customHeight="1">
      <c r="A363" s="15" t="s">
        <v>2</v>
      </c>
      <c r="B363" s="16">
        <f t="array" ref="B363:B364">TRANSPOSE($A$5:$B$5)</f>
        <v>0</v>
      </c>
      <c r="D363" s="15" t="s">
        <v>19</v>
      </c>
      <c r="E363" s="45">
        <f>E360</f>
        <v>-3.9627588340102164</v>
      </c>
      <c r="F363" s="45">
        <f t="shared" ref="F363:G363" si="245">F360</f>
        <v>1.706692384776094</v>
      </c>
      <c r="G363" s="45">
        <f t="shared" si="245"/>
        <v>3.3855500292509277</v>
      </c>
      <c r="H363" s="49"/>
      <c r="I363" s="49">
        <f>G363+B363*E363+B364*F363</f>
        <v>5.0922424140270213</v>
      </c>
      <c r="J363" s="16">
        <f>1/(1+EXP(-I363))</f>
        <v>0.99389329445422669</v>
      </c>
      <c r="L363" s="15" t="s">
        <v>19</v>
      </c>
      <c r="M363" s="45">
        <f>M360</f>
        <v>2.1938420594661432</v>
      </c>
      <c r="N363" s="45">
        <f t="shared" ref="N363:O363" si="246">N360</f>
        <v>0.30160324020552526</v>
      </c>
      <c r="O363" s="45">
        <f t="shared" si="246"/>
        <v>-1.3535747921816736</v>
      </c>
      <c r="P363" s="49"/>
      <c r="Q363" s="49">
        <f>O363+J363*M363+J364*N363</f>
        <v>0.97759734431854395</v>
      </c>
      <c r="R363" s="16">
        <f>1/(1+EXP(-Q363))</f>
        <v>0.72663121688509758</v>
      </c>
      <c r="T363" s="15">
        <f>$C$5</f>
        <v>0</v>
      </c>
      <c r="U363" s="16">
        <f>(T363-R363) ^ 2</f>
        <v>0.52799292535191766</v>
      </c>
      <c r="W363" s="41">
        <f>2*(R363-T363)</f>
        <v>1.4532624337701952</v>
      </c>
      <c r="X363">
        <f>R363*(1-R363)</f>
        <v>0.19863829153317986</v>
      </c>
      <c r="Y363" s="52">
        <f>J363</f>
        <v>0.99389329445422669</v>
      </c>
      <c r="Z363" s="52">
        <f>J364</f>
        <v>0.49975333289673873</v>
      </c>
      <c r="AA363">
        <v>1</v>
      </c>
      <c r="AB363">
        <f>W363*X363*Y363</f>
        <v>0.28691072252098537</v>
      </c>
      <c r="AC363">
        <f>W363*X363*Z363</f>
        <v>0.14426557722417288</v>
      </c>
      <c r="AD363">
        <f>W363*X363*AA363</f>
        <v>0.28867356699346253</v>
      </c>
      <c r="AE363" s="41">
        <f>2*(J363-T363)</f>
        <v>1.9877865889084534</v>
      </c>
      <c r="AF363" s="49">
        <f>J363*(1-J363)</f>
        <v>6.0694136931505266E-3</v>
      </c>
      <c r="AG363" s="59">
        <f>B363</f>
        <v>0</v>
      </c>
      <c r="AH363" s="59">
        <f>B364</f>
        <v>1</v>
      </c>
      <c r="AI363" s="49">
        <v>1</v>
      </c>
      <c r="AJ363" s="49">
        <f>AE363*AF363*AG363</f>
        <v>0</v>
      </c>
      <c r="AK363" s="49">
        <f>AE363*AF363*AH363</f>
        <v>1.2064699141781944E-2</v>
      </c>
      <c r="AL363" s="58">
        <f>AE363*AF363*AI363</f>
        <v>1.2064699141781944E-2</v>
      </c>
    </row>
    <row r="364" spans="1:38" ht="15.75" customHeight="1">
      <c r="A364" s="15" t="s">
        <v>21</v>
      </c>
      <c r="B364" s="16">
        <v>1</v>
      </c>
      <c r="D364" s="15" t="s">
        <v>30</v>
      </c>
      <c r="E364" s="45">
        <f>E361</f>
        <v>-2.5801027363514528E-3</v>
      </c>
      <c r="F364" s="45">
        <f t="shared" ref="F364:G364" si="247">F361</f>
        <v>-2.7927518075928122</v>
      </c>
      <c r="G364" s="45">
        <f t="shared" si="247"/>
        <v>1.5934342432619986E-3</v>
      </c>
      <c r="H364" s="49"/>
      <c r="I364" s="49">
        <f>G364+B364*E364+B365*F364</f>
        <v>-9.8666849308945426E-4</v>
      </c>
      <c r="J364" s="16">
        <f>1/(1+EXP(-I364))</f>
        <v>0.49975333289673873</v>
      </c>
      <c r="L364" s="41"/>
      <c r="M364" s="49"/>
      <c r="N364" s="49"/>
      <c r="O364" s="49"/>
      <c r="P364" s="49"/>
      <c r="Q364" s="49"/>
      <c r="R364" s="40"/>
      <c r="T364" s="41"/>
      <c r="U364" s="40"/>
      <c r="W364" s="41"/>
      <c r="AE364" s="41">
        <f>2*(J364-T363)</f>
        <v>0.99950666579347747</v>
      </c>
      <c r="AF364" s="49">
        <f>J364*(1-J364)</f>
        <v>0.24999993915534016</v>
      </c>
      <c r="AG364" s="49"/>
      <c r="AH364" s="49"/>
      <c r="AI364" s="49"/>
      <c r="AJ364" s="49">
        <f>AE364*AF364*AG363</f>
        <v>0</v>
      </c>
      <c r="AK364" s="49">
        <f>AE364*AF364*AH363</f>
        <v>0.24987660563372627</v>
      </c>
      <c r="AL364" s="58">
        <f>AE364*AF364*AI363</f>
        <v>0.24987660563372627</v>
      </c>
    </row>
    <row r="365" spans="1:38" ht="15.75" customHeight="1">
      <c r="A365" s="41"/>
      <c r="B365" s="40"/>
      <c r="D365" s="41"/>
      <c r="E365" s="49"/>
      <c r="F365" s="49"/>
      <c r="G365" s="49"/>
      <c r="H365" s="49"/>
      <c r="I365" s="49"/>
      <c r="J365" s="40"/>
      <c r="L365" s="41"/>
      <c r="M365" s="49"/>
      <c r="N365" s="49"/>
      <c r="O365" s="49"/>
      <c r="P365" s="49"/>
      <c r="Q365" s="49"/>
      <c r="R365" s="40"/>
      <c r="T365" s="41"/>
      <c r="U365" s="40"/>
      <c r="W365" s="41"/>
      <c r="AE365" s="41"/>
      <c r="AF365" s="49"/>
      <c r="AG365" s="49"/>
      <c r="AH365" s="49"/>
      <c r="AI365" s="49"/>
      <c r="AJ365" s="49"/>
      <c r="AK365" s="49"/>
      <c r="AL365" s="58"/>
    </row>
    <row r="366" spans="1:38" ht="15.75" customHeight="1">
      <c r="A366" s="15" t="s">
        <v>2</v>
      </c>
      <c r="B366" s="16">
        <f t="array" ref="B366:B367">TRANSPOSE($A$6:$B$6)</f>
        <v>1</v>
      </c>
      <c r="D366" s="15" t="s">
        <v>19</v>
      </c>
      <c r="E366" s="45">
        <f>E363</f>
        <v>-3.9627588340102164</v>
      </c>
      <c r="F366" s="45">
        <f t="shared" ref="F366:G366" si="248">F363</f>
        <v>1.706692384776094</v>
      </c>
      <c r="G366" s="45">
        <f t="shared" si="248"/>
        <v>3.3855500292509277</v>
      </c>
      <c r="H366" s="49"/>
      <c r="I366" s="49">
        <f>G366+B366*E366+B367*F366</f>
        <v>1.1294835800168053</v>
      </c>
      <c r="J366" s="16">
        <f>1/(1+EXP(-I366))</f>
        <v>0.75574358302513656</v>
      </c>
      <c r="L366" s="15" t="s">
        <v>19</v>
      </c>
      <c r="M366" s="45">
        <f>M363</f>
        <v>2.1938420594661432</v>
      </c>
      <c r="N366" s="45">
        <f t="shared" ref="N366:O366" si="249">N363</f>
        <v>0.30160324020552526</v>
      </c>
      <c r="O366" s="45">
        <f t="shared" si="249"/>
        <v>-1.3535747921816736</v>
      </c>
      <c r="P366" s="49"/>
      <c r="Q366" s="49">
        <f>O366+J366*M366+J367*N366</f>
        <v>0.45513449093568115</v>
      </c>
      <c r="R366" s="16">
        <f>1/(1+EXP(-Q366))</f>
        <v>0.61185930939760413</v>
      </c>
      <c r="T366" s="15">
        <f>$C$6</f>
        <v>1</v>
      </c>
      <c r="U366" s="16">
        <f>(T366-R366) ^ 2</f>
        <v>0.15065319570130478</v>
      </c>
      <c r="W366" s="41">
        <f>2*(R366-T366)</f>
        <v>-0.77628138120479173</v>
      </c>
      <c r="X366">
        <f>R366*(1-R366)</f>
        <v>0.23748749490109108</v>
      </c>
      <c r="Y366" s="52">
        <f>J366</f>
        <v>0.75574358302513656</v>
      </c>
      <c r="Z366" s="52">
        <f>J367</f>
        <v>0.49975333289673873</v>
      </c>
      <c r="AA366">
        <v>1</v>
      </c>
      <c r="AB366">
        <f>W366*X366*Y366</f>
        <v>-0.13932671084872911</v>
      </c>
      <c r="AC366">
        <f>W366*X366*Z366</f>
        <v>-9.2133085443448171E-2</v>
      </c>
      <c r="AD366">
        <f>W366*X366*AA366</f>
        <v>-0.18435712056068493</v>
      </c>
      <c r="AE366" s="41">
        <f>2*(J366-T366)</f>
        <v>-0.48851283394972689</v>
      </c>
      <c r="AF366" s="49">
        <f>J366*(1-J366)</f>
        <v>0.18459521974146509</v>
      </c>
      <c r="AG366" s="59">
        <f>B366</f>
        <v>1</v>
      </c>
      <c r="AH366" s="59">
        <f>B367</f>
        <v>1</v>
      </c>
      <c r="AI366" s="49">
        <v>1</v>
      </c>
      <c r="AJ366" s="49">
        <f>AE366*AF366*AG366</f>
        <v>-9.0177133929475684E-2</v>
      </c>
      <c r="AK366" s="49">
        <f>AE366*AF366*AH366</f>
        <v>-9.0177133929475684E-2</v>
      </c>
      <c r="AL366" s="58">
        <f>AE366*AF366*AI366</f>
        <v>-9.0177133929475684E-2</v>
      </c>
    </row>
    <row r="367" spans="1:38" ht="15.75" customHeight="1">
      <c r="A367" s="20" t="s">
        <v>21</v>
      </c>
      <c r="B367" s="21">
        <v>1</v>
      </c>
      <c r="D367" s="20" t="s">
        <v>30</v>
      </c>
      <c r="E367" s="43">
        <f>E364</f>
        <v>-2.5801027363514528E-3</v>
      </c>
      <c r="F367" s="43">
        <f t="shared" ref="F367:G367" si="250">F364</f>
        <v>-2.7927518075928122</v>
      </c>
      <c r="G367" s="43">
        <f t="shared" si="250"/>
        <v>1.5934342432619986E-3</v>
      </c>
      <c r="H367" s="50"/>
      <c r="I367" s="50">
        <f>G367+B367*E367+B368*F367</f>
        <v>-9.8666849308945426E-4</v>
      </c>
      <c r="J367" s="21">
        <f>1/(1+EXP(-I367))</f>
        <v>0.49975333289673873</v>
      </c>
      <c r="L367" s="42"/>
      <c r="M367" s="43"/>
      <c r="N367" s="43"/>
      <c r="O367" s="43"/>
      <c r="P367" s="43"/>
      <c r="Q367" s="43"/>
      <c r="R367" s="44"/>
      <c r="T367" s="42"/>
      <c r="U367" s="44"/>
      <c r="W367" s="42"/>
      <c r="X367" s="43"/>
      <c r="Y367" s="43"/>
      <c r="Z367" s="43"/>
      <c r="AA367" s="43"/>
      <c r="AB367" s="43"/>
      <c r="AC367" s="43"/>
      <c r="AD367" s="43"/>
      <c r="AE367" s="42">
        <f>2*(J367-T366)</f>
        <v>-1.0004933342065225</v>
      </c>
      <c r="AF367" s="50">
        <f>J367*(1-J367)</f>
        <v>0.24999993915534016</v>
      </c>
      <c r="AG367" s="50"/>
      <c r="AH367" s="50"/>
      <c r="AI367" s="50"/>
      <c r="AJ367" s="50">
        <f>AE367*AF367*AG366</f>
        <v>-0.25012327267695406</v>
      </c>
      <c r="AK367" s="50">
        <f>AE367*AF367*AH366</f>
        <v>-0.25012327267695406</v>
      </c>
      <c r="AL367" s="60">
        <f>AE367*AF367*AI366</f>
        <v>-0.25012327267695406</v>
      </c>
    </row>
    <row r="368" spans="1:3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4">
        <f>SUM(U357:U366)</f>
        <v>0.91832839084489626</v>
      </c>
      <c r="V368" s="53"/>
      <c r="W368" s="53"/>
      <c r="X368" s="53"/>
      <c r="Y368" s="53"/>
      <c r="Z368" s="53"/>
      <c r="AA368" s="53"/>
      <c r="AB368" s="53">
        <f>AVERAGE(AB357,AB360,AB363,AB366)</f>
        <v>2.5938938637565717E-2</v>
      </c>
      <c r="AC368" s="53">
        <f>AVERAGE(AC357,AC360,AC363,AC366)</f>
        <v>2.2353910777766377E-2</v>
      </c>
      <c r="AD368" s="53">
        <f>AVERAGE(AD357,AD360,AD363,AD366)</f>
        <v>4.4705847037468188E-2</v>
      </c>
      <c r="AE368" s="53"/>
      <c r="AF368" s="53"/>
      <c r="AG368" s="53">
        <f>AVERAGE(AJ357,AJ360,AJ363,AJ366)</f>
        <v>1.8857345931009004E-2</v>
      </c>
      <c r="AH368" s="53">
        <f>AVERAGE(AJ358,AJ361,AJ364,AJ367)</f>
        <v>1.8936936350938405E-5</v>
      </c>
      <c r="AI368" s="53">
        <f>AVERAGE(AK357,AK360,AK363,AK366)</f>
        <v>-1.9528108696923435E-2</v>
      </c>
      <c r="AJ368" s="53">
        <f>AVERAGE(AK358,AK361,AK364,AK367)</f>
        <v>-6.1666760806947107E-5</v>
      </c>
      <c r="AK368" s="53">
        <f>AVERAGE(AL357,AL360,AL363,AL366)</f>
        <v>2.1354798729271214E-2</v>
      </c>
      <c r="AL368" s="53">
        <f>AVERAGE(AL358,AL361,AL364,AL367)</f>
        <v>3.7922795109876506E-5</v>
      </c>
    </row>
    <row r="370" spans="1:38" ht="15.75" customHeight="1">
      <c r="A370" s="61" t="s">
        <v>5</v>
      </c>
      <c r="B370" s="62"/>
      <c r="C370" s="3"/>
      <c r="D370" s="5" t="s">
        <v>6</v>
      </c>
      <c r="E370" s="6"/>
      <c r="F370" s="6"/>
      <c r="G370" s="6"/>
      <c r="H370" s="6"/>
      <c r="I370" s="63" t="s">
        <v>3</v>
      </c>
      <c r="J370" s="62"/>
      <c r="K370" s="3"/>
      <c r="L370" s="5" t="s">
        <v>27</v>
      </c>
      <c r="M370" s="6"/>
      <c r="N370" s="6"/>
      <c r="O370" s="6"/>
      <c r="P370" s="6"/>
      <c r="Q370" s="63" t="s">
        <v>3</v>
      </c>
      <c r="R370" s="62"/>
      <c r="T370" s="5" t="s">
        <v>20</v>
      </c>
      <c r="U370" s="7" t="s">
        <v>8</v>
      </c>
      <c r="W370" s="5" t="s">
        <v>28</v>
      </c>
      <c r="X370" s="6"/>
      <c r="Y370" s="6"/>
      <c r="Z370" s="6"/>
      <c r="AA370" s="6"/>
      <c r="AB370" s="6"/>
      <c r="AC370" s="6"/>
      <c r="AD370" s="6"/>
      <c r="AE370" s="5" t="s">
        <v>29</v>
      </c>
      <c r="AF370" s="6"/>
      <c r="AG370" s="6"/>
      <c r="AH370" s="6"/>
      <c r="AI370" s="6"/>
      <c r="AJ370" s="6"/>
      <c r="AK370" s="6"/>
      <c r="AL370" s="7"/>
    </row>
    <row r="371" spans="1:38" ht="15.75" customHeight="1">
      <c r="A371" s="64"/>
      <c r="B371" s="65"/>
      <c r="C371" s="3"/>
      <c r="D371" s="8"/>
      <c r="E371" s="51" t="s">
        <v>9</v>
      </c>
      <c r="F371" s="51" t="s">
        <v>22</v>
      </c>
      <c r="G371" s="51" t="s">
        <v>10</v>
      </c>
      <c r="H371" s="51"/>
      <c r="I371" s="51" t="s">
        <v>11</v>
      </c>
      <c r="J371" s="12" t="s">
        <v>12</v>
      </c>
      <c r="K371" s="3"/>
      <c r="L371" s="8"/>
      <c r="M371" s="51" t="s">
        <v>9</v>
      </c>
      <c r="N371" s="51" t="s">
        <v>22</v>
      </c>
      <c r="O371" s="51" t="s">
        <v>10</v>
      </c>
      <c r="P371" s="51"/>
      <c r="Q371" s="51" t="s">
        <v>11</v>
      </c>
      <c r="R371" s="12" t="s">
        <v>12</v>
      </c>
      <c r="T371" s="39"/>
      <c r="U371" s="11"/>
      <c r="W371" s="39" t="s">
        <v>13</v>
      </c>
      <c r="X371" s="10" t="s">
        <v>14</v>
      </c>
      <c r="Y371" s="10" t="s">
        <v>23</v>
      </c>
      <c r="Z371" s="10" t="s">
        <v>24</v>
      </c>
      <c r="AA371" s="10" t="s">
        <v>16</v>
      </c>
      <c r="AB371" s="10" t="s">
        <v>25</v>
      </c>
      <c r="AC371" s="10" t="s">
        <v>26</v>
      </c>
      <c r="AD371" s="10" t="s">
        <v>18</v>
      </c>
      <c r="AE371" s="8" t="s">
        <v>13</v>
      </c>
      <c r="AF371" s="51" t="s">
        <v>14</v>
      </c>
      <c r="AG371" s="51" t="s">
        <v>23</v>
      </c>
      <c r="AH371" s="51" t="s">
        <v>24</v>
      </c>
      <c r="AI371" s="51" t="s">
        <v>16</v>
      </c>
      <c r="AJ371" s="51" t="s">
        <v>25</v>
      </c>
      <c r="AK371" s="51" t="s">
        <v>26</v>
      </c>
      <c r="AL371" s="12" t="s">
        <v>18</v>
      </c>
    </row>
    <row r="372" spans="1:38" ht="15.75" customHeight="1">
      <c r="A372" s="15" t="s">
        <v>2</v>
      </c>
      <c r="B372" s="16">
        <f t="array" ref="B372:B373">TRANSPOSE($A$3:$B$3)</f>
        <v>0</v>
      </c>
      <c r="D372" s="17" t="s">
        <v>19</v>
      </c>
      <c r="E372" s="46">
        <f>E357-$B$8*AG368</f>
        <v>-4.1513322933203067</v>
      </c>
      <c r="F372" s="46">
        <f>F357-$B$8*AH368</f>
        <v>1.7065030154125846</v>
      </c>
      <c r="G372" s="46">
        <f>G357-$B$8*AI368</f>
        <v>3.5808311162201623</v>
      </c>
      <c r="H372" s="47"/>
      <c r="I372" s="47">
        <f>G372+B372*E372+B373*F372</f>
        <v>3.5808311162201623</v>
      </c>
      <c r="J372" s="48">
        <f>1/(1+EXP(-I372))</f>
        <v>0.97290220255038307</v>
      </c>
      <c r="L372" s="17" t="s">
        <v>19</v>
      </c>
      <c r="M372" s="46">
        <f>M357-$B$8*AB368</f>
        <v>1.9344526730904861</v>
      </c>
      <c r="N372" s="46">
        <f t="shared" ref="N372" si="251">N357-$B$8*AC368</f>
        <v>7.8064132427861477E-2</v>
      </c>
      <c r="O372" s="46">
        <f t="shared" ref="O372" si="252">O357-$B$8*AD368</f>
        <v>-1.8006332625563555</v>
      </c>
      <c r="P372" s="47"/>
      <c r="Q372" s="47">
        <f>O372+J372*M372+J373*N372</f>
        <v>0.1204557665240706</v>
      </c>
      <c r="R372" s="48">
        <f>1/(1+EXP(-Q372))</f>
        <v>0.53007758263575666</v>
      </c>
      <c r="T372" s="15">
        <f>$C$3</f>
        <v>1</v>
      </c>
      <c r="U372" s="16">
        <f>(T372-R372) ^ 2</f>
        <v>0.2208270783414541</v>
      </c>
      <c r="W372" s="41">
        <f>2*(R372-T372)</f>
        <v>-0.93984483472848668</v>
      </c>
      <c r="X372">
        <f>R372*(1-R372)</f>
        <v>0.24909533902278924</v>
      </c>
      <c r="Y372" s="52">
        <f>J372</f>
        <v>0.97290220255038307</v>
      </c>
      <c r="Z372" s="52">
        <f>J373</f>
        <v>0.50030355153574713</v>
      </c>
      <c r="AA372">
        <v>1</v>
      </c>
      <c r="AB372">
        <f>W372*X372*Y372</f>
        <v>-0.22776707615107905</v>
      </c>
      <c r="AC372">
        <f>W372*X372*Z372</f>
        <v>-0.11712654861154621</v>
      </c>
      <c r="AD372">
        <f>W372*X372*AA372</f>
        <v>-0.23411096773550971</v>
      </c>
      <c r="AE372" s="55">
        <f>2*(J372-T372)</f>
        <v>-5.4195594899233868E-2</v>
      </c>
      <c r="AF372" s="47">
        <f>J372*(1-J372)</f>
        <v>2.6363506822996468E-2</v>
      </c>
      <c r="AG372" s="56">
        <f>B372</f>
        <v>0</v>
      </c>
      <c r="AH372" s="56">
        <f>B373</f>
        <v>0</v>
      </c>
      <c r="AI372" s="47">
        <v>1</v>
      </c>
      <c r="AJ372" s="47">
        <f>AE372*AF372*AG372</f>
        <v>0</v>
      </c>
      <c r="AK372" s="47">
        <f>AE372*AF372*AH372</f>
        <v>0</v>
      </c>
      <c r="AL372" s="57">
        <f>AE372*AF372*AI372</f>
        <v>-1.4287859359023046E-3</v>
      </c>
    </row>
    <row r="373" spans="1:38" ht="15.75" customHeight="1">
      <c r="A373" s="15" t="s">
        <v>21</v>
      </c>
      <c r="B373" s="16">
        <v>0</v>
      </c>
      <c r="D373" s="15" t="s">
        <v>30</v>
      </c>
      <c r="E373" s="45">
        <f>E358-$B$8*AJ368</f>
        <v>-1.9634351282819817E-3</v>
      </c>
      <c r="F373" s="45">
        <f>F358-$B$8*AK368</f>
        <v>-3.0062997948855243</v>
      </c>
      <c r="G373" s="45">
        <f>G358-$B$8*AL368</f>
        <v>1.2142062921632335E-3</v>
      </c>
      <c r="H373" s="49"/>
      <c r="I373" s="49">
        <f>G373+B373*E373+B374*F373</f>
        <v>1.2142062921632335E-3</v>
      </c>
      <c r="J373" s="16">
        <f>1/(1+EXP(-I373))</f>
        <v>0.50030355153574713</v>
      </c>
      <c r="L373" s="15"/>
      <c r="M373" s="49"/>
      <c r="N373" s="49"/>
      <c r="O373" s="49"/>
      <c r="P373" s="49"/>
      <c r="Q373" s="49"/>
      <c r="R373" s="40"/>
      <c r="T373" s="41"/>
      <c r="U373" s="40"/>
      <c r="W373" s="41"/>
      <c r="AE373" s="41">
        <f>2*(J373-T372)</f>
        <v>-0.99939289692850575</v>
      </c>
      <c r="AF373" s="49">
        <f>J373*(1-J373)</f>
        <v>0.24999990785646514</v>
      </c>
      <c r="AG373" s="49"/>
      <c r="AH373" s="49"/>
      <c r="AI373" s="49"/>
      <c r="AJ373" s="49">
        <f>AE373*AF373*AG372</f>
        <v>0</v>
      </c>
      <c r="AK373" s="49">
        <f>AE373*AF373*AH372</f>
        <v>0</v>
      </c>
      <c r="AL373" s="58">
        <f>AE373*AF373*AI372</f>
        <v>-0.24984813214453219</v>
      </c>
    </row>
    <row r="374" spans="1:38" ht="15.75" customHeight="1">
      <c r="A374" s="41"/>
      <c r="B374" s="40"/>
      <c r="D374" s="41"/>
      <c r="E374" s="49"/>
      <c r="F374" s="49"/>
      <c r="G374" s="49"/>
      <c r="H374" s="49"/>
      <c r="I374" s="49"/>
      <c r="J374" s="40"/>
      <c r="L374" s="41"/>
      <c r="M374" s="49"/>
      <c r="N374" s="49"/>
      <c r="O374" s="49"/>
      <c r="P374" s="49"/>
      <c r="Q374" s="49"/>
      <c r="R374" s="40"/>
      <c r="T374" s="41"/>
      <c r="U374" s="40"/>
      <c r="W374" s="41"/>
      <c r="AE374" s="41"/>
      <c r="AF374" s="49"/>
      <c r="AG374" s="49"/>
      <c r="AH374" s="49"/>
      <c r="AI374" s="49"/>
      <c r="AJ374" s="49"/>
      <c r="AK374" s="49"/>
      <c r="AL374" s="58"/>
    </row>
    <row r="375" spans="1:38" ht="15.75" customHeight="1">
      <c r="A375" s="15" t="s">
        <v>2</v>
      </c>
      <c r="B375" s="16">
        <f t="array" ref="B375:B376">TRANSPOSE($A$4:$B$4)</f>
        <v>1</v>
      </c>
      <c r="D375" s="15" t="s">
        <v>19</v>
      </c>
      <c r="E375" s="45">
        <f>E372</f>
        <v>-4.1513322933203067</v>
      </c>
      <c r="F375" s="45">
        <f t="shared" ref="F375:G375" si="253">F372</f>
        <v>1.7065030154125846</v>
      </c>
      <c r="G375" s="45">
        <f t="shared" si="253"/>
        <v>3.5808311162201623</v>
      </c>
      <c r="H375" s="49"/>
      <c r="I375" s="49">
        <f>G375+B375*E375+B376*F375</f>
        <v>-0.57050117710014447</v>
      </c>
      <c r="J375" s="16">
        <f>1/(1+EXP(-I375))</f>
        <v>0.36112118889514588</v>
      </c>
      <c r="L375" s="15" t="s">
        <v>19</v>
      </c>
      <c r="M375" s="45">
        <f>M372</f>
        <v>1.9344526730904861</v>
      </c>
      <c r="N375" s="45">
        <f t="shared" ref="N375:O375" si="254">N372</f>
        <v>7.8064132427861477E-2</v>
      </c>
      <c r="O375" s="45">
        <f t="shared" si="254"/>
        <v>-1.8006332625563555</v>
      </c>
      <c r="P375" s="49"/>
      <c r="Q375" s="49">
        <f>O375+J375*M375+J376*N375</f>
        <v>-1.06300565068731</v>
      </c>
      <c r="R375" s="16">
        <f>1/(1+EXP(-Q375))</f>
        <v>0.25673549005255719</v>
      </c>
      <c r="T375" s="15">
        <f>$C$4</f>
        <v>0</v>
      </c>
      <c r="U375" s="16">
        <f>(T375-R375) ^ 2</f>
        <v>6.5913111852526698E-2</v>
      </c>
      <c r="W375" s="41">
        <f>2*(R375-T375)</f>
        <v>0.51347098010511438</v>
      </c>
      <c r="X375">
        <f>R375*(1-R375)</f>
        <v>0.19082237820003051</v>
      </c>
      <c r="Y375" s="52">
        <f>J375</f>
        <v>0.36112118889514588</v>
      </c>
      <c r="Z375" s="52">
        <f>J376</f>
        <v>0.50030355153574713</v>
      </c>
      <c r="AA375">
        <v>1</v>
      </c>
      <c r="AB375">
        <f>W375*X375*Y375</f>
        <v>3.5383287335747846E-2</v>
      </c>
      <c r="AC375">
        <f>W375*X375*Z375</f>
        <v>4.9020619291947683E-2</v>
      </c>
      <c r="AD375">
        <f>W375*X375*AA375</f>
        <v>9.7981753560358473E-2</v>
      </c>
      <c r="AE375" s="41">
        <f>2*(J375-T375)</f>
        <v>0.72224237779029177</v>
      </c>
      <c r="AF375" s="49">
        <f>J375*(1-J375)</f>
        <v>0.23071267582610225</v>
      </c>
      <c r="AG375" s="59">
        <f>B375</f>
        <v>1</v>
      </c>
      <c r="AH375" s="59">
        <f>B376</f>
        <v>0</v>
      </c>
      <c r="AI375" s="49">
        <v>1</v>
      </c>
      <c r="AJ375" s="49">
        <f>AE375*AF375*AG375</f>
        <v>0.16663047157500485</v>
      </c>
      <c r="AK375" s="49">
        <f>AE375*AF375*AH375</f>
        <v>0</v>
      </c>
      <c r="AL375" s="58">
        <f>AE375*AF375*AI375</f>
        <v>0.16663047157500485</v>
      </c>
    </row>
    <row r="376" spans="1:38" ht="15.75" customHeight="1">
      <c r="A376" s="15" t="s">
        <v>21</v>
      </c>
      <c r="B376" s="16">
        <v>0</v>
      </c>
      <c r="D376" s="15" t="s">
        <v>30</v>
      </c>
      <c r="E376" s="45">
        <f>E373</f>
        <v>-1.9634351282819817E-3</v>
      </c>
      <c r="F376" s="45">
        <f t="shared" ref="F376:G376" si="255">F373</f>
        <v>-3.0062997948855243</v>
      </c>
      <c r="G376" s="45">
        <f t="shared" si="255"/>
        <v>1.2142062921632335E-3</v>
      </c>
      <c r="H376" s="49"/>
      <c r="I376" s="49">
        <f>G376+B376*E376+B377*F376</f>
        <v>1.2142062921632335E-3</v>
      </c>
      <c r="J376" s="16">
        <f>1/(1+EXP(-I376))</f>
        <v>0.50030355153574713</v>
      </c>
      <c r="L376" s="41"/>
      <c r="M376" s="49"/>
      <c r="N376" s="49"/>
      <c r="O376" s="49"/>
      <c r="P376" s="49"/>
      <c r="Q376" s="49"/>
      <c r="R376" s="40"/>
      <c r="T376" s="41"/>
      <c r="U376" s="40"/>
      <c r="W376" s="41"/>
      <c r="AE376" s="41">
        <f>2*(J376-T375)</f>
        <v>1.0006071030714943</v>
      </c>
      <c r="AF376" s="49">
        <f>J376*(1-J376)</f>
        <v>0.24999990785646514</v>
      </c>
      <c r="AG376" s="49"/>
      <c r="AH376" s="49"/>
      <c r="AI376" s="49"/>
      <c r="AJ376" s="49">
        <f>AE376*AF376*AG375</f>
        <v>0.25015168356839806</v>
      </c>
      <c r="AK376" s="49">
        <f>AE376*AF376*AH375</f>
        <v>0</v>
      </c>
      <c r="AL376" s="58">
        <f>AE376*AF376*AI375</f>
        <v>0.25015168356839806</v>
      </c>
    </row>
    <row r="377" spans="1:38" ht="15.75" customHeight="1">
      <c r="A377" s="41"/>
      <c r="B377" s="40"/>
      <c r="D377" s="41"/>
      <c r="E377" s="49"/>
      <c r="F377" s="49"/>
      <c r="G377" s="49"/>
      <c r="H377" s="49"/>
      <c r="I377" s="49"/>
      <c r="J377" s="40"/>
      <c r="L377" s="41"/>
      <c r="M377" s="49"/>
      <c r="N377" s="49"/>
      <c r="O377" s="49"/>
      <c r="P377" s="49"/>
      <c r="Q377" s="49"/>
      <c r="R377" s="40"/>
      <c r="T377" s="41"/>
      <c r="U377" s="40"/>
      <c r="W377" s="41"/>
      <c r="AE377" s="41"/>
      <c r="AF377" s="49"/>
      <c r="AG377" s="49"/>
      <c r="AH377" s="49"/>
      <c r="AI377" s="49"/>
      <c r="AJ377" s="49"/>
      <c r="AK377" s="49"/>
      <c r="AL377" s="58"/>
    </row>
    <row r="378" spans="1:38" ht="15.75" customHeight="1">
      <c r="A378" s="15" t="s">
        <v>2</v>
      </c>
      <c r="B378" s="16">
        <f t="array" ref="B378:B379">TRANSPOSE($A$5:$B$5)</f>
        <v>0</v>
      </c>
      <c r="D378" s="15" t="s">
        <v>19</v>
      </c>
      <c r="E378" s="45">
        <f>E375</f>
        <v>-4.1513322933203067</v>
      </c>
      <c r="F378" s="45">
        <f t="shared" ref="F378:G378" si="256">F375</f>
        <v>1.7065030154125846</v>
      </c>
      <c r="G378" s="45">
        <f t="shared" si="256"/>
        <v>3.5808311162201623</v>
      </c>
      <c r="H378" s="49"/>
      <c r="I378" s="49">
        <f>G378+B378*E378+B379*F378</f>
        <v>5.2873341316327469</v>
      </c>
      <c r="J378" s="16">
        <f>1/(1+EXP(-I378))</f>
        <v>0.9949702078398508</v>
      </c>
      <c r="L378" s="15" t="s">
        <v>19</v>
      </c>
      <c r="M378" s="45">
        <f>M375</f>
        <v>1.9344526730904861</v>
      </c>
      <c r="N378" s="45">
        <f t="shared" ref="N378:O378" si="257">N375</f>
        <v>7.8064132427861477E-2</v>
      </c>
      <c r="O378" s="45">
        <f t="shared" si="257"/>
        <v>-1.8006332625563555</v>
      </c>
      <c r="P378" s="49"/>
      <c r="Q378" s="49">
        <f>O378+J378*M378+J379*N378</f>
        <v>0.16310695988468485</v>
      </c>
      <c r="R378" s="16">
        <f>1/(1+EXP(-Q378))</f>
        <v>0.54068657820288468</v>
      </c>
      <c r="T378" s="15">
        <f>$C$5</f>
        <v>0</v>
      </c>
      <c r="U378" s="16">
        <f>(T378-R378) ^ 2</f>
        <v>0.29234197584874411</v>
      </c>
      <c r="W378" s="41">
        <f>2*(R378-T378)</f>
        <v>1.0813731564057694</v>
      </c>
      <c r="X378">
        <f>R378*(1-R378)</f>
        <v>0.24834460235414055</v>
      </c>
      <c r="Y378" s="52">
        <f>J378</f>
        <v>0.9949702078398508</v>
      </c>
      <c r="Z378" s="52">
        <f>J379</f>
        <v>0.49981269279973234</v>
      </c>
      <c r="AA378">
        <v>1</v>
      </c>
      <c r="AB378">
        <f>W378*X378*Y378</f>
        <v>0.26720241981187098</v>
      </c>
      <c r="AC378">
        <f>W378*X378*Z378</f>
        <v>0.13422629131652555</v>
      </c>
      <c r="AD378">
        <f>W378*X378*AA378</f>
        <v>0.26855318652403265</v>
      </c>
      <c r="AE378" s="41">
        <f>2*(J378-T378)</f>
        <v>1.9899404156797016</v>
      </c>
      <c r="AF378" s="49">
        <f>J378*(1-J378)</f>
        <v>5.0044933509749059E-3</v>
      </c>
      <c r="AG378" s="59">
        <f>B378</f>
        <v>0</v>
      </c>
      <c r="AH378" s="59">
        <f>B379</f>
        <v>1</v>
      </c>
      <c r="AI378" s="49">
        <v>1</v>
      </c>
      <c r="AJ378" s="49">
        <f>AE378*AF378*AG378</f>
        <v>0</v>
      </c>
      <c r="AK378" s="49">
        <f>AE378*AF378*AH378</f>
        <v>9.9586435791053068E-3</v>
      </c>
      <c r="AL378" s="58">
        <f>AE378*AF378*AI378</f>
        <v>9.9586435791053068E-3</v>
      </c>
    </row>
    <row r="379" spans="1:38" ht="15.75" customHeight="1">
      <c r="A379" s="15" t="s">
        <v>21</v>
      </c>
      <c r="B379" s="16">
        <v>1</v>
      </c>
      <c r="D379" s="15" t="s">
        <v>30</v>
      </c>
      <c r="E379" s="45">
        <f>E376</f>
        <v>-1.9634351282819817E-3</v>
      </c>
      <c r="F379" s="45">
        <f t="shared" ref="F379:G379" si="258">F376</f>
        <v>-3.0062997948855243</v>
      </c>
      <c r="G379" s="45">
        <f t="shared" si="258"/>
        <v>1.2142062921632335E-3</v>
      </c>
      <c r="H379" s="49"/>
      <c r="I379" s="49">
        <f>G379+B379*E379+B380*F379</f>
        <v>-7.4922883611874824E-4</v>
      </c>
      <c r="J379" s="16">
        <f>1/(1+EXP(-I379))</f>
        <v>0.49981269279973234</v>
      </c>
      <c r="L379" s="41"/>
      <c r="M379" s="49"/>
      <c r="N379" s="49"/>
      <c r="O379" s="49"/>
      <c r="P379" s="49"/>
      <c r="Q379" s="49"/>
      <c r="R379" s="40"/>
      <c r="T379" s="41"/>
      <c r="U379" s="40"/>
      <c r="W379" s="41"/>
      <c r="AE379" s="41">
        <f>2*(J379-T378)</f>
        <v>0.99962538559946468</v>
      </c>
      <c r="AF379" s="49">
        <f>J379*(1-J379)</f>
        <v>0.2499999649160127</v>
      </c>
      <c r="AG379" s="49"/>
      <c r="AH379" s="49"/>
      <c r="AI379" s="49"/>
      <c r="AJ379" s="49">
        <f>AE379*AF379*AG378</f>
        <v>0</v>
      </c>
      <c r="AK379" s="49">
        <f>AE379*AF379*AH378</f>
        <v>0.24990631132902183</v>
      </c>
      <c r="AL379" s="58">
        <f>AE379*AF379*AI378</f>
        <v>0.24990631132902183</v>
      </c>
    </row>
    <row r="380" spans="1:38" ht="15.75" customHeight="1">
      <c r="A380" s="41"/>
      <c r="B380" s="40"/>
      <c r="D380" s="41"/>
      <c r="E380" s="49"/>
      <c r="F380" s="49"/>
      <c r="G380" s="49"/>
      <c r="H380" s="49"/>
      <c r="I380" s="49"/>
      <c r="J380" s="40"/>
      <c r="L380" s="41"/>
      <c r="M380" s="49"/>
      <c r="N380" s="49"/>
      <c r="O380" s="49"/>
      <c r="P380" s="49"/>
      <c r="Q380" s="49"/>
      <c r="R380" s="40"/>
      <c r="T380" s="41"/>
      <c r="U380" s="40"/>
      <c r="W380" s="41"/>
      <c r="AE380" s="41"/>
      <c r="AF380" s="49"/>
      <c r="AG380" s="49"/>
      <c r="AH380" s="49"/>
      <c r="AI380" s="49"/>
      <c r="AJ380" s="49"/>
      <c r="AK380" s="49"/>
      <c r="AL380" s="58"/>
    </row>
    <row r="381" spans="1:38" ht="15.75" customHeight="1">
      <c r="A381" s="15" t="s">
        <v>2</v>
      </c>
      <c r="B381" s="16">
        <f t="array" ref="B381:B382">TRANSPOSE($A$6:$B$6)</f>
        <v>1</v>
      </c>
      <c r="D381" s="15" t="s">
        <v>19</v>
      </c>
      <c r="E381" s="45">
        <f>E378</f>
        <v>-4.1513322933203067</v>
      </c>
      <c r="F381" s="45">
        <f t="shared" ref="F381:G381" si="259">F378</f>
        <v>1.7065030154125846</v>
      </c>
      <c r="G381" s="45">
        <f t="shared" si="259"/>
        <v>3.5808311162201623</v>
      </c>
      <c r="H381" s="49"/>
      <c r="I381" s="49">
        <f>G381+B381*E381+B382*F381</f>
        <v>1.1360018383124402</v>
      </c>
      <c r="J381" s="16">
        <f>1/(1+EXP(-I381))</f>
        <v>0.75694481563637639</v>
      </c>
      <c r="L381" s="15" t="s">
        <v>19</v>
      </c>
      <c r="M381" s="45">
        <f>M378</f>
        <v>1.9344526730904861</v>
      </c>
      <c r="N381" s="45">
        <f t="shared" ref="N381:O381" si="260">N378</f>
        <v>7.8064132427861477E-2</v>
      </c>
      <c r="O381" s="45">
        <f t="shared" si="260"/>
        <v>-1.8006332625563555</v>
      </c>
      <c r="P381" s="49"/>
      <c r="Q381" s="49">
        <f>O381+J381*M381+J382*N381</f>
        <v>-0.29734189632673758</v>
      </c>
      <c r="R381" s="16">
        <f>1/(1+EXP(-Q381))</f>
        <v>0.42620740694620152</v>
      </c>
      <c r="T381" s="15">
        <f>$C$6</f>
        <v>1</v>
      </c>
      <c r="U381" s="16">
        <f>(T381-R381) ^ 2</f>
        <v>0.32923793984340199</v>
      </c>
      <c r="W381" s="41">
        <f>2*(R381-T381)</f>
        <v>-1.147585186107597</v>
      </c>
      <c r="X381">
        <f>R381*(1-R381)</f>
        <v>0.24455465321039649</v>
      </c>
      <c r="Y381" s="52">
        <f>J381</f>
        <v>0.75694481563637639</v>
      </c>
      <c r="Z381" s="52">
        <f>J382</f>
        <v>0.49981269279973234</v>
      </c>
      <c r="AA381">
        <v>1</v>
      </c>
      <c r="AB381">
        <f>W381*X381*Y381</f>
        <v>-0.21243451665147464</v>
      </c>
      <c r="AC381">
        <f>W381*X381*Z381</f>
        <v>-0.14027108134946126</v>
      </c>
      <c r="AD381">
        <f>W381*X381*AA381</f>
        <v>-0.28064729721793169</v>
      </c>
      <c r="AE381" s="41">
        <f>2*(J381-T381)</f>
        <v>-0.48611036872724722</v>
      </c>
      <c r="AF381" s="49">
        <f>J381*(1-J381)</f>
        <v>0.18397936171758855</v>
      </c>
      <c r="AG381" s="59">
        <f>B381</f>
        <v>1</v>
      </c>
      <c r="AH381" s="59">
        <f>B382</f>
        <v>1</v>
      </c>
      <c r="AI381" s="49">
        <v>1</v>
      </c>
      <c r="AJ381" s="49">
        <f>AE381*AF381*AG381</f>
        <v>-8.9434275362740567E-2</v>
      </c>
      <c r="AK381" s="49">
        <f>AE381*AF381*AH381</f>
        <v>-8.9434275362740567E-2</v>
      </c>
      <c r="AL381" s="58">
        <f>AE381*AF381*AI381</f>
        <v>-8.9434275362740567E-2</v>
      </c>
    </row>
    <row r="382" spans="1:38" ht="15.75" customHeight="1">
      <c r="A382" s="20" t="s">
        <v>21</v>
      </c>
      <c r="B382" s="21">
        <v>1</v>
      </c>
      <c r="D382" s="20" t="s">
        <v>30</v>
      </c>
      <c r="E382" s="43">
        <f>E379</f>
        <v>-1.9634351282819817E-3</v>
      </c>
      <c r="F382" s="43">
        <f t="shared" ref="F382:G382" si="261">F379</f>
        <v>-3.0062997948855243</v>
      </c>
      <c r="G382" s="43">
        <f t="shared" si="261"/>
        <v>1.2142062921632335E-3</v>
      </c>
      <c r="H382" s="50"/>
      <c r="I382" s="50">
        <f>G382+B382*E382+B383*F382</f>
        <v>-7.4922883611874824E-4</v>
      </c>
      <c r="J382" s="21">
        <f>1/(1+EXP(-I382))</f>
        <v>0.49981269279973234</v>
      </c>
      <c r="L382" s="42"/>
      <c r="M382" s="43"/>
      <c r="N382" s="43"/>
      <c r="O382" s="43"/>
      <c r="P382" s="43"/>
      <c r="Q382" s="43"/>
      <c r="R382" s="44"/>
      <c r="T382" s="42"/>
      <c r="U382" s="44"/>
      <c r="W382" s="42"/>
      <c r="X382" s="43"/>
      <c r="Y382" s="43"/>
      <c r="Z382" s="43"/>
      <c r="AA382" s="43"/>
      <c r="AB382" s="43"/>
      <c r="AC382" s="43"/>
      <c r="AD382" s="43"/>
      <c r="AE382" s="42">
        <f>2*(J382-T381)</f>
        <v>-1.0003746144005352</v>
      </c>
      <c r="AF382" s="50">
        <f>J382*(1-J382)</f>
        <v>0.2499999649160127</v>
      </c>
      <c r="AG382" s="50"/>
      <c r="AH382" s="50"/>
      <c r="AI382" s="50"/>
      <c r="AJ382" s="50">
        <f>AE382*AF382*AG381</f>
        <v>-0.25009361850300355</v>
      </c>
      <c r="AK382" s="50">
        <f>AE382*AF382*AH381</f>
        <v>-0.25009361850300355</v>
      </c>
      <c r="AL382" s="60">
        <f>AE382*AF382*AI381</f>
        <v>-0.25009361850300355</v>
      </c>
    </row>
    <row r="383" spans="1:38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4">
        <f>SUM(U372:U381)</f>
        <v>0.90832010588612688</v>
      </c>
      <c r="V383" s="53"/>
      <c r="W383" s="53"/>
      <c r="X383" s="53"/>
      <c r="Y383" s="53"/>
      <c r="Z383" s="53"/>
      <c r="AA383" s="53"/>
      <c r="AB383" s="53">
        <f>AVERAGE(AB372,AB375,AB378,AB381)</f>
        <v>-3.4403971413733712E-2</v>
      </c>
      <c r="AC383" s="53">
        <f>AVERAGE(AC372,AC375,AC378,AC381)</f>
        <v>-1.8537679838133557E-2</v>
      </c>
      <c r="AD383" s="53">
        <f>AVERAGE(AD372,AD375,AD378,AD381)</f>
        <v>-3.7055831217262566E-2</v>
      </c>
      <c r="AE383" s="53"/>
      <c r="AF383" s="53"/>
      <c r="AG383" s="53">
        <f>AVERAGE(AJ372,AJ375,AJ378,AJ381)</f>
        <v>1.9299049053066071E-2</v>
      </c>
      <c r="AH383" s="53">
        <f>AVERAGE(AJ373,AJ376,AJ379,AJ382)</f>
        <v>1.4516266348629792E-5</v>
      </c>
      <c r="AI383" s="53">
        <f>AVERAGE(AK372,AK375,AK378,AK381)</f>
        <v>-1.9868907945908815E-2</v>
      </c>
      <c r="AJ383" s="53">
        <f>AVERAGE(AK373,AK376,AK379,AK382)</f>
        <v>-4.6826793495428898E-5</v>
      </c>
      <c r="AK383" s="53">
        <f>AVERAGE(AL372,AL375,AL378,AL381)</f>
        <v>2.1431513463866819E-2</v>
      </c>
      <c r="AL383" s="53">
        <f>AVERAGE(AL373,AL376,AL379,AL382)</f>
        <v>2.9061062471039123E-5</v>
      </c>
    </row>
    <row r="385" spans="1:38" ht="15.75" customHeight="1">
      <c r="A385" s="61" t="s">
        <v>5</v>
      </c>
      <c r="B385" s="62"/>
      <c r="C385" s="3"/>
      <c r="D385" s="5" t="s">
        <v>6</v>
      </c>
      <c r="E385" s="6"/>
      <c r="F385" s="6"/>
      <c r="G385" s="6"/>
      <c r="H385" s="6"/>
      <c r="I385" s="63" t="s">
        <v>3</v>
      </c>
      <c r="J385" s="62"/>
      <c r="K385" s="3"/>
      <c r="L385" s="5" t="s">
        <v>27</v>
      </c>
      <c r="M385" s="6"/>
      <c r="N385" s="6"/>
      <c r="O385" s="6"/>
      <c r="P385" s="6"/>
      <c r="Q385" s="63" t="s">
        <v>3</v>
      </c>
      <c r="R385" s="62"/>
      <c r="T385" s="5" t="s">
        <v>20</v>
      </c>
      <c r="U385" s="7" t="s">
        <v>8</v>
      </c>
      <c r="W385" s="5" t="s">
        <v>28</v>
      </c>
      <c r="X385" s="6"/>
      <c r="Y385" s="6"/>
      <c r="Z385" s="6"/>
      <c r="AA385" s="6"/>
      <c r="AB385" s="6"/>
      <c r="AC385" s="6"/>
      <c r="AD385" s="6"/>
      <c r="AE385" s="5" t="s">
        <v>29</v>
      </c>
      <c r="AF385" s="6"/>
      <c r="AG385" s="6"/>
      <c r="AH385" s="6"/>
      <c r="AI385" s="6"/>
      <c r="AJ385" s="6"/>
      <c r="AK385" s="6"/>
      <c r="AL385" s="7"/>
    </row>
    <row r="386" spans="1:38" ht="15.75" customHeight="1">
      <c r="A386" s="64"/>
      <c r="B386" s="65"/>
      <c r="C386" s="3"/>
      <c r="D386" s="8"/>
      <c r="E386" s="51" t="s">
        <v>9</v>
      </c>
      <c r="F386" s="51" t="s">
        <v>22</v>
      </c>
      <c r="G386" s="51" t="s">
        <v>10</v>
      </c>
      <c r="H386" s="51"/>
      <c r="I386" s="51" t="s">
        <v>11</v>
      </c>
      <c r="J386" s="12" t="s">
        <v>12</v>
      </c>
      <c r="K386" s="3"/>
      <c r="L386" s="8"/>
      <c r="M386" s="51" t="s">
        <v>9</v>
      </c>
      <c r="N386" s="51" t="s">
        <v>22</v>
      </c>
      <c r="O386" s="51" t="s">
        <v>10</v>
      </c>
      <c r="P386" s="51"/>
      <c r="Q386" s="51" t="s">
        <v>11</v>
      </c>
      <c r="R386" s="12" t="s">
        <v>12</v>
      </c>
      <c r="T386" s="39"/>
      <c r="U386" s="11"/>
      <c r="W386" s="39" t="s">
        <v>13</v>
      </c>
      <c r="X386" s="10" t="s">
        <v>14</v>
      </c>
      <c r="Y386" s="10" t="s">
        <v>23</v>
      </c>
      <c r="Z386" s="10" t="s">
        <v>24</v>
      </c>
      <c r="AA386" s="10" t="s">
        <v>16</v>
      </c>
      <c r="AB386" s="10" t="s">
        <v>25</v>
      </c>
      <c r="AC386" s="10" t="s">
        <v>26</v>
      </c>
      <c r="AD386" s="10" t="s">
        <v>18</v>
      </c>
      <c r="AE386" s="8" t="s">
        <v>13</v>
      </c>
      <c r="AF386" s="51" t="s">
        <v>14</v>
      </c>
      <c r="AG386" s="51" t="s">
        <v>23</v>
      </c>
      <c r="AH386" s="51" t="s">
        <v>24</v>
      </c>
      <c r="AI386" s="51" t="s">
        <v>16</v>
      </c>
      <c r="AJ386" s="51" t="s">
        <v>25</v>
      </c>
      <c r="AK386" s="51" t="s">
        <v>26</v>
      </c>
      <c r="AL386" s="12" t="s">
        <v>18</v>
      </c>
    </row>
    <row r="387" spans="1:38" ht="15.75" customHeight="1">
      <c r="A387" s="15" t="s">
        <v>2</v>
      </c>
      <c r="B387" s="16">
        <f t="array" ref="B387:B388">TRANSPOSE($A$3:$B$3)</f>
        <v>0</v>
      </c>
      <c r="D387" s="17" t="s">
        <v>19</v>
      </c>
      <c r="E387" s="46">
        <f>E372-$B$8*AG383</f>
        <v>-4.3443227838509673</v>
      </c>
      <c r="F387" s="46">
        <f>F372-$B$8*AH383</f>
        <v>1.7063578527490983</v>
      </c>
      <c r="G387" s="46">
        <f>G372-$B$8*AI383</f>
        <v>3.7795201956792503</v>
      </c>
      <c r="H387" s="47"/>
      <c r="I387" s="47">
        <f>G387+B387*E387+B388*F387</f>
        <v>3.7795201956792503</v>
      </c>
      <c r="J387" s="48">
        <f>1/(1+EXP(-I387))</f>
        <v>0.97767609170683589</v>
      </c>
      <c r="L387" s="17" t="s">
        <v>19</v>
      </c>
      <c r="M387" s="46">
        <f>M372-$B$8*AB383</f>
        <v>2.2784923872278231</v>
      </c>
      <c r="N387" s="46">
        <f t="shared" ref="N387" si="262">N372-$B$8*AC383</f>
        <v>0.26344093080919706</v>
      </c>
      <c r="O387" s="46">
        <f t="shared" ref="O387" si="263">O372-$B$8*AD383</f>
        <v>-1.4300749503837298</v>
      </c>
      <c r="P387" s="47"/>
      <c r="Q387" s="47">
        <f>O387+J387*M387+J388*N387</f>
        <v>0.9293338753708027</v>
      </c>
      <c r="R387" s="48">
        <f>1/(1+EXP(-Q387))</f>
        <v>0.71694012370771776</v>
      </c>
      <c r="T387" s="15">
        <f>$C$3</f>
        <v>1</v>
      </c>
      <c r="U387" s="16">
        <f>(T387-R387) ^ 2</f>
        <v>8.0122893566602127E-2</v>
      </c>
      <c r="W387" s="41">
        <f>2*(R387-T387)</f>
        <v>-0.56611975258456448</v>
      </c>
      <c r="X387">
        <f>R387*(1-R387)</f>
        <v>0.20293698272568012</v>
      </c>
      <c r="Y387" s="52">
        <f>J387</f>
        <v>0.97767609170683589</v>
      </c>
      <c r="Z387" s="52">
        <f>J388</f>
        <v>0.50023089890044958</v>
      </c>
      <c r="AA387">
        <v>1</v>
      </c>
      <c r="AB387">
        <f>W387*X387*Y387</f>
        <v>-0.11232191575932746</v>
      </c>
      <c r="AC387">
        <f>W387*X387*Z387</f>
        <v>-5.7469844423031102E-2</v>
      </c>
      <c r="AD387">
        <f>W387*X387*AA387</f>
        <v>-0.11488663445092007</v>
      </c>
      <c r="AE387" s="55">
        <f>2*(J387-T387)</f>
        <v>-4.4647816586328215E-2</v>
      </c>
      <c r="AF387" s="47">
        <f>J387*(1-J387)</f>
        <v>2.1825551411682506E-2</v>
      </c>
      <c r="AG387" s="56">
        <f>B387</f>
        <v>0</v>
      </c>
      <c r="AH387" s="56">
        <f>B388</f>
        <v>0</v>
      </c>
      <c r="AI387" s="47">
        <v>1</v>
      </c>
      <c r="AJ387" s="47">
        <f>AE387*AF387*AG387</f>
        <v>0</v>
      </c>
      <c r="AK387" s="47">
        <f>AE387*AF387*AH387</f>
        <v>0</v>
      </c>
      <c r="AL387" s="57">
        <f>AE387*AF387*AI387</f>
        <v>-9.7446321632427735E-4</v>
      </c>
    </row>
    <row r="388" spans="1:38" ht="15.75" customHeight="1">
      <c r="A388" s="15" t="s">
        <v>21</v>
      </c>
      <c r="B388" s="16">
        <v>0</v>
      </c>
      <c r="D388" s="15" t="s">
        <v>30</v>
      </c>
      <c r="E388" s="45">
        <f>E373-$B$8*AJ383</f>
        <v>-1.4951671933276928E-3</v>
      </c>
      <c r="F388" s="45">
        <f>F373-$B$8*AK383</f>
        <v>-3.2206149295241926</v>
      </c>
      <c r="G388" s="45">
        <f>G373-$B$8*AL383</f>
        <v>9.2359566745284227E-4</v>
      </c>
      <c r="H388" s="49"/>
      <c r="I388" s="49">
        <f>G388+B388*E388+B389*F388</f>
        <v>9.2359566745284227E-4</v>
      </c>
      <c r="J388" s="16">
        <f>1/(1+EXP(-I388))</f>
        <v>0.50023089890044958</v>
      </c>
      <c r="L388" s="15"/>
      <c r="M388" s="49"/>
      <c r="N388" s="49"/>
      <c r="O388" s="49"/>
      <c r="P388" s="49"/>
      <c r="Q388" s="49"/>
      <c r="R388" s="40"/>
      <c r="T388" s="41"/>
      <c r="U388" s="40"/>
      <c r="W388" s="41"/>
      <c r="AE388" s="41">
        <f>2*(J388-T387)</f>
        <v>-0.99953820219910083</v>
      </c>
      <c r="AF388" s="49">
        <f>J388*(1-J388)</f>
        <v>0.24999994668569778</v>
      </c>
      <c r="AG388" s="49"/>
      <c r="AH388" s="49"/>
      <c r="AI388" s="49"/>
      <c r="AJ388" s="49">
        <f>AE388*AF388*AG387</f>
        <v>0</v>
      </c>
      <c r="AK388" s="49">
        <f>AE388*AF388*AH387</f>
        <v>0</v>
      </c>
      <c r="AL388" s="58">
        <f>AE388*AF388*AI387</f>
        <v>-0.2498844972600934</v>
      </c>
    </row>
    <row r="389" spans="1:38" ht="15.75" customHeight="1">
      <c r="A389" s="41"/>
      <c r="B389" s="40"/>
      <c r="D389" s="41"/>
      <c r="E389" s="49"/>
      <c r="F389" s="49"/>
      <c r="G389" s="49"/>
      <c r="H389" s="49"/>
      <c r="I389" s="49"/>
      <c r="J389" s="40"/>
      <c r="L389" s="41"/>
      <c r="M389" s="49"/>
      <c r="N389" s="49"/>
      <c r="O389" s="49"/>
      <c r="P389" s="49"/>
      <c r="Q389" s="49"/>
      <c r="R389" s="40"/>
      <c r="T389" s="41"/>
      <c r="U389" s="40"/>
      <c r="W389" s="41"/>
      <c r="AE389" s="41"/>
      <c r="AF389" s="49"/>
      <c r="AG389" s="49"/>
      <c r="AH389" s="49"/>
      <c r="AI389" s="49"/>
      <c r="AJ389" s="49"/>
      <c r="AK389" s="49"/>
      <c r="AL389" s="58"/>
    </row>
    <row r="390" spans="1:38" ht="15.75" customHeight="1">
      <c r="A390" s="15" t="s">
        <v>2</v>
      </c>
      <c r="B390" s="16">
        <f t="array" ref="B390:B391">TRANSPOSE($A$4:$B$4)</f>
        <v>1</v>
      </c>
      <c r="D390" s="15" t="s">
        <v>19</v>
      </c>
      <c r="E390" s="45">
        <f>E387</f>
        <v>-4.3443227838509673</v>
      </c>
      <c r="F390" s="45">
        <f t="shared" ref="F390:G390" si="264">F387</f>
        <v>1.7063578527490983</v>
      </c>
      <c r="G390" s="45">
        <f t="shared" si="264"/>
        <v>3.7795201956792503</v>
      </c>
      <c r="H390" s="49"/>
      <c r="I390" s="49">
        <f>G390+B390*E390+B391*F390</f>
        <v>-0.56480258817171691</v>
      </c>
      <c r="J390" s="16">
        <f>1/(1+EXP(-I390))</f>
        <v>0.36243696335591191</v>
      </c>
      <c r="L390" s="15" t="s">
        <v>19</v>
      </c>
      <c r="M390" s="45">
        <f>M387</f>
        <v>2.2784923872278231</v>
      </c>
      <c r="N390" s="45">
        <f t="shared" ref="N390:O390" si="265">N387</f>
        <v>0.26344093080919706</v>
      </c>
      <c r="O390" s="45">
        <f t="shared" si="265"/>
        <v>-1.4300749503837298</v>
      </c>
      <c r="P390" s="49"/>
      <c r="Q390" s="49">
        <f>O390+J390*M390+J391*N390</f>
        <v>-0.4724837949014592</v>
      </c>
      <c r="R390" s="16">
        <f>1/(1+EXP(-Q390))</f>
        <v>0.38402853140075233</v>
      </c>
      <c r="T390" s="15">
        <f>$C$4</f>
        <v>0</v>
      </c>
      <c r="U390" s="16">
        <f>(T390-R390) ^ 2</f>
        <v>0.14747791292981863</v>
      </c>
      <c r="W390" s="41">
        <f>2*(R390-T390)</f>
        <v>0.76805706280150465</v>
      </c>
      <c r="X390">
        <f>R390*(1-R390)</f>
        <v>0.2365506184709337</v>
      </c>
      <c r="Y390" s="52">
        <f>J390</f>
        <v>0.36243696335591191</v>
      </c>
      <c r="Z390" s="52">
        <f>J391</f>
        <v>0.50023089890044958</v>
      </c>
      <c r="AA390">
        <v>1</v>
      </c>
      <c r="AB390">
        <f>W390*X390*Y390</f>
        <v>6.5849132521494491E-2</v>
      </c>
      <c r="AC390">
        <f>W390*X390*Z390</f>
        <v>9.088413733533926E-2</v>
      </c>
      <c r="AD390">
        <f>W390*X390*AA390</f>
        <v>0.1816843732266647</v>
      </c>
      <c r="AE390" s="41">
        <f>2*(J390-T390)</f>
        <v>0.72487392671182382</v>
      </c>
      <c r="AF390" s="49">
        <f>J390*(1-J390)</f>
        <v>0.23107641094925727</v>
      </c>
      <c r="AG390" s="59">
        <f>B390</f>
        <v>1</v>
      </c>
      <c r="AH390" s="59">
        <f>B391</f>
        <v>0</v>
      </c>
      <c r="AI390" s="49">
        <v>1</v>
      </c>
      <c r="AJ390" s="49">
        <f>AE390*AF390*AG390</f>
        <v>0.16750126537526319</v>
      </c>
      <c r="AK390" s="49">
        <f>AE390*AF390*AH390</f>
        <v>0</v>
      </c>
      <c r="AL390" s="58">
        <f>AE390*AF390*AI390</f>
        <v>0.16750126537526319</v>
      </c>
    </row>
    <row r="391" spans="1:38" ht="15.75" customHeight="1">
      <c r="A391" s="15" t="s">
        <v>21</v>
      </c>
      <c r="B391" s="16">
        <v>0</v>
      </c>
      <c r="D391" s="15" t="s">
        <v>30</v>
      </c>
      <c r="E391" s="45">
        <f>E388</f>
        <v>-1.4951671933276928E-3</v>
      </c>
      <c r="F391" s="45">
        <f t="shared" ref="F391:G391" si="266">F388</f>
        <v>-3.2206149295241926</v>
      </c>
      <c r="G391" s="45">
        <f t="shared" si="266"/>
        <v>9.2359566745284227E-4</v>
      </c>
      <c r="H391" s="49"/>
      <c r="I391" s="49">
        <f>G391+B391*E391+B392*F391</f>
        <v>9.2359566745284227E-4</v>
      </c>
      <c r="J391" s="16">
        <f>1/(1+EXP(-I391))</f>
        <v>0.50023089890044958</v>
      </c>
      <c r="L391" s="41"/>
      <c r="M391" s="49"/>
      <c r="N391" s="49"/>
      <c r="O391" s="49"/>
      <c r="P391" s="49"/>
      <c r="Q391" s="49"/>
      <c r="R391" s="40"/>
      <c r="T391" s="41"/>
      <c r="U391" s="40"/>
      <c r="W391" s="41"/>
      <c r="AE391" s="41">
        <f>2*(J391-T390)</f>
        <v>1.0004617978008992</v>
      </c>
      <c r="AF391" s="49">
        <f>J391*(1-J391)</f>
        <v>0.24999994668569778</v>
      </c>
      <c r="AG391" s="49"/>
      <c r="AH391" s="49"/>
      <c r="AI391" s="49"/>
      <c r="AJ391" s="49">
        <f>AE391*AF391*AG390</f>
        <v>0.25011539611130212</v>
      </c>
      <c r="AK391" s="49">
        <f>AE391*AF391*AH390</f>
        <v>0</v>
      </c>
      <c r="AL391" s="58">
        <f>AE391*AF391*AI390</f>
        <v>0.25011539611130212</v>
      </c>
    </row>
    <row r="392" spans="1:38" ht="15.75" customHeight="1">
      <c r="A392" s="41"/>
      <c r="B392" s="40"/>
      <c r="D392" s="41"/>
      <c r="E392" s="49"/>
      <c r="F392" s="49"/>
      <c r="G392" s="49"/>
      <c r="H392" s="49"/>
      <c r="I392" s="49"/>
      <c r="J392" s="40"/>
      <c r="L392" s="41"/>
      <c r="M392" s="49"/>
      <c r="N392" s="49"/>
      <c r="O392" s="49"/>
      <c r="P392" s="49"/>
      <c r="Q392" s="49"/>
      <c r="R392" s="40"/>
      <c r="T392" s="41"/>
      <c r="U392" s="40"/>
      <c r="W392" s="41"/>
      <c r="AE392" s="41"/>
      <c r="AF392" s="49"/>
      <c r="AG392" s="49"/>
      <c r="AH392" s="49"/>
      <c r="AI392" s="49"/>
      <c r="AJ392" s="49"/>
      <c r="AK392" s="49"/>
      <c r="AL392" s="58"/>
    </row>
    <row r="393" spans="1:38" ht="15.75" customHeight="1">
      <c r="A393" s="15" t="s">
        <v>2</v>
      </c>
      <c r="B393" s="16">
        <f t="array" ref="B393:B394">TRANSPOSE($A$5:$B$5)</f>
        <v>0</v>
      </c>
      <c r="D393" s="15" t="s">
        <v>19</v>
      </c>
      <c r="E393" s="45">
        <f>E390</f>
        <v>-4.3443227838509673</v>
      </c>
      <c r="F393" s="45">
        <f t="shared" ref="F393:G393" si="267">F390</f>
        <v>1.7063578527490983</v>
      </c>
      <c r="G393" s="45">
        <f t="shared" si="267"/>
        <v>3.7795201956792503</v>
      </c>
      <c r="H393" s="49"/>
      <c r="I393" s="49">
        <f>G393+B393*E393+B394*F393</f>
        <v>5.4858780484283489</v>
      </c>
      <c r="J393" s="16">
        <f>1/(1+EXP(-I393))</f>
        <v>0.99587221516754154</v>
      </c>
      <c r="L393" s="15" t="s">
        <v>19</v>
      </c>
      <c r="M393" s="45">
        <f>M390</f>
        <v>2.2784923872278231</v>
      </c>
      <c r="N393" s="45">
        <f t="shared" ref="N393:O393" si="268">N390</f>
        <v>0.26344093080919706</v>
      </c>
      <c r="O393" s="45">
        <f t="shared" si="268"/>
        <v>-1.4300749503837298</v>
      </c>
      <c r="P393" s="49"/>
      <c r="Q393" s="49">
        <f>O393+J393*M393+J394*N393</f>
        <v>0.97069513209914526</v>
      </c>
      <c r="R393" s="16">
        <f>1/(1+EXP(-Q393))</f>
        <v>0.72525803067784289</v>
      </c>
      <c r="T393" s="15">
        <f>$C$5</f>
        <v>0</v>
      </c>
      <c r="U393" s="16">
        <f>(T393-R393) ^ 2</f>
        <v>0.52599921106270286</v>
      </c>
      <c r="W393" s="41">
        <f>2*(R393-T393)</f>
        <v>1.4505160613556858</v>
      </c>
      <c r="X393">
        <f>R393*(1-R393)</f>
        <v>0.19925881961514</v>
      </c>
      <c r="Y393" s="52">
        <f>J393</f>
        <v>0.99587221516754154</v>
      </c>
      <c r="Z393" s="52">
        <f>J394</f>
        <v>0.49985710712242154</v>
      </c>
      <c r="AA393">
        <v>1</v>
      </c>
      <c r="AB393">
        <f>W393*X393*Y393</f>
        <v>0.28783507233599942</v>
      </c>
      <c r="AC393">
        <f>W393*X393*Z393</f>
        <v>0.14447275904975462</v>
      </c>
      <c r="AD393">
        <f>W393*X393*AA393</f>
        <v>0.28902811821853591</v>
      </c>
      <c r="AE393" s="41">
        <f>2*(J393-T393)</f>
        <v>1.9917444303350831</v>
      </c>
      <c r="AF393" s="49">
        <f>J393*(1-J393)</f>
        <v>4.1107462248353849E-3</v>
      </c>
      <c r="AG393" s="59">
        <f>B393</f>
        <v>0</v>
      </c>
      <c r="AH393" s="59">
        <f>B394</f>
        <v>1</v>
      </c>
      <c r="AI393" s="49">
        <v>1</v>
      </c>
      <c r="AJ393" s="49">
        <f>AE393*AF393*AG393</f>
        <v>0</v>
      </c>
      <c r="AK393" s="49">
        <f>AE393*AF393*AH393</f>
        <v>8.1875558978368474E-3</v>
      </c>
      <c r="AL393" s="58">
        <f>AE393*AF393*AI393</f>
        <v>8.1875558978368474E-3</v>
      </c>
    </row>
    <row r="394" spans="1:38" ht="15.75" customHeight="1">
      <c r="A394" s="15" t="s">
        <v>21</v>
      </c>
      <c r="B394" s="16">
        <v>1</v>
      </c>
      <c r="D394" s="15" t="s">
        <v>30</v>
      </c>
      <c r="E394" s="45">
        <f>E391</f>
        <v>-1.4951671933276928E-3</v>
      </c>
      <c r="F394" s="45">
        <f t="shared" ref="F394:G394" si="269">F391</f>
        <v>-3.2206149295241926</v>
      </c>
      <c r="G394" s="45">
        <f t="shared" si="269"/>
        <v>9.2359566745284227E-4</v>
      </c>
      <c r="H394" s="49"/>
      <c r="I394" s="49">
        <f>G394+B394*E394+B395*F394</f>
        <v>-5.7157152587485049E-4</v>
      </c>
      <c r="J394" s="16">
        <f>1/(1+EXP(-I394))</f>
        <v>0.49985710712242154</v>
      </c>
      <c r="L394" s="41"/>
      <c r="M394" s="49"/>
      <c r="N394" s="49"/>
      <c r="O394" s="49"/>
      <c r="P394" s="49"/>
      <c r="Q394" s="49"/>
      <c r="R394" s="40"/>
      <c r="T394" s="41"/>
      <c r="U394" s="40"/>
      <c r="W394" s="41"/>
      <c r="AE394" s="41">
        <f>2*(J394-T393)</f>
        <v>0.99971421424484308</v>
      </c>
      <c r="AF394" s="49">
        <f>J394*(1-J394)</f>
        <v>0.24999997958162551</v>
      </c>
      <c r="AG394" s="49"/>
      <c r="AH394" s="49"/>
      <c r="AI394" s="49"/>
      <c r="AJ394" s="49">
        <f>AE394*AF394*AG393</f>
        <v>0</v>
      </c>
      <c r="AK394" s="49">
        <f>AE394*AF394*AH393</f>
        <v>0.24992853314867156</v>
      </c>
      <c r="AL394" s="58">
        <f>AE394*AF394*AI393</f>
        <v>0.24992853314867156</v>
      </c>
    </row>
    <row r="395" spans="1:38" ht="15.75" customHeight="1">
      <c r="A395" s="41"/>
      <c r="B395" s="40"/>
      <c r="D395" s="41"/>
      <c r="E395" s="49"/>
      <c r="F395" s="49"/>
      <c r="G395" s="49"/>
      <c r="H395" s="49"/>
      <c r="I395" s="49"/>
      <c r="J395" s="40"/>
      <c r="L395" s="41"/>
      <c r="M395" s="49"/>
      <c r="N395" s="49"/>
      <c r="O395" s="49"/>
      <c r="P395" s="49"/>
      <c r="Q395" s="49"/>
      <c r="R395" s="40"/>
      <c r="T395" s="41"/>
      <c r="U395" s="40"/>
      <c r="W395" s="41"/>
      <c r="AE395" s="41"/>
      <c r="AF395" s="49"/>
      <c r="AG395" s="49"/>
      <c r="AH395" s="49"/>
      <c r="AI395" s="49"/>
      <c r="AJ395" s="49"/>
      <c r="AK395" s="49"/>
      <c r="AL395" s="58"/>
    </row>
    <row r="396" spans="1:38" ht="15.75" customHeight="1">
      <c r="A396" s="15" t="s">
        <v>2</v>
      </c>
      <c r="B396" s="16">
        <f t="array" ref="B396:B397">TRANSPOSE($A$6:$B$6)</f>
        <v>1</v>
      </c>
      <c r="D396" s="15" t="s">
        <v>19</v>
      </c>
      <c r="E396" s="45">
        <f>E393</f>
        <v>-4.3443227838509673</v>
      </c>
      <c r="F396" s="45">
        <f t="shared" ref="F396:G396" si="270">F393</f>
        <v>1.7063578527490983</v>
      </c>
      <c r="G396" s="45">
        <f t="shared" si="270"/>
        <v>3.7795201956792503</v>
      </c>
      <c r="H396" s="49"/>
      <c r="I396" s="49">
        <f>G396+B396*E396+B397*F396</f>
        <v>1.1415552645773814</v>
      </c>
      <c r="J396" s="16">
        <f>1/(1+EXP(-I396))</f>
        <v>0.75796507300402594</v>
      </c>
      <c r="L396" s="15" t="s">
        <v>19</v>
      </c>
      <c r="M396" s="45">
        <f>M393</f>
        <v>2.2784923872278231</v>
      </c>
      <c r="N396" s="45">
        <f t="shared" ref="N396:O396" si="271">N393</f>
        <v>0.26344093080919706</v>
      </c>
      <c r="O396" s="45">
        <f t="shared" si="271"/>
        <v>-1.4300749503837298</v>
      </c>
      <c r="P396" s="49"/>
      <c r="Q396" s="49">
        <f>O396+J396*M396+J397*N396</f>
        <v>0.42862551981244779</v>
      </c>
      <c r="R396" s="16">
        <f>1/(1+EXP(-Q396))</f>
        <v>0.60554540753720598</v>
      </c>
      <c r="T396" s="15">
        <f>$C$6</f>
        <v>1</v>
      </c>
      <c r="U396" s="16">
        <f>(T396-R396) ^ 2</f>
        <v>0.15559442551498892</v>
      </c>
      <c r="W396" s="41">
        <f>2*(R396-T396)</f>
        <v>-0.78890918492558804</v>
      </c>
      <c r="X396">
        <f>R396*(1-R396)</f>
        <v>0.2388601669478051</v>
      </c>
      <c r="Y396" s="52">
        <f>J396</f>
        <v>0.75796507300402594</v>
      </c>
      <c r="Z396" s="52">
        <f>J397</f>
        <v>0.49985710712242154</v>
      </c>
      <c r="AA396">
        <v>1</v>
      </c>
      <c r="AB396">
        <f>W396*X396*Y396</f>
        <v>-0.14283016494294851</v>
      </c>
      <c r="AC396">
        <f>W396*X396*Z396</f>
        <v>-9.4192563220945838E-2</v>
      </c>
      <c r="AD396">
        <f>W396*X396*AA396</f>
        <v>-0.18843897961798281</v>
      </c>
      <c r="AE396" s="41">
        <f>2*(J396-T396)</f>
        <v>-0.48406985399194813</v>
      </c>
      <c r="AF396" s="49">
        <f>J396*(1-J396)</f>
        <v>0.18345402111002757</v>
      </c>
      <c r="AG396" s="59">
        <f>B396</f>
        <v>1</v>
      </c>
      <c r="AH396" s="59">
        <f>B397</f>
        <v>1</v>
      </c>
      <c r="AI396" s="49">
        <v>1</v>
      </c>
      <c r="AJ396" s="49">
        <f>AE396*AF396*AG396</f>
        <v>-8.8804561212966815E-2</v>
      </c>
      <c r="AK396" s="49">
        <f>AE396*AF396*AH396</f>
        <v>-8.8804561212966815E-2</v>
      </c>
      <c r="AL396" s="58">
        <f>AE396*AF396*AI396</f>
        <v>-8.8804561212966815E-2</v>
      </c>
    </row>
    <row r="397" spans="1:38" ht="15.75" customHeight="1">
      <c r="A397" s="20" t="s">
        <v>21</v>
      </c>
      <c r="B397" s="21">
        <v>1</v>
      </c>
      <c r="D397" s="20" t="s">
        <v>30</v>
      </c>
      <c r="E397" s="43">
        <f>E394</f>
        <v>-1.4951671933276928E-3</v>
      </c>
      <c r="F397" s="43">
        <f t="shared" ref="F397:G397" si="272">F394</f>
        <v>-3.2206149295241926</v>
      </c>
      <c r="G397" s="43">
        <f t="shared" si="272"/>
        <v>9.2359566745284227E-4</v>
      </c>
      <c r="H397" s="50"/>
      <c r="I397" s="50">
        <f>G397+B397*E397+B398*F397</f>
        <v>-5.7157152587485049E-4</v>
      </c>
      <c r="J397" s="21">
        <f>1/(1+EXP(-I397))</f>
        <v>0.49985710712242154</v>
      </c>
      <c r="L397" s="42"/>
      <c r="M397" s="43"/>
      <c r="N397" s="43"/>
      <c r="O397" s="43"/>
      <c r="P397" s="43"/>
      <c r="Q397" s="43"/>
      <c r="R397" s="44"/>
      <c r="T397" s="42"/>
      <c r="U397" s="44"/>
      <c r="W397" s="42"/>
      <c r="X397" s="43"/>
      <c r="Y397" s="43"/>
      <c r="Z397" s="43"/>
      <c r="AA397" s="43"/>
      <c r="AB397" s="43"/>
      <c r="AC397" s="43"/>
      <c r="AD397" s="43"/>
      <c r="AE397" s="42">
        <f>2*(J397-T396)</f>
        <v>-1.0002857857551568</v>
      </c>
      <c r="AF397" s="50">
        <f>J397*(1-J397)</f>
        <v>0.24999997958162551</v>
      </c>
      <c r="AG397" s="50"/>
      <c r="AH397" s="50"/>
      <c r="AI397" s="50"/>
      <c r="AJ397" s="50">
        <f>AE397*AF397*AG396</f>
        <v>-0.25007142601457943</v>
      </c>
      <c r="AK397" s="50">
        <f>AE397*AF397*AH396</f>
        <v>-0.25007142601457943</v>
      </c>
      <c r="AL397" s="60">
        <f>AE397*AF397*AI396</f>
        <v>-0.25007142601457943</v>
      </c>
    </row>
    <row r="398" spans="1:3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4">
        <f>SUM(U387:U396)</f>
        <v>0.90919444307411257</v>
      </c>
      <c r="V398" s="53"/>
      <c r="W398" s="53"/>
      <c r="X398" s="53"/>
      <c r="Y398" s="53"/>
      <c r="Z398" s="53"/>
      <c r="AA398" s="53"/>
      <c r="AB398" s="53">
        <f>AVERAGE(AB387,AB390,AB393,AB396)</f>
        <v>2.4633031038804487E-2</v>
      </c>
      <c r="AC398" s="53">
        <f>AVERAGE(AC387,AC390,AC393,AC396)</f>
        <v>2.0923622185279236E-2</v>
      </c>
      <c r="AD398" s="53">
        <f>AVERAGE(AD387,AD390,AD393,AD396)</f>
        <v>4.1846719344074433E-2</v>
      </c>
      <c r="AE398" s="53"/>
      <c r="AF398" s="53"/>
      <c r="AG398" s="53">
        <f>AVERAGE(AJ387,AJ390,AJ393,AJ396)</f>
        <v>1.9674176040574094E-2</v>
      </c>
      <c r="AH398" s="53">
        <f>AVERAGE(AJ388,AJ391,AJ394,AJ397)</f>
        <v>1.0992524180672425E-5</v>
      </c>
      <c r="AI398" s="53">
        <f>AVERAGE(AK387,AK390,AK393,AK396)</f>
        <v>-2.0154251328782492E-2</v>
      </c>
      <c r="AJ398" s="53">
        <f>AVERAGE(AK388,AK391,AK394,AK397)</f>
        <v>-3.5723216476969688E-5</v>
      </c>
      <c r="AK398" s="53">
        <f>AVERAGE(AL387,AL390,AL393,AL396)</f>
        <v>2.1477449210952237E-2</v>
      </c>
      <c r="AL398" s="53">
        <f>AVERAGE(AL388,AL391,AL394,AL397)</f>
        <v>2.2001496325210756E-5</v>
      </c>
    </row>
    <row r="400" spans="1:38" ht="15.75" customHeight="1">
      <c r="A400" s="61" t="s">
        <v>5</v>
      </c>
      <c r="B400" s="62"/>
      <c r="C400" s="3"/>
      <c r="D400" s="5" t="s">
        <v>6</v>
      </c>
      <c r="E400" s="6"/>
      <c r="F400" s="6"/>
      <c r="G400" s="6"/>
      <c r="H400" s="6"/>
      <c r="I400" s="63" t="s">
        <v>3</v>
      </c>
      <c r="J400" s="62"/>
      <c r="K400" s="3"/>
      <c r="L400" s="5" t="s">
        <v>27</v>
      </c>
      <c r="M400" s="6"/>
      <c r="N400" s="6"/>
      <c r="O400" s="6"/>
      <c r="P400" s="6"/>
      <c r="Q400" s="63" t="s">
        <v>3</v>
      </c>
      <c r="R400" s="62"/>
      <c r="T400" s="5" t="s">
        <v>20</v>
      </c>
      <c r="U400" s="7" t="s">
        <v>8</v>
      </c>
      <c r="W400" s="5" t="s">
        <v>28</v>
      </c>
      <c r="X400" s="6"/>
      <c r="Y400" s="6"/>
      <c r="Z400" s="6"/>
      <c r="AA400" s="6"/>
      <c r="AB400" s="6"/>
      <c r="AC400" s="6"/>
      <c r="AD400" s="6"/>
      <c r="AE400" s="5" t="s">
        <v>29</v>
      </c>
      <c r="AF400" s="6"/>
      <c r="AG400" s="6"/>
      <c r="AH400" s="6"/>
      <c r="AI400" s="6"/>
      <c r="AJ400" s="6"/>
      <c r="AK400" s="6"/>
      <c r="AL400" s="7"/>
    </row>
    <row r="401" spans="1:38" ht="15.75" customHeight="1">
      <c r="A401" s="64"/>
      <c r="B401" s="65"/>
      <c r="C401" s="3"/>
      <c r="D401" s="8"/>
      <c r="E401" s="51" t="s">
        <v>9</v>
      </c>
      <c r="F401" s="51" t="s">
        <v>22</v>
      </c>
      <c r="G401" s="51" t="s">
        <v>10</v>
      </c>
      <c r="H401" s="51"/>
      <c r="I401" s="51" t="s">
        <v>11</v>
      </c>
      <c r="J401" s="12" t="s">
        <v>12</v>
      </c>
      <c r="K401" s="3"/>
      <c r="L401" s="8"/>
      <c r="M401" s="51" t="s">
        <v>9</v>
      </c>
      <c r="N401" s="51" t="s">
        <v>22</v>
      </c>
      <c r="O401" s="51" t="s">
        <v>10</v>
      </c>
      <c r="P401" s="51"/>
      <c r="Q401" s="51" t="s">
        <v>11</v>
      </c>
      <c r="R401" s="12" t="s">
        <v>12</v>
      </c>
      <c r="T401" s="39"/>
      <c r="U401" s="11"/>
      <c r="W401" s="39" t="s">
        <v>13</v>
      </c>
      <c r="X401" s="10" t="s">
        <v>14</v>
      </c>
      <c r="Y401" s="10" t="s">
        <v>23</v>
      </c>
      <c r="Z401" s="10" t="s">
        <v>24</v>
      </c>
      <c r="AA401" s="10" t="s">
        <v>16</v>
      </c>
      <c r="AB401" s="10" t="s">
        <v>25</v>
      </c>
      <c r="AC401" s="10" t="s">
        <v>26</v>
      </c>
      <c r="AD401" s="10" t="s">
        <v>18</v>
      </c>
      <c r="AE401" s="8" t="s">
        <v>13</v>
      </c>
      <c r="AF401" s="51" t="s">
        <v>14</v>
      </c>
      <c r="AG401" s="51" t="s">
        <v>23</v>
      </c>
      <c r="AH401" s="51" t="s">
        <v>24</v>
      </c>
      <c r="AI401" s="51" t="s">
        <v>16</v>
      </c>
      <c r="AJ401" s="51" t="s">
        <v>25</v>
      </c>
      <c r="AK401" s="51" t="s">
        <v>26</v>
      </c>
      <c r="AL401" s="12" t="s">
        <v>18</v>
      </c>
    </row>
    <row r="402" spans="1:38" ht="15.75" customHeight="1">
      <c r="A402" s="15" t="s">
        <v>2</v>
      </c>
      <c r="B402" s="16">
        <f t="array" ref="B402:B403">TRANSPOSE($A$3:$B$3)</f>
        <v>0</v>
      </c>
      <c r="D402" s="17" t="s">
        <v>19</v>
      </c>
      <c r="E402" s="46">
        <f>E387-$B$8*AG398</f>
        <v>-4.5410645442567086</v>
      </c>
      <c r="F402" s="46">
        <f>F387-$B$8*AH398</f>
        <v>1.7062479275072917</v>
      </c>
      <c r="G402" s="46">
        <f>G387-$B$8*AI398</f>
        <v>3.9810627089670754</v>
      </c>
      <c r="H402" s="47"/>
      <c r="I402" s="47">
        <f>G402+B402*E402+B403*F402</f>
        <v>3.9810627089670754</v>
      </c>
      <c r="J402" s="48">
        <f>1/(1+EXP(-I402))</f>
        <v>0.98167623510432389</v>
      </c>
      <c r="L402" s="17" t="s">
        <v>19</v>
      </c>
      <c r="M402" s="46">
        <f>M387-$B$8*AB398</f>
        <v>2.0321620768397781</v>
      </c>
      <c r="N402" s="46">
        <f t="shared" ref="N402" si="273">N387-$B$8*AC398</f>
        <v>5.4204708956404696E-2</v>
      </c>
      <c r="O402" s="46">
        <f t="shared" ref="O402" si="274">O387-$B$8*AD398</f>
        <v>-1.8485421438244742</v>
      </c>
      <c r="P402" s="47"/>
      <c r="Q402" s="47">
        <f>O402+J402*M402+J403*N402</f>
        <v>0.17349496171401657</v>
      </c>
      <c r="R402" s="48">
        <f>1/(1+EXP(-Q402))</f>
        <v>0.54326526930788654</v>
      </c>
      <c r="T402" s="15">
        <f>$C$3</f>
        <v>1</v>
      </c>
      <c r="U402" s="16">
        <f>(T402-R402) ^ 2</f>
        <v>0.20860661422039742</v>
      </c>
      <c r="W402" s="41">
        <f>2*(R402-T402)</f>
        <v>-0.91346946138422691</v>
      </c>
      <c r="X402">
        <f>R402*(1-R402)</f>
        <v>0.24812811647171604</v>
      </c>
      <c r="Y402" s="52">
        <f>J402</f>
        <v>0.98167623510432389</v>
      </c>
      <c r="Z402" s="52">
        <f>J403</f>
        <v>0.50017589516879413</v>
      </c>
      <c r="AA402">
        <v>1</v>
      </c>
      <c r="AB402">
        <f>W402*X402*Y402</f>
        <v>-0.22250423895547261</v>
      </c>
      <c r="AC402">
        <f>W402*X402*Z402</f>
        <v>-0.11336859640549181</v>
      </c>
      <c r="AD402">
        <f>W402*X402*AA402</f>
        <v>-0.22665745690770117</v>
      </c>
      <c r="AE402" s="55">
        <f>2*(J402-T402)</f>
        <v>-3.6647529791352218E-2</v>
      </c>
      <c r="AF402" s="47">
        <f>J402*(1-J402)</f>
        <v>1.7988004535724095E-2</v>
      </c>
      <c r="AG402" s="56">
        <f>B402</f>
        <v>0</v>
      </c>
      <c r="AH402" s="56">
        <f>B403</f>
        <v>0</v>
      </c>
      <c r="AI402" s="47">
        <v>1</v>
      </c>
      <c r="AJ402" s="47">
        <f>AE402*AF402*AG402</f>
        <v>0</v>
      </c>
      <c r="AK402" s="47">
        <f>AE402*AF402*AH402</f>
        <v>0</v>
      </c>
      <c r="AL402" s="57">
        <f>AE402*AF402*AI402</f>
        <v>-6.5921593210992765E-4</v>
      </c>
    </row>
    <row r="403" spans="1:38" ht="15.75" customHeight="1">
      <c r="A403" s="15" t="s">
        <v>21</v>
      </c>
      <c r="B403" s="16">
        <v>0</v>
      </c>
      <c r="D403" s="15" t="s">
        <v>30</v>
      </c>
      <c r="E403" s="45">
        <f>E388-$B$8*AJ398</f>
        <v>-1.1379350285579959E-3</v>
      </c>
      <c r="F403" s="45">
        <f>F388-$B$8*AK398</f>
        <v>-3.4353894216337149</v>
      </c>
      <c r="G403" s="45">
        <f>G388-$B$8*AL398</f>
        <v>7.0358070420073471E-4</v>
      </c>
      <c r="H403" s="49"/>
      <c r="I403" s="49">
        <f>G403+B403*E403+B404*F403</f>
        <v>7.0358070420073471E-4</v>
      </c>
      <c r="J403" s="16">
        <f>1/(1+EXP(-I403))</f>
        <v>0.50017589516879413</v>
      </c>
      <c r="L403" s="15"/>
      <c r="M403" s="49"/>
      <c r="N403" s="49"/>
      <c r="O403" s="49"/>
      <c r="P403" s="49"/>
      <c r="Q403" s="49"/>
      <c r="R403" s="40"/>
      <c r="T403" s="41"/>
      <c r="U403" s="40"/>
      <c r="W403" s="41"/>
      <c r="AE403" s="41">
        <f>2*(J403-T402)</f>
        <v>-0.99964820966241175</v>
      </c>
      <c r="AF403" s="49">
        <f>J403*(1-J403)</f>
        <v>0.24999996906088959</v>
      </c>
      <c r="AG403" s="49"/>
      <c r="AH403" s="49"/>
      <c r="AI403" s="49"/>
      <c r="AJ403" s="49">
        <f>AE403*AF403*AG402</f>
        <v>0</v>
      </c>
      <c r="AK403" s="49">
        <f>AE403*AF403*AH402</f>
        <v>0</v>
      </c>
      <c r="AL403" s="58">
        <f>AE403*AF403*AI402</f>
        <v>-0.2499120214873766</v>
      </c>
    </row>
    <row r="404" spans="1:38" ht="15.75" customHeight="1">
      <c r="A404" s="41"/>
      <c r="B404" s="40"/>
      <c r="D404" s="41"/>
      <c r="E404" s="49"/>
      <c r="F404" s="49"/>
      <c r="G404" s="49"/>
      <c r="H404" s="49"/>
      <c r="I404" s="49"/>
      <c r="J404" s="40"/>
      <c r="L404" s="41"/>
      <c r="M404" s="49"/>
      <c r="N404" s="49"/>
      <c r="O404" s="49"/>
      <c r="P404" s="49"/>
      <c r="Q404" s="49"/>
      <c r="R404" s="40"/>
      <c r="T404" s="41"/>
      <c r="U404" s="40"/>
      <c r="W404" s="41"/>
      <c r="AE404" s="41"/>
      <c r="AF404" s="49"/>
      <c r="AG404" s="49"/>
      <c r="AH404" s="49"/>
      <c r="AI404" s="49"/>
      <c r="AJ404" s="49"/>
      <c r="AK404" s="49"/>
      <c r="AL404" s="58"/>
    </row>
    <row r="405" spans="1:38" ht="15.75" customHeight="1">
      <c r="A405" s="15" t="s">
        <v>2</v>
      </c>
      <c r="B405" s="16">
        <f t="array" ref="B405:B406">TRANSPOSE($A$4:$B$4)</f>
        <v>1</v>
      </c>
      <c r="D405" s="15" t="s">
        <v>19</v>
      </c>
      <c r="E405" s="45">
        <f>E402</f>
        <v>-4.5410645442567086</v>
      </c>
      <c r="F405" s="45">
        <f t="shared" ref="F405:G405" si="275">F402</f>
        <v>1.7062479275072917</v>
      </c>
      <c r="G405" s="45">
        <f t="shared" si="275"/>
        <v>3.9810627089670754</v>
      </c>
      <c r="H405" s="49"/>
      <c r="I405" s="49">
        <f>G405+B405*E405+B406*F405</f>
        <v>-0.56000183528963321</v>
      </c>
      <c r="J405" s="16">
        <f>1/(1+EXP(-I405))</f>
        <v>0.36354703506793218</v>
      </c>
      <c r="L405" s="15" t="s">
        <v>19</v>
      </c>
      <c r="M405" s="45">
        <f>M402</f>
        <v>2.0321620768397781</v>
      </c>
      <c r="N405" s="45">
        <f t="shared" ref="N405:O405" si="276">N402</f>
        <v>5.4204708956404696E-2</v>
      </c>
      <c r="O405" s="45">
        <f t="shared" si="276"/>
        <v>-1.8485421438244742</v>
      </c>
      <c r="P405" s="49"/>
      <c r="Q405" s="49">
        <f>O405+J405*M405+J406*N405</f>
        <v>-1.0826437571872478</v>
      </c>
      <c r="R405" s="16">
        <f>1/(1+EXP(-Q405))</f>
        <v>0.25300603627237794</v>
      </c>
      <c r="T405" s="15">
        <f>$C$4</f>
        <v>0</v>
      </c>
      <c r="U405" s="16">
        <f>(T405-R405) ^ 2</f>
        <v>6.4012054390259823E-2</v>
      </c>
      <c r="W405" s="41">
        <f>2*(R405-T405)</f>
        <v>0.50601207254475589</v>
      </c>
      <c r="X405">
        <f>R405*(1-R405)</f>
        <v>0.18899398188211811</v>
      </c>
      <c r="Y405" s="52">
        <f>J405</f>
        <v>0.36354703506793218</v>
      </c>
      <c r="Z405" s="52">
        <f>J406</f>
        <v>0.50017589516879413</v>
      </c>
      <c r="AA405">
        <v>1</v>
      </c>
      <c r="AB405">
        <f>W405*X405*Y405</f>
        <v>3.4767179572857652E-2</v>
      </c>
      <c r="AC405">
        <f>W405*X405*Z405</f>
        <v>4.7833439659599644E-2</v>
      </c>
      <c r="AD405">
        <f>W405*X405*AA405</f>
        <v>9.5633236470656621E-2</v>
      </c>
      <c r="AE405" s="41">
        <f>2*(J405-T405)</f>
        <v>0.72709407013586436</v>
      </c>
      <c r="AF405" s="49">
        <f>J405*(1-J405)</f>
        <v>0.23138058836124786</v>
      </c>
      <c r="AG405" s="59">
        <f>B405</f>
        <v>1</v>
      </c>
      <c r="AH405" s="59">
        <f>B406</f>
        <v>0</v>
      </c>
      <c r="AI405" s="49">
        <v>1</v>
      </c>
      <c r="AJ405" s="49">
        <f>AE405*AF405*AG405</f>
        <v>0.16823545374201071</v>
      </c>
      <c r="AK405" s="49">
        <f>AE405*AF405*AH405</f>
        <v>0</v>
      </c>
      <c r="AL405" s="58">
        <f>AE405*AF405*AI405</f>
        <v>0.16823545374201071</v>
      </c>
    </row>
    <row r="406" spans="1:38" ht="15.75" customHeight="1">
      <c r="A406" s="15" t="s">
        <v>21</v>
      </c>
      <c r="B406" s="16">
        <v>0</v>
      </c>
      <c r="D406" s="15" t="s">
        <v>30</v>
      </c>
      <c r="E406" s="45">
        <f>E403</f>
        <v>-1.1379350285579959E-3</v>
      </c>
      <c r="F406" s="45">
        <f t="shared" ref="F406:G406" si="277">F403</f>
        <v>-3.4353894216337149</v>
      </c>
      <c r="G406" s="45">
        <f t="shared" si="277"/>
        <v>7.0358070420073471E-4</v>
      </c>
      <c r="H406" s="49"/>
      <c r="I406" s="49">
        <f>G406+B406*E406+B407*F406</f>
        <v>7.0358070420073471E-4</v>
      </c>
      <c r="J406" s="16">
        <f>1/(1+EXP(-I406))</f>
        <v>0.50017589516879413</v>
      </c>
      <c r="L406" s="41"/>
      <c r="M406" s="49"/>
      <c r="N406" s="49"/>
      <c r="O406" s="49"/>
      <c r="P406" s="49"/>
      <c r="Q406" s="49"/>
      <c r="R406" s="40"/>
      <c r="T406" s="41"/>
      <c r="U406" s="40"/>
      <c r="W406" s="41"/>
      <c r="AE406" s="41">
        <f>2*(J406-T405)</f>
        <v>1.0003517903375883</v>
      </c>
      <c r="AF406" s="49">
        <f>J406*(1-J406)</f>
        <v>0.24999996906088959</v>
      </c>
      <c r="AG406" s="49"/>
      <c r="AH406" s="49"/>
      <c r="AI406" s="49"/>
      <c r="AJ406" s="49">
        <f>AE406*AF406*AG405</f>
        <v>0.25008791663440255</v>
      </c>
      <c r="AK406" s="49">
        <f>AE406*AF406*AH405</f>
        <v>0</v>
      </c>
      <c r="AL406" s="58">
        <f>AE406*AF406*AI405</f>
        <v>0.25008791663440255</v>
      </c>
    </row>
    <row r="407" spans="1:38" ht="15.75" customHeight="1">
      <c r="A407" s="41"/>
      <c r="B407" s="40"/>
      <c r="D407" s="41"/>
      <c r="E407" s="49"/>
      <c r="F407" s="49"/>
      <c r="G407" s="49"/>
      <c r="H407" s="49"/>
      <c r="I407" s="49"/>
      <c r="J407" s="40"/>
      <c r="L407" s="41"/>
      <c r="M407" s="49"/>
      <c r="N407" s="49"/>
      <c r="O407" s="49"/>
      <c r="P407" s="49"/>
      <c r="Q407" s="49"/>
      <c r="R407" s="40"/>
      <c r="T407" s="41"/>
      <c r="U407" s="40"/>
      <c r="W407" s="41"/>
      <c r="AE407" s="41"/>
      <c r="AF407" s="49"/>
      <c r="AG407" s="49"/>
      <c r="AH407" s="49"/>
      <c r="AI407" s="49"/>
      <c r="AJ407" s="49"/>
      <c r="AK407" s="49"/>
      <c r="AL407" s="58"/>
    </row>
    <row r="408" spans="1:38" ht="15.75" customHeight="1">
      <c r="A408" s="15" t="s">
        <v>2</v>
      </c>
      <c r="B408" s="16">
        <f t="array" ref="B408:B409">TRANSPOSE($A$5:$B$5)</f>
        <v>0</v>
      </c>
      <c r="D408" s="15" t="s">
        <v>19</v>
      </c>
      <c r="E408" s="45">
        <f>E405</f>
        <v>-4.5410645442567086</v>
      </c>
      <c r="F408" s="45">
        <f t="shared" ref="F408:G408" si="278">F405</f>
        <v>1.7062479275072917</v>
      </c>
      <c r="G408" s="45">
        <f t="shared" si="278"/>
        <v>3.9810627089670754</v>
      </c>
      <c r="H408" s="49"/>
      <c r="I408" s="49">
        <f>G408+B408*E408+B409*F408</f>
        <v>5.6873106364743666</v>
      </c>
      <c r="J408" s="16">
        <f>1/(1+EXP(-I408))</f>
        <v>0.99662275031013348</v>
      </c>
      <c r="L408" s="15" t="s">
        <v>19</v>
      </c>
      <c r="M408" s="45">
        <f>M405</f>
        <v>2.0321620768397781</v>
      </c>
      <c r="N408" s="45">
        <f t="shared" ref="N408:O408" si="279">N405</f>
        <v>5.4204708956404696E-2</v>
      </c>
      <c r="O408" s="45">
        <f t="shared" si="279"/>
        <v>-1.8485421438244742</v>
      </c>
      <c r="P408" s="49"/>
      <c r="Q408" s="49">
        <f>O408+J408*M408+J409*N408</f>
        <v>0.20385328273739928</v>
      </c>
      <c r="R408" s="16">
        <f>1/(1+EXP(-Q408))</f>
        <v>0.55078756436124743</v>
      </c>
      <c r="T408" s="15">
        <f>$C$5</f>
        <v>0</v>
      </c>
      <c r="U408" s="16">
        <f>(T408-R408) ^ 2</f>
        <v>0.30336694105499529</v>
      </c>
      <c r="W408" s="41">
        <f>2*(R408-T408)</f>
        <v>1.1015751287224949</v>
      </c>
      <c r="X408">
        <f>R408*(1-R408)</f>
        <v>0.24742062330625214</v>
      </c>
      <c r="Y408" s="52">
        <f>J408</f>
        <v>0.99662275031013348</v>
      </c>
      <c r="Z408" s="52">
        <f>J409</f>
        <v>0.49989141142061788</v>
      </c>
      <c r="AA408">
        <v>1</v>
      </c>
      <c r="AB408">
        <f>W408*X408*Y408</f>
        <v>0.27163192744203685</v>
      </c>
      <c r="AC408">
        <f>W408*X408*Z408</f>
        <v>0.13624660640512976</v>
      </c>
      <c r="AD408">
        <f>W408*X408*AA408</f>
        <v>0.27255240496718464</v>
      </c>
      <c r="AE408" s="41">
        <f>2*(J408-T408)</f>
        <v>1.993245500620267</v>
      </c>
      <c r="AF408" s="49">
        <f>J408*(1-J408)</f>
        <v>3.3658438743988201E-3</v>
      </c>
      <c r="AG408" s="59">
        <f>B408</f>
        <v>0</v>
      </c>
      <c r="AH408" s="59">
        <f>B409</f>
        <v>1</v>
      </c>
      <c r="AI408" s="49">
        <v>1</v>
      </c>
      <c r="AJ408" s="49">
        <f>AE408*AF408*AG408</f>
        <v>0</v>
      </c>
      <c r="AK408" s="49">
        <f>AE408*AF408*AH408</f>
        <v>6.7089531584357352E-3</v>
      </c>
      <c r="AL408" s="58">
        <f>AE408*AF408*AI408</f>
        <v>6.7089531584357352E-3</v>
      </c>
    </row>
    <row r="409" spans="1:38" ht="15.75" customHeight="1">
      <c r="A409" s="15" t="s">
        <v>21</v>
      </c>
      <c r="B409" s="16">
        <v>1</v>
      </c>
      <c r="D409" s="15" t="s">
        <v>30</v>
      </c>
      <c r="E409" s="45">
        <f>E406</f>
        <v>-1.1379350285579959E-3</v>
      </c>
      <c r="F409" s="45">
        <f t="shared" ref="F409:G409" si="280">F406</f>
        <v>-3.4353894216337149</v>
      </c>
      <c r="G409" s="45">
        <f t="shared" si="280"/>
        <v>7.0358070420073471E-4</v>
      </c>
      <c r="H409" s="49"/>
      <c r="I409" s="49">
        <f>G409+B409*E409+B410*F409</f>
        <v>-4.3435432435726118E-4</v>
      </c>
      <c r="J409" s="16">
        <f>1/(1+EXP(-I409))</f>
        <v>0.49989141142061788</v>
      </c>
      <c r="L409" s="41"/>
      <c r="M409" s="49"/>
      <c r="N409" s="49"/>
      <c r="O409" s="49"/>
      <c r="P409" s="49"/>
      <c r="Q409" s="49"/>
      <c r="R409" s="40"/>
      <c r="T409" s="41"/>
      <c r="U409" s="40"/>
      <c r="W409" s="41"/>
      <c r="AE409" s="41">
        <f>2*(J409-T408)</f>
        <v>0.99978282284123576</v>
      </c>
      <c r="AF409" s="49">
        <f>J409*(1-J409)</f>
        <v>0.24999998820852043</v>
      </c>
      <c r="AG409" s="49"/>
      <c r="AH409" s="49"/>
      <c r="AI409" s="49"/>
      <c r="AJ409" s="49">
        <f>AE409*AF409*AG408</f>
        <v>0</v>
      </c>
      <c r="AK409" s="49">
        <f>AE409*AF409*AH408</f>
        <v>0.24994569392139021</v>
      </c>
      <c r="AL409" s="58">
        <f>AE409*AF409*AI408</f>
        <v>0.24994569392139021</v>
      </c>
    </row>
    <row r="410" spans="1:38" ht="15.75" customHeight="1">
      <c r="A410" s="41"/>
      <c r="B410" s="40"/>
      <c r="D410" s="41"/>
      <c r="E410" s="49"/>
      <c r="F410" s="49"/>
      <c r="G410" s="49"/>
      <c r="H410" s="49"/>
      <c r="I410" s="49"/>
      <c r="J410" s="40"/>
      <c r="L410" s="41"/>
      <c r="M410" s="49"/>
      <c r="N410" s="49"/>
      <c r="O410" s="49"/>
      <c r="P410" s="49"/>
      <c r="Q410" s="49"/>
      <c r="R410" s="40"/>
      <c r="T410" s="41"/>
      <c r="U410" s="40"/>
      <c r="W410" s="41"/>
      <c r="AE410" s="41"/>
      <c r="AF410" s="49"/>
      <c r="AG410" s="49"/>
      <c r="AH410" s="49"/>
      <c r="AI410" s="49"/>
      <c r="AJ410" s="49"/>
      <c r="AK410" s="49"/>
      <c r="AL410" s="58"/>
    </row>
    <row r="411" spans="1:38" ht="15.75" customHeight="1">
      <c r="A411" s="15" t="s">
        <v>2</v>
      </c>
      <c r="B411" s="16">
        <f t="array" ref="B411:B412">TRANSPOSE($A$6:$B$6)</f>
        <v>1</v>
      </c>
      <c r="D411" s="15" t="s">
        <v>19</v>
      </c>
      <c r="E411" s="45">
        <f>E408</f>
        <v>-4.5410645442567086</v>
      </c>
      <c r="F411" s="45">
        <f t="shared" ref="F411:G411" si="281">F408</f>
        <v>1.7062479275072917</v>
      </c>
      <c r="G411" s="45">
        <f t="shared" si="281"/>
        <v>3.9810627089670754</v>
      </c>
      <c r="H411" s="49"/>
      <c r="I411" s="49">
        <f>G411+B411*E411+B412*F411</f>
        <v>1.1462460922176585</v>
      </c>
      <c r="J411" s="16">
        <f>1/(1+EXP(-I411))</f>
        <v>0.75882458255446583</v>
      </c>
      <c r="L411" s="15" t="s">
        <v>19</v>
      </c>
      <c r="M411" s="45">
        <f>M408</f>
        <v>2.0321620768397781</v>
      </c>
      <c r="N411" s="45">
        <f t="shared" ref="N411:O411" si="282">N408</f>
        <v>5.4204708956404696E-2</v>
      </c>
      <c r="O411" s="45">
        <f t="shared" si="282"/>
        <v>-1.8485421438244742</v>
      </c>
      <c r="P411" s="49"/>
      <c r="Q411" s="49">
        <f>O411+J411*M411+J412*N411</f>
        <v>-0.27939113571765245</v>
      </c>
      <c r="R411" s="16">
        <f>1/(1+EXP(-Q411))</f>
        <v>0.43060305356775325</v>
      </c>
      <c r="T411" s="15">
        <f>$C$6</f>
        <v>1</v>
      </c>
      <c r="U411" s="16">
        <f>(T411-R411) ^ 2</f>
        <v>0.32421288260636694</v>
      </c>
      <c r="W411" s="41">
        <f>2*(R411-T411)</f>
        <v>-1.1387938928644936</v>
      </c>
      <c r="X411">
        <f>R411*(1-R411)</f>
        <v>0.2451840638258799</v>
      </c>
      <c r="Y411" s="52">
        <f>J411</f>
        <v>0.75882458255446583</v>
      </c>
      <c r="Z411" s="52">
        <f>J412</f>
        <v>0.49989141142061788</v>
      </c>
      <c r="AA411">
        <v>1</v>
      </c>
      <c r="AB411">
        <f>W411*X411*Y411</f>
        <v>-0.21187453388834629</v>
      </c>
      <c r="AC411">
        <f>W411*X411*Z411</f>
        <v>-0.13957673779226676</v>
      </c>
      <c r="AD411">
        <f>W411*X411*AA411</f>
        <v>-0.27921411451261025</v>
      </c>
      <c r="AE411" s="41">
        <f>2*(J411-T411)</f>
        <v>-0.48235083489106834</v>
      </c>
      <c r="AF411" s="49">
        <f>J411*(1-J411)</f>
        <v>0.1830098354655065</v>
      </c>
      <c r="AG411" s="59">
        <f>B411</f>
        <v>1</v>
      </c>
      <c r="AH411" s="59">
        <f>B412</f>
        <v>1</v>
      </c>
      <c r="AI411" s="49">
        <v>1</v>
      </c>
      <c r="AJ411" s="49">
        <f>AE411*AF411*AG411</f>
        <v>-8.8274946930064116E-2</v>
      </c>
      <c r="AK411" s="49">
        <f>AE411*AF411*AH411</f>
        <v>-8.8274946930064116E-2</v>
      </c>
      <c r="AL411" s="58">
        <f>AE411*AF411*AI411</f>
        <v>-8.8274946930064116E-2</v>
      </c>
    </row>
    <row r="412" spans="1:38" ht="15.75" customHeight="1">
      <c r="A412" s="20" t="s">
        <v>21</v>
      </c>
      <c r="B412" s="21">
        <v>1</v>
      </c>
      <c r="D412" s="20" t="s">
        <v>30</v>
      </c>
      <c r="E412" s="43">
        <f>E409</f>
        <v>-1.1379350285579959E-3</v>
      </c>
      <c r="F412" s="43">
        <f t="shared" ref="F412:G412" si="283">F409</f>
        <v>-3.4353894216337149</v>
      </c>
      <c r="G412" s="43">
        <f t="shared" si="283"/>
        <v>7.0358070420073471E-4</v>
      </c>
      <c r="H412" s="50"/>
      <c r="I412" s="50">
        <f>G412+B412*E412+B413*F412</f>
        <v>-4.3435432435726118E-4</v>
      </c>
      <c r="J412" s="21">
        <f>1/(1+EXP(-I412))</f>
        <v>0.49989141142061788</v>
      </c>
      <c r="L412" s="42"/>
      <c r="M412" s="43"/>
      <c r="N412" s="43"/>
      <c r="O412" s="43"/>
      <c r="P412" s="43"/>
      <c r="Q412" s="43"/>
      <c r="R412" s="44"/>
      <c r="T412" s="42"/>
      <c r="U412" s="44"/>
      <c r="W412" s="42"/>
      <c r="X412" s="43"/>
      <c r="Y412" s="43"/>
      <c r="Z412" s="43"/>
      <c r="AA412" s="43"/>
      <c r="AB412" s="43"/>
      <c r="AC412" s="43"/>
      <c r="AD412" s="43"/>
      <c r="AE412" s="42">
        <f>2*(J412-T411)</f>
        <v>-1.0002171771587642</v>
      </c>
      <c r="AF412" s="50">
        <f>J412*(1-J412)</f>
        <v>0.24999998820852043</v>
      </c>
      <c r="AG412" s="50"/>
      <c r="AH412" s="50"/>
      <c r="AI412" s="50"/>
      <c r="AJ412" s="50">
        <f>AE412*AF412*AG411</f>
        <v>-0.25005428249565065</v>
      </c>
      <c r="AK412" s="50">
        <f>AE412*AF412*AH411</f>
        <v>-0.25005428249565065</v>
      </c>
      <c r="AL412" s="60">
        <f>AE412*AF412*AI411</f>
        <v>-0.25005428249565065</v>
      </c>
    </row>
    <row r="413" spans="1:38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4">
        <f>SUM(U402:U411)</f>
        <v>0.90019849227201953</v>
      </c>
      <c r="V413" s="53"/>
      <c r="W413" s="53"/>
      <c r="X413" s="53"/>
      <c r="Y413" s="53"/>
      <c r="Z413" s="53"/>
      <c r="AA413" s="53"/>
      <c r="AB413" s="53">
        <f>AVERAGE(AB402,AB405,AB408,AB411)</f>
        <v>-3.1994916457231098E-2</v>
      </c>
      <c r="AC413" s="53">
        <f>AVERAGE(AC402,AC405,AC408,AC411)</f>
        <v>-1.7216322033257292E-2</v>
      </c>
      <c r="AD413" s="53">
        <f>AVERAGE(AD402,AD405,AD408,AD411)</f>
        <v>-3.4421482495617536E-2</v>
      </c>
      <c r="AE413" s="53"/>
      <c r="AF413" s="53"/>
      <c r="AG413" s="53">
        <f>AVERAGE(AJ402,AJ405,AJ408,AJ411)</f>
        <v>1.9990126702986648E-2</v>
      </c>
      <c r="AH413" s="53">
        <f>AVERAGE(AJ403,AJ406,AJ409,AJ412)</f>
        <v>8.408534687975866E-6</v>
      </c>
      <c r="AI413" s="53">
        <f>AVERAGE(AK402,AK405,AK408,AK411)</f>
        <v>-2.0391498442907094E-2</v>
      </c>
      <c r="AJ413" s="53">
        <f>AVERAGE(AK403,AK406,AK409,AK412)</f>
        <v>-2.7147143565109388E-5</v>
      </c>
      <c r="AK413" s="53">
        <f>AVERAGE(AL402,AL405,AL408,AL411)</f>
        <v>2.1502561009568096E-2</v>
      </c>
      <c r="AL413" s="53">
        <f>AVERAGE(AL403,AL406,AL409,AL412)</f>
        <v>1.6826643191386603E-5</v>
      </c>
    </row>
    <row r="415" spans="1:38" ht="15.75" customHeight="1">
      <c r="A415" s="61" t="s">
        <v>5</v>
      </c>
      <c r="B415" s="62"/>
      <c r="C415" s="3"/>
      <c r="D415" s="5" t="s">
        <v>6</v>
      </c>
      <c r="E415" s="6"/>
      <c r="F415" s="6"/>
      <c r="G415" s="6"/>
      <c r="H415" s="6"/>
      <c r="I415" s="63" t="s">
        <v>3</v>
      </c>
      <c r="J415" s="62"/>
      <c r="K415" s="3"/>
      <c r="L415" s="5" t="s">
        <v>27</v>
      </c>
      <c r="M415" s="6"/>
      <c r="N415" s="6"/>
      <c r="O415" s="6"/>
      <c r="P415" s="6"/>
      <c r="Q415" s="63" t="s">
        <v>3</v>
      </c>
      <c r="R415" s="62"/>
      <c r="T415" s="5" t="s">
        <v>20</v>
      </c>
      <c r="U415" s="7" t="s">
        <v>8</v>
      </c>
      <c r="W415" s="5" t="s">
        <v>28</v>
      </c>
      <c r="X415" s="6"/>
      <c r="Y415" s="6"/>
      <c r="Z415" s="6"/>
      <c r="AA415" s="6"/>
      <c r="AB415" s="6"/>
      <c r="AC415" s="6"/>
      <c r="AD415" s="6"/>
      <c r="AE415" s="5" t="s">
        <v>29</v>
      </c>
      <c r="AF415" s="6"/>
      <c r="AG415" s="6"/>
      <c r="AH415" s="6"/>
      <c r="AI415" s="6"/>
      <c r="AJ415" s="6"/>
      <c r="AK415" s="6"/>
      <c r="AL415" s="7"/>
    </row>
    <row r="416" spans="1:38" ht="15.75" customHeight="1">
      <c r="A416" s="64"/>
      <c r="B416" s="65"/>
      <c r="C416" s="3"/>
      <c r="D416" s="8"/>
      <c r="E416" s="51" t="s">
        <v>9</v>
      </c>
      <c r="F416" s="51" t="s">
        <v>22</v>
      </c>
      <c r="G416" s="51" t="s">
        <v>10</v>
      </c>
      <c r="H416" s="51"/>
      <c r="I416" s="51" t="s">
        <v>11</v>
      </c>
      <c r="J416" s="12" t="s">
        <v>12</v>
      </c>
      <c r="K416" s="3"/>
      <c r="L416" s="8"/>
      <c r="M416" s="51" t="s">
        <v>9</v>
      </c>
      <c r="N416" s="51" t="s">
        <v>22</v>
      </c>
      <c r="O416" s="51" t="s">
        <v>10</v>
      </c>
      <c r="P416" s="51"/>
      <c r="Q416" s="51" t="s">
        <v>11</v>
      </c>
      <c r="R416" s="12" t="s">
        <v>12</v>
      </c>
      <c r="T416" s="39"/>
      <c r="U416" s="11"/>
      <c r="W416" s="39" t="s">
        <v>13</v>
      </c>
      <c r="X416" s="10" t="s">
        <v>14</v>
      </c>
      <c r="Y416" s="10" t="s">
        <v>23</v>
      </c>
      <c r="Z416" s="10" t="s">
        <v>24</v>
      </c>
      <c r="AA416" s="10" t="s">
        <v>16</v>
      </c>
      <c r="AB416" s="10" t="s">
        <v>25</v>
      </c>
      <c r="AC416" s="10" t="s">
        <v>26</v>
      </c>
      <c r="AD416" s="10" t="s">
        <v>18</v>
      </c>
      <c r="AE416" s="8" t="s">
        <v>13</v>
      </c>
      <c r="AF416" s="51" t="s">
        <v>14</v>
      </c>
      <c r="AG416" s="51" t="s">
        <v>23</v>
      </c>
      <c r="AH416" s="51" t="s">
        <v>24</v>
      </c>
      <c r="AI416" s="51" t="s">
        <v>16</v>
      </c>
      <c r="AJ416" s="51" t="s">
        <v>25</v>
      </c>
      <c r="AK416" s="51" t="s">
        <v>26</v>
      </c>
      <c r="AL416" s="12" t="s">
        <v>18</v>
      </c>
    </row>
    <row r="417" spans="1:38" ht="15.75" customHeight="1">
      <c r="A417" s="15" t="s">
        <v>2</v>
      </c>
      <c r="B417" s="16">
        <f t="array" ref="B417:B418">TRANSPOSE($A$3:$B$3)</f>
        <v>0</v>
      </c>
      <c r="D417" s="17" t="s">
        <v>19</v>
      </c>
      <c r="E417" s="46">
        <f>E402-$B$8*AG413</f>
        <v>-4.7409658112865749</v>
      </c>
      <c r="F417" s="46">
        <f>F402-$B$8*AH413</f>
        <v>1.7061638421604119</v>
      </c>
      <c r="G417" s="46">
        <f>G402-$B$8*AI413</f>
        <v>4.1849776933961467</v>
      </c>
      <c r="H417" s="47"/>
      <c r="I417" s="47">
        <f>G417+B417*E417+B418*F417</f>
        <v>4.1849776933961467</v>
      </c>
      <c r="J417" s="48">
        <f>1/(1+EXP(-I417))</f>
        <v>0.98500570582393632</v>
      </c>
      <c r="L417" s="17" t="s">
        <v>19</v>
      </c>
      <c r="M417" s="46">
        <f>M402-$B$8*AB413</f>
        <v>2.3521112414120893</v>
      </c>
      <c r="N417" s="46">
        <f t="shared" ref="N417" si="284">N402-$B$8*AC413</f>
        <v>0.22636792928897762</v>
      </c>
      <c r="O417" s="46">
        <f t="shared" ref="O417" si="285">O402-$B$8*AD413</f>
        <v>-1.5043273188682988</v>
      </c>
      <c r="P417" s="47"/>
      <c r="Q417" s="47">
        <f>O417+J417*M417+J418*N417</f>
        <v>0.9257299337948306</v>
      </c>
      <c r="R417" s="48">
        <f>1/(1+EXP(-Q417))</f>
        <v>0.71620817920745727</v>
      </c>
      <c r="T417" s="15">
        <f>$C$3</f>
        <v>1</v>
      </c>
      <c r="U417" s="16">
        <f>(T417-R417) ^ 2</f>
        <v>8.0537797548746681E-2</v>
      </c>
      <c r="W417" s="41">
        <f>2*(R417-T417)</f>
        <v>-0.56758364158508545</v>
      </c>
      <c r="X417">
        <f>R417*(1-R417)</f>
        <v>0.20325402324379604</v>
      </c>
      <c r="Y417" s="52">
        <f>J417</f>
        <v>0.98500570582393632</v>
      </c>
      <c r="Z417" s="52">
        <f>J418</f>
        <v>0.50013382856487587</v>
      </c>
      <c r="AA417">
        <v>1</v>
      </c>
      <c r="AB417">
        <f>W417*X417*Y417</f>
        <v>-0.11363386204406545</v>
      </c>
      <c r="AC417">
        <f>W417*X417*Z417</f>
        <v>-5.7697268292646597E-2</v>
      </c>
      <c r="AD417">
        <f>W417*X417*AA417</f>
        <v>-0.11536365867953337</v>
      </c>
      <c r="AE417" s="55">
        <f>2*(J417-T417)</f>
        <v>-2.9988588352127366E-2</v>
      </c>
      <c r="AF417" s="47">
        <f>J417*(1-J417)</f>
        <v>1.4769465318225346E-2</v>
      </c>
      <c r="AG417" s="56">
        <f>B417</f>
        <v>0</v>
      </c>
      <c r="AH417" s="56">
        <f>B418</f>
        <v>0</v>
      </c>
      <c r="AI417" s="47">
        <v>1</v>
      </c>
      <c r="AJ417" s="47">
        <f>AE417*AF417*AG417</f>
        <v>0</v>
      </c>
      <c r="AK417" s="47">
        <f>AE417*AF417*AH417</f>
        <v>0</v>
      </c>
      <c r="AL417" s="57">
        <f>AE417*AF417*AI417</f>
        <v>-4.4291541560928169E-4</v>
      </c>
    </row>
    <row r="418" spans="1:38" ht="15.75" customHeight="1">
      <c r="A418" s="15" t="s">
        <v>21</v>
      </c>
      <c r="B418" s="16">
        <v>0</v>
      </c>
      <c r="D418" s="15" t="s">
        <v>30</v>
      </c>
      <c r="E418" s="45">
        <f>E403-$B$8*AJ413</f>
        <v>-8.66463592906902E-4</v>
      </c>
      <c r="F418" s="45">
        <f>F403-$B$8*AK413</f>
        <v>-3.6504150317293957</v>
      </c>
      <c r="G418" s="45">
        <f>G403-$B$8*AL413</f>
        <v>5.3531427228686868E-4</v>
      </c>
      <c r="H418" s="49"/>
      <c r="I418" s="49">
        <f>G418+B418*E418+B419*F418</f>
        <v>5.3531427228686868E-4</v>
      </c>
      <c r="J418" s="16">
        <f>1/(1+EXP(-I418))</f>
        <v>0.50013382856487587</v>
      </c>
      <c r="L418" s="15"/>
      <c r="M418" s="49"/>
      <c r="N418" s="49"/>
      <c r="O418" s="49"/>
      <c r="P418" s="49"/>
      <c r="Q418" s="49"/>
      <c r="R418" s="40"/>
      <c r="T418" s="41"/>
      <c r="U418" s="40"/>
      <c r="W418" s="41"/>
      <c r="AE418" s="41">
        <f>2*(J418-T417)</f>
        <v>-0.99973234287024826</v>
      </c>
      <c r="AF418" s="49">
        <f>J418*(1-J418)</f>
        <v>0.24999998208991522</v>
      </c>
      <c r="AG418" s="49"/>
      <c r="AH418" s="49"/>
      <c r="AI418" s="49"/>
      <c r="AJ418" s="49">
        <f>AE418*AF418*AG417</f>
        <v>0</v>
      </c>
      <c r="AK418" s="49">
        <f>AE418*AF418*AH417</f>
        <v>0</v>
      </c>
      <c r="AL418" s="58">
        <f>AE418*AF418*AI417</f>
        <v>-0.24993306781227104</v>
      </c>
    </row>
    <row r="419" spans="1:38" ht="15.75" customHeight="1">
      <c r="A419" s="41"/>
      <c r="B419" s="40"/>
      <c r="D419" s="41"/>
      <c r="E419" s="49"/>
      <c r="F419" s="49"/>
      <c r="G419" s="49"/>
      <c r="H419" s="49"/>
      <c r="I419" s="49"/>
      <c r="J419" s="40"/>
      <c r="L419" s="41"/>
      <c r="M419" s="49"/>
      <c r="N419" s="49"/>
      <c r="O419" s="49"/>
      <c r="P419" s="49"/>
      <c r="Q419" s="49"/>
      <c r="R419" s="40"/>
      <c r="T419" s="41"/>
      <c r="U419" s="40"/>
      <c r="W419" s="41"/>
      <c r="AE419" s="41"/>
      <c r="AF419" s="49"/>
      <c r="AG419" s="49"/>
      <c r="AH419" s="49"/>
      <c r="AI419" s="49"/>
      <c r="AJ419" s="49"/>
      <c r="AK419" s="49"/>
      <c r="AL419" s="58"/>
    </row>
    <row r="420" spans="1:38" ht="15.75" customHeight="1">
      <c r="A420" s="15" t="s">
        <v>2</v>
      </c>
      <c r="B420" s="16">
        <f t="array" ref="B420:B421">TRANSPOSE($A$4:$B$4)</f>
        <v>1</v>
      </c>
      <c r="D420" s="15" t="s">
        <v>19</v>
      </c>
      <c r="E420" s="45">
        <f>E417</f>
        <v>-4.7409658112865749</v>
      </c>
      <c r="F420" s="45">
        <f t="shared" ref="F420:G420" si="286">F417</f>
        <v>1.7061638421604119</v>
      </c>
      <c r="G420" s="45">
        <f t="shared" si="286"/>
        <v>4.1849776933961467</v>
      </c>
      <c r="H420" s="49"/>
      <c r="I420" s="49">
        <f>G420+B420*E420+B421*F420</f>
        <v>-0.55598811789042824</v>
      </c>
      <c r="J420" s="16">
        <f>1/(1+EXP(-I420))</f>
        <v>0.36447623902362991</v>
      </c>
      <c r="L420" s="15" t="s">
        <v>19</v>
      </c>
      <c r="M420" s="45">
        <f>M417</f>
        <v>2.3521112414120893</v>
      </c>
      <c r="N420" s="45">
        <f t="shared" ref="N420:O420" si="287">N417</f>
        <v>0.22636792928897762</v>
      </c>
      <c r="O420" s="45">
        <f t="shared" si="287"/>
        <v>-1.5043273188682988</v>
      </c>
      <c r="P420" s="49"/>
      <c r="Q420" s="49">
        <f>O420+J420*M420+J421*N420</f>
        <v>-0.5338244006936198</v>
      </c>
      <c r="R420" s="16">
        <f>1/(1+EXP(-Q420))</f>
        <v>0.36962534986024753</v>
      </c>
      <c r="T420" s="15">
        <f>$C$4</f>
        <v>0</v>
      </c>
      <c r="U420" s="16">
        <f>(T420-R420) ^ 2</f>
        <v>0.1366228992593104</v>
      </c>
      <c r="W420" s="41">
        <f>2*(R420-T420)</f>
        <v>0.73925069972049506</v>
      </c>
      <c r="X420">
        <f>R420*(1-R420)</f>
        <v>0.23300245060093713</v>
      </c>
      <c r="Y420" s="52">
        <f>J420</f>
        <v>0.36447623902362991</v>
      </c>
      <c r="Z420" s="52">
        <f>J421</f>
        <v>0.50013382856487587</v>
      </c>
      <c r="AA420">
        <v>1</v>
      </c>
      <c r="AB420">
        <f>W420*X420*Y420</f>
        <v>6.2780020620260266E-2</v>
      </c>
      <c r="AC420">
        <f>W420*X420*Z420</f>
        <v>8.6146663920544306E-2</v>
      </c>
      <c r="AD420">
        <f>W420*X420*AA420</f>
        <v>0.17224722464333286</v>
      </c>
      <c r="AE420" s="41">
        <f>2*(J420-T420)</f>
        <v>0.72895247804725982</v>
      </c>
      <c r="AF420" s="49">
        <f>J420*(1-J420)</f>
        <v>0.2316333102108197</v>
      </c>
      <c r="AG420" s="59">
        <f>B420</f>
        <v>1</v>
      </c>
      <c r="AH420" s="59">
        <f>B421</f>
        <v>0</v>
      </c>
      <c r="AI420" s="49">
        <v>1</v>
      </c>
      <c r="AJ420" s="49">
        <f>AE420*AF420*AG420</f>
        <v>0.16884967547646668</v>
      </c>
      <c r="AK420" s="49">
        <f>AE420*AF420*AH420</f>
        <v>0</v>
      </c>
      <c r="AL420" s="58">
        <f>AE420*AF420*AI420</f>
        <v>0.16884967547646668</v>
      </c>
    </row>
    <row r="421" spans="1:38" ht="15.75" customHeight="1">
      <c r="A421" s="15" t="s">
        <v>21</v>
      </c>
      <c r="B421" s="16">
        <v>0</v>
      </c>
      <c r="D421" s="15" t="s">
        <v>30</v>
      </c>
      <c r="E421" s="45">
        <f>E418</f>
        <v>-8.66463592906902E-4</v>
      </c>
      <c r="F421" s="45">
        <f t="shared" ref="F421:G421" si="288">F418</f>
        <v>-3.6504150317293957</v>
      </c>
      <c r="G421" s="45">
        <f t="shared" si="288"/>
        <v>5.3531427228686868E-4</v>
      </c>
      <c r="H421" s="49"/>
      <c r="I421" s="49">
        <f>G421+B421*E421+B422*F421</f>
        <v>5.3531427228686868E-4</v>
      </c>
      <c r="J421" s="16">
        <f>1/(1+EXP(-I421))</f>
        <v>0.50013382856487587</v>
      </c>
      <c r="L421" s="41"/>
      <c r="M421" s="49"/>
      <c r="N421" s="49"/>
      <c r="O421" s="49"/>
      <c r="P421" s="49"/>
      <c r="Q421" s="49"/>
      <c r="R421" s="40"/>
      <c r="T421" s="41"/>
      <c r="U421" s="40"/>
      <c r="W421" s="41"/>
      <c r="AE421" s="41">
        <f>2*(J421-T420)</f>
        <v>1.0002676571297517</v>
      </c>
      <c r="AF421" s="49">
        <f>J421*(1-J421)</f>
        <v>0.24999998208991522</v>
      </c>
      <c r="AG421" s="49"/>
      <c r="AH421" s="49"/>
      <c r="AI421" s="49"/>
      <c r="AJ421" s="49">
        <f>AE421*AF421*AG420</f>
        <v>0.25006689636755941</v>
      </c>
      <c r="AK421" s="49">
        <f>AE421*AF421*AH420</f>
        <v>0</v>
      </c>
      <c r="AL421" s="58">
        <f>AE421*AF421*AI420</f>
        <v>0.25006689636755941</v>
      </c>
    </row>
    <row r="422" spans="1:38" ht="15.75" customHeight="1">
      <c r="A422" s="41"/>
      <c r="B422" s="40"/>
      <c r="D422" s="41"/>
      <c r="E422" s="49"/>
      <c r="F422" s="49"/>
      <c r="G422" s="49"/>
      <c r="H422" s="49"/>
      <c r="I422" s="49"/>
      <c r="J422" s="40"/>
      <c r="L422" s="41"/>
      <c r="M422" s="49"/>
      <c r="N422" s="49"/>
      <c r="O422" s="49"/>
      <c r="P422" s="49"/>
      <c r="Q422" s="49"/>
      <c r="R422" s="40"/>
      <c r="T422" s="41"/>
      <c r="U422" s="40"/>
      <c r="W422" s="41"/>
      <c r="AE422" s="41"/>
      <c r="AF422" s="49"/>
      <c r="AG422" s="49"/>
      <c r="AH422" s="49"/>
      <c r="AI422" s="49"/>
      <c r="AJ422" s="49"/>
      <c r="AK422" s="49"/>
      <c r="AL422" s="58"/>
    </row>
    <row r="423" spans="1:38" ht="15.75" customHeight="1">
      <c r="A423" s="15" t="s">
        <v>2</v>
      </c>
      <c r="B423" s="16">
        <f t="array" ref="B423:B424">TRANSPOSE($A$5:$B$5)</f>
        <v>0</v>
      </c>
      <c r="D423" s="15" t="s">
        <v>19</v>
      </c>
      <c r="E423" s="45">
        <f>E420</f>
        <v>-4.7409658112865749</v>
      </c>
      <c r="F423" s="45">
        <f t="shared" ref="F423:G423" si="289">F420</f>
        <v>1.7061638421604119</v>
      </c>
      <c r="G423" s="45">
        <f t="shared" si="289"/>
        <v>4.1849776933961467</v>
      </c>
      <c r="H423" s="49"/>
      <c r="I423" s="49">
        <f>G423+B423*E423+B424*F423</f>
        <v>5.8911415355565584</v>
      </c>
      <c r="J423" s="16">
        <f>1/(1+EXP(-I423))</f>
        <v>0.99724379774984484</v>
      </c>
      <c r="L423" s="15" t="s">
        <v>19</v>
      </c>
      <c r="M423" s="45">
        <f>M420</f>
        <v>2.3521112414120893</v>
      </c>
      <c r="N423" s="45">
        <f t="shared" ref="N423:O423" si="290">N420</f>
        <v>0.22636792928897762</v>
      </c>
      <c r="O423" s="45">
        <f t="shared" si="290"/>
        <v>-1.5043273188682988</v>
      </c>
      <c r="P423" s="49"/>
      <c r="Q423" s="49">
        <f>O423+J423*M423+J424*N423</f>
        <v>0.95446625249575656</v>
      </c>
      <c r="R423" s="16">
        <f>1/(1+EXP(-Q423))</f>
        <v>0.72201248984091126</v>
      </c>
      <c r="T423" s="15">
        <f>$C$5</f>
        <v>0</v>
      </c>
      <c r="U423" s="16">
        <f>(T423-R423) ^ 2</f>
        <v>0.52130203548627196</v>
      </c>
      <c r="W423" s="41">
        <f>2*(R423-T423)</f>
        <v>1.4440249796818225</v>
      </c>
      <c r="X423">
        <f>R423*(1-R423)</f>
        <v>0.20071045435463927</v>
      </c>
      <c r="Y423" s="52">
        <f>J423</f>
        <v>0.99724379774984484</v>
      </c>
      <c r="Z423" s="52">
        <f>J424</f>
        <v>0.49991721267060157</v>
      </c>
      <c r="AA423">
        <v>1</v>
      </c>
      <c r="AB423">
        <f>W423*X423*Y423</f>
        <v>0.28903207716571094</v>
      </c>
      <c r="AC423">
        <f>W423*X423*Z423</f>
        <v>0.14489146055869659</v>
      </c>
      <c r="AD423">
        <f>W423*X423*AA423</f>
        <v>0.28983090977138737</v>
      </c>
      <c r="AE423" s="41">
        <f>2*(J423-T423)</f>
        <v>1.9944875954996897</v>
      </c>
      <c r="AF423" s="49">
        <f>J423*(1-J423)</f>
        <v>2.7486055993113994E-3</v>
      </c>
      <c r="AG423" s="59">
        <f>B423</f>
        <v>0</v>
      </c>
      <c r="AH423" s="59">
        <f>B424</f>
        <v>1</v>
      </c>
      <c r="AI423" s="49">
        <v>1</v>
      </c>
      <c r="AJ423" s="49">
        <f>AE423*AF423*AG423</f>
        <v>0</v>
      </c>
      <c r="AK423" s="49">
        <f>AE423*AF423*AH423</f>
        <v>5.4820597727475769E-3</v>
      </c>
      <c r="AL423" s="58">
        <f>AE423*AF423*AI423</f>
        <v>5.4820597727475769E-3</v>
      </c>
    </row>
    <row r="424" spans="1:38" ht="15.75" customHeight="1">
      <c r="A424" s="15" t="s">
        <v>21</v>
      </c>
      <c r="B424" s="16">
        <v>1</v>
      </c>
      <c r="D424" s="15" t="s">
        <v>30</v>
      </c>
      <c r="E424" s="45">
        <f>E421</f>
        <v>-8.66463592906902E-4</v>
      </c>
      <c r="F424" s="45">
        <f t="shared" ref="F424:G424" si="291">F421</f>
        <v>-3.6504150317293957</v>
      </c>
      <c r="G424" s="45">
        <f t="shared" si="291"/>
        <v>5.3531427228686868E-4</v>
      </c>
      <c r="H424" s="49"/>
      <c r="I424" s="49">
        <f>G424+B424*E424+B425*F424</f>
        <v>-3.3114932062003333E-4</v>
      </c>
      <c r="J424" s="16">
        <f>1/(1+EXP(-I424))</f>
        <v>0.49991721267060157</v>
      </c>
      <c r="L424" s="41"/>
      <c r="M424" s="49"/>
      <c r="N424" s="49"/>
      <c r="O424" s="49"/>
      <c r="P424" s="49"/>
      <c r="Q424" s="49"/>
      <c r="R424" s="40"/>
      <c r="T424" s="41"/>
      <c r="U424" s="40"/>
      <c r="W424" s="41"/>
      <c r="AE424" s="41">
        <f>2*(J424-T423)</f>
        <v>0.99983442534120315</v>
      </c>
      <c r="AF424" s="49">
        <f>J424*(1-J424)</f>
        <v>0.24999999314625812</v>
      </c>
      <c r="AG424" s="49"/>
      <c r="AH424" s="49"/>
      <c r="AI424" s="49"/>
      <c r="AJ424" s="49">
        <f>AE424*AF424*AG423</f>
        <v>0</v>
      </c>
      <c r="AK424" s="49">
        <f>AE424*AF424*AH423</f>
        <v>0.24995859948269372</v>
      </c>
      <c r="AL424" s="58">
        <f>AE424*AF424*AI423</f>
        <v>0.24995859948269372</v>
      </c>
    </row>
    <row r="425" spans="1:38" ht="15.75" customHeight="1">
      <c r="A425" s="41"/>
      <c r="B425" s="40"/>
      <c r="D425" s="41"/>
      <c r="E425" s="49"/>
      <c r="F425" s="49"/>
      <c r="G425" s="49"/>
      <c r="H425" s="49"/>
      <c r="I425" s="49"/>
      <c r="J425" s="40"/>
      <c r="L425" s="41"/>
      <c r="M425" s="49"/>
      <c r="N425" s="49"/>
      <c r="O425" s="49"/>
      <c r="P425" s="49"/>
      <c r="Q425" s="49"/>
      <c r="R425" s="40"/>
      <c r="T425" s="41"/>
      <c r="U425" s="40"/>
      <c r="W425" s="41"/>
      <c r="AE425" s="41"/>
      <c r="AF425" s="49"/>
      <c r="AG425" s="49"/>
      <c r="AH425" s="49"/>
      <c r="AI425" s="49"/>
      <c r="AJ425" s="49"/>
      <c r="AK425" s="49"/>
      <c r="AL425" s="58"/>
    </row>
    <row r="426" spans="1:38" ht="15.75" customHeight="1">
      <c r="A426" s="15" t="s">
        <v>2</v>
      </c>
      <c r="B426" s="16">
        <f t="array" ref="B426:B427">TRANSPOSE($A$6:$B$6)</f>
        <v>1</v>
      </c>
      <c r="D426" s="15" t="s">
        <v>19</v>
      </c>
      <c r="E426" s="45">
        <f>E423</f>
        <v>-4.7409658112865749</v>
      </c>
      <c r="F426" s="45">
        <f t="shared" ref="F426:G426" si="292">F423</f>
        <v>1.7061638421604119</v>
      </c>
      <c r="G426" s="45">
        <f t="shared" si="292"/>
        <v>4.1849776933961467</v>
      </c>
      <c r="H426" s="49"/>
      <c r="I426" s="49">
        <f>G426+B426*E426+B427*F426</f>
        <v>1.1501757242699837</v>
      </c>
      <c r="J426" s="16">
        <f>1/(1+EXP(-I426))</f>
        <v>0.75954301224097498</v>
      </c>
      <c r="L426" s="15" t="s">
        <v>19</v>
      </c>
      <c r="M426" s="45">
        <f>M423</f>
        <v>2.3521112414120893</v>
      </c>
      <c r="N426" s="45">
        <f t="shared" ref="N426:O426" si="293">N423</f>
        <v>0.22636792928897762</v>
      </c>
      <c r="O426" s="45">
        <f t="shared" si="293"/>
        <v>-1.5043273188682988</v>
      </c>
      <c r="P426" s="49"/>
      <c r="Q426" s="49">
        <f>O426+J426*M426+J427*N426</f>
        <v>0.39536756280786012</v>
      </c>
      <c r="R426" s="16">
        <f>1/(1+EXP(-Q426))</f>
        <v>0.59757416023683896</v>
      </c>
      <c r="T426" s="15">
        <f>$C$6</f>
        <v>1</v>
      </c>
      <c r="U426" s="16">
        <f>(T426-R426) ^ 2</f>
        <v>0.16194655650908538</v>
      </c>
      <c r="W426" s="41">
        <f>2*(R426-T426)</f>
        <v>-0.80485167952632208</v>
      </c>
      <c r="X426">
        <f>R426*(1-R426)</f>
        <v>0.24047928325407567</v>
      </c>
      <c r="Y426" s="52">
        <f>J426</f>
        <v>0.75954301224097498</v>
      </c>
      <c r="Z426" s="52">
        <f>J427</f>
        <v>0.49991721267060157</v>
      </c>
      <c r="AA426">
        <v>1</v>
      </c>
      <c r="AB426">
        <f>W426*X426*Y426</f>
        <v>-0.14700966776232924</v>
      </c>
      <c r="AC426">
        <f>W426*X426*Z426</f>
        <v>-9.675905400872585E-2</v>
      </c>
      <c r="AD426">
        <f>W426*X426*AA426</f>
        <v>-0.19355015501832895</v>
      </c>
      <c r="AE426" s="41">
        <f>2*(J426-T426)</f>
        <v>-0.48091397551805004</v>
      </c>
      <c r="AF426" s="49">
        <f>J426*(1-J426)</f>
        <v>0.18263742479688111</v>
      </c>
      <c r="AG426" s="59">
        <f>B426</f>
        <v>1</v>
      </c>
      <c r="AH426" s="59">
        <f>B427</f>
        <v>1</v>
      </c>
      <c r="AI426" s="49">
        <v>1</v>
      </c>
      <c r="AJ426" s="49">
        <f>AE426*AF426*AG426</f>
        <v>-8.7832890037446987E-2</v>
      </c>
      <c r="AK426" s="49">
        <f>AE426*AF426*AH426</f>
        <v>-8.7832890037446987E-2</v>
      </c>
      <c r="AL426" s="58">
        <f>AE426*AF426*AI426</f>
        <v>-8.7832890037446987E-2</v>
      </c>
    </row>
    <row r="427" spans="1:38" ht="15.75" customHeight="1">
      <c r="A427" s="20" t="s">
        <v>21</v>
      </c>
      <c r="B427" s="21">
        <v>1</v>
      </c>
      <c r="D427" s="20" t="s">
        <v>30</v>
      </c>
      <c r="E427" s="43">
        <f>E424</f>
        <v>-8.66463592906902E-4</v>
      </c>
      <c r="F427" s="43">
        <f t="shared" ref="F427:G427" si="294">F424</f>
        <v>-3.6504150317293957</v>
      </c>
      <c r="G427" s="43">
        <f t="shared" si="294"/>
        <v>5.3531427228686868E-4</v>
      </c>
      <c r="H427" s="50"/>
      <c r="I427" s="50">
        <f>G427+B427*E427+B428*F427</f>
        <v>-3.3114932062003333E-4</v>
      </c>
      <c r="J427" s="21">
        <f>1/(1+EXP(-I427))</f>
        <v>0.49991721267060157</v>
      </c>
      <c r="L427" s="42"/>
      <c r="M427" s="43"/>
      <c r="N427" s="43"/>
      <c r="O427" s="43"/>
      <c r="P427" s="43"/>
      <c r="Q427" s="43"/>
      <c r="R427" s="44"/>
      <c r="T427" s="42"/>
      <c r="U427" s="44"/>
      <c r="W427" s="42"/>
      <c r="X427" s="43"/>
      <c r="Y427" s="43"/>
      <c r="Z427" s="43"/>
      <c r="AA427" s="43"/>
      <c r="AB427" s="43"/>
      <c r="AC427" s="43"/>
      <c r="AD427" s="43"/>
      <c r="AE427" s="42">
        <f>2*(J427-T426)</f>
        <v>-1.000165574658797</v>
      </c>
      <c r="AF427" s="50">
        <f>J427*(1-J427)</f>
        <v>0.24999999314625812</v>
      </c>
      <c r="AG427" s="50"/>
      <c r="AH427" s="50"/>
      <c r="AI427" s="50"/>
      <c r="AJ427" s="50">
        <f>AE427*AF427*AG426</f>
        <v>-0.25004138680982257</v>
      </c>
      <c r="AK427" s="50">
        <f>AE427*AF427*AH426</f>
        <v>-0.25004138680982257</v>
      </c>
      <c r="AL427" s="60">
        <f>AE427*AF427*AI426</f>
        <v>-0.25004138680982257</v>
      </c>
    </row>
    <row r="428" spans="1:3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4">
        <f>SUM(U417:U426)</f>
        <v>0.90040928880341442</v>
      </c>
      <c r="V428" s="53"/>
      <c r="W428" s="53"/>
      <c r="X428" s="53"/>
      <c r="Y428" s="53"/>
      <c r="Z428" s="53"/>
      <c r="AA428" s="53"/>
      <c r="AB428" s="53">
        <f>AVERAGE(AB417,AB420,AB423,AB426)</f>
        <v>2.2792141994894134E-2</v>
      </c>
      <c r="AC428" s="53">
        <f>AVERAGE(AC417,AC420,AC423,AC426)</f>
        <v>1.9145450544467108E-2</v>
      </c>
      <c r="AD428" s="53">
        <f>AVERAGE(AD417,AD420,AD423,AD426)</f>
        <v>3.8291080179214482E-2</v>
      </c>
      <c r="AE428" s="53"/>
      <c r="AF428" s="53"/>
      <c r="AG428" s="53">
        <f>AVERAGE(AJ417,AJ420,AJ423,AJ426)</f>
        <v>2.0254196359754922E-2</v>
      </c>
      <c r="AH428" s="53">
        <f>AVERAGE(AJ418,AJ421,AJ424,AJ427)</f>
        <v>6.3773894342089577E-6</v>
      </c>
      <c r="AI428" s="53">
        <f>AVERAGE(AK417,AK420,AK423,AK426)</f>
        <v>-2.0587707566174854E-2</v>
      </c>
      <c r="AJ428" s="53">
        <f>AVERAGE(AK418,AK421,AK424,AK427)</f>
        <v>-2.0696831782213154E-5</v>
      </c>
      <c r="AK428" s="53">
        <f>AVERAGE(AL417,AL420,AL423,AL426)</f>
        <v>2.1513982449039494E-2</v>
      </c>
      <c r="AL428" s="53">
        <f>AVERAGE(AL418,AL421,AL424,AL427)</f>
        <v>1.2760307039880181E-5</v>
      </c>
    </row>
    <row r="430" spans="1:38" ht="15.75" customHeight="1">
      <c r="A430" s="61" t="s">
        <v>5</v>
      </c>
      <c r="B430" s="62"/>
      <c r="C430" s="3"/>
      <c r="D430" s="5" t="s">
        <v>6</v>
      </c>
      <c r="E430" s="6"/>
      <c r="F430" s="6"/>
      <c r="G430" s="6"/>
      <c r="H430" s="6"/>
      <c r="I430" s="63" t="s">
        <v>3</v>
      </c>
      <c r="J430" s="62"/>
      <c r="K430" s="3"/>
      <c r="L430" s="5" t="s">
        <v>27</v>
      </c>
      <c r="M430" s="6"/>
      <c r="N430" s="6"/>
      <c r="O430" s="6"/>
      <c r="P430" s="6"/>
      <c r="Q430" s="63" t="s">
        <v>3</v>
      </c>
      <c r="R430" s="62"/>
      <c r="T430" s="5" t="s">
        <v>20</v>
      </c>
      <c r="U430" s="7" t="s">
        <v>8</v>
      </c>
      <c r="W430" s="5" t="s">
        <v>28</v>
      </c>
      <c r="X430" s="6"/>
      <c r="Y430" s="6"/>
      <c r="Z430" s="6"/>
      <c r="AA430" s="6"/>
      <c r="AB430" s="6"/>
      <c r="AC430" s="6"/>
      <c r="AD430" s="6"/>
      <c r="AE430" s="5" t="s">
        <v>29</v>
      </c>
      <c r="AF430" s="6"/>
      <c r="AG430" s="6"/>
      <c r="AH430" s="6"/>
      <c r="AI430" s="6"/>
      <c r="AJ430" s="6"/>
      <c r="AK430" s="6"/>
      <c r="AL430" s="7"/>
    </row>
    <row r="431" spans="1:38" ht="15.75" customHeight="1">
      <c r="A431" s="64"/>
      <c r="B431" s="65"/>
      <c r="C431" s="3"/>
      <c r="D431" s="8"/>
      <c r="E431" s="51" t="s">
        <v>9</v>
      </c>
      <c r="F431" s="51" t="s">
        <v>22</v>
      </c>
      <c r="G431" s="51" t="s">
        <v>10</v>
      </c>
      <c r="H431" s="51"/>
      <c r="I431" s="51" t="s">
        <v>11</v>
      </c>
      <c r="J431" s="12" t="s">
        <v>12</v>
      </c>
      <c r="K431" s="3"/>
      <c r="L431" s="8"/>
      <c r="M431" s="51" t="s">
        <v>9</v>
      </c>
      <c r="N431" s="51" t="s">
        <v>22</v>
      </c>
      <c r="O431" s="51" t="s">
        <v>10</v>
      </c>
      <c r="P431" s="51"/>
      <c r="Q431" s="51" t="s">
        <v>11</v>
      </c>
      <c r="R431" s="12" t="s">
        <v>12</v>
      </c>
      <c r="T431" s="39"/>
      <c r="U431" s="11"/>
      <c r="W431" s="39" t="s">
        <v>13</v>
      </c>
      <c r="X431" s="10" t="s">
        <v>14</v>
      </c>
      <c r="Y431" s="10" t="s">
        <v>23</v>
      </c>
      <c r="Z431" s="10" t="s">
        <v>24</v>
      </c>
      <c r="AA431" s="10" t="s">
        <v>16</v>
      </c>
      <c r="AB431" s="10" t="s">
        <v>25</v>
      </c>
      <c r="AC431" s="10" t="s">
        <v>26</v>
      </c>
      <c r="AD431" s="10" t="s">
        <v>18</v>
      </c>
      <c r="AE431" s="8" t="s">
        <v>13</v>
      </c>
      <c r="AF431" s="51" t="s">
        <v>14</v>
      </c>
      <c r="AG431" s="51" t="s">
        <v>23</v>
      </c>
      <c r="AH431" s="51" t="s">
        <v>24</v>
      </c>
      <c r="AI431" s="51" t="s">
        <v>16</v>
      </c>
      <c r="AJ431" s="51" t="s">
        <v>25</v>
      </c>
      <c r="AK431" s="51" t="s">
        <v>26</v>
      </c>
      <c r="AL431" s="12" t="s">
        <v>18</v>
      </c>
    </row>
    <row r="432" spans="1:38" ht="15.75" customHeight="1">
      <c r="A432" s="15" t="s">
        <v>2</v>
      </c>
      <c r="B432" s="16">
        <f t="array" ref="B432:B433">TRANSPOSE($A$3:$B$3)</f>
        <v>0</v>
      </c>
      <c r="D432" s="17" t="s">
        <v>19</v>
      </c>
      <c r="E432" s="46">
        <f>E417-$B$8*AG428</f>
        <v>-4.9435077748841243</v>
      </c>
      <c r="F432" s="46">
        <f>F417-$B$8*AH428</f>
        <v>1.7061000682660699</v>
      </c>
      <c r="G432" s="46">
        <f>G417-$B$8*AI428</f>
        <v>4.3908547690578956</v>
      </c>
      <c r="H432" s="47"/>
      <c r="I432" s="47">
        <f>G432+B432*E432+B433*F432</f>
        <v>4.3908547690578956</v>
      </c>
      <c r="J432" s="48">
        <f>1/(1+EXP(-I432))</f>
        <v>0.98776150263252227</v>
      </c>
      <c r="L432" s="17" t="s">
        <v>19</v>
      </c>
      <c r="M432" s="46">
        <f>M417-$B$8*AB428</f>
        <v>2.1241898214631481</v>
      </c>
      <c r="N432" s="46">
        <f t="shared" ref="N432" si="295">N417-$B$8*AC428</f>
        <v>3.491342384430654E-2</v>
      </c>
      <c r="O432" s="46">
        <f t="shared" ref="O432" si="296">O417-$B$8*AD428</f>
        <v>-1.8872381206604436</v>
      </c>
      <c r="P432" s="47"/>
      <c r="Q432" s="47">
        <f>O432+J432*M432+J433*N432</f>
        <v>0.22841507983530826</v>
      </c>
      <c r="R432" s="48">
        <f>1/(1+EXP(-Q432))</f>
        <v>0.55685678344164891</v>
      </c>
      <c r="T432" s="15">
        <f>$C$3</f>
        <v>1</v>
      </c>
      <c r="U432" s="16">
        <f>(T432-R432) ^ 2</f>
        <v>0.19637591038168165</v>
      </c>
      <c r="W432" s="41">
        <f>2*(R432-T432)</f>
        <v>-0.88628643311670219</v>
      </c>
      <c r="X432">
        <f>R432*(1-R432)</f>
        <v>0.24676730617666945</v>
      </c>
      <c r="Y432" s="52">
        <f>J432</f>
        <v>0.98776150263252227</v>
      </c>
      <c r="Z432" s="52">
        <f>J433</f>
        <v>0.50010192779906004</v>
      </c>
      <c r="AA432">
        <v>1</v>
      </c>
      <c r="AB432">
        <f>W432*X432*Y432</f>
        <v>-0.21602987648570277</v>
      </c>
      <c r="AC432">
        <f>W432*X432*Z432</f>
        <v>-0.10937555007434407</v>
      </c>
      <c r="AD432">
        <f>W432*X432*AA432</f>
        <v>-0.21870651560113752</v>
      </c>
      <c r="AE432" s="55">
        <f>2*(J432-T432)</f>
        <v>-2.447699473495546E-2</v>
      </c>
      <c r="AF432" s="47">
        <f>J432*(1-J432)</f>
        <v>1.208871654966397E-2</v>
      </c>
      <c r="AG432" s="56">
        <f>B432</f>
        <v>0</v>
      </c>
      <c r="AH432" s="56">
        <f>B433</f>
        <v>0</v>
      </c>
      <c r="AI432" s="47">
        <v>1</v>
      </c>
      <c r="AJ432" s="47">
        <f>AE432*AF432*AG432</f>
        <v>0</v>
      </c>
      <c r="AK432" s="47">
        <f>AE432*AF432*AH432</f>
        <v>0</v>
      </c>
      <c r="AL432" s="57">
        <f>AE432*AF432*AI432</f>
        <v>-2.9589545133849393E-4</v>
      </c>
    </row>
    <row r="433" spans="1:38" ht="15.75" customHeight="1">
      <c r="A433" s="15" t="s">
        <v>21</v>
      </c>
      <c r="B433" s="16">
        <v>0</v>
      </c>
      <c r="D433" s="15" t="s">
        <v>30</v>
      </c>
      <c r="E433" s="45">
        <f>E418-$B$8*AJ428</f>
        <v>-6.5949527508477046E-4</v>
      </c>
      <c r="F433" s="45">
        <f>F418-$B$8*AK428</f>
        <v>-3.8655548562197906</v>
      </c>
      <c r="G433" s="45">
        <f>G418-$B$8*AL428</f>
        <v>4.0771120188806687E-4</v>
      </c>
      <c r="H433" s="49"/>
      <c r="I433" s="49">
        <f>G433+B433*E433+B434*F433</f>
        <v>4.0771120188806687E-4</v>
      </c>
      <c r="J433" s="16">
        <f>1/(1+EXP(-I433))</f>
        <v>0.50010192779906004</v>
      </c>
      <c r="L433" s="15"/>
      <c r="M433" s="49"/>
      <c r="N433" s="49"/>
      <c r="O433" s="49"/>
      <c r="P433" s="49"/>
      <c r="Q433" s="49"/>
      <c r="R433" s="40"/>
      <c r="T433" s="41"/>
      <c r="U433" s="40"/>
      <c r="W433" s="41"/>
      <c r="AE433" s="41">
        <f>2*(J433-T432)</f>
        <v>-0.99979614440187992</v>
      </c>
      <c r="AF433" s="49">
        <f>J433*(1-J433)</f>
        <v>0.24999998961072378</v>
      </c>
      <c r="AG433" s="49"/>
      <c r="AH433" s="49"/>
      <c r="AI433" s="49"/>
      <c r="AJ433" s="49">
        <f>AE433*AF433*AG432</f>
        <v>0</v>
      </c>
      <c r="AK433" s="49">
        <f>AE433*AF433*AH432</f>
        <v>0</v>
      </c>
      <c r="AL433" s="58">
        <f>AE433*AF433*AI432</f>
        <v>-0.24994902571331168</v>
      </c>
    </row>
    <row r="434" spans="1:38" ht="15.75" customHeight="1">
      <c r="A434" s="41"/>
      <c r="B434" s="40"/>
      <c r="D434" s="41"/>
      <c r="E434" s="49"/>
      <c r="F434" s="49"/>
      <c r="G434" s="49"/>
      <c r="H434" s="49"/>
      <c r="I434" s="49"/>
      <c r="J434" s="40"/>
      <c r="L434" s="41"/>
      <c r="M434" s="49"/>
      <c r="N434" s="49"/>
      <c r="O434" s="49"/>
      <c r="P434" s="49"/>
      <c r="Q434" s="49"/>
      <c r="R434" s="40"/>
      <c r="T434" s="41"/>
      <c r="U434" s="40"/>
      <c r="W434" s="41"/>
      <c r="AE434" s="41"/>
      <c r="AF434" s="49"/>
      <c r="AG434" s="49"/>
      <c r="AH434" s="49"/>
      <c r="AI434" s="49"/>
      <c r="AJ434" s="49"/>
      <c r="AK434" s="49"/>
      <c r="AL434" s="58"/>
    </row>
    <row r="435" spans="1:38" ht="15.75" customHeight="1">
      <c r="A435" s="15" t="s">
        <v>2</v>
      </c>
      <c r="B435" s="16">
        <f t="array" ref="B435:B436">TRANSPOSE($A$4:$B$4)</f>
        <v>1</v>
      </c>
      <c r="D435" s="15" t="s">
        <v>19</v>
      </c>
      <c r="E435" s="45">
        <f>E432</f>
        <v>-4.9435077748841243</v>
      </c>
      <c r="F435" s="45">
        <f t="shared" ref="F435:G435" si="297">F432</f>
        <v>1.7061000682660699</v>
      </c>
      <c r="G435" s="45">
        <f t="shared" si="297"/>
        <v>4.3908547690578956</v>
      </c>
      <c r="H435" s="49"/>
      <c r="I435" s="49">
        <f>G435+B435*E435+B436*F435</f>
        <v>-0.55265300582622867</v>
      </c>
      <c r="J435" s="16">
        <f>1/(1+EXP(-I435))</f>
        <v>0.36524911068248733</v>
      </c>
      <c r="L435" s="15" t="s">
        <v>19</v>
      </c>
      <c r="M435" s="45">
        <f>M432</f>
        <v>2.1241898214631481</v>
      </c>
      <c r="N435" s="45">
        <f t="shared" ref="N435:O435" si="298">N432</f>
        <v>3.491342384430654E-2</v>
      </c>
      <c r="O435" s="45">
        <f t="shared" si="298"/>
        <v>-1.8872381206604436</v>
      </c>
      <c r="P435" s="49"/>
      <c r="Q435" s="49">
        <f>O435+J435*M435+J436*N435</f>
        <v>-1.0939194068796338</v>
      </c>
      <c r="R435" s="16">
        <f>1/(1+EXP(-Q435))</f>
        <v>0.25088094726391397</v>
      </c>
      <c r="T435" s="15">
        <f>$C$4</f>
        <v>0</v>
      </c>
      <c r="U435" s="16">
        <f>(T435-R435) ^ 2</f>
        <v>6.2941249700038782E-2</v>
      </c>
      <c r="W435" s="41">
        <f>2*(R435-T435)</f>
        <v>0.50176189452782793</v>
      </c>
      <c r="X435">
        <f>R435*(1-R435)</f>
        <v>0.18793969756387519</v>
      </c>
      <c r="Y435" s="52">
        <f>J435</f>
        <v>0.36524911068248733</v>
      </c>
      <c r="Z435" s="52">
        <f>J436</f>
        <v>0.50010192779906004</v>
      </c>
      <c r="AA435">
        <v>1</v>
      </c>
      <c r="AB435">
        <f>W435*X435*Y435</f>
        <v>3.4443348609087349E-2</v>
      </c>
      <c r="AC435">
        <f>W435*X435*Z435</f>
        <v>4.7160101244527283E-2</v>
      </c>
      <c r="AD435">
        <f>W435*X435*AA435</f>
        <v>9.430097870663702E-2</v>
      </c>
      <c r="AE435" s="41">
        <f>2*(J435-T435)</f>
        <v>0.73049822136497466</v>
      </c>
      <c r="AF435" s="49">
        <f>J435*(1-J435)</f>
        <v>0.23184219782813945</v>
      </c>
      <c r="AG435" s="59">
        <f>B435</f>
        <v>1</v>
      </c>
      <c r="AH435" s="59">
        <f>B436</f>
        <v>0</v>
      </c>
      <c r="AI435" s="49">
        <v>1</v>
      </c>
      <c r="AJ435" s="49">
        <f>AE435*AF435*AG435</f>
        <v>0.16936031315080247</v>
      </c>
      <c r="AK435" s="49">
        <f>AE435*AF435*AH435</f>
        <v>0</v>
      </c>
      <c r="AL435" s="58">
        <f>AE435*AF435*AI435</f>
        <v>0.16936031315080247</v>
      </c>
    </row>
    <row r="436" spans="1:38" ht="15.75" customHeight="1">
      <c r="A436" s="15" t="s">
        <v>21</v>
      </c>
      <c r="B436" s="16">
        <v>0</v>
      </c>
      <c r="D436" s="15" t="s">
        <v>30</v>
      </c>
      <c r="E436" s="45">
        <f>E433</f>
        <v>-6.5949527508477046E-4</v>
      </c>
      <c r="F436" s="45">
        <f t="shared" ref="F436:G436" si="299">F433</f>
        <v>-3.8655548562197906</v>
      </c>
      <c r="G436" s="45">
        <f t="shared" si="299"/>
        <v>4.0771120188806687E-4</v>
      </c>
      <c r="H436" s="49"/>
      <c r="I436" s="49">
        <f>G436+B436*E436+B437*F436</f>
        <v>4.0771120188806687E-4</v>
      </c>
      <c r="J436" s="16">
        <f>1/(1+EXP(-I436))</f>
        <v>0.50010192779906004</v>
      </c>
      <c r="L436" s="41"/>
      <c r="M436" s="49"/>
      <c r="N436" s="49"/>
      <c r="O436" s="49"/>
      <c r="P436" s="49"/>
      <c r="Q436" s="49"/>
      <c r="R436" s="40"/>
      <c r="T436" s="41"/>
      <c r="U436" s="40"/>
      <c r="W436" s="41"/>
      <c r="AE436" s="41">
        <f>2*(J436-T435)</f>
        <v>1.0002038555981201</v>
      </c>
      <c r="AF436" s="49">
        <f>J436*(1-J436)</f>
        <v>0.24999998961072378</v>
      </c>
      <c r="AG436" s="49"/>
      <c r="AH436" s="49"/>
      <c r="AI436" s="49"/>
      <c r="AJ436" s="49">
        <f>AE436*AF436*AG435</f>
        <v>0.25005095350813589</v>
      </c>
      <c r="AK436" s="49">
        <f>AE436*AF436*AH435</f>
        <v>0</v>
      </c>
      <c r="AL436" s="58">
        <f>AE436*AF436*AI435</f>
        <v>0.25005095350813589</v>
      </c>
    </row>
    <row r="437" spans="1:38" ht="15.75" customHeight="1">
      <c r="A437" s="41"/>
      <c r="B437" s="40"/>
      <c r="D437" s="41"/>
      <c r="E437" s="49"/>
      <c r="F437" s="49"/>
      <c r="G437" s="49"/>
      <c r="H437" s="49"/>
      <c r="I437" s="49"/>
      <c r="J437" s="40"/>
      <c r="L437" s="41"/>
      <c r="M437" s="49"/>
      <c r="N437" s="49"/>
      <c r="O437" s="49"/>
      <c r="P437" s="49"/>
      <c r="Q437" s="49"/>
      <c r="R437" s="40"/>
      <c r="T437" s="41"/>
      <c r="U437" s="40"/>
      <c r="W437" s="41"/>
      <c r="AE437" s="41"/>
      <c r="AF437" s="49"/>
      <c r="AG437" s="49"/>
      <c r="AH437" s="49"/>
      <c r="AI437" s="49"/>
      <c r="AJ437" s="49"/>
      <c r="AK437" s="49"/>
      <c r="AL437" s="58"/>
    </row>
    <row r="438" spans="1:38" ht="15.75" customHeight="1">
      <c r="A438" s="15" t="s">
        <v>2</v>
      </c>
      <c r="B438" s="16">
        <f t="array" ref="B438:B439">TRANSPOSE($A$5:$B$5)</f>
        <v>0</v>
      </c>
      <c r="D438" s="15" t="s">
        <v>19</v>
      </c>
      <c r="E438" s="45">
        <f>E435</f>
        <v>-4.9435077748841243</v>
      </c>
      <c r="F438" s="45">
        <f t="shared" ref="F438:G438" si="300">F435</f>
        <v>1.7061000682660699</v>
      </c>
      <c r="G438" s="45">
        <f t="shared" si="300"/>
        <v>4.3908547690578956</v>
      </c>
      <c r="H438" s="49"/>
      <c r="I438" s="49">
        <f>G438+B438*E438+B439*F438</f>
        <v>6.096954837323965</v>
      </c>
      <c r="J438" s="16">
        <f>1/(1+EXP(-I438))</f>
        <v>0.99775534179938019</v>
      </c>
      <c r="L438" s="15" t="s">
        <v>19</v>
      </c>
      <c r="M438" s="45">
        <f>M435</f>
        <v>2.1241898214631481</v>
      </c>
      <c r="N438" s="45">
        <f t="shared" ref="N438:O438" si="301">N435</f>
        <v>3.491342384430654E-2</v>
      </c>
      <c r="O438" s="45">
        <f t="shared" si="301"/>
        <v>-1.8872381206604436</v>
      </c>
      <c r="P438" s="49"/>
      <c r="Q438" s="49">
        <f>O438+J438*M438+J439*N438</f>
        <v>0.24963813496143256</v>
      </c>
      <c r="R438" s="16">
        <f>1/(1+EXP(-Q438))</f>
        <v>0.56208743156341201</v>
      </c>
      <c r="T438" s="15">
        <f>$C$5</f>
        <v>0</v>
      </c>
      <c r="U438" s="16">
        <f>(T438-R438) ^ 2</f>
        <v>0.31594228072155339</v>
      </c>
      <c r="W438" s="41">
        <f>2*(R438-T438)</f>
        <v>1.124174863126824</v>
      </c>
      <c r="X438">
        <f>R438*(1-R438)</f>
        <v>0.24614515084185862</v>
      </c>
      <c r="Y438" s="52">
        <f>J438</f>
        <v>0.99775534179938019</v>
      </c>
      <c r="Z438" s="52">
        <f>J439</f>
        <v>0.49993705398203336</v>
      </c>
      <c r="AA438">
        <v>1</v>
      </c>
      <c r="AB438">
        <f>W438*X438*Y438</f>
        <v>0.27608907145697781</v>
      </c>
      <c r="AC438">
        <f>W438*X438*Z438</f>
        <v>0.13833767782381853</v>
      </c>
      <c r="AD438">
        <f>W438*X438*AA438</f>
        <v>0.27671019125697788</v>
      </c>
      <c r="AE438" s="41">
        <f>2*(J438-T438)</f>
        <v>1.9955106835987604</v>
      </c>
      <c r="AF438" s="49">
        <f>J438*(1-J438)</f>
        <v>2.2396197101821991E-3</v>
      </c>
      <c r="AG438" s="59">
        <f>B438</f>
        <v>0</v>
      </c>
      <c r="AH438" s="59">
        <f>B439</f>
        <v>1</v>
      </c>
      <c r="AI438" s="49">
        <v>1</v>
      </c>
      <c r="AJ438" s="49">
        <f>AE438*AF438*AG438</f>
        <v>0</v>
      </c>
      <c r="AK438" s="49">
        <f>AE438*AF438*AH438</f>
        <v>4.4691850588669379E-3</v>
      </c>
      <c r="AL438" s="58">
        <f>AE438*AF438*AI438</f>
        <v>4.4691850588669379E-3</v>
      </c>
    </row>
    <row r="439" spans="1:38" ht="15.75" customHeight="1">
      <c r="A439" s="15" t="s">
        <v>21</v>
      </c>
      <c r="B439" s="16">
        <v>1</v>
      </c>
      <c r="D439" s="15" t="s">
        <v>30</v>
      </c>
      <c r="E439" s="45">
        <f>E436</f>
        <v>-6.5949527508477046E-4</v>
      </c>
      <c r="F439" s="45">
        <f t="shared" ref="F439:G439" si="302">F436</f>
        <v>-3.8655548562197906</v>
      </c>
      <c r="G439" s="45">
        <f t="shared" si="302"/>
        <v>4.0771120188806687E-4</v>
      </c>
      <c r="H439" s="49"/>
      <c r="I439" s="49">
        <f>G439+B439*E439+B440*F439</f>
        <v>-2.5178407319670359E-4</v>
      </c>
      <c r="J439" s="16">
        <f>1/(1+EXP(-I439))</f>
        <v>0.49993705398203336</v>
      </c>
      <c r="L439" s="41"/>
      <c r="M439" s="49"/>
      <c r="N439" s="49"/>
      <c r="O439" s="49"/>
      <c r="P439" s="49"/>
      <c r="Q439" s="49"/>
      <c r="R439" s="40"/>
      <c r="T439" s="41"/>
      <c r="U439" s="40"/>
      <c r="W439" s="41"/>
      <c r="AE439" s="41">
        <f>2*(J439-T438)</f>
        <v>0.99987410796406673</v>
      </c>
      <c r="AF439" s="49">
        <f>J439*(1-J439)</f>
        <v>0.24999999603779882</v>
      </c>
      <c r="AG439" s="49"/>
      <c r="AH439" s="49"/>
      <c r="AI439" s="49"/>
      <c r="AJ439" s="49">
        <f>AE439*AF439*AG438</f>
        <v>0</v>
      </c>
      <c r="AK439" s="49">
        <f>AE439*AF439*AH438</f>
        <v>0.24996852302931433</v>
      </c>
      <c r="AL439" s="58">
        <f>AE439*AF439*AI438</f>
        <v>0.24996852302931433</v>
      </c>
    </row>
    <row r="440" spans="1:38" ht="15.75" customHeight="1">
      <c r="A440" s="41"/>
      <c r="B440" s="40"/>
      <c r="D440" s="41"/>
      <c r="E440" s="49"/>
      <c r="F440" s="49"/>
      <c r="G440" s="49"/>
      <c r="H440" s="49"/>
      <c r="I440" s="49"/>
      <c r="J440" s="40"/>
      <c r="L440" s="41"/>
      <c r="M440" s="49"/>
      <c r="N440" s="49"/>
      <c r="O440" s="49"/>
      <c r="P440" s="49"/>
      <c r="Q440" s="49"/>
      <c r="R440" s="40"/>
      <c r="T440" s="41"/>
      <c r="U440" s="40"/>
      <c r="W440" s="41"/>
      <c r="AE440" s="41"/>
      <c r="AF440" s="49"/>
      <c r="AG440" s="49"/>
      <c r="AH440" s="49"/>
      <c r="AI440" s="49"/>
      <c r="AJ440" s="49"/>
      <c r="AK440" s="49"/>
      <c r="AL440" s="58"/>
    </row>
    <row r="441" spans="1:38" ht="15.75" customHeight="1">
      <c r="A441" s="15" t="s">
        <v>2</v>
      </c>
      <c r="B441" s="16">
        <f t="array" ref="B441:B442">TRANSPOSE($A$6:$B$6)</f>
        <v>1</v>
      </c>
      <c r="D441" s="15" t="s">
        <v>19</v>
      </c>
      <c r="E441" s="45">
        <f>E438</f>
        <v>-4.9435077748841243</v>
      </c>
      <c r="F441" s="45">
        <f t="shared" ref="F441:G441" si="303">F438</f>
        <v>1.7061000682660699</v>
      </c>
      <c r="G441" s="45">
        <f t="shared" si="303"/>
        <v>4.3908547690578956</v>
      </c>
      <c r="H441" s="49"/>
      <c r="I441" s="49">
        <f>G441+B441*E441+B442*F441</f>
        <v>1.1534470624398412</v>
      </c>
      <c r="J441" s="16">
        <f>1/(1+EXP(-I441))</f>
        <v>0.76013997363574382</v>
      </c>
      <c r="L441" s="15" t="s">
        <v>19</v>
      </c>
      <c r="M441" s="45">
        <f>M438</f>
        <v>2.1241898214631481</v>
      </c>
      <c r="N441" s="45">
        <f t="shared" ref="N441:O441" si="304">N438</f>
        <v>3.491342384430654E-2</v>
      </c>
      <c r="O441" s="45">
        <f t="shared" si="304"/>
        <v>-1.8872381206604436</v>
      </c>
      <c r="P441" s="49"/>
      <c r="Q441" s="49">
        <f>O441+J441*M441+J442*N441</f>
        <v>-0.25510201151498219</v>
      </c>
      <c r="R441" s="16">
        <f>1/(1+EXP(-Q441))</f>
        <v>0.43656812115057758</v>
      </c>
      <c r="T441" s="15">
        <f>$C$6</f>
        <v>1</v>
      </c>
      <c r="U441" s="16">
        <f>(T441-R441) ^ 2</f>
        <v>0.31745548210379015</v>
      </c>
      <c r="W441" s="41">
        <f>2*(R441-T441)</f>
        <v>-1.1268637576988447</v>
      </c>
      <c r="X441">
        <f>R441*(1-R441)</f>
        <v>0.24597639674563218</v>
      </c>
      <c r="Y441" s="52">
        <f>J441</f>
        <v>0.76013997363574382</v>
      </c>
      <c r="Z441" s="52">
        <f>J442</f>
        <v>0.49993705398203336</v>
      </c>
      <c r="AA441">
        <v>1</v>
      </c>
      <c r="AB441">
        <f>W441*X441*Y441</f>
        <v>-0.21069703208037338</v>
      </c>
      <c r="AC441">
        <f>W441*X441*Z441</f>
        <v>-0.13857349587497958</v>
      </c>
      <c r="AD441">
        <f>W441*X441*AA441</f>
        <v>-0.27718188674200495</v>
      </c>
      <c r="AE441" s="41">
        <f>2*(J441-T441)</f>
        <v>-0.47972005272851237</v>
      </c>
      <c r="AF441" s="49">
        <f>J441*(1-J441)</f>
        <v>0.18232719411679452</v>
      </c>
      <c r="AG441" s="59">
        <f>B441</f>
        <v>1</v>
      </c>
      <c r="AH441" s="59">
        <f>B442</f>
        <v>1</v>
      </c>
      <c r="AI441" s="49">
        <v>1</v>
      </c>
      <c r="AJ441" s="49">
        <f>AE441*AF441*AG441</f>
        <v>-8.7466011175550376E-2</v>
      </c>
      <c r="AK441" s="49">
        <f>AE441*AF441*AH441</f>
        <v>-8.7466011175550376E-2</v>
      </c>
      <c r="AL441" s="58">
        <f>AE441*AF441*AI441</f>
        <v>-8.7466011175550376E-2</v>
      </c>
    </row>
    <row r="442" spans="1:38" ht="15.75" customHeight="1">
      <c r="A442" s="20" t="s">
        <v>21</v>
      </c>
      <c r="B442" s="21">
        <v>1</v>
      </c>
      <c r="D442" s="20" t="s">
        <v>30</v>
      </c>
      <c r="E442" s="43">
        <f>E439</f>
        <v>-6.5949527508477046E-4</v>
      </c>
      <c r="F442" s="43">
        <f t="shared" ref="F442:G442" si="305">F439</f>
        <v>-3.8655548562197906</v>
      </c>
      <c r="G442" s="43">
        <f t="shared" si="305"/>
        <v>4.0771120188806687E-4</v>
      </c>
      <c r="H442" s="50"/>
      <c r="I442" s="50">
        <f>G442+B442*E442+B443*F442</f>
        <v>-2.5178407319670359E-4</v>
      </c>
      <c r="J442" s="21">
        <f>1/(1+EXP(-I442))</f>
        <v>0.49993705398203336</v>
      </c>
      <c r="L442" s="42"/>
      <c r="M442" s="43"/>
      <c r="N442" s="43"/>
      <c r="O442" s="43"/>
      <c r="P442" s="43"/>
      <c r="Q442" s="43"/>
      <c r="R442" s="44"/>
      <c r="T442" s="42"/>
      <c r="U442" s="44"/>
      <c r="W442" s="42"/>
      <c r="X442" s="43"/>
      <c r="Y442" s="43"/>
      <c r="Z442" s="43"/>
      <c r="AA442" s="43"/>
      <c r="AB442" s="43"/>
      <c r="AC442" s="43"/>
      <c r="AD442" s="43"/>
      <c r="AE442" s="42">
        <f>2*(J442-T441)</f>
        <v>-1.0001258920359333</v>
      </c>
      <c r="AF442" s="50">
        <f>J442*(1-J442)</f>
        <v>0.24999999603779882</v>
      </c>
      <c r="AG442" s="50"/>
      <c r="AH442" s="50"/>
      <c r="AI442" s="50"/>
      <c r="AJ442" s="50">
        <f>AE442*AF442*AG441</f>
        <v>-0.25003146904628332</v>
      </c>
      <c r="AK442" s="50">
        <f>AE442*AF442*AH441</f>
        <v>-0.25003146904628332</v>
      </c>
      <c r="AL442" s="60">
        <f>AE442*AF442*AI441</f>
        <v>-0.25003146904628332</v>
      </c>
    </row>
    <row r="443" spans="1:38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4">
        <f>SUM(U432:U441)</f>
        <v>0.892714922907064</v>
      </c>
      <c r="V443" s="53"/>
      <c r="W443" s="53"/>
      <c r="X443" s="53"/>
      <c r="Y443" s="53"/>
      <c r="Z443" s="53"/>
      <c r="AA443" s="53"/>
      <c r="AB443" s="53">
        <f>AVERAGE(AB432,AB435,AB438,AB441)</f>
        <v>-2.9048622125002747E-2</v>
      </c>
      <c r="AC443" s="53">
        <f>AVERAGE(AC432,AC435,AC438,AC441)</f>
        <v>-1.5612816720244459E-2</v>
      </c>
      <c r="AD443" s="53">
        <f>AVERAGE(AD432,AD435,AD438,AD441)</f>
        <v>-3.1219308094881895E-2</v>
      </c>
      <c r="AE443" s="53"/>
      <c r="AF443" s="53"/>
      <c r="AG443" s="53">
        <f>AVERAGE(AJ432,AJ435,AJ438,AJ441)</f>
        <v>2.0473575493813023E-2</v>
      </c>
      <c r="AH443" s="53">
        <f>AVERAGE(AJ433,AJ436,AJ439,AJ442)</f>
        <v>4.8711154631425613E-6</v>
      </c>
      <c r="AI443" s="53">
        <f>AVERAGE(AK432,AK435,AK438,AK441)</f>
        <v>-2.0749206529170859E-2</v>
      </c>
      <c r="AJ443" s="53">
        <f>AVERAGE(AK433,AK436,AK439,AK442)</f>
        <v>-1.5736504242247484E-5</v>
      </c>
      <c r="AK443" s="53">
        <f>AVERAGE(AL432,AL435,AL438,AL441)</f>
        <v>2.1516897895695133E-2</v>
      </c>
      <c r="AL443" s="53">
        <f>AVERAGE(AL433,AL436,AL439,AL442)</f>
        <v>9.7454444638045423E-6</v>
      </c>
    </row>
    <row r="445" spans="1:38" ht="15.75" customHeight="1">
      <c r="A445" s="61" t="s">
        <v>5</v>
      </c>
      <c r="B445" s="62"/>
      <c r="C445" s="3"/>
      <c r="D445" s="5" t="s">
        <v>6</v>
      </c>
      <c r="E445" s="6"/>
      <c r="F445" s="6"/>
      <c r="G445" s="6"/>
      <c r="H445" s="6"/>
      <c r="I445" s="63" t="s">
        <v>3</v>
      </c>
      <c r="J445" s="62"/>
      <c r="K445" s="3"/>
      <c r="L445" s="5" t="s">
        <v>27</v>
      </c>
      <c r="M445" s="6"/>
      <c r="N445" s="6"/>
      <c r="O445" s="6"/>
      <c r="P445" s="6"/>
      <c r="Q445" s="63" t="s">
        <v>3</v>
      </c>
      <c r="R445" s="62"/>
      <c r="T445" s="5" t="s">
        <v>20</v>
      </c>
      <c r="U445" s="7" t="s">
        <v>8</v>
      </c>
      <c r="W445" s="5" t="s">
        <v>28</v>
      </c>
      <c r="X445" s="6"/>
      <c r="Y445" s="6"/>
      <c r="Z445" s="6"/>
      <c r="AA445" s="6"/>
      <c r="AB445" s="6"/>
      <c r="AC445" s="6"/>
      <c r="AD445" s="6"/>
      <c r="AE445" s="5" t="s">
        <v>29</v>
      </c>
      <c r="AF445" s="6"/>
      <c r="AG445" s="6"/>
      <c r="AH445" s="6"/>
      <c r="AI445" s="6"/>
      <c r="AJ445" s="6"/>
      <c r="AK445" s="6"/>
      <c r="AL445" s="7"/>
    </row>
    <row r="446" spans="1:38" ht="15.75" customHeight="1">
      <c r="A446" s="64"/>
      <c r="B446" s="65"/>
      <c r="C446" s="3"/>
      <c r="D446" s="8"/>
      <c r="E446" s="51" t="s">
        <v>9</v>
      </c>
      <c r="F446" s="51" t="s">
        <v>22</v>
      </c>
      <c r="G446" s="51" t="s">
        <v>10</v>
      </c>
      <c r="H446" s="51"/>
      <c r="I446" s="51" t="s">
        <v>11</v>
      </c>
      <c r="J446" s="12" t="s">
        <v>12</v>
      </c>
      <c r="K446" s="3"/>
      <c r="L446" s="8"/>
      <c r="M446" s="51" t="s">
        <v>9</v>
      </c>
      <c r="N446" s="51" t="s">
        <v>22</v>
      </c>
      <c r="O446" s="51" t="s">
        <v>10</v>
      </c>
      <c r="P446" s="51"/>
      <c r="Q446" s="51" t="s">
        <v>11</v>
      </c>
      <c r="R446" s="12" t="s">
        <v>12</v>
      </c>
      <c r="T446" s="39"/>
      <c r="U446" s="11"/>
      <c r="W446" s="39" t="s">
        <v>13</v>
      </c>
      <c r="X446" s="10" t="s">
        <v>14</v>
      </c>
      <c r="Y446" s="10" t="s">
        <v>23</v>
      </c>
      <c r="Z446" s="10" t="s">
        <v>24</v>
      </c>
      <c r="AA446" s="10" t="s">
        <v>16</v>
      </c>
      <c r="AB446" s="10" t="s">
        <v>25</v>
      </c>
      <c r="AC446" s="10" t="s">
        <v>26</v>
      </c>
      <c r="AD446" s="10" t="s">
        <v>18</v>
      </c>
      <c r="AE446" s="8" t="s">
        <v>13</v>
      </c>
      <c r="AF446" s="51" t="s">
        <v>14</v>
      </c>
      <c r="AG446" s="51" t="s">
        <v>23</v>
      </c>
      <c r="AH446" s="51" t="s">
        <v>24</v>
      </c>
      <c r="AI446" s="51" t="s">
        <v>16</v>
      </c>
      <c r="AJ446" s="51" t="s">
        <v>25</v>
      </c>
      <c r="AK446" s="51" t="s">
        <v>26</v>
      </c>
      <c r="AL446" s="12" t="s">
        <v>18</v>
      </c>
    </row>
    <row r="447" spans="1:38" ht="15.75" customHeight="1">
      <c r="A447" s="15" t="s">
        <v>2</v>
      </c>
      <c r="B447" s="16">
        <f t="array" ref="B447:B448">TRANSPOSE($A$3:$B$3)</f>
        <v>0</v>
      </c>
      <c r="D447" s="17" t="s">
        <v>19</v>
      </c>
      <c r="E447" s="46">
        <f>E432-$B$8*AG443</f>
        <v>-5.1482435298222544</v>
      </c>
      <c r="F447" s="46">
        <f>F432-$B$8*AH443</f>
        <v>1.7060513571114384</v>
      </c>
      <c r="G447" s="46">
        <f>G432-$B$8*AI443</f>
        <v>4.5983468343496039</v>
      </c>
      <c r="H447" s="47"/>
      <c r="I447" s="47">
        <f>G447+B447*E447+B448*F447</f>
        <v>4.5983468343496039</v>
      </c>
      <c r="J447" s="48">
        <f>1/(1+EXP(-I447))</f>
        <v>0.990031896680308</v>
      </c>
      <c r="L447" s="17" t="s">
        <v>19</v>
      </c>
      <c r="M447" s="46">
        <f>M432-$B$8*AB443</f>
        <v>2.4146760427131757</v>
      </c>
      <c r="N447" s="46">
        <f t="shared" ref="N447" si="306">N432-$B$8*AC443</f>
        <v>0.19104159104675114</v>
      </c>
      <c r="O447" s="46">
        <f t="shared" ref="O447" si="307">O432-$B$8*AD443</f>
        <v>-1.5750450397116247</v>
      </c>
      <c r="P447" s="47"/>
      <c r="Q447" s="47">
        <f>O447+J447*M447+J448*N447</f>
        <v>0.91109687623359226</v>
      </c>
      <c r="R447" s="48">
        <f>1/(1+EXP(-Q447))</f>
        <v>0.71322456510608712</v>
      </c>
      <c r="T447" s="15">
        <f>$C$3</f>
        <v>1</v>
      </c>
      <c r="U447" s="16">
        <f>(T447-R447) ^ 2</f>
        <v>8.2240150058592865E-2</v>
      </c>
      <c r="W447" s="41">
        <f>2*(R447-T447)</f>
        <v>-0.57355086978782577</v>
      </c>
      <c r="X447">
        <f>R447*(1-R447)</f>
        <v>0.20453528483532002</v>
      </c>
      <c r="Y447" s="52">
        <f>J447</f>
        <v>0.990031896680308</v>
      </c>
      <c r="Z447" s="52">
        <f>J448</f>
        <v>0.50007756418869032</v>
      </c>
      <c r="AA447">
        <v>1</v>
      </c>
      <c r="AB447">
        <f>W447*X447*Y447</f>
        <v>-0.11614201845832239</v>
      </c>
      <c r="AC447">
        <f>W447*X447*Z447</f>
        <v>-5.8664794422629028E-2</v>
      </c>
      <c r="AD447">
        <f>W447*X447*AA447</f>
        <v>-0.11731139051959849</v>
      </c>
      <c r="AE447" s="55">
        <f>2*(J447-T447)</f>
        <v>-1.9936206639384002E-2</v>
      </c>
      <c r="AF447" s="47">
        <f>J447*(1-J447)</f>
        <v>9.8687402358999463E-3</v>
      </c>
      <c r="AG447" s="56">
        <f>B447</f>
        <v>0</v>
      </c>
      <c r="AH447" s="56">
        <f>B448</f>
        <v>0</v>
      </c>
      <c r="AI447" s="47">
        <v>1</v>
      </c>
      <c r="AJ447" s="47">
        <f>AE447*AF447*AG447</f>
        <v>0</v>
      </c>
      <c r="AK447" s="47">
        <f>AE447*AF447*AH447</f>
        <v>0</v>
      </c>
      <c r="AL447" s="57">
        <f>AE447*AF447*AI447</f>
        <v>-1.9674524461330456E-4</v>
      </c>
    </row>
    <row r="448" spans="1:38" ht="15.75" customHeight="1">
      <c r="A448" s="15" t="s">
        <v>21</v>
      </c>
      <c r="B448" s="16">
        <v>0</v>
      </c>
      <c r="D448" s="15" t="s">
        <v>30</v>
      </c>
      <c r="E448" s="45">
        <f>E433-$B$8*AJ443</f>
        <v>-5.0213023266229562E-4</v>
      </c>
      <c r="F448" s="45">
        <f>F433-$B$8*AK443</f>
        <v>-4.0807238351767419</v>
      </c>
      <c r="G448" s="45">
        <f>G433-$B$8*AL443</f>
        <v>3.1025675725002144E-4</v>
      </c>
      <c r="H448" s="49"/>
      <c r="I448" s="49">
        <f>G448+B448*E448+B449*F448</f>
        <v>3.1025675725002144E-4</v>
      </c>
      <c r="J448" s="16">
        <f>1/(1+EXP(-I448))</f>
        <v>0.50007756418869032</v>
      </c>
      <c r="L448" s="15"/>
      <c r="M448" s="49"/>
      <c r="N448" s="49"/>
      <c r="O448" s="49"/>
      <c r="P448" s="49"/>
      <c r="Q448" s="49"/>
      <c r="R448" s="40"/>
      <c r="T448" s="41"/>
      <c r="U448" s="40"/>
      <c r="W448" s="41"/>
      <c r="AE448" s="41">
        <f>2*(J448-T447)</f>
        <v>-0.99984487162261937</v>
      </c>
      <c r="AF448" s="49">
        <f>J448*(1-J448)</f>
        <v>0.24999999398379663</v>
      </c>
      <c r="AG448" s="49"/>
      <c r="AH448" s="49"/>
      <c r="AI448" s="49"/>
      <c r="AJ448" s="49">
        <f>AE448*AF448*AG447</f>
        <v>0</v>
      </c>
      <c r="AK448" s="49">
        <f>AE448*AF448*AH447</f>
        <v>0</v>
      </c>
      <c r="AL448" s="58">
        <f>AE448*AF448*AI447</f>
        <v>-0.24996121189038475</v>
      </c>
    </row>
    <row r="449" spans="1:38" ht="15.75" customHeight="1">
      <c r="A449" s="41"/>
      <c r="B449" s="40"/>
      <c r="D449" s="41"/>
      <c r="E449" s="49"/>
      <c r="F449" s="49"/>
      <c r="G449" s="49"/>
      <c r="H449" s="49"/>
      <c r="I449" s="49"/>
      <c r="J449" s="40"/>
      <c r="L449" s="41"/>
      <c r="M449" s="49"/>
      <c r="N449" s="49"/>
      <c r="O449" s="49"/>
      <c r="P449" s="49"/>
      <c r="Q449" s="49"/>
      <c r="R449" s="40"/>
      <c r="T449" s="41"/>
      <c r="U449" s="40"/>
      <c r="W449" s="41"/>
      <c r="AE449" s="41"/>
      <c r="AF449" s="49"/>
      <c r="AG449" s="49"/>
      <c r="AH449" s="49"/>
      <c r="AI449" s="49"/>
      <c r="AJ449" s="49"/>
      <c r="AK449" s="49"/>
      <c r="AL449" s="58"/>
    </row>
    <row r="450" spans="1:38" ht="15.75" customHeight="1">
      <c r="A450" s="15" t="s">
        <v>2</v>
      </c>
      <c r="B450" s="16">
        <f t="array" ref="B450:B451">TRANSPOSE($A$4:$B$4)</f>
        <v>1</v>
      </c>
      <c r="D450" s="15" t="s">
        <v>19</v>
      </c>
      <c r="E450" s="45">
        <f>E447</f>
        <v>-5.1482435298222544</v>
      </c>
      <c r="F450" s="45">
        <f t="shared" ref="F450:G450" si="308">F447</f>
        <v>1.7060513571114384</v>
      </c>
      <c r="G450" s="45">
        <f t="shared" si="308"/>
        <v>4.5983468343496039</v>
      </c>
      <c r="H450" s="49"/>
      <c r="I450" s="49">
        <f>G450+B450*E450+B451*F450</f>
        <v>-0.54989669547265052</v>
      </c>
      <c r="J450" s="16">
        <f>1/(1+EXP(-I450))</f>
        <v>0.36588837676121966</v>
      </c>
      <c r="L450" s="15" t="s">
        <v>19</v>
      </c>
      <c r="M450" s="45">
        <f>M447</f>
        <v>2.4146760427131757</v>
      </c>
      <c r="N450" s="45">
        <f t="shared" ref="N450:O450" si="309">N447</f>
        <v>0.19104159104675114</v>
      </c>
      <c r="O450" s="45">
        <f t="shared" si="309"/>
        <v>-1.5750450397116247</v>
      </c>
      <c r="P450" s="49"/>
      <c r="Q450" s="49">
        <f>O450+J450*M450+J451*N450</f>
        <v>-0.59600752852970407</v>
      </c>
      <c r="R450" s="16">
        <f>1/(1+EXP(-Q450))</f>
        <v>0.35525763859816806</v>
      </c>
      <c r="T450" s="15">
        <f>$C$4</f>
        <v>0</v>
      </c>
      <c r="U450" s="16">
        <f>(T450-R450) ^ 2</f>
        <v>0.1262079897823466</v>
      </c>
      <c r="W450" s="41">
        <f>2*(R450-T450)</f>
        <v>0.71051527719633611</v>
      </c>
      <c r="X450">
        <f>R450*(1-R450)</f>
        <v>0.22904964881582146</v>
      </c>
      <c r="Y450" s="52">
        <f>J450</f>
        <v>0.36588837676121966</v>
      </c>
      <c r="Z450" s="52">
        <f>J451</f>
        <v>0.50007756418869032</v>
      </c>
      <c r="AA450">
        <v>1</v>
      </c>
      <c r="AB450">
        <f>W450*X450*Y450</f>
        <v>5.9545872616141464E-2</v>
      </c>
      <c r="AC450">
        <f>W450*X450*Z450</f>
        <v>8.1384260410116885E-2</v>
      </c>
      <c r="AD450">
        <f>W450*X450*AA450</f>
        <v>0.16274327472009684</v>
      </c>
      <c r="AE450" s="41">
        <f>2*(J450-T450)</f>
        <v>0.73177675352243932</v>
      </c>
      <c r="AF450" s="49">
        <f>J450*(1-J450)</f>
        <v>0.23201407251225944</v>
      </c>
      <c r="AG450" s="59">
        <f>B450</f>
        <v>1</v>
      </c>
      <c r="AH450" s="59">
        <f>B451</f>
        <v>0</v>
      </c>
      <c r="AI450" s="49">
        <v>1</v>
      </c>
      <c r="AJ450" s="49">
        <f>AE450*AF450*AG450</f>
        <v>0.16978250475454104</v>
      </c>
      <c r="AK450" s="49">
        <f>AE450*AF450*AH450</f>
        <v>0</v>
      </c>
      <c r="AL450" s="58">
        <f>AE450*AF450*AI450</f>
        <v>0.16978250475454104</v>
      </c>
    </row>
    <row r="451" spans="1:38" ht="15.75" customHeight="1">
      <c r="A451" s="15" t="s">
        <v>21</v>
      </c>
      <c r="B451" s="16">
        <v>0</v>
      </c>
      <c r="D451" s="15" t="s">
        <v>30</v>
      </c>
      <c r="E451" s="45">
        <f>E448</f>
        <v>-5.0213023266229562E-4</v>
      </c>
      <c r="F451" s="45">
        <f t="shared" ref="F451:G451" si="310">F448</f>
        <v>-4.0807238351767419</v>
      </c>
      <c r="G451" s="45">
        <f t="shared" si="310"/>
        <v>3.1025675725002144E-4</v>
      </c>
      <c r="H451" s="49"/>
      <c r="I451" s="49">
        <f>G451+B451*E451+B452*F451</f>
        <v>3.1025675725002144E-4</v>
      </c>
      <c r="J451" s="16">
        <f>1/(1+EXP(-I451))</f>
        <v>0.50007756418869032</v>
      </c>
      <c r="L451" s="41"/>
      <c r="M451" s="49"/>
      <c r="N451" s="49"/>
      <c r="O451" s="49"/>
      <c r="P451" s="49"/>
      <c r="Q451" s="49"/>
      <c r="R451" s="40"/>
      <c r="T451" s="41"/>
      <c r="U451" s="40"/>
      <c r="W451" s="41"/>
      <c r="AE451" s="41">
        <f>2*(J451-T450)</f>
        <v>1.0001551283773806</v>
      </c>
      <c r="AF451" s="49">
        <f>J451*(1-J451)</f>
        <v>0.24999999398379663</v>
      </c>
      <c r="AG451" s="49"/>
      <c r="AH451" s="49"/>
      <c r="AI451" s="49"/>
      <c r="AJ451" s="49">
        <f>AE451*AF451*AG450</f>
        <v>0.25003877607720848</v>
      </c>
      <c r="AK451" s="49">
        <f>AE451*AF451*AH450</f>
        <v>0</v>
      </c>
      <c r="AL451" s="58">
        <f>AE451*AF451*AI450</f>
        <v>0.25003877607720848</v>
      </c>
    </row>
    <row r="452" spans="1:38" ht="15.75" customHeight="1">
      <c r="A452" s="41"/>
      <c r="B452" s="40"/>
      <c r="D452" s="41"/>
      <c r="E452" s="49"/>
      <c r="F452" s="49"/>
      <c r="G452" s="49"/>
      <c r="H452" s="49"/>
      <c r="I452" s="49"/>
      <c r="J452" s="40"/>
      <c r="L452" s="41"/>
      <c r="M452" s="49"/>
      <c r="N452" s="49"/>
      <c r="O452" s="49"/>
      <c r="P452" s="49"/>
      <c r="Q452" s="49"/>
      <c r="R452" s="40"/>
      <c r="T452" s="41"/>
      <c r="U452" s="40"/>
      <c r="W452" s="41"/>
      <c r="AE452" s="41"/>
      <c r="AF452" s="49"/>
      <c r="AG452" s="49"/>
      <c r="AH452" s="49"/>
      <c r="AI452" s="49"/>
      <c r="AJ452" s="49"/>
      <c r="AK452" s="49"/>
      <c r="AL452" s="58"/>
    </row>
    <row r="453" spans="1:38" ht="15.75" customHeight="1">
      <c r="A453" s="15" t="s">
        <v>2</v>
      </c>
      <c r="B453" s="16">
        <f t="array" ref="B453:B454">TRANSPOSE($A$5:$B$5)</f>
        <v>0</v>
      </c>
      <c r="D453" s="15" t="s">
        <v>19</v>
      </c>
      <c r="E453" s="45">
        <f>E450</f>
        <v>-5.1482435298222544</v>
      </c>
      <c r="F453" s="45">
        <f t="shared" ref="F453:G453" si="311">F450</f>
        <v>1.7060513571114384</v>
      </c>
      <c r="G453" s="45">
        <f t="shared" si="311"/>
        <v>4.5983468343496039</v>
      </c>
      <c r="H453" s="49"/>
      <c r="I453" s="49">
        <f>G453+B453*E453+B454*F453</f>
        <v>6.3043981914610425</v>
      </c>
      <c r="J453" s="16">
        <f>1/(1+EXP(-I453))</f>
        <v>0.99817509029219176</v>
      </c>
      <c r="L453" s="15" t="s">
        <v>19</v>
      </c>
      <c r="M453" s="45">
        <f>M450</f>
        <v>2.4146760427131757</v>
      </c>
      <c r="N453" s="45">
        <f t="shared" ref="N453:O453" si="312">N450</f>
        <v>0.19104159104675114</v>
      </c>
      <c r="O453" s="45">
        <f t="shared" si="312"/>
        <v>-1.5750450397116247</v>
      </c>
      <c r="P453" s="49"/>
      <c r="Q453" s="49">
        <f>O453+J453*M453+J454*N453</f>
        <v>0.93073606881988979</v>
      </c>
      <c r="R453" s="16">
        <f>1/(1+EXP(-Q453))</f>
        <v>0.7172245940352604</v>
      </c>
      <c r="T453" s="15">
        <f>$C$5</f>
        <v>0</v>
      </c>
      <c r="U453" s="16">
        <f>(T453-R453) ^ 2</f>
        <v>0.51441111828904407</v>
      </c>
      <c r="W453" s="41">
        <f>2*(R453-T453)</f>
        <v>1.4344491880705208</v>
      </c>
      <c r="X453">
        <f>R453*(1-R453)</f>
        <v>0.2028134757462163</v>
      </c>
      <c r="Y453" s="52">
        <f>J453</f>
        <v>0.99817509029219176</v>
      </c>
      <c r="Z453" s="52">
        <f>J454</f>
        <v>0.49995203163129404</v>
      </c>
      <c r="AA453">
        <v>1</v>
      </c>
      <c r="AB453">
        <f>W453*X453*Y453</f>
        <v>0.29039471261548716</v>
      </c>
      <c r="AC453">
        <f>W453*X453*Z453</f>
        <v>0.14544885757928463</v>
      </c>
      <c r="AD453">
        <f>W453*X453*AA453</f>
        <v>0.29092562561392021</v>
      </c>
      <c r="AE453" s="41">
        <f>2*(J453-T453)</f>
        <v>1.9963501805843835</v>
      </c>
      <c r="AF453" s="49">
        <f>J453*(1-J453)</f>
        <v>1.8215794123665893E-3</v>
      </c>
      <c r="AG453" s="59">
        <f>B453</f>
        <v>0</v>
      </c>
      <c r="AH453" s="59">
        <f>B454</f>
        <v>1</v>
      </c>
      <c r="AI453" s="49">
        <v>1</v>
      </c>
      <c r="AJ453" s="49">
        <f>AE453*AF453*AG453</f>
        <v>0</v>
      </c>
      <c r="AK453" s="49">
        <f>AE453*AF453*AH453</f>
        <v>3.6365103888268357E-3</v>
      </c>
      <c r="AL453" s="58">
        <f>AE453*AF453*AI453</f>
        <v>3.6365103888268357E-3</v>
      </c>
    </row>
    <row r="454" spans="1:38" ht="15.75" customHeight="1">
      <c r="A454" s="15" t="s">
        <v>21</v>
      </c>
      <c r="B454" s="16">
        <v>1</v>
      </c>
      <c r="D454" s="15" t="s">
        <v>30</v>
      </c>
      <c r="E454" s="45">
        <f>E451</f>
        <v>-5.0213023266229562E-4</v>
      </c>
      <c r="F454" s="45">
        <f t="shared" ref="F454:G454" si="313">F451</f>
        <v>-4.0807238351767419</v>
      </c>
      <c r="G454" s="45">
        <f t="shared" si="313"/>
        <v>3.1025675725002144E-4</v>
      </c>
      <c r="H454" s="49"/>
      <c r="I454" s="49">
        <f>G454+B454*E454+B455*F454</f>
        <v>-1.9187347541227417E-4</v>
      </c>
      <c r="J454" s="16">
        <f>1/(1+EXP(-I454))</f>
        <v>0.49995203163129404</v>
      </c>
      <c r="L454" s="41"/>
      <c r="M454" s="49"/>
      <c r="N454" s="49"/>
      <c r="O454" s="49"/>
      <c r="P454" s="49"/>
      <c r="Q454" s="49"/>
      <c r="R454" s="40"/>
      <c r="T454" s="41"/>
      <c r="U454" s="40"/>
      <c r="W454" s="41"/>
      <c r="AE454" s="41">
        <f>2*(J454-T453)</f>
        <v>0.99990406326258807</v>
      </c>
      <c r="AF454" s="49">
        <f>J454*(1-J454)</f>
        <v>0.24999999769903564</v>
      </c>
      <c r="AG454" s="49"/>
      <c r="AH454" s="49"/>
      <c r="AI454" s="49"/>
      <c r="AJ454" s="49">
        <f>AE454*AF454*AG453</f>
        <v>0</v>
      </c>
      <c r="AK454" s="49">
        <f>AE454*AF454*AH453</f>
        <v>0.24997601351490339</v>
      </c>
      <c r="AL454" s="58">
        <f>AE454*AF454*AI453</f>
        <v>0.24997601351490339</v>
      </c>
    </row>
    <row r="455" spans="1:38" ht="15.75" customHeight="1">
      <c r="A455" s="41"/>
      <c r="B455" s="40"/>
      <c r="D455" s="41"/>
      <c r="E455" s="49"/>
      <c r="F455" s="49"/>
      <c r="G455" s="49"/>
      <c r="H455" s="49"/>
      <c r="I455" s="49"/>
      <c r="J455" s="40"/>
      <c r="L455" s="41"/>
      <c r="M455" s="49"/>
      <c r="N455" s="49"/>
      <c r="O455" s="49"/>
      <c r="P455" s="49"/>
      <c r="Q455" s="49"/>
      <c r="R455" s="40"/>
      <c r="T455" s="41"/>
      <c r="U455" s="40"/>
      <c r="W455" s="41"/>
      <c r="AE455" s="41"/>
      <c r="AF455" s="49"/>
      <c r="AG455" s="49"/>
      <c r="AH455" s="49"/>
      <c r="AI455" s="49"/>
      <c r="AJ455" s="49"/>
      <c r="AK455" s="49"/>
      <c r="AL455" s="58"/>
    </row>
    <row r="456" spans="1:38" ht="15.75" customHeight="1">
      <c r="A456" s="15" t="s">
        <v>2</v>
      </c>
      <c r="B456" s="16">
        <f t="array" ref="B456:B457">TRANSPOSE($A$6:$B$6)</f>
        <v>1</v>
      </c>
      <c r="D456" s="15" t="s">
        <v>19</v>
      </c>
      <c r="E456" s="45">
        <f>E453</f>
        <v>-5.1482435298222544</v>
      </c>
      <c r="F456" s="45">
        <f t="shared" ref="F456:G456" si="314">F453</f>
        <v>1.7060513571114384</v>
      </c>
      <c r="G456" s="45">
        <f t="shared" si="314"/>
        <v>4.5983468343496039</v>
      </c>
      <c r="H456" s="49"/>
      <c r="I456" s="49">
        <f>G456+B456*E456+B457*F456</f>
        <v>1.1561546616387879</v>
      </c>
      <c r="J456" s="16">
        <f>1/(1+EXP(-I456))</f>
        <v>0.76063329482595821</v>
      </c>
      <c r="L456" s="15" t="s">
        <v>19</v>
      </c>
      <c r="M456" s="45">
        <f>M453</f>
        <v>2.4146760427131757</v>
      </c>
      <c r="N456" s="45">
        <f t="shared" ref="N456:O456" si="315">N453</f>
        <v>0.19104159104675114</v>
      </c>
      <c r="O456" s="45">
        <f t="shared" si="315"/>
        <v>-1.5750450397116247</v>
      </c>
      <c r="P456" s="49"/>
      <c r="Q456" s="49">
        <f>O456+J456*M456+J457*N456</f>
        <v>0.35714958616450243</v>
      </c>
      <c r="R456" s="16">
        <f>1/(1+EXP(-Q456))</f>
        <v>0.58835025454591972</v>
      </c>
      <c r="T456" s="15">
        <f>$C$6</f>
        <v>1</v>
      </c>
      <c r="U456" s="16">
        <f>(T456-R456) ^ 2</f>
        <v>0.1694555129324091</v>
      </c>
      <c r="W456" s="41">
        <f>2*(R456-T456)</f>
        <v>-0.82329949090816057</v>
      </c>
      <c r="X456">
        <f>R456*(1-R456)</f>
        <v>0.24219423252167119</v>
      </c>
      <c r="Y456" s="52">
        <f>J456</f>
        <v>0.76063329482595821</v>
      </c>
      <c r="Z456" s="52">
        <f>J457</f>
        <v>0.49995203163129404</v>
      </c>
      <c r="AA456">
        <v>1</v>
      </c>
      <c r="AB456">
        <f>W456*X456*Y456</f>
        <v>-0.15166905310298584</v>
      </c>
      <c r="AC456">
        <f>W456*X456*Z456</f>
        <v>-9.9689629352581202E-2</v>
      </c>
      <c r="AD456">
        <f>W456*X456*AA456</f>
        <v>-0.19939838833598456</v>
      </c>
      <c r="AE456" s="41">
        <f>2*(J456-T456)</f>
        <v>-0.47873341034808359</v>
      </c>
      <c r="AF456" s="49">
        <f>J456*(1-J456)</f>
        <v>0.18207028562816516</v>
      </c>
      <c r="AG456" s="59">
        <f>B456</f>
        <v>1</v>
      </c>
      <c r="AH456" s="59">
        <f>B457</f>
        <v>1</v>
      </c>
      <c r="AI456" s="49">
        <v>1</v>
      </c>
      <c r="AJ456" s="49">
        <f>AE456*AF456*AG456</f>
        <v>-8.7163128761821182E-2</v>
      </c>
      <c r="AK456" s="49">
        <f>AE456*AF456*AH456</f>
        <v>-8.7163128761821182E-2</v>
      </c>
      <c r="AL456" s="58">
        <f>AE456*AF456*AI456</f>
        <v>-8.7163128761821182E-2</v>
      </c>
    </row>
    <row r="457" spans="1:38" ht="15.75" customHeight="1">
      <c r="A457" s="20" t="s">
        <v>21</v>
      </c>
      <c r="B457" s="21">
        <v>1</v>
      </c>
      <c r="D457" s="20" t="s">
        <v>30</v>
      </c>
      <c r="E457" s="43">
        <f>E454</f>
        <v>-5.0213023266229562E-4</v>
      </c>
      <c r="F457" s="43">
        <f t="shared" ref="F457:G457" si="316">F454</f>
        <v>-4.0807238351767419</v>
      </c>
      <c r="G457" s="43">
        <f t="shared" si="316"/>
        <v>3.1025675725002144E-4</v>
      </c>
      <c r="H457" s="50"/>
      <c r="I457" s="50">
        <f>G457+B457*E457+B458*F457</f>
        <v>-1.9187347541227417E-4</v>
      </c>
      <c r="J457" s="21">
        <f>1/(1+EXP(-I457))</f>
        <v>0.49995203163129404</v>
      </c>
      <c r="L457" s="42"/>
      <c r="M457" s="43"/>
      <c r="N457" s="43"/>
      <c r="O457" s="43"/>
      <c r="P457" s="43"/>
      <c r="Q457" s="43"/>
      <c r="R457" s="44"/>
      <c r="T457" s="42"/>
      <c r="U457" s="44"/>
      <c r="W457" s="42"/>
      <c r="X457" s="43"/>
      <c r="Y457" s="43"/>
      <c r="Z457" s="43"/>
      <c r="AA457" s="43"/>
      <c r="AB457" s="43"/>
      <c r="AC457" s="43"/>
      <c r="AD457" s="43"/>
      <c r="AE457" s="42">
        <f>2*(J457-T456)</f>
        <v>-1.000095936737412</v>
      </c>
      <c r="AF457" s="50">
        <f>J457*(1-J457)</f>
        <v>0.24999999769903564</v>
      </c>
      <c r="AG457" s="50"/>
      <c r="AH457" s="50"/>
      <c r="AI457" s="50"/>
      <c r="AJ457" s="50">
        <f>AE457*AF457*AG456</f>
        <v>-0.25002398188316788</v>
      </c>
      <c r="AK457" s="50">
        <f>AE457*AF457*AH456</f>
        <v>-0.25002398188316788</v>
      </c>
      <c r="AL457" s="60">
        <f>AE457*AF457*AI456</f>
        <v>-0.25002398188316788</v>
      </c>
    </row>
    <row r="458" spans="1:3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4">
        <f>SUM(U447:U456)</f>
        <v>0.89231477106239265</v>
      </c>
      <c r="V458" s="53"/>
      <c r="W458" s="53"/>
      <c r="X458" s="53"/>
      <c r="Y458" s="53"/>
      <c r="Z458" s="53"/>
      <c r="AA458" s="53"/>
      <c r="AB458" s="53">
        <f>AVERAGE(AB447,AB450,AB453,AB456)</f>
        <v>2.0532378417580099E-2</v>
      </c>
      <c r="AC458" s="53">
        <f>AVERAGE(AC447,AC450,AC453,AC456)</f>
        <v>1.7119673553547824E-2</v>
      </c>
      <c r="AD458" s="53">
        <f>AVERAGE(AD447,AD450,AD453,AD456)</f>
        <v>3.4239780369608508E-2</v>
      </c>
      <c r="AE458" s="53"/>
      <c r="AF458" s="53"/>
      <c r="AG458" s="53">
        <f>AVERAGE(AJ447,AJ450,AJ453,AJ456)</f>
        <v>2.0654843998179965E-2</v>
      </c>
      <c r="AH458" s="53">
        <f>AVERAGE(AJ448,AJ451,AJ454,AJ457)</f>
        <v>3.6985485101503901E-6</v>
      </c>
      <c r="AI458" s="53">
        <f>AVERAGE(AK447,AK450,AK453,AK456)</f>
        <v>-2.0881654593248585E-2</v>
      </c>
      <c r="AJ458" s="53">
        <f>AVERAGE(AK448,AK451,AK454,AK457)</f>
        <v>-1.1992092066120952E-5</v>
      </c>
      <c r="AK458" s="53">
        <f>AVERAGE(AL447,AL450,AL453,AL456)</f>
        <v>2.151478528423335E-2</v>
      </c>
      <c r="AL458" s="53">
        <f>AVERAGE(AL448,AL451,AL454,AL457)</f>
        <v>7.3989546398034456E-6</v>
      </c>
    </row>
    <row r="460" spans="1:38" ht="15.75" customHeight="1">
      <c r="A460" s="61" t="s">
        <v>5</v>
      </c>
      <c r="B460" s="62"/>
      <c r="C460" s="3"/>
      <c r="D460" s="5" t="s">
        <v>6</v>
      </c>
      <c r="E460" s="6"/>
      <c r="F460" s="6"/>
      <c r="G460" s="6"/>
      <c r="H460" s="6"/>
      <c r="I460" s="63" t="s">
        <v>3</v>
      </c>
      <c r="J460" s="62"/>
      <c r="K460" s="3"/>
      <c r="L460" s="5" t="s">
        <v>27</v>
      </c>
      <c r="M460" s="6"/>
      <c r="N460" s="6"/>
      <c r="O460" s="6"/>
      <c r="P460" s="6"/>
      <c r="Q460" s="63" t="s">
        <v>3</v>
      </c>
      <c r="R460" s="62"/>
      <c r="T460" s="5" t="s">
        <v>20</v>
      </c>
      <c r="U460" s="7" t="s">
        <v>8</v>
      </c>
      <c r="W460" s="5" t="s">
        <v>28</v>
      </c>
      <c r="X460" s="6"/>
      <c r="Y460" s="6"/>
      <c r="Z460" s="6"/>
      <c r="AA460" s="6"/>
      <c r="AB460" s="6"/>
      <c r="AC460" s="6"/>
      <c r="AD460" s="6"/>
      <c r="AE460" s="5" t="s">
        <v>29</v>
      </c>
      <c r="AF460" s="6"/>
      <c r="AG460" s="6"/>
      <c r="AH460" s="6"/>
      <c r="AI460" s="6"/>
      <c r="AJ460" s="6"/>
      <c r="AK460" s="6"/>
      <c r="AL460" s="7"/>
    </row>
    <row r="461" spans="1:38" ht="15.75" customHeight="1">
      <c r="A461" s="64"/>
      <c r="B461" s="65"/>
      <c r="C461" s="3"/>
      <c r="D461" s="8"/>
      <c r="E461" s="51" t="s">
        <v>9</v>
      </c>
      <c r="F461" s="51" t="s">
        <v>22</v>
      </c>
      <c r="G461" s="51" t="s">
        <v>10</v>
      </c>
      <c r="H461" s="51"/>
      <c r="I461" s="51" t="s">
        <v>11</v>
      </c>
      <c r="J461" s="12" t="s">
        <v>12</v>
      </c>
      <c r="K461" s="3"/>
      <c r="L461" s="8"/>
      <c r="M461" s="51" t="s">
        <v>9</v>
      </c>
      <c r="N461" s="51" t="s">
        <v>22</v>
      </c>
      <c r="O461" s="51" t="s">
        <v>10</v>
      </c>
      <c r="P461" s="51"/>
      <c r="Q461" s="51" t="s">
        <v>11</v>
      </c>
      <c r="R461" s="12" t="s">
        <v>12</v>
      </c>
      <c r="T461" s="39"/>
      <c r="U461" s="11"/>
      <c r="W461" s="39" t="s">
        <v>13</v>
      </c>
      <c r="X461" s="10" t="s">
        <v>14</v>
      </c>
      <c r="Y461" s="10" t="s">
        <v>23</v>
      </c>
      <c r="Z461" s="10" t="s">
        <v>24</v>
      </c>
      <c r="AA461" s="10" t="s">
        <v>16</v>
      </c>
      <c r="AB461" s="10" t="s">
        <v>25</v>
      </c>
      <c r="AC461" s="10" t="s">
        <v>26</v>
      </c>
      <c r="AD461" s="10" t="s">
        <v>18</v>
      </c>
      <c r="AE461" s="8" t="s">
        <v>13</v>
      </c>
      <c r="AF461" s="51" t="s">
        <v>14</v>
      </c>
      <c r="AG461" s="51" t="s">
        <v>23</v>
      </c>
      <c r="AH461" s="51" t="s">
        <v>24</v>
      </c>
      <c r="AI461" s="51" t="s">
        <v>16</v>
      </c>
      <c r="AJ461" s="51" t="s">
        <v>25</v>
      </c>
      <c r="AK461" s="51" t="s">
        <v>26</v>
      </c>
      <c r="AL461" s="12" t="s">
        <v>18</v>
      </c>
    </row>
    <row r="462" spans="1:38" ht="15.75" customHeight="1">
      <c r="A462" s="15" t="s">
        <v>2</v>
      </c>
      <c r="B462" s="16">
        <f t="array" ref="B462:B463">TRANSPOSE($A$3:$B$3)</f>
        <v>0</v>
      </c>
      <c r="D462" s="17" t="s">
        <v>19</v>
      </c>
      <c r="E462" s="46">
        <f>E447-$B$8*AG458</f>
        <v>-5.3547919698040545</v>
      </c>
      <c r="F462" s="46">
        <f>F447-$B$8*AH458</f>
        <v>1.706014371626337</v>
      </c>
      <c r="G462" s="46">
        <f>G447-$B$8*AI458</f>
        <v>4.8071633802820894</v>
      </c>
      <c r="H462" s="47"/>
      <c r="I462" s="47">
        <f>G462+B462*E462+B463*F462</f>
        <v>4.8071633802820894</v>
      </c>
      <c r="J462" s="48">
        <f>1/(1+EXP(-I462))</f>
        <v>0.99189521931391766</v>
      </c>
      <c r="L462" s="17" t="s">
        <v>19</v>
      </c>
      <c r="M462" s="46">
        <f>M447-$B$8*AB458</f>
        <v>2.2093522585373746</v>
      </c>
      <c r="N462" s="46">
        <f t="shared" ref="N462" si="317">N447-$B$8*AC458</f>
        <v>1.9844855511272907E-2</v>
      </c>
      <c r="O462" s="46">
        <f t="shared" ref="O462" si="318">O447-$B$8*AD458</f>
        <v>-1.9174428434077098</v>
      </c>
      <c r="P462" s="47"/>
      <c r="Q462" s="47">
        <f>O462+J462*M462+J463*N462</f>
        <v>0.28392669954371497</v>
      </c>
      <c r="R462" s="48">
        <f>1/(1+EXP(-Q462))</f>
        <v>0.57050864258598422</v>
      </c>
      <c r="T462" s="15">
        <f>$C$3</f>
        <v>1</v>
      </c>
      <c r="U462" s="16">
        <f>(T462-R462) ^ 2</f>
        <v>0.18446282609333386</v>
      </c>
      <c r="W462" s="41">
        <f>2*(R462-T462)</f>
        <v>-0.85898271482803157</v>
      </c>
      <c r="X462">
        <f>R462*(1-R462)</f>
        <v>0.24502853132068192</v>
      </c>
      <c r="Y462" s="52">
        <f>J462</f>
        <v>0.99189521931391766</v>
      </c>
      <c r="Z462" s="52">
        <f>J463</f>
        <v>0.50005906680243828</v>
      </c>
      <c r="AA462">
        <v>1</v>
      </c>
      <c r="AB462">
        <f>W462*X462*Y462</f>
        <v>-0.20876941711629846</v>
      </c>
      <c r="AC462">
        <f>W462*X462*Z462</f>
        <v>-0.1052500686234534</v>
      </c>
      <c r="AD462">
        <f>W462*X462*AA462</f>
        <v>-0.21047527304416472</v>
      </c>
      <c r="AE462" s="55">
        <f>2*(J462-T462)</f>
        <v>-1.6209561372164671E-2</v>
      </c>
      <c r="AF462" s="47">
        <f>J462*(1-J462)</f>
        <v>8.0390932161128418E-3</v>
      </c>
      <c r="AG462" s="56">
        <f>B462</f>
        <v>0</v>
      </c>
      <c r="AH462" s="56">
        <f>B463</f>
        <v>0</v>
      </c>
      <c r="AI462" s="47">
        <v>1</v>
      </c>
      <c r="AJ462" s="47">
        <f>AE462*AF462*AG462</f>
        <v>0</v>
      </c>
      <c r="AK462" s="47">
        <f>AE462*AF462*AH462</f>
        <v>0</v>
      </c>
      <c r="AL462" s="57">
        <f>AE462*AF462*AI462</f>
        <v>-1.3031017486313378E-4</v>
      </c>
    </row>
    <row r="463" spans="1:38" ht="15.75" customHeight="1">
      <c r="A463" s="15" t="s">
        <v>21</v>
      </c>
      <c r="B463" s="16">
        <v>0</v>
      </c>
      <c r="D463" s="15" t="s">
        <v>30</v>
      </c>
      <c r="E463" s="45">
        <f>E448-$B$8*AJ458</f>
        <v>-3.822093120010861E-4</v>
      </c>
      <c r="F463" s="45">
        <f>F448-$B$8*AK458</f>
        <v>-4.2958716880190755</v>
      </c>
      <c r="G463" s="45">
        <f>G448-$B$8*AL458</f>
        <v>2.3626721085198699E-4</v>
      </c>
      <c r="H463" s="49"/>
      <c r="I463" s="49">
        <f>G463+B463*E463+B464*F463</f>
        <v>2.3626721085198699E-4</v>
      </c>
      <c r="J463" s="16">
        <f>1/(1+EXP(-I463))</f>
        <v>0.50005906680243828</v>
      </c>
      <c r="L463" s="15"/>
      <c r="M463" s="49"/>
      <c r="N463" s="49"/>
      <c r="O463" s="49"/>
      <c r="P463" s="49"/>
      <c r="Q463" s="49"/>
      <c r="R463" s="40"/>
      <c r="T463" s="41"/>
      <c r="U463" s="40"/>
      <c r="W463" s="41"/>
      <c r="AE463" s="41">
        <f>2*(J463-T462)</f>
        <v>-0.99988186639512344</v>
      </c>
      <c r="AF463" s="49">
        <f>J463*(1-J463)</f>
        <v>0.24999999651111285</v>
      </c>
      <c r="AG463" s="49"/>
      <c r="AH463" s="49"/>
      <c r="AI463" s="49"/>
      <c r="AJ463" s="49">
        <f>AE463*AF463*AG462</f>
        <v>0</v>
      </c>
      <c r="AK463" s="49">
        <f>AE463*AF463*AH462</f>
        <v>0</v>
      </c>
      <c r="AL463" s="58">
        <f>AE463*AF463*AI462</f>
        <v>-0.24997046311030585</v>
      </c>
    </row>
    <row r="464" spans="1:38" ht="15.75" customHeight="1">
      <c r="A464" s="41"/>
      <c r="B464" s="40"/>
      <c r="D464" s="41"/>
      <c r="E464" s="49"/>
      <c r="F464" s="49"/>
      <c r="G464" s="49"/>
      <c r="H464" s="49"/>
      <c r="I464" s="49"/>
      <c r="J464" s="40"/>
      <c r="L464" s="41"/>
      <c r="M464" s="49"/>
      <c r="N464" s="49"/>
      <c r="O464" s="49"/>
      <c r="P464" s="49"/>
      <c r="Q464" s="49"/>
      <c r="R464" s="40"/>
      <c r="T464" s="41"/>
      <c r="U464" s="40"/>
      <c r="W464" s="41"/>
      <c r="AE464" s="41"/>
      <c r="AF464" s="49"/>
      <c r="AG464" s="49"/>
      <c r="AH464" s="49"/>
      <c r="AI464" s="49"/>
      <c r="AJ464" s="49"/>
      <c r="AK464" s="49"/>
      <c r="AL464" s="58"/>
    </row>
    <row r="465" spans="1:38" ht="15.75" customHeight="1">
      <c r="A465" s="15" t="s">
        <v>2</v>
      </c>
      <c r="B465" s="16">
        <f t="array" ref="B465:B466">TRANSPOSE($A$4:$B$4)</f>
        <v>1</v>
      </c>
      <c r="D465" s="15" t="s">
        <v>19</v>
      </c>
      <c r="E465" s="45">
        <f>E462</f>
        <v>-5.3547919698040545</v>
      </c>
      <c r="F465" s="45">
        <f t="shared" ref="F465:G465" si="319">F462</f>
        <v>1.706014371626337</v>
      </c>
      <c r="G465" s="45">
        <f t="shared" si="319"/>
        <v>4.8071633802820894</v>
      </c>
      <c r="H465" s="49"/>
      <c r="I465" s="49">
        <f>G465+B465*E465+B466*F465</f>
        <v>-0.54762858952196503</v>
      </c>
      <c r="J465" s="16">
        <f>1/(1+EXP(-I465))</f>
        <v>0.3664147691517734</v>
      </c>
      <c r="L465" s="15" t="s">
        <v>19</v>
      </c>
      <c r="M465" s="45">
        <f>M462</f>
        <v>2.2093522585373746</v>
      </c>
      <c r="N465" s="45">
        <f t="shared" ref="N465:O465" si="320">N462</f>
        <v>1.9844855511272907E-2</v>
      </c>
      <c r="O465" s="45">
        <f t="shared" si="320"/>
        <v>-1.9174428434077098</v>
      </c>
      <c r="P465" s="49"/>
      <c r="Q465" s="49">
        <f>O465+J465*M465+J466*N465</f>
        <v>-1.097979945692992</v>
      </c>
      <c r="R465" s="16">
        <f>1/(1+EXP(-Q465))</f>
        <v>0.25011858305017293</v>
      </c>
      <c r="T465" s="15">
        <f>$C$4</f>
        <v>0</v>
      </c>
      <c r="U465" s="16">
        <f>(T465-R465) ^ 2</f>
        <v>6.2559305587026257E-2</v>
      </c>
      <c r="W465" s="41">
        <f>2*(R465-T465)</f>
        <v>0.50023716610034585</v>
      </c>
      <c r="X465">
        <f>R465*(1-R465)</f>
        <v>0.18755927746314668</v>
      </c>
      <c r="Y465" s="52">
        <f>J465</f>
        <v>0.3664147691517734</v>
      </c>
      <c r="Z465" s="52">
        <f>J466</f>
        <v>0.50005906680243828</v>
      </c>
      <c r="AA465">
        <v>1</v>
      </c>
      <c r="AB465">
        <f>W465*X465*Y465</f>
        <v>3.4378543796104485E-2</v>
      </c>
      <c r="AC465">
        <f>W465*X465*Z465</f>
        <v>4.6917602607841169E-2</v>
      </c>
      <c r="AD465">
        <f>W465*X465*AA465</f>
        <v>9.3824121433992963E-2</v>
      </c>
      <c r="AE465" s="41">
        <f>2*(J465-T465)</f>
        <v>0.7328295383035468</v>
      </c>
      <c r="AF465" s="49">
        <f>J465*(1-J465)</f>
        <v>0.232154986099226</v>
      </c>
      <c r="AG465" s="59">
        <f>B465</f>
        <v>1</v>
      </c>
      <c r="AH465" s="59">
        <f>B466</f>
        <v>0</v>
      </c>
      <c r="AI465" s="49">
        <v>1</v>
      </c>
      <c r="AJ465" s="49">
        <f>AE465*AF465*AG465</f>
        <v>0.17013003127796211</v>
      </c>
      <c r="AK465" s="49">
        <f>AE465*AF465*AH465</f>
        <v>0</v>
      </c>
      <c r="AL465" s="58">
        <f>AE465*AF465*AI465</f>
        <v>0.17013003127796211</v>
      </c>
    </row>
    <row r="466" spans="1:38" ht="15.75" customHeight="1">
      <c r="A466" s="15" t="s">
        <v>21</v>
      </c>
      <c r="B466" s="16">
        <v>0</v>
      </c>
      <c r="D466" s="15" t="s">
        <v>30</v>
      </c>
      <c r="E466" s="45">
        <f>E463</f>
        <v>-3.822093120010861E-4</v>
      </c>
      <c r="F466" s="45">
        <f t="shared" ref="F466:G466" si="321">F463</f>
        <v>-4.2958716880190755</v>
      </c>
      <c r="G466" s="45">
        <f t="shared" si="321"/>
        <v>2.3626721085198699E-4</v>
      </c>
      <c r="H466" s="49"/>
      <c r="I466" s="49">
        <f>G466+B466*E466+B467*F466</f>
        <v>2.3626721085198699E-4</v>
      </c>
      <c r="J466" s="16">
        <f>1/(1+EXP(-I466))</f>
        <v>0.50005906680243828</v>
      </c>
      <c r="L466" s="41"/>
      <c r="M466" s="49"/>
      <c r="N466" s="49"/>
      <c r="O466" s="49"/>
      <c r="P466" s="49"/>
      <c r="Q466" s="49"/>
      <c r="R466" s="40"/>
      <c r="T466" s="41"/>
      <c r="U466" s="40"/>
      <c r="W466" s="41"/>
      <c r="AE466" s="41">
        <f>2*(J466-T465)</f>
        <v>1.0001181336048766</v>
      </c>
      <c r="AF466" s="49">
        <f>J466*(1-J466)</f>
        <v>0.24999999651111285</v>
      </c>
      <c r="AG466" s="49"/>
      <c r="AH466" s="49"/>
      <c r="AI466" s="49"/>
      <c r="AJ466" s="49">
        <f>AE466*AF466*AG465</f>
        <v>0.25002952991191985</v>
      </c>
      <c r="AK466" s="49">
        <f>AE466*AF466*AH465</f>
        <v>0</v>
      </c>
      <c r="AL466" s="58">
        <f>AE466*AF466*AI465</f>
        <v>0.25002952991191985</v>
      </c>
    </row>
    <row r="467" spans="1:38" ht="15.75" customHeight="1">
      <c r="A467" s="41"/>
      <c r="B467" s="40"/>
      <c r="D467" s="41"/>
      <c r="E467" s="49"/>
      <c r="F467" s="49"/>
      <c r="G467" s="49"/>
      <c r="H467" s="49"/>
      <c r="I467" s="49"/>
      <c r="J467" s="40"/>
      <c r="L467" s="41"/>
      <c r="M467" s="49"/>
      <c r="N467" s="49"/>
      <c r="O467" s="49"/>
      <c r="P467" s="49"/>
      <c r="Q467" s="49"/>
      <c r="R467" s="40"/>
      <c r="T467" s="41"/>
      <c r="U467" s="40"/>
      <c r="W467" s="41"/>
      <c r="AE467" s="41"/>
      <c r="AF467" s="49"/>
      <c r="AG467" s="49"/>
      <c r="AH467" s="49"/>
      <c r="AI467" s="49"/>
      <c r="AJ467" s="49"/>
      <c r="AK467" s="49"/>
      <c r="AL467" s="58"/>
    </row>
    <row r="468" spans="1:38" ht="15.75" customHeight="1">
      <c r="A468" s="15" t="s">
        <v>2</v>
      </c>
      <c r="B468" s="16">
        <f t="array" ref="B468:B469">TRANSPOSE($A$5:$B$5)</f>
        <v>0</v>
      </c>
      <c r="D468" s="15" t="s">
        <v>19</v>
      </c>
      <c r="E468" s="45">
        <f>E465</f>
        <v>-5.3547919698040545</v>
      </c>
      <c r="F468" s="45">
        <f t="shared" ref="F468:G468" si="322">F465</f>
        <v>1.706014371626337</v>
      </c>
      <c r="G468" s="45">
        <f t="shared" si="322"/>
        <v>4.8071633802820894</v>
      </c>
      <c r="H468" s="49"/>
      <c r="I468" s="49">
        <f>G468+B468*E468+B469*F468</f>
        <v>6.513177751908426</v>
      </c>
      <c r="J468" s="16">
        <f>1/(1+EXP(-I468))</f>
        <v>0.99851844106251908</v>
      </c>
      <c r="L468" s="15" t="s">
        <v>19</v>
      </c>
      <c r="M468" s="45">
        <f>M465</f>
        <v>2.2093522585373746</v>
      </c>
      <c r="N468" s="45">
        <f t="shared" ref="N468:O468" si="323">N465</f>
        <v>1.9844855511272907E-2</v>
      </c>
      <c r="O468" s="45">
        <f t="shared" si="323"/>
        <v>-1.9174428434077098</v>
      </c>
      <c r="P468" s="49"/>
      <c r="Q468" s="49">
        <f>O468+J468*M468+J469*N468</f>
        <v>0.29855783325064544</v>
      </c>
      <c r="R468" s="16">
        <f>1/(1+EXP(-Q468))</f>
        <v>0.57408992937077918</v>
      </c>
      <c r="T468" s="15">
        <f>$C$5</f>
        <v>0</v>
      </c>
      <c r="U468" s="16">
        <f>(T468-R468) ^ 2</f>
        <v>0.32957924700494623</v>
      </c>
      <c r="W468" s="41">
        <f>2*(R468-T468)</f>
        <v>1.1481798587415584</v>
      </c>
      <c r="X468">
        <f>R468*(1-R468)</f>
        <v>0.24451068236583295</v>
      </c>
      <c r="Y468" s="52">
        <f>J468</f>
        <v>0.99851844106251908</v>
      </c>
      <c r="Z468" s="52">
        <f>J469</f>
        <v>0.49996351447477749</v>
      </c>
      <c r="AA468">
        <v>1</v>
      </c>
      <c r="AB468">
        <f>W468*X468*Y468</f>
        <v>0.28032630456370794</v>
      </c>
      <c r="AC468">
        <f>W468*X468*Z468</f>
        <v>0.14036087734169653</v>
      </c>
      <c r="AD468">
        <f>W468*X468*AA468</f>
        <v>0.28074224073960413</v>
      </c>
      <c r="AE468" s="41">
        <f>2*(J468-T468)</f>
        <v>1.9970368821250382</v>
      </c>
      <c r="AF468" s="49">
        <f>J468*(1-J468)</f>
        <v>1.4793639205956906E-3</v>
      </c>
      <c r="AG468" s="59">
        <f>B468</f>
        <v>0</v>
      </c>
      <c r="AH468" s="59">
        <f>B469</f>
        <v>1</v>
      </c>
      <c r="AI468" s="49">
        <v>1</v>
      </c>
      <c r="AJ468" s="49">
        <f>AE468*AF468*AG468</f>
        <v>0</v>
      </c>
      <c r="AK468" s="49">
        <f>AE468*AF468*AH468</f>
        <v>2.9543443115146906E-3</v>
      </c>
      <c r="AL468" s="58">
        <f>AE468*AF468*AI468</f>
        <v>2.9543443115146906E-3</v>
      </c>
    </row>
    <row r="469" spans="1:38" ht="15.75" customHeight="1">
      <c r="A469" s="15" t="s">
        <v>21</v>
      </c>
      <c r="B469" s="16">
        <v>1</v>
      </c>
      <c r="D469" s="15" t="s">
        <v>30</v>
      </c>
      <c r="E469" s="45">
        <f>E466</f>
        <v>-3.822093120010861E-4</v>
      </c>
      <c r="F469" s="45">
        <f t="shared" ref="F469:G469" si="324">F466</f>
        <v>-4.2958716880190755</v>
      </c>
      <c r="G469" s="45">
        <f t="shared" si="324"/>
        <v>2.3626721085198699E-4</v>
      </c>
      <c r="H469" s="49"/>
      <c r="I469" s="49">
        <f>G469+B469*E469+B470*F469</f>
        <v>-1.4594210114909911E-4</v>
      </c>
      <c r="J469" s="16">
        <f>1/(1+EXP(-I469))</f>
        <v>0.49996351447477749</v>
      </c>
      <c r="L469" s="41"/>
      <c r="M469" s="49"/>
      <c r="N469" s="49"/>
      <c r="O469" s="49"/>
      <c r="P469" s="49"/>
      <c r="Q469" s="49"/>
      <c r="R469" s="40"/>
      <c r="T469" s="41"/>
      <c r="U469" s="40"/>
      <c r="W469" s="41"/>
      <c r="AE469" s="41">
        <f>2*(J469-T468)</f>
        <v>0.99992702894955499</v>
      </c>
      <c r="AF469" s="49">
        <f>J469*(1-J469)</f>
        <v>0.24999999866880646</v>
      </c>
      <c r="AG469" s="49"/>
      <c r="AH469" s="49"/>
      <c r="AI469" s="49"/>
      <c r="AJ469" s="49">
        <f>AE469*AF469*AG468</f>
        <v>0</v>
      </c>
      <c r="AK469" s="49">
        <f>AE469*AF469*AH468</f>
        <v>0.24998175590629235</v>
      </c>
      <c r="AL469" s="58">
        <f>AE469*AF469*AI468</f>
        <v>0.24998175590629235</v>
      </c>
    </row>
    <row r="470" spans="1:38" ht="15.75" customHeight="1">
      <c r="A470" s="41"/>
      <c r="B470" s="40"/>
      <c r="D470" s="41"/>
      <c r="E470" s="49"/>
      <c r="F470" s="49"/>
      <c r="G470" s="49"/>
      <c r="H470" s="49"/>
      <c r="I470" s="49"/>
      <c r="J470" s="40"/>
      <c r="L470" s="41"/>
      <c r="M470" s="49"/>
      <c r="N470" s="49"/>
      <c r="O470" s="49"/>
      <c r="P470" s="49"/>
      <c r="Q470" s="49"/>
      <c r="R470" s="40"/>
      <c r="T470" s="41"/>
      <c r="U470" s="40"/>
      <c r="W470" s="41"/>
      <c r="AE470" s="41"/>
      <c r="AF470" s="49"/>
      <c r="AG470" s="49"/>
      <c r="AH470" s="49"/>
      <c r="AI470" s="49"/>
      <c r="AJ470" s="49"/>
      <c r="AK470" s="49"/>
      <c r="AL470" s="58"/>
    </row>
    <row r="471" spans="1:38" ht="15.75" customHeight="1">
      <c r="A471" s="15" t="s">
        <v>2</v>
      </c>
      <c r="B471" s="16">
        <f t="array" ref="B471:B472">TRANSPOSE($A$6:$B$6)</f>
        <v>1</v>
      </c>
      <c r="D471" s="15" t="s">
        <v>19</v>
      </c>
      <c r="E471" s="45">
        <f>E468</f>
        <v>-5.3547919698040545</v>
      </c>
      <c r="F471" s="45">
        <f t="shared" ref="F471:G471" si="325">F468</f>
        <v>1.706014371626337</v>
      </c>
      <c r="G471" s="45">
        <f t="shared" si="325"/>
        <v>4.8071633802820894</v>
      </c>
      <c r="H471" s="49"/>
      <c r="I471" s="49">
        <f>G471+B471*E471+B472*F471</f>
        <v>1.1583857821043719</v>
      </c>
      <c r="J471" s="16">
        <f>1/(1+EXP(-I471))</f>
        <v>0.76103927931626758</v>
      </c>
      <c r="L471" s="15" t="s">
        <v>19</v>
      </c>
      <c r="M471" s="45">
        <f>M468</f>
        <v>2.2093522585373746</v>
      </c>
      <c r="N471" s="45">
        <f t="shared" ref="N471:O471" si="326">N468</f>
        <v>1.9844855511272907E-2</v>
      </c>
      <c r="O471" s="45">
        <f t="shared" si="326"/>
        <v>-1.9174428434077098</v>
      </c>
      <c r="P471" s="49"/>
      <c r="Q471" s="49">
        <f>O471+J471*M471+J472*N471</f>
        <v>-0.22611728910899784</v>
      </c>
      <c r="R471" s="16">
        <f>1/(1+EXP(-Q471))</f>
        <v>0.44371031002444689</v>
      </c>
      <c r="T471" s="15">
        <f>$C$6</f>
        <v>1</v>
      </c>
      <c r="U471" s="16">
        <f>(T471-R471) ^ 2</f>
        <v>0.30945821917309707</v>
      </c>
      <c r="W471" s="41">
        <f>2*(R471-T471)</f>
        <v>-1.1125793799511063</v>
      </c>
      <c r="X471">
        <f>R471*(1-R471)</f>
        <v>0.24683147080245613</v>
      </c>
      <c r="Y471" s="52">
        <f>J471</f>
        <v>0.76103927931626758</v>
      </c>
      <c r="Z471" s="52">
        <f>J472</f>
        <v>0.49996351447477749</v>
      </c>
      <c r="AA471">
        <v>1</v>
      </c>
      <c r="AB471">
        <f>W471*X471*Y471</f>
        <v>-0.20899630607578595</v>
      </c>
      <c r="AC471">
        <f>W471*X471*Z471</f>
        <v>-0.13729978272839288</v>
      </c>
      <c r="AD471">
        <f>W471*X471*AA471</f>
        <v>-0.27461960473781627</v>
      </c>
      <c r="AE471" s="41">
        <f>2*(J471-T471)</f>
        <v>-0.47792144136746484</v>
      </c>
      <c r="AF471" s="49">
        <f>J471*(1-J471)</f>
        <v>0.18185849465404363</v>
      </c>
      <c r="AG471" s="59">
        <f>B471</f>
        <v>1</v>
      </c>
      <c r="AH471" s="59">
        <f>B472</f>
        <v>1</v>
      </c>
      <c r="AI471" s="49">
        <v>1</v>
      </c>
      <c r="AJ471" s="49">
        <f>AE471*AF471*AG471</f>
        <v>-8.6914073889977933E-2</v>
      </c>
      <c r="AK471" s="49">
        <f>AE471*AF471*AH471</f>
        <v>-8.6914073889977933E-2</v>
      </c>
      <c r="AL471" s="58">
        <f>AE471*AF471*AI471</f>
        <v>-8.6914073889977933E-2</v>
      </c>
    </row>
    <row r="472" spans="1:38" ht="15.75" customHeight="1">
      <c r="A472" s="20" t="s">
        <v>21</v>
      </c>
      <c r="B472" s="21">
        <v>1</v>
      </c>
      <c r="D472" s="20" t="s">
        <v>30</v>
      </c>
      <c r="E472" s="43">
        <f>E469</f>
        <v>-3.822093120010861E-4</v>
      </c>
      <c r="F472" s="43">
        <f t="shared" ref="F472:G472" si="327">F469</f>
        <v>-4.2958716880190755</v>
      </c>
      <c r="G472" s="43">
        <f t="shared" si="327"/>
        <v>2.3626721085198699E-4</v>
      </c>
      <c r="H472" s="50"/>
      <c r="I472" s="50">
        <f>G472+B472*E472+B473*F472</f>
        <v>-1.4594210114909911E-4</v>
      </c>
      <c r="J472" s="21">
        <f>1/(1+EXP(-I472))</f>
        <v>0.49996351447477749</v>
      </c>
      <c r="L472" s="42"/>
      <c r="M472" s="43"/>
      <c r="N472" s="43"/>
      <c r="O472" s="43"/>
      <c r="P472" s="43"/>
      <c r="Q472" s="43"/>
      <c r="R472" s="44"/>
      <c r="T472" s="42"/>
      <c r="U472" s="44"/>
      <c r="W472" s="42"/>
      <c r="X472" s="43"/>
      <c r="Y472" s="43"/>
      <c r="Z472" s="43"/>
      <c r="AA472" s="43"/>
      <c r="AB472" s="43"/>
      <c r="AC472" s="43"/>
      <c r="AD472" s="43"/>
      <c r="AE472" s="42">
        <f>2*(J472-T471)</f>
        <v>-1.000072971050445</v>
      </c>
      <c r="AF472" s="50">
        <f>J472*(1-J472)</f>
        <v>0.24999999866880646</v>
      </c>
      <c r="AG472" s="50"/>
      <c r="AH472" s="50"/>
      <c r="AI472" s="50"/>
      <c r="AJ472" s="50">
        <f>AE472*AF472*AG471</f>
        <v>-0.25001824143132056</v>
      </c>
      <c r="AK472" s="50">
        <f>AE472*AF472*AH471</f>
        <v>-0.25001824143132056</v>
      </c>
      <c r="AL472" s="60">
        <f>AE472*AF472*AI471</f>
        <v>-0.25001824143132056</v>
      </c>
    </row>
    <row r="473" spans="1:38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4">
        <f>SUM(U462:U471)</f>
        <v>0.88605959785840338</v>
      </c>
      <c r="V473" s="53"/>
      <c r="W473" s="53"/>
      <c r="X473" s="53"/>
      <c r="Y473" s="53"/>
      <c r="Z473" s="53"/>
      <c r="AA473" s="53"/>
      <c r="AB473" s="53">
        <f>AVERAGE(AB462,AB465,AB468,AB471)</f>
        <v>-2.5765218708068E-2</v>
      </c>
      <c r="AC473" s="53">
        <f>AVERAGE(AC462,AC465,AC468,AC471)</f>
        <v>-1.3817842850577147E-2</v>
      </c>
      <c r="AD473" s="53">
        <f>AVERAGE(AD462,AD465,AD468,AD471)</f>
        <v>-2.7632128902095973E-2</v>
      </c>
      <c r="AE473" s="53"/>
      <c r="AF473" s="53"/>
      <c r="AG473" s="53">
        <f>AVERAGE(AJ462,AJ465,AJ468,AJ471)</f>
        <v>2.0803989346996045E-2</v>
      </c>
      <c r="AH473" s="53">
        <f>AVERAGE(AJ463,AJ466,AJ469,AJ472)</f>
        <v>2.8221201498201953E-6</v>
      </c>
      <c r="AI473" s="53">
        <f>AVERAGE(AK462,AK465,AK468,AK471)</f>
        <v>-2.0989932394615812E-2</v>
      </c>
      <c r="AJ473" s="53">
        <f>AVERAGE(AK463,AK466,AK469,AK472)</f>
        <v>-9.1213812570545283E-6</v>
      </c>
      <c r="AK473" s="53">
        <f>AVERAGE(AL462,AL465,AL468,AL471)</f>
        <v>2.1509997881158933E-2</v>
      </c>
      <c r="AL473" s="53">
        <f>AVERAGE(AL463,AL466,AL469,AL472)</f>
        <v>5.6453191464439501E-6</v>
      </c>
    </row>
    <row r="475" spans="1:38" ht="15.75" customHeight="1">
      <c r="A475" s="61" t="s">
        <v>5</v>
      </c>
      <c r="B475" s="62"/>
      <c r="C475" s="3"/>
      <c r="D475" s="5" t="s">
        <v>6</v>
      </c>
      <c r="E475" s="6"/>
      <c r="F475" s="6"/>
      <c r="G475" s="6"/>
      <c r="H475" s="6"/>
      <c r="I475" s="63" t="s">
        <v>3</v>
      </c>
      <c r="J475" s="62"/>
      <c r="K475" s="3"/>
      <c r="L475" s="5" t="s">
        <v>27</v>
      </c>
      <c r="M475" s="6"/>
      <c r="N475" s="6"/>
      <c r="O475" s="6"/>
      <c r="P475" s="6"/>
      <c r="Q475" s="63" t="s">
        <v>3</v>
      </c>
      <c r="R475" s="62"/>
      <c r="T475" s="5" t="s">
        <v>20</v>
      </c>
      <c r="U475" s="7" t="s">
        <v>8</v>
      </c>
      <c r="W475" s="5" t="s">
        <v>28</v>
      </c>
      <c r="X475" s="6"/>
      <c r="Y475" s="6"/>
      <c r="Z475" s="6"/>
      <c r="AA475" s="6"/>
      <c r="AB475" s="6"/>
      <c r="AC475" s="6"/>
      <c r="AD475" s="6"/>
      <c r="AE475" s="5" t="s">
        <v>29</v>
      </c>
      <c r="AF475" s="6"/>
      <c r="AG475" s="6"/>
      <c r="AH475" s="6"/>
      <c r="AI475" s="6"/>
      <c r="AJ475" s="6"/>
      <c r="AK475" s="6"/>
      <c r="AL475" s="7"/>
    </row>
    <row r="476" spans="1:38" ht="15.75" customHeight="1">
      <c r="A476" s="64"/>
      <c r="B476" s="65"/>
      <c r="C476" s="3"/>
      <c r="D476" s="8"/>
      <c r="E476" s="51" t="s">
        <v>9</v>
      </c>
      <c r="F476" s="51" t="s">
        <v>22</v>
      </c>
      <c r="G476" s="51" t="s">
        <v>10</v>
      </c>
      <c r="H476" s="51"/>
      <c r="I476" s="51" t="s">
        <v>11</v>
      </c>
      <c r="J476" s="12" t="s">
        <v>12</v>
      </c>
      <c r="K476" s="3"/>
      <c r="L476" s="8"/>
      <c r="M476" s="51" t="s">
        <v>9</v>
      </c>
      <c r="N476" s="51" t="s">
        <v>22</v>
      </c>
      <c r="O476" s="51" t="s">
        <v>10</v>
      </c>
      <c r="P476" s="51"/>
      <c r="Q476" s="51" t="s">
        <v>11</v>
      </c>
      <c r="R476" s="12" t="s">
        <v>12</v>
      </c>
      <c r="T476" s="39"/>
      <c r="U476" s="11"/>
      <c r="W476" s="39" t="s">
        <v>13</v>
      </c>
      <c r="X476" s="10" t="s">
        <v>14</v>
      </c>
      <c r="Y476" s="10" t="s">
        <v>23</v>
      </c>
      <c r="Z476" s="10" t="s">
        <v>24</v>
      </c>
      <c r="AA476" s="10" t="s">
        <v>16</v>
      </c>
      <c r="AB476" s="10" t="s">
        <v>25</v>
      </c>
      <c r="AC476" s="10" t="s">
        <v>26</v>
      </c>
      <c r="AD476" s="10" t="s">
        <v>18</v>
      </c>
      <c r="AE476" s="8" t="s">
        <v>13</v>
      </c>
      <c r="AF476" s="51" t="s">
        <v>14</v>
      </c>
      <c r="AG476" s="51" t="s">
        <v>23</v>
      </c>
      <c r="AH476" s="51" t="s">
        <v>24</v>
      </c>
      <c r="AI476" s="51" t="s">
        <v>16</v>
      </c>
      <c r="AJ476" s="51" t="s">
        <v>25</v>
      </c>
      <c r="AK476" s="51" t="s">
        <v>26</v>
      </c>
      <c r="AL476" s="12" t="s">
        <v>18</v>
      </c>
    </row>
    <row r="477" spans="1:38" ht="15.75" customHeight="1">
      <c r="A477" s="15" t="s">
        <v>2</v>
      </c>
      <c r="B477" s="16">
        <f t="array" ref="B477:B478">TRANSPOSE($A$3:$B$3)</f>
        <v>0</v>
      </c>
      <c r="D477" s="17" t="s">
        <v>19</v>
      </c>
      <c r="E477" s="46">
        <f>E462-$B$8*AG473</f>
        <v>-5.562831863274015</v>
      </c>
      <c r="F477" s="46">
        <f>F462-$B$8*AH473</f>
        <v>1.7059861504248388</v>
      </c>
      <c r="G477" s="46">
        <f>G462-$B$8*AI473</f>
        <v>5.0170627042282474</v>
      </c>
      <c r="H477" s="47"/>
      <c r="I477" s="47">
        <f>G477+B477*E477+B478*F477</f>
        <v>5.0170627042282474</v>
      </c>
      <c r="J477" s="48">
        <f>1/(1+EXP(-I477))</f>
        <v>0.9934196333737203</v>
      </c>
      <c r="L477" s="17" t="s">
        <v>19</v>
      </c>
      <c r="M477" s="46">
        <f>M462-$B$8*AB473</f>
        <v>2.4670044456180547</v>
      </c>
      <c r="N477" s="46">
        <f t="shared" ref="N477" si="328">N462-$B$8*AC473</f>
        <v>0.15802328401704438</v>
      </c>
      <c r="O477" s="46">
        <f t="shared" ref="O477" si="329">O462-$B$8*AD473</f>
        <v>-1.6411215543867499</v>
      </c>
      <c r="P477" s="47"/>
      <c r="Q477" s="47">
        <f>O477+J477*M477+J478*N477</f>
        <v>0.88866784321944303</v>
      </c>
      <c r="R477" s="48">
        <f>1/(1+EXP(-Q477))</f>
        <v>0.70861518568974646</v>
      </c>
      <c r="T477" s="15">
        <f>$C$3</f>
        <v>1</v>
      </c>
      <c r="U477" s="16">
        <f>(T477-R477) ^ 2</f>
        <v>8.4905110010620941E-2</v>
      </c>
      <c r="W477" s="41">
        <f>2*(R477-T477)</f>
        <v>-0.58276962862050707</v>
      </c>
      <c r="X477">
        <f>R477*(1-R477)</f>
        <v>0.20647970429963261</v>
      </c>
      <c r="Y477" s="52">
        <f>J477</f>
        <v>0.9934196333737203</v>
      </c>
      <c r="Z477" s="52">
        <f>J478</f>
        <v>0.50004495350472578</v>
      </c>
      <c r="AA477">
        <v>1</v>
      </c>
      <c r="AB477">
        <f>W477*X477*Y477</f>
        <v>-0.11953828441429411</v>
      </c>
      <c r="AC477">
        <f>W477*X477*Z477</f>
        <v>-6.0170459555930138E-2</v>
      </c>
      <c r="AD477">
        <f>W477*X477*AA477</f>
        <v>-0.12033010059236901</v>
      </c>
      <c r="AE477" s="55">
        <f>2*(J477-T477)</f>
        <v>-1.3160733252559398E-2</v>
      </c>
      <c r="AF477" s="47">
        <f>J477*(1-J477)</f>
        <v>6.5370654013434436E-3</v>
      </c>
      <c r="AG477" s="56">
        <f>B477</f>
        <v>0</v>
      </c>
      <c r="AH477" s="56">
        <f>B478</f>
        <v>0</v>
      </c>
      <c r="AI477" s="47">
        <v>1</v>
      </c>
      <c r="AJ477" s="47">
        <f>AE477*AF477*AG477</f>
        <v>0</v>
      </c>
      <c r="AK477" s="47">
        <f>AE477*AF477*AH477</f>
        <v>0</v>
      </c>
      <c r="AL477" s="57">
        <f>AE477*AF477*AI477</f>
        <v>-8.6032574001616209E-5</v>
      </c>
    </row>
    <row r="478" spans="1:38" ht="15.75" customHeight="1">
      <c r="A478" s="15" t="s">
        <v>21</v>
      </c>
      <c r="B478" s="16">
        <v>0</v>
      </c>
      <c r="D478" s="15" t="s">
        <v>30</v>
      </c>
      <c r="E478" s="45">
        <f>E463-$B$8*AJ473</f>
        <v>-2.9099549943054082E-4</v>
      </c>
      <c r="F478" s="45">
        <f>F463-$B$8*AK473</f>
        <v>-4.510971666830665</v>
      </c>
      <c r="G478" s="45">
        <f>G463-$B$8*AL473</f>
        <v>1.7981401938754749E-4</v>
      </c>
      <c r="H478" s="49"/>
      <c r="I478" s="49">
        <f>G478+B478*E478+B479*F478</f>
        <v>1.7981401938754749E-4</v>
      </c>
      <c r="J478" s="16">
        <f>1/(1+EXP(-I478))</f>
        <v>0.50004495350472578</v>
      </c>
      <c r="L478" s="15"/>
      <c r="M478" s="49"/>
      <c r="N478" s="49"/>
      <c r="O478" s="49"/>
      <c r="P478" s="49"/>
      <c r="Q478" s="49"/>
      <c r="R478" s="40"/>
      <c r="T478" s="41"/>
      <c r="U478" s="40"/>
      <c r="W478" s="41"/>
      <c r="AE478" s="41">
        <f>2*(J478-T477)</f>
        <v>-0.99991009299054845</v>
      </c>
      <c r="AF478" s="49">
        <f>J478*(1-J478)</f>
        <v>0.2499999979791824</v>
      </c>
      <c r="AG478" s="49"/>
      <c r="AH478" s="49"/>
      <c r="AI478" s="49"/>
      <c r="AJ478" s="49">
        <f>AE478*AF478*AG477</f>
        <v>0</v>
      </c>
      <c r="AK478" s="49">
        <f>AE478*AF478*AH477</f>
        <v>0</v>
      </c>
      <c r="AL478" s="58">
        <f>AE478*AF478*AI477</f>
        <v>-0.2499775212270012</v>
      </c>
    </row>
    <row r="479" spans="1:38" ht="15.75" customHeight="1">
      <c r="A479" s="41"/>
      <c r="B479" s="40"/>
      <c r="D479" s="41"/>
      <c r="E479" s="49"/>
      <c r="F479" s="49"/>
      <c r="G479" s="49"/>
      <c r="H479" s="49"/>
      <c r="I479" s="49"/>
      <c r="J479" s="40"/>
      <c r="L479" s="41"/>
      <c r="M479" s="49"/>
      <c r="N479" s="49"/>
      <c r="O479" s="49"/>
      <c r="P479" s="49"/>
      <c r="Q479" s="49"/>
      <c r="R479" s="40"/>
      <c r="T479" s="41"/>
      <c r="U479" s="40"/>
      <c r="W479" s="41"/>
      <c r="AE479" s="41"/>
      <c r="AF479" s="49"/>
      <c r="AG479" s="49"/>
      <c r="AH479" s="49"/>
      <c r="AI479" s="49"/>
      <c r="AJ479" s="49"/>
      <c r="AK479" s="49"/>
      <c r="AL479" s="58"/>
    </row>
    <row r="480" spans="1:38" ht="15.75" customHeight="1">
      <c r="A480" s="15" t="s">
        <v>2</v>
      </c>
      <c r="B480" s="16">
        <f t="array" ref="B480:B481">TRANSPOSE($A$4:$B$4)</f>
        <v>1</v>
      </c>
      <c r="D480" s="15" t="s">
        <v>19</v>
      </c>
      <c r="E480" s="45">
        <f>E477</f>
        <v>-5.562831863274015</v>
      </c>
      <c r="F480" s="45">
        <f t="shared" ref="F480:G480" si="330">F477</f>
        <v>1.7059861504248388</v>
      </c>
      <c r="G480" s="45">
        <f t="shared" si="330"/>
        <v>5.0170627042282474</v>
      </c>
      <c r="H480" s="49"/>
      <c r="I480" s="49">
        <f>G480+B480*E480+B481*F480</f>
        <v>-0.54576915904576762</v>
      </c>
      <c r="J480" s="16">
        <f>1/(1+EXP(-I480))</f>
        <v>0.36684655233540325</v>
      </c>
      <c r="L480" s="15" t="s">
        <v>19</v>
      </c>
      <c r="M480" s="45">
        <f>M477</f>
        <v>2.4670044456180547</v>
      </c>
      <c r="N480" s="45">
        <f t="shared" ref="N480:O480" si="331">N477</f>
        <v>0.15802328401704438</v>
      </c>
      <c r="O480" s="45">
        <f t="shared" si="331"/>
        <v>-1.6411215543867499</v>
      </c>
      <c r="P480" s="49"/>
      <c r="Q480" s="49">
        <f>O480+J480*M480+J481*N480</f>
        <v>-0.65709073320668665</v>
      </c>
      <c r="R480" s="16">
        <f>1/(1+EXP(-Q480))</f>
        <v>0.34139344045635067</v>
      </c>
      <c r="T480" s="15">
        <f>$C$4</f>
        <v>0</v>
      </c>
      <c r="U480" s="16">
        <f>(T480-R480) ^ 2</f>
        <v>0.11654948118662385</v>
      </c>
      <c r="W480" s="41">
        <f>2*(R480-T480)</f>
        <v>0.68278688091270134</v>
      </c>
      <c r="X480">
        <f>R480*(1-R480)</f>
        <v>0.22484395926972683</v>
      </c>
      <c r="Y480" s="52">
        <f>J480</f>
        <v>0.36684655233540325</v>
      </c>
      <c r="Z480" s="52">
        <f>J481</f>
        <v>0.50004495350472578</v>
      </c>
      <c r="AA480">
        <v>1</v>
      </c>
      <c r="AB480">
        <f>W480*X480*Y480</f>
        <v>5.6318468207496551E-2</v>
      </c>
      <c r="AC480">
        <f>W480*X480*Z480</f>
        <v>7.6767154105695498E-2</v>
      </c>
      <c r="AD480">
        <f>W480*X480*AA480</f>
        <v>0.15352050564183925</v>
      </c>
      <c r="AE480" s="41">
        <f>2*(J480-T480)</f>
        <v>0.73369310467080651</v>
      </c>
      <c r="AF480" s="49">
        <f>J480*(1-J480)</f>
        <v>0.23227015937503151</v>
      </c>
      <c r="AG480" s="59">
        <f>B480</f>
        <v>1</v>
      </c>
      <c r="AH480" s="59">
        <f>B481</f>
        <v>0</v>
      </c>
      <c r="AI480" s="49">
        <v>1</v>
      </c>
      <c r="AJ480" s="49">
        <f>AE480*AF480*AG480</f>
        <v>0.17041501435424991</v>
      </c>
      <c r="AK480" s="49">
        <f>AE480*AF480*AH480</f>
        <v>0</v>
      </c>
      <c r="AL480" s="58">
        <f>AE480*AF480*AI480</f>
        <v>0.17041501435424991</v>
      </c>
    </row>
    <row r="481" spans="1:38" ht="15.75" customHeight="1">
      <c r="A481" s="15" t="s">
        <v>21</v>
      </c>
      <c r="B481" s="16">
        <v>0</v>
      </c>
      <c r="D481" s="15" t="s">
        <v>30</v>
      </c>
      <c r="E481" s="45">
        <f>E478</f>
        <v>-2.9099549943054082E-4</v>
      </c>
      <c r="F481" s="45">
        <f t="shared" ref="F481:G481" si="332">F478</f>
        <v>-4.510971666830665</v>
      </c>
      <c r="G481" s="45">
        <f t="shared" si="332"/>
        <v>1.7981401938754749E-4</v>
      </c>
      <c r="H481" s="49"/>
      <c r="I481" s="49">
        <f>G481+B481*E481+B482*F481</f>
        <v>1.7981401938754749E-4</v>
      </c>
      <c r="J481" s="16">
        <f>1/(1+EXP(-I481))</f>
        <v>0.50004495350472578</v>
      </c>
      <c r="L481" s="41"/>
      <c r="M481" s="49"/>
      <c r="N481" s="49"/>
      <c r="O481" s="49"/>
      <c r="P481" s="49"/>
      <c r="Q481" s="49"/>
      <c r="R481" s="40"/>
      <c r="T481" s="41"/>
      <c r="U481" s="40"/>
      <c r="W481" s="41"/>
      <c r="AE481" s="41">
        <f>2*(J481-T480)</f>
        <v>1.0000899070094516</v>
      </c>
      <c r="AF481" s="49">
        <f>J481*(1-J481)</f>
        <v>0.2499999979791824</v>
      </c>
      <c r="AG481" s="49"/>
      <c r="AH481" s="49"/>
      <c r="AI481" s="49"/>
      <c r="AJ481" s="49">
        <f>AE481*AF481*AG480</f>
        <v>0.25002247473136363</v>
      </c>
      <c r="AK481" s="49">
        <f>AE481*AF481*AH480</f>
        <v>0</v>
      </c>
      <c r="AL481" s="58">
        <f>AE481*AF481*AI480</f>
        <v>0.25002247473136363</v>
      </c>
    </row>
    <row r="482" spans="1:38" ht="15.75" customHeight="1">
      <c r="A482" s="41"/>
      <c r="B482" s="40"/>
      <c r="D482" s="41"/>
      <c r="E482" s="49"/>
      <c r="F482" s="49"/>
      <c r="G482" s="49"/>
      <c r="H482" s="49"/>
      <c r="I482" s="49"/>
      <c r="J482" s="40"/>
      <c r="L482" s="41"/>
      <c r="M482" s="49"/>
      <c r="N482" s="49"/>
      <c r="O482" s="49"/>
      <c r="P482" s="49"/>
      <c r="Q482" s="49"/>
      <c r="R482" s="40"/>
      <c r="T482" s="41"/>
      <c r="U482" s="40"/>
      <c r="W482" s="41"/>
      <c r="AE482" s="41"/>
      <c r="AF482" s="49"/>
      <c r="AG482" s="49"/>
      <c r="AH482" s="49"/>
      <c r="AI482" s="49"/>
      <c r="AJ482" s="49"/>
      <c r="AK482" s="49"/>
      <c r="AL482" s="58"/>
    </row>
    <row r="483" spans="1:38" ht="15.75" customHeight="1">
      <c r="A483" s="15" t="s">
        <v>2</v>
      </c>
      <c r="B483" s="16">
        <f t="array" ref="B483:B484">TRANSPOSE($A$5:$B$5)</f>
        <v>0</v>
      </c>
      <c r="D483" s="15" t="s">
        <v>19</v>
      </c>
      <c r="E483" s="45">
        <f>E480</f>
        <v>-5.562831863274015</v>
      </c>
      <c r="F483" s="45">
        <f t="shared" ref="F483:G483" si="333">F480</f>
        <v>1.7059861504248388</v>
      </c>
      <c r="G483" s="45">
        <f t="shared" si="333"/>
        <v>5.0170627042282474</v>
      </c>
      <c r="H483" s="49"/>
      <c r="I483" s="49">
        <f>G483+B483*E483+B484*F483</f>
        <v>6.7230488546530864</v>
      </c>
      <c r="J483" s="16">
        <f>1/(1+EXP(-I483))</f>
        <v>0.99879857989019583</v>
      </c>
      <c r="L483" s="15" t="s">
        <v>19</v>
      </c>
      <c r="M483" s="45">
        <f>M480</f>
        <v>2.4670044456180547</v>
      </c>
      <c r="N483" s="45">
        <f t="shared" ref="N483:O483" si="334">N480</f>
        <v>0.15802328401704438</v>
      </c>
      <c r="O483" s="45">
        <f t="shared" si="334"/>
        <v>-1.6411215543867499</v>
      </c>
      <c r="P483" s="49"/>
      <c r="Q483" s="49">
        <f>O483+J483*M483+J484*N483</f>
        <v>0.90192623217223999</v>
      </c>
      <c r="R483" s="16">
        <f>1/(1+EXP(-Q483))</f>
        <v>0.71134518302619687</v>
      </c>
      <c r="T483" s="15">
        <f>$C$5</f>
        <v>0</v>
      </c>
      <c r="U483" s="16">
        <f>(T483-R483) ^ 2</f>
        <v>0.50601196941457349</v>
      </c>
      <c r="W483" s="41">
        <f>2*(R483-T483)</f>
        <v>1.4226903660523937</v>
      </c>
      <c r="X483">
        <f>R483*(1-R483)</f>
        <v>0.20533321361162335</v>
      </c>
      <c r="Y483" s="52">
        <f>J483</f>
        <v>0.99879857989019583</v>
      </c>
      <c r="Z483" s="52">
        <f>J484</f>
        <v>0.49997220463001796</v>
      </c>
      <c r="AA483">
        <v>1</v>
      </c>
      <c r="AB483">
        <f>W483*X483*Y483</f>
        <v>0.29177461928362469</v>
      </c>
      <c r="AC483">
        <f>W483*X483*Z483</f>
        <v>0.14605467267920566</v>
      </c>
      <c r="AD483">
        <f>W483*X483*AA483</f>
        <v>0.29212558483583478</v>
      </c>
      <c r="AE483" s="41">
        <f>2*(J483-T483)</f>
        <v>1.9975971597803917</v>
      </c>
      <c r="AF483" s="49">
        <f>J483*(1-J483)</f>
        <v>1.1999766995239324E-3</v>
      </c>
      <c r="AG483" s="59">
        <f>B483</f>
        <v>0</v>
      </c>
      <c r="AH483" s="59">
        <f>B484</f>
        <v>1</v>
      </c>
      <c r="AI483" s="49">
        <v>1</v>
      </c>
      <c r="AJ483" s="49">
        <f>AE483*AF483*AG483</f>
        <v>0</v>
      </c>
      <c r="AK483" s="49">
        <f>AE483*AF483*AH483</f>
        <v>2.3970700467716558E-3</v>
      </c>
      <c r="AL483" s="58">
        <f>AE483*AF483*AI483</f>
        <v>2.3970700467716558E-3</v>
      </c>
    </row>
    <row r="484" spans="1:38" ht="15.75" customHeight="1">
      <c r="A484" s="15" t="s">
        <v>21</v>
      </c>
      <c r="B484" s="16">
        <v>1</v>
      </c>
      <c r="D484" s="15" t="s">
        <v>30</v>
      </c>
      <c r="E484" s="45">
        <f>E481</f>
        <v>-2.9099549943054082E-4</v>
      </c>
      <c r="F484" s="45">
        <f t="shared" ref="F484:G484" si="335">F481</f>
        <v>-4.510971666830665</v>
      </c>
      <c r="G484" s="45">
        <f t="shared" si="335"/>
        <v>1.7981401938754749E-4</v>
      </c>
      <c r="H484" s="49"/>
      <c r="I484" s="49">
        <f>G484+B484*E484+B485*F484</f>
        <v>-1.1118148004299333E-4</v>
      </c>
      <c r="J484" s="16">
        <f>1/(1+EXP(-I484))</f>
        <v>0.49997220463001796</v>
      </c>
      <c r="L484" s="41"/>
      <c r="M484" s="49"/>
      <c r="N484" s="49"/>
      <c r="O484" s="49"/>
      <c r="P484" s="49"/>
      <c r="Q484" s="49"/>
      <c r="R484" s="40"/>
      <c r="T484" s="41"/>
      <c r="U484" s="40"/>
      <c r="W484" s="41"/>
      <c r="AE484" s="41">
        <f>2*(J484-T483)</f>
        <v>0.99994440926003592</v>
      </c>
      <c r="AF484" s="49">
        <f>J484*(1-J484)</f>
        <v>0.24999999922741745</v>
      </c>
      <c r="AG484" s="49"/>
      <c r="AH484" s="49"/>
      <c r="AI484" s="49"/>
      <c r="AJ484" s="49">
        <f>AE484*AF484*AG483</f>
        <v>0</v>
      </c>
      <c r="AK484" s="49">
        <f>AE484*AF484*AH483</f>
        <v>0.24998610154246936</v>
      </c>
      <c r="AL484" s="58">
        <f>AE484*AF484*AI483</f>
        <v>0.24998610154246936</v>
      </c>
    </row>
    <row r="485" spans="1:38" ht="15.75" customHeight="1">
      <c r="A485" s="41"/>
      <c r="B485" s="40"/>
      <c r="D485" s="41"/>
      <c r="E485" s="49"/>
      <c r="F485" s="49"/>
      <c r="G485" s="49"/>
      <c r="H485" s="49"/>
      <c r="I485" s="49"/>
      <c r="J485" s="40"/>
      <c r="L485" s="41"/>
      <c r="M485" s="49"/>
      <c r="N485" s="49"/>
      <c r="O485" s="49"/>
      <c r="P485" s="49"/>
      <c r="Q485" s="49"/>
      <c r="R485" s="40"/>
      <c r="T485" s="41"/>
      <c r="U485" s="40"/>
      <c r="W485" s="41"/>
      <c r="AE485" s="41"/>
      <c r="AF485" s="49"/>
      <c r="AG485" s="49"/>
      <c r="AH485" s="49"/>
      <c r="AI485" s="49"/>
      <c r="AJ485" s="49"/>
      <c r="AK485" s="49"/>
      <c r="AL485" s="58"/>
    </row>
    <row r="486" spans="1:38" ht="15.75" customHeight="1">
      <c r="A486" s="15" t="s">
        <v>2</v>
      </c>
      <c r="B486" s="16">
        <f t="array" ref="B486:B487">TRANSPOSE($A$6:$B$6)</f>
        <v>1</v>
      </c>
      <c r="D486" s="15" t="s">
        <v>19</v>
      </c>
      <c r="E486" s="45">
        <f>E483</f>
        <v>-5.562831863274015</v>
      </c>
      <c r="F486" s="45">
        <f t="shared" ref="F486:G486" si="336">F483</f>
        <v>1.7059861504248388</v>
      </c>
      <c r="G486" s="45">
        <f t="shared" si="336"/>
        <v>5.0170627042282474</v>
      </c>
      <c r="H486" s="49"/>
      <c r="I486" s="49">
        <f>G486+B486*E486+B487*F486</f>
        <v>1.1602169913790712</v>
      </c>
      <c r="J486" s="16">
        <f>1/(1+EXP(-I486))</f>
        <v>0.76137214107158413</v>
      </c>
      <c r="L486" s="15" t="s">
        <v>19</v>
      </c>
      <c r="M486" s="45">
        <f>M483</f>
        <v>2.4670044456180547</v>
      </c>
      <c r="N486" s="45">
        <f t="shared" ref="N486:O486" si="337">N483</f>
        <v>0.15802328401704438</v>
      </c>
      <c r="O486" s="45">
        <f t="shared" si="337"/>
        <v>-1.6411215543867499</v>
      </c>
      <c r="P486" s="49"/>
      <c r="Q486" s="49">
        <f>O486+J486*M486+J487*N486</f>
        <v>0.31619415209946206</v>
      </c>
      <c r="R486" s="16">
        <f>1/(1+EXP(-Q486))</f>
        <v>0.57839645887386482</v>
      </c>
      <c r="T486" s="15">
        <f>$C$6</f>
        <v>1</v>
      </c>
      <c r="U486" s="16">
        <f>(T486-R486) ^ 2</f>
        <v>0.17774954589009676</v>
      </c>
      <c r="W486" s="41">
        <f>2*(R486-T486)</f>
        <v>-0.84320708225227037</v>
      </c>
      <c r="X486">
        <f>R486*(1-R486)</f>
        <v>0.24385399523603843</v>
      </c>
      <c r="Y486" s="52">
        <f>J486</f>
        <v>0.76137214107158413</v>
      </c>
      <c r="Z486" s="52">
        <f>J487</f>
        <v>0.49997220463001796</v>
      </c>
      <c r="AA486">
        <v>1</v>
      </c>
      <c r="AB486">
        <f>W486*X486*Y486</f>
        <v>-0.15655289486764939</v>
      </c>
      <c r="AC486">
        <f>W486*X486*Z486</f>
        <v>-0.10280399264153134</v>
      </c>
      <c r="AD486">
        <f>W486*X486*AA486</f>
        <v>-0.20561941581853901</v>
      </c>
      <c r="AE486" s="41">
        <f>2*(J486-T486)</f>
        <v>-0.47725571785683174</v>
      </c>
      <c r="AF486" s="49">
        <f>J486*(1-J486)</f>
        <v>0.18168460387165591</v>
      </c>
      <c r="AG486" s="59">
        <f>B486</f>
        <v>1</v>
      </c>
      <c r="AH486" s="59">
        <f>B487</f>
        <v>1</v>
      </c>
      <c r="AI486" s="49">
        <v>1</v>
      </c>
      <c r="AJ486" s="49">
        <f>AE486*AF486*AG486</f>
        <v>-8.6710016044301258E-2</v>
      </c>
      <c r="AK486" s="49">
        <f>AE486*AF486*AH486</f>
        <v>-8.6710016044301258E-2</v>
      </c>
      <c r="AL486" s="58">
        <f>AE486*AF486*AI486</f>
        <v>-8.6710016044301258E-2</v>
      </c>
    </row>
    <row r="487" spans="1:38" ht="15.75" customHeight="1">
      <c r="A487" s="20" t="s">
        <v>21</v>
      </c>
      <c r="B487" s="21">
        <v>1</v>
      </c>
      <c r="D487" s="20" t="s">
        <v>30</v>
      </c>
      <c r="E487" s="43">
        <f>E484</f>
        <v>-2.9099549943054082E-4</v>
      </c>
      <c r="F487" s="43">
        <f t="shared" ref="F487:G487" si="338">F484</f>
        <v>-4.510971666830665</v>
      </c>
      <c r="G487" s="43">
        <f t="shared" si="338"/>
        <v>1.7981401938754749E-4</v>
      </c>
      <c r="H487" s="50"/>
      <c r="I487" s="50">
        <f>G487+B487*E487+B488*F487</f>
        <v>-1.1118148004299333E-4</v>
      </c>
      <c r="J487" s="21">
        <f>1/(1+EXP(-I487))</f>
        <v>0.49997220463001796</v>
      </c>
      <c r="L487" s="42"/>
      <c r="M487" s="43"/>
      <c r="N487" s="43"/>
      <c r="O487" s="43"/>
      <c r="P487" s="43"/>
      <c r="Q487" s="43"/>
      <c r="R487" s="44"/>
      <c r="T487" s="42"/>
      <c r="U487" s="44"/>
      <c r="W487" s="42"/>
      <c r="X487" s="43"/>
      <c r="Y487" s="43"/>
      <c r="Z487" s="43"/>
      <c r="AA487" s="43"/>
      <c r="AB487" s="43"/>
      <c r="AC487" s="43"/>
      <c r="AD487" s="43"/>
      <c r="AE487" s="42">
        <f>2*(J487-T486)</f>
        <v>-1.0000555907399642</v>
      </c>
      <c r="AF487" s="50">
        <f>J487*(1-J487)</f>
        <v>0.24999999922741745</v>
      </c>
      <c r="AG487" s="50"/>
      <c r="AH487" s="50"/>
      <c r="AI487" s="50"/>
      <c r="AJ487" s="50">
        <f>AE487*AF487*AG486</f>
        <v>-0.25001389691236553</v>
      </c>
      <c r="AK487" s="50">
        <f>AE487*AF487*AH486</f>
        <v>-0.25001389691236553</v>
      </c>
      <c r="AL487" s="60">
        <f>AE487*AF487*AI486</f>
        <v>-0.25001389691236553</v>
      </c>
    </row>
    <row r="488" spans="1:3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4">
        <f>SUM(U477:U486)</f>
        <v>0.88521610650191496</v>
      </c>
      <c r="V488" s="53"/>
      <c r="W488" s="53"/>
      <c r="X488" s="53"/>
      <c r="Y488" s="53"/>
      <c r="Z488" s="53"/>
      <c r="AA488" s="53"/>
      <c r="AB488" s="53">
        <f>AVERAGE(AB477,AB480,AB483,AB486)</f>
        <v>1.8000477052294434E-2</v>
      </c>
      <c r="AC488" s="53">
        <f>AVERAGE(AC477,AC480,AC483,AC486)</f>
        <v>1.4961843646859922E-2</v>
      </c>
      <c r="AD488" s="53">
        <f>AVERAGE(AD477,AD480,AD483,AD486)</f>
        <v>2.9924143516691502E-2</v>
      </c>
      <c r="AE488" s="53"/>
      <c r="AF488" s="53"/>
      <c r="AG488" s="53">
        <f>AVERAGE(AJ477,AJ480,AJ483,AJ486)</f>
        <v>2.0926249577487163E-2</v>
      </c>
      <c r="AH488" s="53">
        <f>AVERAGE(AJ478,AJ481,AJ484,AJ487)</f>
        <v>2.144454749525293E-6</v>
      </c>
      <c r="AI488" s="53">
        <f>AVERAGE(AK477,AK480,AK483,AK486)</f>
        <v>-2.10782364993824E-2</v>
      </c>
      <c r="AJ488" s="53">
        <f>AVERAGE(AK478,AK481,AK484,AK487)</f>
        <v>-6.9488424740415944E-6</v>
      </c>
      <c r="AK488" s="53">
        <f>AVERAGE(AL477,AL480,AL483,AL486)</f>
        <v>2.1504008945679672E-2</v>
      </c>
      <c r="AL488" s="53">
        <f>AVERAGE(AL478,AL481,AL484,AL487)</f>
        <v>4.2895336165582609E-6</v>
      </c>
    </row>
    <row r="490" spans="1:38" ht="15.75" customHeight="1">
      <c r="A490" s="61" t="s">
        <v>5</v>
      </c>
      <c r="B490" s="62"/>
      <c r="C490" s="3"/>
      <c r="D490" s="5" t="s">
        <v>6</v>
      </c>
      <c r="E490" s="6"/>
      <c r="F490" s="6"/>
      <c r="G490" s="6"/>
      <c r="H490" s="6"/>
      <c r="I490" s="63" t="s">
        <v>3</v>
      </c>
      <c r="J490" s="62"/>
      <c r="K490" s="3"/>
      <c r="L490" s="5" t="s">
        <v>27</v>
      </c>
      <c r="M490" s="6"/>
      <c r="N490" s="6"/>
      <c r="O490" s="6"/>
      <c r="P490" s="6"/>
      <c r="Q490" s="63" t="s">
        <v>3</v>
      </c>
      <c r="R490" s="62"/>
      <c r="T490" s="5" t="s">
        <v>20</v>
      </c>
      <c r="U490" s="7" t="s">
        <v>8</v>
      </c>
      <c r="W490" s="5" t="s">
        <v>28</v>
      </c>
      <c r="X490" s="6"/>
      <c r="Y490" s="6"/>
      <c r="Z490" s="6"/>
      <c r="AA490" s="6"/>
      <c r="AB490" s="6"/>
      <c r="AC490" s="6"/>
      <c r="AD490" s="6"/>
      <c r="AE490" s="5" t="s">
        <v>29</v>
      </c>
      <c r="AF490" s="6"/>
      <c r="AG490" s="6"/>
      <c r="AH490" s="6"/>
      <c r="AI490" s="6"/>
      <c r="AJ490" s="6"/>
      <c r="AK490" s="6"/>
      <c r="AL490" s="7"/>
    </row>
    <row r="491" spans="1:38" ht="15.75" customHeight="1">
      <c r="A491" s="64"/>
      <c r="B491" s="65"/>
      <c r="C491" s="3"/>
      <c r="D491" s="8"/>
      <c r="E491" s="51" t="s">
        <v>9</v>
      </c>
      <c r="F491" s="51" t="s">
        <v>22</v>
      </c>
      <c r="G491" s="51" t="s">
        <v>10</v>
      </c>
      <c r="H491" s="51"/>
      <c r="I491" s="51" t="s">
        <v>11</v>
      </c>
      <c r="J491" s="12" t="s">
        <v>12</v>
      </c>
      <c r="K491" s="3"/>
      <c r="L491" s="8"/>
      <c r="M491" s="51" t="s">
        <v>9</v>
      </c>
      <c r="N491" s="51" t="s">
        <v>22</v>
      </c>
      <c r="O491" s="51" t="s">
        <v>10</v>
      </c>
      <c r="P491" s="51"/>
      <c r="Q491" s="51" t="s">
        <v>11</v>
      </c>
      <c r="R491" s="12" t="s">
        <v>12</v>
      </c>
      <c r="T491" s="39"/>
      <c r="U491" s="11"/>
      <c r="W491" s="39" t="s">
        <v>13</v>
      </c>
      <c r="X491" s="10" t="s">
        <v>14</v>
      </c>
      <c r="Y491" s="10" t="s">
        <v>23</v>
      </c>
      <c r="Z491" s="10" t="s">
        <v>24</v>
      </c>
      <c r="AA491" s="10" t="s">
        <v>16</v>
      </c>
      <c r="AB491" s="10" t="s">
        <v>25</v>
      </c>
      <c r="AC491" s="10" t="s">
        <v>26</v>
      </c>
      <c r="AD491" s="10" t="s">
        <v>18</v>
      </c>
      <c r="AE491" s="8" t="s">
        <v>13</v>
      </c>
      <c r="AF491" s="51" t="s">
        <v>14</v>
      </c>
      <c r="AG491" s="51" t="s">
        <v>23</v>
      </c>
      <c r="AH491" s="51" t="s">
        <v>24</v>
      </c>
      <c r="AI491" s="51" t="s">
        <v>16</v>
      </c>
      <c r="AJ491" s="51" t="s">
        <v>25</v>
      </c>
      <c r="AK491" s="51" t="s">
        <v>26</v>
      </c>
      <c r="AL491" s="12" t="s">
        <v>18</v>
      </c>
    </row>
    <row r="492" spans="1:38" ht="15.75" customHeight="1">
      <c r="A492" s="15" t="s">
        <v>2</v>
      </c>
      <c r="B492" s="16">
        <f t="array" ref="B492:B493">TRANSPOSE($A$3:$B$3)</f>
        <v>0</v>
      </c>
      <c r="D492" s="17" t="s">
        <v>19</v>
      </c>
      <c r="E492" s="46">
        <f>E477-$B$8*AG488</f>
        <v>-5.7720943590488867</v>
      </c>
      <c r="F492" s="46">
        <f>F477-$B$8*AH488</f>
        <v>1.7059647058773435</v>
      </c>
      <c r="G492" s="46">
        <f>G477-$B$8*AI488</f>
        <v>5.227845069222071</v>
      </c>
      <c r="H492" s="47"/>
      <c r="I492" s="47">
        <f>G492+B492*E492+B493*F492</f>
        <v>5.227845069222071</v>
      </c>
      <c r="J492" s="48">
        <f>1/(1+EXP(-I492))</f>
        <v>0.99466355619886182</v>
      </c>
      <c r="L492" s="17" t="s">
        <v>19</v>
      </c>
      <c r="M492" s="46">
        <f>M477-$B$8*AB488</f>
        <v>2.2869996750951103</v>
      </c>
      <c r="N492" s="46">
        <f t="shared" ref="N492" si="339">N477-$B$8*AC488</f>
        <v>8.4048475484451435E-3</v>
      </c>
      <c r="O492" s="46">
        <f t="shared" ref="O492" si="340">O477-$B$8*AD488</f>
        <v>-1.9403629895536649</v>
      </c>
      <c r="P492" s="47"/>
      <c r="Q492" s="47">
        <f>O492+J492*M492+J493*N492</f>
        <v>0.33863495177146585</v>
      </c>
      <c r="R492" s="48">
        <f>1/(1+EXP(-Q492))</f>
        <v>0.58385889834021587</v>
      </c>
      <c r="T492" s="15">
        <f>$C$3</f>
        <v>1</v>
      </c>
      <c r="U492" s="16">
        <f>(T492-R492) ^ 2</f>
        <v>0.17317341649061879</v>
      </c>
      <c r="W492" s="41">
        <f>2*(R492-T492)</f>
        <v>-0.83228220331956826</v>
      </c>
      <c r="X492">
        <f>R492*(1-R492)</f>
        <v>0.24296768516916534</v>
      </c>
      <c r="Y492" s="52">
        <f>J492</f>
        <v>0.99466355619886182</v>
      </c>
      <c r="Z492" s="52">
        <f>J493</f>
        <v>0.50003422967075206</v>
      </c>
      <c r="AA492">
        <v>1</v>
      </c>
      <c r="AB492">
        <f>W492*X492*Y492</f>
        <v>-0.20113855706127423</v>
      </c>
      <c r="AC492">
        <f>W492*X492*Z492</f>
        <v>-0.10111576201864261</v>
      </c>
      <c r="AD492">
        <f>W492*X492*AA492</f>
        <v>-0.2022176803480481</v>
      </c>
      <c r="AE492" s="55">
        <f>2*(J492-T492)</f>
        <v>-1.067288760227636E-2</v>
      </c>
      <c r="AF492" s="47">
        <f>J492*(1-J492)</f>
        <v>5.3079661686954742E-3</v>
      </c>
      <c r="AG492" s="56">
        <f>B492</f>
        <v>0</v>
      </c>
      <c r="AH492" s="56">
        <f>B493</f>
        <v>0</v>
      </c>
      <c r="AI492" s="47">
        <v>1</v>
      </c>
      <c r="AJ492" s="47">
        <f>AE492*AF492*AG492</f>
        <v>0</v>
      </c>
      <c r="AK492" s="47">
        <f>AE492*AF492*AH492</f>
        <v>0</v>
      </c>
      <c r="AL492" s="57">
        <f>AE492*AF492*AI492</f>
        <v>-5.6651326315172275E-5</v>
      </c>
    </row>
    <row r="493" spans="1:38" ht="15.75" customHeight="1">
      <c r="A493" s="15" t="s">
        <v>21</v>
      </c>
      <c r="B493" s="16">
        <v>0</v>
      </c>
      <c r="D493" s="15" t="s">
        <v>30</v>
      </c>
      <c r="E493" s="45">
        <f>E478-$B$8*AJ488</f>
        <v>-2.2150707469012487E-4</v>
      </c>
      <c r="F493" s="45">
        <f>F478-$B$8*AK488</f>
        <v>-4.7260117562874617</v>
      </c>
      <c r="G493" s="45">
        <f>G478-$B$8*AL488</f>
        <v>1.3691868322196488E-4</v>
      </c>
      <c r="H493" s="49"/>
      <c r="I493" s="49">
        <f>G493+B493*E493+B494*F493</f>
        <v>1.3691868322196488E-4</v>
      </c>
      <c r="J493" s="16">
        <f>1/(1+EXP(-I493))</f>
        <v>0.50003422967075206</v>
      </c>
      <c r="L493" s="15"/>
      <c r="M493" s="49"/>
      <c r="N493" s="49"/>
      <c r="O493" s="49"/>
      <c r="P493" s="49"/>
      <c r="Q493" s="49"/>
      <c r="R493" s="40"/>
      <c r="T493" s="41"/>
      <c r="U493" s="40"/>
      <c r="W493" s="41"/>
      <c r="AE493" s="41">
        <f>2*(J493-T492)</f>
        <v>-0.99993154065849588</v>
      </c>
      <c r="AF493" s="49">
        <f>J493*(1-J493)</f>
        <v>0.24999999882832963</v>
      </c>
      <c r="AG493" s="49"/>
      <c r="AH493" s="49"/>
      <c r="AI493" s="49"/>
      <c r="AJ493" s="49">
        <f>AE493*AF493*AG492</f>
        <v>0</v>
      </c>
      <c r="AK493" s="49">
        <f>AE493*AF493*AH492</f>
        <v>0</v>
      </c>
      <c r="AL493" s="58">
        <f>AE493*AF493*AI492</f>
        <v>-0.24998288399303381</v>
      </c>
    </row>
    <row r="494" spans="1:38" ht="15.75" customHeight="1">
      <c r="A494" s="41"/>
      <c r="B494" s="40"/>
      <c r="D494" s="41"/>
      <c r="E494" s="49"/>
      <c r="F494" s="49"/>
      <c r="G494" s="49"/>
      <c r="H494" s="49"/>
      <c r="I494" s="49"/>
      <c r="J494" s="40"/>
      <c r="L494" s="41"/>
      <c r="M494" s="49"/>
      <c r="N494" s="49"/>
      <c r="O494" s="49"/>
      <c r="P494" s="49"/>
      <c r="Q494" s="49"/>
      <c r="R494" s="40"/>
      <c r="T494" s="41"/>
      <c r="U494" s="40"/>
      <c r="W494" s="41"/>
      <c r="AE494" s="41"/>
      <c r="AF494" s="49"/>
      <c r="AG494" s="49"/>
      <c r="AH494" s="49"/>
      <c r="AI494" s="49"/>
      <c r="AJ494" s="49"/>
      <c r="AK494" s="49"/>
      <c r="AL494" s="58"/>
    </row>
    <row r="495" spans="1:38" ht="15.75" customHeight="1">
      <c r="A495" s="15" t="s">
        <v>2</v>
      </c>
      <c r="B495" s="16">
        <f t="array" ref="B495:B496">TRANSPOSE($A$4:$B$4)</f>
        <v>1</v>
      </c>
      <c r="D495" s="15" t="s">
        <v>19</v>
      </c>
      <c r="E495" s="45">
        <f>E492</f>
        <v>-5.7720943590488867</v>
      </c>
      <c r="F495" s="45">
        <f t="shared" ref="F495:G495" si="341">F492</f>
        <v>1.7059647058773435</v>
      </c>
      <c r="G495" s="45">
        <f t="shared" si="341"/>
        <v>5.227845069222071</v>
      </c>
      <c r="H495" s="49"/>
      <c r="I495" s="49">
        <f>G495+B495*E495+B496*F495</f>
        <v>-0.54424928982681564</v>
      </c>
      <c r="J495" s="16">
        <f>1/(1+EXP(-I495))</f>
        <v>0.36719964399036376</v>
      </c>
      <c r="L495" s="15" t="s">
        <v>19</v>
      </c>
      <c r="M495" s="45">
        <f>M492</f>
        <v>2.2869996750951103</v>
      </c>
      <c r="N495" s="45">
        <f t="shared" ref="N495:O495" si="342">N492</f>
        <v>8.4048475484451435E-3</v>
      </c>
      <c r="O495" s="45">
        <f t="shared" si="342"/>
        <v>-1.9403629895536649</v>
      </c>
      <c r="P495" s="49"/>
      <c r="Q495" s="49">
        <f>O495+J495*M495+J496*N495</f>
        <v>-1.0963748115832761</v>
      </c>
      <c r="R495" s="16">
        <f>1/(1+EXP(-Q495))</f>
        <v>0.25041976158001422</v>
      </c>
      <c r="T495" s="15">
        <f>$C$4</f>
        <v>0</v>
      </c>
      <c r="U495" s="16">
        <f>(T495-R495) ^ 2</f>
        <v>6.2710056989791166E-2</v>
      </c>
      <c r="W495" s="41">
        <f>2*(R495-T495)</f>
        <v>0.50083952316002844</v>
      </c>
      <c r="X495">
        <f>R495*(1-R495)</f>
        <v>0.18770970459022304</v>
      </c>
      <c r="Y495" s="52">
        <f>J495</f>
        <v>0.36719964399036376</v>
      </c>
      <c r="Z495" s="52">
        <f>J496</f>
        <v>0.50003422967075206</v>
      </c>
      <c r="AA495">
        <v>1</v>
      </c>
      <c r="AB495">
        <f>W495*X495*Y495</f>
        <v>3.4521334109241804E-2</v>
      </c>
      <c r="AC495">
        <f>W495*X495*Z495</f>
        <v>4.7009437484570052E-2</v>
      </c>
      <c r="AD495">
        <f>W495*X495*AA495</f>
        <v>9.4012438939477111E-2</v>
      </c>
      <c r="AE495" s="41">
        <f>2*(J495-T495)</f>
        <v>0.73439928798072751</v>
      </c>
      <c r="AF495" s="49">
        <f>J495*(1-J495)</f>
        <v>0.23236406544371388</v>
      </c>
      <c r="AG495" s="59">
        <f>B495</f>
        <v>1</v>
      </c>
      <c r="AH495" s="59">
        <f>B496</f>
        <v>0</v>
      </c>
      <c r="AI495" s="49">
        <v>1</v>
      </c>
      <c r="AJ495" s="49">
        <f>AE495*AF495*AG495</f>
        <v>0.17064800421417065</v>
      </c>
      <c r="AK495" s="49">
        <f>AE495*AF495*AH495</f>
        <v>0</v>
      </c>
      <c r="AL495" s="58">
        <f>AE495*AF495*AI495</f>
        <v>0.17064800421417065</v>
      </c>
    </row>
    <row r="496" spans="1:38" ht="15.75" customHeight="1">
      <c r="A496" s="15" t="s">
        <v>21</v>
      </c>
      <c r="B496" s="16">
        <v>0</v>
      </c>
      <c r="D496" s="15" t="s">
        <v>30</v>
      </c>
      <c r="E496" s="45">
        <f>E493</f>
        <v>-2.2150707469012487E-4</v>
      </c>
      <c r="F496" s="45">
        <f t="shared" ref="F496:G496" si="343">F493</f>
        <v>-4.7260117562874617</v>
      </c>
      <c r="G496" s="45">
        <f t="shared" si="343"/>
        <v>1.3691868322196488E-4</v>
      </c>
      <c r="H496" s="49"/>
      <c r="I496" s="49">
        <f>G496+B496*E496+B497*F496</f>
        <v>1.3691868322196488E-4</v>
      </c>
      <c r="J496" s="16">
        <f>1/(1+EXP(-I496))</f>
        <v>0.50003422967075206</v>
      </c>
      <c r="L496" s="41"/>
      <c r="M496" s="49"/>
      <c r="N496" s="49"/>
      <c r="O496" s="49"/>
      <c r="P496" s="49"/>
      <c r="Q496" s="49"/>
      <c r="R496" s="40"/>
      <c r="T496" s="41"/>
      <c r="U496" s="40"/>
      <c r="W496" s="41"/>
      <c r="AE496" s="41">
        <f>2*(J496-T495)</f>
        <v>1.0000684593415041</v>
      </c>
      <c r="AF496" s="49">
        <f>J496*(1-J496)</f>
        <v>0.24999999882832963</v>
      </c>
      <c r="AG496" s="49"/>
      <c r="AH496" s="49"/>
      <c r="AI496" s="49"/>
      <c r="AJ496" s="49">
        <f>AE496*AF496*AG495</f>
        <v>0.25001711366362545</v>
      </c>
      <c r="AK496" s="49">
        <f>AE496*AF496*AH495</f>
        <v>0</v>
      </c>
      <c r="AL496" s="58">
        <f>AE496*AF496*AI495</f>
        <v>0.25001711366362545</v>
      </c>
    </row>
    <row r="497" spans="1:38" ht="15.75" customHeight="1">
      <c r="A497" s="41"/>
      <c r="B497" s="40"/>
      <c r="D497" s="41"/>
      <c r="E497" s="49"/>
      <c r="F497" s="49"/>
      <c r="G497" s="49"/>
      <c r="H497" s="49"/>
      <c r="I497" s="49"/>
      <c r="J497" s="40"/>
      <c r="L497" s="41"/>
      <c r="M497" s="49"/>
      <c r="N497" s="49"/>
      <c r="O497" s="49"/>
      <c r="P497" s="49"/>
      <c r="Q497" s="49"/>
      <c r="R497" s="40"/>
      <c r="T497" s="41"/>
      <c r="U497" s="40"/>
      <c r="W497" s="41"/>
      <c r="AE497" s="41"/>
      <c r="AF497" s="49"/>
      <c r="AG497" s="49"/>
      <c r="AH497" s="49"/>
      <c r="AI497" s="49"/>
      <c r="AJ497" s="49"/>
      <c r="AK497" s="49"/>
      <c r="AL497" s="58"/>
    </row>
    <row r="498" spans="1:38" ht="15.75" customHeight="1">
      <c r="A498" s="15" t="s">
        <v>2</v>
      </c>
      <c r="B498" s="16">
        <f t="array" ref="B498:B499">TRANSPOSE($A$5:$B$5)</f>
        <v>0</v>
      </c>
      <c r="D498" s="15" t="s">
        <v>19</v>
      </c>
      <c r="E498" s="45">
        <f>E495</f>
        <v>-5.7720943590488867</v>
      </c>
      <c r="F498" s="45">
        <f t="shared" ref="F498:G498" si="344">F495</f>
        <v>1.7059647058773435</v>
      </c>
      <c r="G498" s="45">
        <f t="shared" si="344"/>
        <v>5.227845069222071</v>
      </c>
      <c r="H498" s="49"/>
      <c r="I498" s="49">
        <f>G498+B498*E498+B499*F498</f>
        <v>6.9338097750994141</v>
      </c>
      <c r="J498" s="16">
        <f>1/(1+EXP(-I498))</f>
        <v>0.99902666630791359</v>
      </c>
      <c r="L498" s="15" t="s">
        <v>19</v>
      </c>
      <c r="M498" s="45">
        <f>M495</f>
        <v>2.2869996750951103</v>
      </c>
      <c r="N498" s="45">
        <f t="shared" ref="N498:O498" si="345">N495</f>
        <v>8.4048475484451435E-3</v>
      </c>
      <c r="O498" s="45">
        <f t="shared" si="345"/>
        <v>-1.9403629895536649</v>
      </c>
      <c r="P498" s="49"/>
      <c r="Q498" s="49">
        <f>O498+J498*M498+J499*N498</f>
        <v>0.3486129177399736</v>
      </c>
      <c r="R498" s="16">
        <f>1/(1+EXP(-Q498))</f>
        <v>0.5862811747190082</v>
      </c>
      <c r="T498" s="15">
        <f>$C$5</f>
        <v>0</v>
      </c>
      <c r="U498" s="16">
        <f>(T498-R498) ^ 2</f>
        <v>0.34372561582990024</v>
      </c>
      <c r="W498" s="41">
        <f>2*(R498-T498)</f>
        <v>1.1725623494380164</v>
      </c>
      <c r="X498">
        <f>R498*(1-R498)</f>
        <v>0.24255555888910799</v>
      </c>
      <c r="Y498" s="52">
        <f>J498</f>
        <v>0.99902666630791359</v>
      </c>
      <c r="Z498" s="52">
        <f>J499</f>
        <v>0.4999788529021455</v>
      </c>
      <c r="AA498">
        <v>1</v>
      </c>
      <c r="AB498">
        <f>W498*X498*Y498</f>
        <v>0.28413468868932318</v>
      </c>
      <c r="AC498">
        <f>W498*X498*Z498</f>
        <v>0.14219974352197198</v>
      </c>
      <c r="AD498">
        <f>W498*X498*AA498</f>
        <v>0.2844115160002636</v>
      </c>
      <c r="AE498" s="41">
        <f>2*(J498-T498)</f>
        <v>1.9980533326158272</v>
      </c>
      <c r="AF498" s="49">
        <f>J498*(1-J498)</f>
        <v>9.7238631361025831E-4</v>
      </c>
      <c r="AG498" s="59">
        <f>B498</f>
        <v>0</v>
      </c>
      <c r="AH498" s="59">
        <f>B499</f>
        <v>1</v>
      </c>
      <c r="AI498" s="49">
        <v>1</v>
      </c>
      <c r="AJ498" s="49">
        <f>AE498*AF498*AG498</f>
        <v>0</v>
      </c>
      <c r="AK498" s="49">
        <f>AE498*AF498*AH498</f>
        <v>1.9428797144989956E-3</v>
      </c>
      <c r="AL498" s="58">
        <f>AE498*AF498*AI498</f>
        <v>1.9428797144989956E-3</v>
      </c>
    </row>
    <row r="499" spans="1:38" ht="15.75" customHeight="1">
      <c r="A499" s="15" t="s">
        <v>21</v>
      </c>
      <c r="B499" s="16">
        <v>1</v>
      </c>
      <c r="D499" s="15" t="s">
        <v>30</v>
      </c>
      <c r="E499" s="45">
        <f>E496</f>
        <v>-2.2150707469012487E-4</v>
      </c>
      <c r="F499" s="45">
        <f t="shared" ref="F499:G499" si="346">F496</f>
        <v>-4.7260117562874617</v>
      </c>
      <c r="G499" s="45">
        <f t="shared" si="346"/>
        <v>1.3691868322196488E-4</v>
      </c>
      <c r="H499" s="49"/>
      <c r="I499" s="49">
        <f>G499+B499*E499+B500*F499</f>
        <v>-8.4588391468159996E-5</v>
      </c>
      <c r="J499" s="16">
        <f>1/(1+EXP(-I499))</f>
        <v>0.4999788529021455</v>
      </c>
      <c r="L499" s="41"/>
      <c r="M499" s="49"/>
      <c r="N499" s="49"/>
      <c r="O499" s="49"/>
      <c r="P499" s="49"/>
      <c r="Q499" s="49"/>
      <c r="R499" s="40"/>
      <c r="T499" s="41"/>
      <c r="U499" s="40"/>
      <c r="W499" s="41"/>
      <c r="AE499" s="41">
        <f>2*(J499-T498)</f>
        <v>0.999957705804291</v>
      </c>
      <c r="AF499" s="49">
        <f>J499*(1-J499)</f>
        <v>0.24999999955280025</v>
      </c>
      <c r="AG499" s="49"/>
      <c r="AH499" s="49"/>
      <c r="AI499" s="49"/>
      <c r="AJ499" s="49">
        <f>AE499*AF499*AG498</f>
        <v>0</v>
      </c>
      <c r="AK499" s="49">
        <f>AE499*AF499*AH498</f>
        <v>0.2499894260038919</v>
      </c>
      <c r="AL499" s="58">
        <f>AE499*AF499*AI498</f>
        <v>0.2499894260038919</v>
      </c>
    </row>
    <row r="500" spans="1:38" ht="15.75" customHeight="1">
      <c r="A500" s="41"/>
      <c r="B500" s="40"/>
      <c r="D500" s="41"/>
      <c r="E500" s="49"/>
      <c r="F500" s="49"/>
      <c r="G500" s="49"/>
      <c r="H500" s="49"/>
      <c r="I500" s="49"/>
      <c r="J500" s="40"/>
      <c r="L500" s="41"/>
      <c r="M500" s="49"/>
      <c r="N500" s="49"/>
      <c r="O500" s="49"/>
      <c r="P500" s="49"/>
      <c r="Q500" s="49"/>
      <c r="R500" s="40"/>
      <c r="T500" s="41"/>
      <c r="U500" s="40"/>
      <c r="W500" s="41"/>
      <c r="AE500" s="41"/>
      <c r="AF500" s="49"/>
      <c r="AG500" s="49"/>
      <c r="AH500" s="49"/>
      <c r="AI500" s="49"/>
      <c r="AJ500" s="49"/>
      <c r="AK500" s="49"/>
      <c r="AL500" s="58"/>
    </row>
    <row r="501" spans="1:38" ht="15.75" customHeight="1">
      <c r="A501" s="15" t="s">
        <v>2</v>
      </c>
      <c r="B501" s="16">
        <f t="array" ref="B501:B502">TRANSPOSE($A$6:$B$6)</f>
        <v>1</v>
      </c>
      <c r="D501" s="15" t="s">
        <v>19</v>
      </c>
      <c r="E501" s="45">
        <f>E498</f>
        <v>-5.7720943590488867</v>
      </c>
      <c r="F501" s="45">
        <f t="shared" ref="F501:G501" si="347">F498</f>
        <v>1.7059647058773435</v>
      </c>
      <c r="G501" s="45">
        <f t="shared" si="347"/>
        <v>5.227845069222071</v>
      </c>
      <c r="H501" s="49"/>
      <c r="I501" s="49">
        <f>G501+B501*E501+B502*F501</f>
        <v>1.1617154160505279</v>
      </c>
      <c r="J501" s="16">
        <f>1/(1+EXP(-I501))</f>
        <v>0.76164427513318811</v>
      </c>
      <c r="L501" s="15" t="s">
        <v>19</v>
      </c>
      <c r="M501" s="45">
        <f>M498</f>
        <v>2.2869996750951103</v>
      </c>
      <c r="N501" s="45">
        <f t="shared" ref="N501:O501" si="348">N498</f>
        <v>8.4048475484451435E-3</v>
      </c>
      <c r="O501" s="45">
        <f t="shared" si="348"/>
        <v>-1.9403629895536649</v>
      </c>
      <c r="P501" s="49"/>
      <c r="Q501" s="49">
        <f>O501+J501*M501+J502*N501</f>
        <v>-0.19428053374992391</v>
      </c>
      <c r="R501" s="16">
        <f>1/(1+EXP(-Q501))</f>
        <v>0.4515820651228527</v>
      </c>
      <c r="T501" s="15">
        <f>$C$6</f>
        <v>1</v>
      </c>
      <c r="U501" s="16">
        <f>(T501-R501) ^ 2</f>
        <v>0.30076223129491497</v>
      </c>
      <c r="W501" s="41">
        <f>2*(R501-T501)</f>
        <v>-1.0968358697542946</v>
      </c>
      <c r="X501">
        <f>R501*(1-R501)</f>
        <v>0.24765570358223232</v>
      </c>
      <c r="Y501" s="52">
        <f>J501</f>
        <v>0.76164427513318811</v>
      </c>
      <c r="Z501" s="52">
        <f>J502</f>
        <v>0.4999788529021455</v>
      </c>
      <c r="AA501">
        <v>1</v>
      </c>
      <c r="AB501">
        <f>W501*X501*Y501</f>
        <v>-0.20689126791704845</v>
      </c>
      <c r="AC501">
        <f>W501*X501*Z501</f>
        <v>-0.13581308517095814</v>
      </c>
      <c r="AD501">
        <f>W501*X501*AA501</f>
        <v>-0.27163765903822956</v>
      </c>
      <c r="AE501" s="41">
        <f>2*(J501-T501)</f>
        <v>-0.47671144973362378</v>
      </c>
      <c r="AF501" s="49">
        <f>J501*(1-J501)</f>
        <v>0.18154227329002856</v>
      </c>
      <c r="AG501" s="59">
        <f>B501</f>
        <v>1</v>
      </c>
      <c r="AH501" s="59">
        <f>B502</f>
        <v>1</v>
      </c>
      <c r="AI501" s="49">
        <v>1</v>
      </c>
      <c r="AJ501" s="49">
        <f>AE501*AF501*AG501</f>
        <v>-8.6543280288027241E-2</v>
      </c>
      <c r="AK501" s="49">
        <f>AE501*AF501*AH501</f>
        <v>-8.6543280288027241E-2</v>
      </c>
      <c r="AL501" s="58">
        <f>AE501*AF501*AI501</f>
        <v>-8.6543280288027241E-2</v>
      </c>
    </row>
    <row r="502" spans="1:38" ht="15.75" customHeight="1">
      <c r="A502" s="20" t="s">
        <v>21</v>
      </c>
      <c r="B502" s="21">
        <v>1</v>
      </c>
      <c r="D502" s="20" t="s">
        <v>30</v>
      </c>
      <c r="E502" s="43">
        <f>E499</f>
        <v>-2.2150707469012487E-4</v>
      </c>
      <c r="F502" s="43">
        <f t="shared" ref="F502:G502" si="349">F499</f>
        <v>-4.7260117562874617</v>
      </c>
      <c r="G502" s="43">
        <f t="shared" si="349"/>
        <v>1.3691868322196488E-4</v>
      </c>
      <c r="H502" s="50"/>
      <c r="I502" s="50">
        <f>G502+B502*E502+B503*F502</f>
        <v>-8.4588391468159996E-5</v>
      </c>
      <c r="J502" s="21">
        <f>1/(1+EXP(-I502))</f>
        <v>0.4999788529021455</v>
      </c>
      <c r="L502" s="42"/>
      <c r="M502" s="43"/>
      <c r="N502" s="43"/>
      <c r="O502" s="43"/>
      <c r="P502" s="43"/>
      <c r="Q502" s="43"/>
      <c r="R502" s="44"/>
      <c r="T502" s="42"/>
      <c r="U502" s="44"/>
      <c r="W502" s="42"/>
      <c r="X502" s="43"/>
      <c r="Y502" s="43"/>
      <c r="Z502" s="43"/>
      <c r="AA502" s="43"/>
      <c r="AB502" s="43"/>
      <c r="AC502" s="43"/>
      <c r="AD502" s="43"/>
      <c r="AE502" s="42">
        <f>2*(J502-T501)</f>
        <v>-1.000042294195709</v>
      </c>
      <c r="AF502" s="50">
        <f>J502*(1-J502)</f>
        <v>0.24999999955280025</v>
      </c>
      <c r="AG502" s="50"/>
      <c r="AH502" s="50"/>
      <c r="AI502" s="50"/>
      <c r="AJ502" s="50">
        <f>AE502*AF502*AG501</f>
        <v>-0.2500105731017086</v>
      </c>
      <c r="AK502" s="50">
        <f>AE502*AF502*AH501</f>
        <v>-0.2500105731017086</v>
      </c>
      <c r="AL502" s="60">
        <f>AE502*AF502*AI501</f>
        <v>-0.2500105731017086</v>
      </c>
    </row>
    <row r="503" spans="1:38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4">
        <f>SUM(U492:U501)</f>
        <v>0.88037132060522516</v>
      </c>
      <c r="V503" s="53"/>
      <c r="W503" s="53"/>
      <c r="X503" s="53"/>
      <c r="Y503" s="53"/>
      <c r="Z503" s="53"/>
      <c r="AA503" s="53"/>
      <c r="AB503" s="53">
        <f>AVERAGE(AB492,AB495,AB498,AB501)</f>
        <v>-2.2343450544939428E-2</v>
      </c>
      <c r="AC503" s="53">
        <f>AVERAGE(AC492,AC495,AC498,AC501)</f>
        <v>-1.1929916545764679E-2</v>
      </c>
      <c r="AD503" s="53">
        <f>AVERAGE(AD492,AD495,AD498,AD501)</f>
        <v>-2.3857846111634239E-2</v>
      </c>
      <c r="AE503" s="53"/>
      <c r="AF503" s="53"/>
      <c r="AG503" s="53">
        <f>AVERAGE(AJ492,AJ495,AJ498,AJ501)</f>
        <v>2.1026180981535851E-2</v>
      </c>
      <c r="AH503" s="53">
        <f>AVERAGE(AJ493,AJ496,AJ499,AJ502)</f>
        <v>1.6351404792114277E-6</v>
      </c>
      <c r="AI503" s="53">
        <f>AVERAGE(AK492,AK495,AK498,AK501)</f>
        <v>-2.1150100143382061E-2</v>
      </c>
      <c r="AJ503" s="53">
        <f>AVERAGE(AK493,AK496,AK499,AK502)</f>
        <v>-5.2867744541745809E-6</v>
      </c>
      <c r="AK503" s="53">
        <f>AVERAGE(AL492,AL495,AL498,AL501)</f>
        <v>2.149773807858181E-2</v>
      </c>
      <c r="AL503" s="53">
        <f>AVERAGE(AL493,AL496,AL499,AL502)</f>
        <v>3.2706431937340463E-6</v>
      </c>
    </row>
    <row r="505" spans="1:38" ht="15.75" customHeight="1">
      <c r="A505" s="61" t="s">
        <v>5</v>
      </c>
      <c r="B505" s="62"/>
      <c r="C505" s="3"/>
      <c r="D505" s="5" t="s">
        <v>6</v>
      </c>
      <c r="E505" s="6"/>
      <c r="F505" s="6"/>
      <c r="G505" s="6"/>
      <c r="H505" s="6"/>
      <c r="I505" s="63" t="s">
        <v>3</v>
      </c>
      <c r="J505" s="62"/>
      <c r="K505" s="3"/>
      <c r="L505" s="5" t="s">
        <v>27</v>
      </c>
      <c r="M505" s="6"/>
      <c r="N505" s="6"/>
      <c r="O505" s="6"/>
      <c r="P505" s="6"/>
      <c r="Q505" s="63" t="s">
        <v>3</v>
      </c>
      <c r="R505" s="62"/>
      <c r="T505" s="5" t="s">
        <v>20</v>
      </c>
      <c r="U505" s="7" t="s">
        <v>8</v>
      </c>
      <c r="W505" s="5" t="s">
        <v>28</v>
      </c>
      <c r="X505" s="6"/>
      <c r="Y505" s="6"/>
      <c r="Z505" s="6"/>
      <c r="AA505" s="6"/>
      <c r="AB505" s="6"/>
      <c r="AC505" s="6"/>
      <c r="AD505" s="6"/>
      <c r="AE505" s="5" t="s">
        <v>29</v>
      </c>
      <c r="AF505" s="6"/>
      <c r="AG505" s="6"/>
      <c r="AH505" s="6"/>
      <c r="AI505" s="6"/>
      <c r="AJ505" s="6"/>
      <c r="AK505" s="6"/>
      <c r="AL505" s="7"/>
    </row>
    <row r="506" spans="1:38" ht="15.75" customHeight="1">
      <c r="A506" s="64"/>
      <c r="B506" s="65"/>
      <c r="C506" s="3"/>
      <c r="D506" s="8"/>
      <c r="E506" s="51" t="s">
        <v>9</v>
      </c>
      <c r="F506" s="51" t="s">
        <v>22</v>
      </c>
      <c r="G506" s="51" t="s">
        <v>10</v>
      </c>
      <c r="H506" s="51"/>
      <c r="I506" s="51" t="s">
        <v>11</v>
      </c>
      <c r="J506" s="12" t="s">
        <v>12</v>
      </c>
      <c r="K506" s="3"/>
      <c r="L506" s="8"/>
      <c r="M506" s="51" t="s">
        <v>9</v>
      </c>
      <c r="N506" s="51" t="s">
        <v>22</v>
      </c>
      <c r="O506" s="51" t="s">
        <v>10</v>
      </c>
      <c r="P506" s="51"/>
      <c r="Q506" s="51" t="s">
        <v>11</v>
      </c>
      <c r="R506" s="12" t="s">
        <v>12</v>
      </c>
      <c r="T506" s="39"/>
      <c r="U506" s="11"/>
      <c r="W506" s="39" t="s">
        <v>13</v>
      </c>
      <c r="X506" s="10" t="s">
        <v>14</v>
      </c>
      <c r="Y506" s="10" t="s">
        <v>23</v>
      </c>
      <c r="Z506" s="10" t="s">
        <v>24</v>
      </c>
      <c r="AA506" s="10" t="s">
        <v>16</v>
      </c>
      <c r="AB506" s="10" t="s">
        <v>25</v>
      </c>
      <c r="AC506" s="10" t="s">
        <v>26</v>
      </c>
      <c r="AD506" s="10" t="s">
        <v>18</v>
      </c>
      <c r="AE506" s="8" t="s">
        <v>13</v>
      </c>
      <c r="AF506" s="51" t="s">
        <v>14</v>
      </c>
      <c r="AG506" s="51" t="s">
        <v>23</v>
      </c>
      <c r="AH506" s="51" t="s">
        <v>24</v>
      </c>
      <c r="AI506" s="51" t="s">
        <v>16</v>
      </c>
      <c r="AJ506" s="51" t="s">
        <v>25</v>
      </c>
      <c r="AK506" s="51" t="s">
        <v>26</v>
      </c>
      <c r="AL506" s="12" t="s">
        <v>18</v>
      </c>
    </row>
    <row r="507" spans="1:38" ht="15.75" customHeight="1">
      <c r="A507" s="15" t="s">
        <v>2</v>
      </c>
      <c r="B507" s="16">
        <f t="array" ref="B507:B508">TRANSPOSE($A$3:$B$3)</f>
        <v>0</v>
      </c>
      <c r="D507" s="17" t="s">
        <v>19</v>
      </c>
      <c r="E507" s="46">
        <f>E492-$B$8*AG503</f>
        <v>-5.9823561688642455</v>
      </c>
      <c r="F507" s="46">
        <f>F492-$B$8*AH503</f>
        <v>1.7059483544725513</v>
      </c>
      <c r="G507" s="46">
        <f>G492-$B$8*AI503</f>
        <v>5.4393460706558914</v>
      </c>
      <c r="H507" s="47"/>
      <c r="I507" s="47">
        <f>G507+B507*E507+B508*F507</f>
        <v>5.4393460706558914</v>
      </c>
      <c r="J507" s="48">
        <f>1/(1+EXP(-I507))</f>
        <v>0.99567645232160817</v>
      </c>
      <c r="L507" s="17" t="s">
        <v>19</v>
      </c>
      <c r="M507" s="46">
        <f>M492-$B$8*AB503</f>
        <v>2.5104341805445047</v>
      </c>
      <c r="N507" s="46">
        <f t="shared" ref="N507" si="350">N492-$B$8*AC503</f>
        <v>0.12770401300609194</v>
      </c>
      <c r="O507" s="46">
        <f t="shared" ref="O507" si="351">O492-$B$8*AD503</f>
        <v>-1.7017845284373225</v>
      </c>
      <c r="P507" s="47"/>
      <c r="Q507" s="47">
        <f>O507+J507*M507+J508*N507</f>
        <v>0.86165100381784987</v>
      </c>
      <c r="R507" s="48">
        <f>1/(1+EXP(-Q507))</f>
        <v>0.70300548090363901</v>
      </c>
      <c r="T507" s="15">
        <f>$C$3</f>
        <v>1</v>
      </c>
      <c r="U507" s="16">
        <f>(T507-R507) ^ 2</f>
        <v>8.820574437327873E-2</v>
      </c>
      <c r="W507" s="41">
        <f>2*(R507-T507)</f>
        <v>-0.59398903819272197</v>
      </c>
      <c r="X507">
        <f>R507*(1-R507)</f>
        <v>0.20878877472308224</v>
      </c>
      <c r="Y507" s="52">
        <f>J507</f>
        <v>0.99567645232160817</v>
      </c>
      <c r="Z507" s="52">
        <f>J508</f>
        <v>0.50002605306279757</v>
      </c>
      <c r="AA507">
        <v>1</v>
      </c>
      <c r="AB507">
        <f>W507*X507*Y507</f>
        <v>-0.1234820446945105</v>
      </c>
      <c r="AC507">
        <f>W507*X507*Z507</f>
        <v>-6.2012352796685773E-2</v>
      </c>
      <c r="AD507">
        <f>W507*X507*AA507</f>
        <v>-0.12401824348320052</v>
      </c>
      <c r="AE507" s="55">
        <f>2*(J507-T507)</f>
        <v>-8.6470953567836517E-3</v>
      </c>
      <c r="AF507" s="47">
        <f>J507*(1-J507)</f>
        <v>4.3048546138644986E-3</v>
      </c>
      <c r="AG507" s="56">
        <f>B507</f>
        <v>0</v>
      </c>
      <c r="AH507" s="56">
        <f>B508</f>
        <v>0</v>
      </c>
      <c r="AI507" s="47">
        <v>1</v>
      </c>
      <c r="AJ507" s="47">
        <f>AE507*AF507*AG507</f>
        <v>0</v>
      </c>
      <c r="AK507" s="47">
        <f>AE507*AF507*AH507</f>
        <v>0</v>
      </c>
      <c r="AL507" s="57">
        <f>AE507*AF507*AI507</f>
        <v>-3.7224488343176384E-5</v>
      </c>
    </row>
    <row r="508" spans="1:38" ht="15.75" customHeight="1">
      <c r="A508" s="15" t="s">
        <v>21</v>
      </c>
      <c r="B508" s="16">
        <v>0</v>
      </c>
      <c r="D508" s="15" t="s">
        <v>30</v>
      </c>
      <c r="E508" s="45">
        <f>E493-$B$8*AJ503</f>
        <v>-1.6863933014837906E-4</v>
      </c>
      <c r="F508" s="45">
        <f>F493-$B$8*AK503</f>
        <v>-4.9409891370732799</v>
      </c>
      <c r="G508" s="45">
        <f>G493-$B$8*AL503</f>
        <v>1.0421225128462441E-4</v>
      </c>
      <c r="H508" s="49"/>
      <c r="I508" s="49">
        <f>G508+B508*E508+B509*F508</f>
        <v>1.0421225128462441E-4</v>
      </c>
      <c r="J508" s="16">
        <f>1/(1+EXP(-I508))</f>
        <v>0.50002605306279757</v>
      </c>
      <c r="L508" s="15"/>
      <c r="M508" s="49"/>
      <c r="N508" s="49"/>
      <c r="O508" s="49"/>
      <c r="P508" s="49"/>
      <c r="Q508" s="49"/>
      <c r="R508" s="40"/>
      <c r="T508" s="41"/>
      <c r="U508" s="40"/>
      <c r="W508" s="41"/>
      <c r="AE508" s="41">
        <f>2*(J508-T507)</f>
        <v>-0.99994789387440486</v>
      </c>
      <c r="AF508" s="49">
        <f>J508*(1-J508)</f>
        <v>0.24999999932123793</v>
      </c>
      <c r="AG508" s="49"/>
      <c r="AH508" s="49"/>
      <c r="AI508" s="49"/>
      <c r="AJ508" s="49">
        <f>AE508*AF508*AG507</f>
        <v>0</v>
      </c>
      <c r="AK508" s="49">
        <f>AE508*AF508*AH507</f>
        <v>0</v>
      </c>
      <c r="AL508" s="58">
        <f>AE508*AF508*AI507</f>
        <v>-0.2499869727898745</v>
      </c>
    </row>
    <row r="509" spans="1:38" ht="15.75" customHeight="1">
      <c r="A509" s="41"/>
      <c r="B509" s="40"/>
      <c r="D509" s="41"/>
      <c r="E509" s="49"/>
      <c r="F509" s="49"/>
      <c r="G509" s="49"/>
      <c r="H509" s="49"/>
      <c r="I509" s="49"/>
      <c r="J509" s="40"/>
      <c r="L509" s="41"/>
      <c r="M509" s="49"/>
      <c r="N509" s="49"/>
      <c r="O509" s="49"/>
      <c r="P509" s="49"/>
      <c r="Q509" s="49"/>
      <c r="R509" s="40"/>
      <c r="T509" s="41"/>
      <c r="U509" s="40"/>
      <c r="W509" s="41"/>
      <c r="AE509" s="41"/>
      <c r="AF509" s="49"/>
      <c r="AG509" s="49"/>
      <c r="AH509" s="49"/>
      <c r="AI509" s="49"/>
      <c r="AJ509" s="49"/>
      <c r="AK509" s="49"/>
      <c r="AL509" s="58"/>
    </row>
    <row r="510" spans="1:38" ht="15.75" customHeight="1">
      <c r="A510" s="15" t="s">
        <v>2</v>
      </c>
      <c r="B510" s="16">
        <f t="array" ref="B510:B511">TRANSPOSE($A$4:$B$4)</f>
        <v>1</v>
      </c>
      <c r="D510" s="15" t="s">
        <v>19</v>
      </c>
      <c r="E510" s="45">
        <f>E507</f>
        <v>-5.9823561688642455</v>
      </c>
      <c r="F510" s="45">
        <f t="shared" ref="F510:G510" si="352">F507</f>
        <v>1.7059483544725513</v>
      </c>
      <c r="G510" s="45">
        <f t="shared" si="352"/>
        <v>5.4393460706558914</v>
      </c>
      <c r="H510" s="49"/>
      <c r="I510" s="49">
        <f>G510+B510*E510+B511*F510</f>
        <v>-0.54301009820835411</v>
      </c>
      <c r="J510" s="16">
        <f>1/(1+EXP(-I510))</f>
        <v>0.36748763494909759</v>
      </c>
      <c r="L510" s="15" t="s">
        <v>19</v>
      </c>
      <c r="M510" s="45">
        <f>M507</f>
        <v>2.5104341805445047</v>
      </c>
      <c r="N510" s="45">
        <f t="shared" ref="N510:O510" si="353">N507</f>
        <v>0.12770401300609194</v>
      </c>
      <c r="O510" s="45">
        <f t="shared" si="353"/>
        <v>-1.7017845284373225</v>
      </c>
      <c r="P510" s="49"/>
      <c r="Q510" s="49">
        <f>O510+J510*M510+J511*N510</f>
        <v>-0.71537567514993028</v>
      </c>
      <c r="R510" s="16">
        <f>1/(1+EXP(-Q510))</f>
        <v>0.3284121024271176</v>
      </c>
      <c r="T510" s="15">
        <f>$C$4</f>
        <v>0</v>
      </c>
      <c r="U510" s="16">
        <f>(T510-R510) ^ 2</f>
        <v>0.10785450902059958</v>
      </c>
      <c r="W510" s="41">
        <f>2*(R510-T510)</f>
        <v>0.65682420485423521</v>
      </c>
      <c r="X510">
        <f>R510*(1-R510)</f>
        <v>0.22055759340651801</v>
      </c>
      <c r="Y510" s="52">
        <f>J510</f>
        <v>0.36748763494909759</v>
      </c>
      <c r="Z510" s="52">
        <f>J511</f>
        <v>0.50002605306279757</v>
      </c>
      <c r="AA510">
        <v>1</v>
      </c>
      <c r="AB510">
        <f>W510*X510*Y510</f>
        <v>5.323703917849483E-2</v>
      </c>
      <c r="AC510">
        <f>W510*X510*Z510</f>
        <v>7.2437557200692032E-2</v>
      </c>
      <c r="AD510">
        <f>W510*X510*AA510</f>
        <v>0.1448675659137999</v>
      </c>
      <c r="AE510" s="41">
        <f>2*(J510-T510)</f>
        <v>0.73497526989819517</v>
      </c>
      <c r="AF510" s="49">
        <f>J510*(1-J510)</f>
        <v>0.23244047310861635</v>
      </c>
      <c r="AG510" s="59">
        <f>B510</f>
        <v>1</v>
      </c>
      <c r="AH510" s="59">
        <f>B511</f>
        <v>0</v>
      </c>
      <c r="AI510" s="49">
        <v>1</v>
      </c>
      <c r="AJ510" s="49">
        <f>AE510*AF510*AG510</f>
        <v>0.17083799945826947</v>
      </c>
      <c r="AK510" s="49">
        <f>AE510*AF510*AH510</f>
        <v>0</v>
      </c>
      <c r="AL510" s="58">
        <f>AE510*AF510*AI510</f>
        <v>0.17083799945826947</v>
      </c>
    </row>
    <row r="511" spans="1:38" ht="15.75" customHeight="1">
      <c r="A511" s="15" t="s">
        <v>21</v>
      </c>
      <c r="B511" s="16">
        <v>0</v>
      </c>
      <c r="D511" s="15" t="s">
        <v>30</v>
      </c>
      <c r="E511" s="45">
        <f>E508</f>
        <v>-1.6863933014837906E-4</v>
      </c>
      <c r="F511" s="45">
        <f t="shared" ref="F511:G511" si="354">F508</f>
        <v>-4.9409891370732799</v>
      </c>
      <c r="G511" s="45">
        <f t="shared" si="354"/>
        <v>1.0421225128462441E-4</v>
      </c>
      <c r="H511" s="49"/>
      <c r="I511" s="49">
        <f>G511+B511*E511+B512*F511</f>
        <v>1.0421225128462441E-4</v>
      </c>
      <c r="J511" s="16">
        <f>1/(1+EXP(-I511))</f>
        <v>0.50002605306279757</v>
      </c>
      <c r="L511" s="41"/>
      <c r="M511" s="49"/>
      <c r="N511" s="49"/>
      <c r="O511" s="49"/>
      <c r="P511" s="49"/>
      <c r="Q511" s="49"/>
      <c r="R511" s="40"/>
      <c r="T511" s="41"/>
      <c r="U511" s="40"/>
      <c r="W511" s="41"/>
      <c r="AE511" s="41">
        <f>2*(J511-T510)</f>
        <v>1.0000521061255951</v>
      </c>
      <c r="AF511" s="49">
        <f>J511*(1-J511)</f>
        <v>0.24999999932123793</v>
      </c>
      <c r="AG511" s="49"/>
      <c r="AH511" s="49"/>
      <c r="AI511" s="49"/>
      <c r="AJ511" s="49">
        <f>AE511*AF511*AG510</f>
        <v>0.25001302585260132</v>
      </c>
      <c r="AK511" s="49">
        <f>AE511*AF511*AH510</f>
        <v>0</v>
      </c>
      <c r="AL511" s="58">
        <f>AE511*AF511*AI510</f>
        <v>0.25001302585260132</v>
      </c>
    </row>
    <row r="512" spans="1:38" ht="15.75" customHeight="1">
      <c r="A512" s="41"/>
      <c r="B512" s="40"/>
      <c r="D512" s="41"/>
      <c r="E512" s="49"/>
      <c r="F512" s="49"/>
      <c r="G512" s="49"/>
      <c r="H512" s="49"/>
      <c r="I512" s="49"/>
      <c r="J512" s="40"/>
      <c r="L512" s="41"/>
      <c r="M512" s="49"/>
      <c r="N512" s="49"/>
      <c r="O512" s="49"/>
      <c r="P512" s="49"/>
      <c r="Q512" s="49"/>
      <c r="R512" s="40"/>
      <c r="T512" s="41"/>
      <c r="U512" s="40"/>
      <c r="W512" s="41"/>
      <c r="AE512" s="41"/>
      <c r="AF512" s="49"/>
      <c r="AG512" s="49"/>
      <c r="AH512" s="49"/>
      <c r="AI512" s="49"/>
      <c r="AJ512" s="49"/>
      <c r="AK512" s="49"/>
      <c r="AL512" s="58"/>
    </row>
    <row r="513" spans="1:38" ht="15.75" customHeight="1">
      <c r="A513" s="15" t="s">
        <v>2</v>
      </c>
      <c r="B513" s="16">
        <f t="array" ref="B513:B514">TRANSPOSE($A$5:$B$5)</f>
        <v>0</v>
      </c>
      <c r="D513" s="15" t="s">
        <v>19</v>
      </c>
      <c r="E513" s="45">
        <f>E510</f>
        <v>-5.9823561688642455</v>
      </c>
      <c r="F513" s="45">
        <f t="shared" ref="F513:G513" si="355">F510</f>
        <v>1.7059483544725513</v>
      </c>
      <c r="G513" s="45">
        <f t="shared" si="355"/>
        <v>5.4393460706558914</v>
      </c>
      <c r="H513" s="49"/>
      <c r="I513" s="49">
        <f>G513+B513*E513+B514*F513</f>
        <v>7.1452944251284425</v>
      </c>
      <c r="J513" s="16">
        <f>1/(1+EXP(-I513))</f>
        <v>0.99921205532534085</v>
      </c>
      <c r="L513" s="15" t="s">
        <v>19</v>
      </c>
      <c r="M513" s="45">
        <f>M510</f>
        <v>2.5104341805445047</v>
      </c>
      <c r="N513" s="45">
        <f t="shared" ref="N513:O513" si="356">N510</f>
        <v>0.12770401300609194</v>
      </c>
      <c r="O513" s="45">
        <f t="shared" si="356"/>
        <v>-1.7017845284373225</v>
      </c>
      <c r="P513" s="49"/>
      <c r="Q513" s="49">
        <f>O513+J513*M513+J514*N513</f>
        <v>0.87052151846745718</v>
      </c>
      <c r="R513" s="16">
        <f>1/(1+EXP(-Q513))</f>
        <v>0.7048542035546046</v>
      </c>
      <c r="T513" s="15">
        <f>$C$5</f>
        <v>0</v>
      </c>
      <c r="U513" s="16">
        <f>(T513-R513) ^ 2</f>
        <v>0.49681944826859598</v>
      </c>
      <c r="W513" s="41">
        <f>2*(R513-T513)</f>
        <v>1.4097084071092092</v>
      </c>
      <c r="X513">
        <f>R513*(1-R513)</f>
        <v>0.20803475528600862</v>
      </c>
      <c r="Y513" s="52">
        <f>J513</f>
        <v>0.99921205532534085</v>
      </c>
      <c r="Z513" s="52">
        <f>J514</f>
        <v>0.49998389323028963</v>
      </c>
      <c r="AA513">
        <v>1</v>
      </c>
      <c r="AB513">
        <f>W513*X513*Y513</f>
        <v>0.29303726426808829</v>
      </c>
      <c r="AC513">
        <f>W513*X513*Z513</f>
        <v>0.14662944814312462</v>
      </c>
      <c r="AD513">
        <f>W513*X513*AA513</f>
        <v>0.29326834349759334</v>
      </c>
      <c r="AE513" s="41">
        <f>2*(J513-T513)</f>
        <v>1.9984241106506817</v>
      </c>
      <c r="AF513" s="49">
        <f>J513*(1-J513)</f>
        <v>7.8732381784882299E-4</v>
      </c>
      <c r="AG513" s="59">
        <f>B513</f>
        <v>0</v>
      </c>
      <c r="AH513" s="59">
        <f>B514</f>
        <v>1</v>
      </c>
      <c r="AI513" s="49">
        <v>1</v>
      </c>
      <c r="AJ513" s="49">
        <f>AE513*AF513*AG513</f>
        <v>0</v>
      </c>
      <c r="AK513" s="49">
        <f>AE513*AF513*AH513</f>
        <v>1.5734069004786333E-3</v>
      </c>
      <c r="AL513" s="58">
        <f>AE513*AF513*AI513</f>
        <v>1.5734069004786333E-3</v>
      </c>
    </row>
    <row r="514" spans="1:38" ht="15.75" customHeight="1">
      <c r="A514" s="15" t="s">
        <v>21</v>
      </c>
      <c r="B514" s="16">
        <v>1</v>
      </c>
      <c r="D514" s="15" t="s">
        <v>30</v>
      </c>
      <c r="E514" s="45">
        <f>E511</f>
        <v>-1.6863933014837906E-4</v>
      </c>
      <c r="F514" s="45">
        <f t="shared" ref="F514:G514" si="357">F511</f>
        <v>-4.9409891370732799</v>
      </c>
      <c r="G514" s="45">
        <f t="shared" si="357"/>
        <v>1.0421225128462441E-4</v>
      </c>
      <c r="H514" s="49"/>
      <c r="I514" s="49">
        <f>G514+B514*E514+B515*F514</f>
        <v>-6.442707886375465E-5</v>
      </c>
      <c r="J514" s="16">
        <f>1/(1+EXP(-I514))</f>
        <v>0.49998389323028963</v>
      </c>
      <c r="L514" s="41"/>
      <c r="M514" s="49"/>
      <c r="N514" s="49"/>
      <c r="O514" s="49"/>
      <c r="P514" s="49"/>
      <c r="Q514" s="49"/>
      <c r="R514" s="40"/>
      <c r="T514" s="41"/>
      <c r="U514" s="40"/>
      <c r="W514" s="41"/>
      <c r="AE514" s="41">
        <f>2*(J514-T513)</f>
        <v>0.99996778646057927</v>
      </c>
      <c r="AF514" s="49">
        <f>J514*(1-J514)</f>
        <v>0.24999999974057199</v>
      </c>
      <c r="AG514" s="49"/>
      <c r="AH514" s="49"/>
      <c r="AI514" s="49"/>
      <c r="AJ514" s="49">
        <f>AE514*AF514*AG513</f>
        <v>0</v>
      </c>
      <c r="AK514" s="49">
        <f>AE514*AF514*AH513</f>
        <v>0.24999194635572516</v>
      </c>
      <c r="AL514" s="58">
        <f>AE514*AF514*AI513</f>
        <v>0.24999194635572516</v>
      </c>
    </row>
    <row r="515" spans="1:38" ht="15.75" customHeight="1">
      <c r="A515" s="41"/>
      <c r="B515" s="40"/>
      <c r="D515" s="41"/>
      <c r="E515" s="49"/>
      <c r="F515" s="49"/>
      <c r="G515" s="49"/>
      <c r="H515" s="49"/>
      <c r="I515" s="49"/>
      <c r="J515" s="40"/>
      <c r="L515" s="41"/>
      <c r="M515" s="49"/>
      <c r="N515" s="49"/>
      <c r="O515" s="49"/>
      <c r="P515" s="49"/>
      <c r="Q515" s="49"/>
      <c r="R515" s="40"/>
      <c r="T515" s="41"/>
      <c r="U515" s="40"/>
      <c r="W515" s="41"/>
      <c r="AE515" s="41"/>
      <c r="AF515" s="49"/>
      <c r="AG515" s="49"/>
      <c r="AH515" s="49"/>
      <c r="AI515" s="49"/>
      <c r="AJ515" s="49"/>
      <c r="AK515" s="49"/>
      <c r="AL515" s="58"/>
    </row>
    <row r="516" spans="1:38" ht="15.75" customHeight="1">
      <c r="A516" s="15" t="s">
        <v>2</v>
      </c>
      <c r="B516" s="16">
        <f t="array" ref="B516:B517">TRANSPOSE($A$6:$B$6)</f>
        <v>1</v>
      </c>
      <c r="D516" s="15" t="s">
        <v>19</v>
      </c>
      <c r="E516" s="45">
        <f>E513</f>
        <v>-5.9823561688642455</v>
      </c>
      <c r="F516" s="45">
        <f t="shared" ref="F516:G516" si="358">F513</f>
        <v>1.7059483544725513</v>
      </c>
      <c r="G516" s="45">
        <f t="shared" si="358"/>
        <v>5.4393460706558914</v>
      </c>
      <c r="H516" s="49"/>
      <c r="I516" s="49">
        <f>G516+B516*E516+B517*F516</f>
        <v>1.1629382562641972</v>
      </c>
      <c r="J516" s="16">
        <f>1/(1+EXP(-I516))</f>
        <v>0.76186620129270932</v>
      </c>
      <c r="L516" s="15" t="s">
        <v>19</v>
      </c>
      <c r="M516" s="45">
        <f>M513</f>
        <v>2.5104341805445047</v>
      </c>
      <c r="N516" s="45">
        <f t="shared" ref="N516:O516" si="359">N513</f>
        <v>0.12770401300609194</v>
      </c>
      <c r="O516" s="45">
        <f t="shared" si="359"/>
        <v>-1.7017845284373225</v>
      </c>
      <c r="P516" s="49"/>
      <c r="Q516" s="49">
        <f>O516+J516*M516+J517*N516</f>
        <v>0.27468037389341232</v>
      </c>
      <c r="R516" s="16">
        <f>1/(1+EXP(-Q516))</f>
        <v>0.56824156713315599</v>
      </c>
      <c r="T516" s="15">
        <f>$C$6</f>
        <v>1</v>
      </c>
      <c r="U516" s="16">
        <f>(T516-R516) ^ 2</f>
        <v>0.18641534435163304</v>
      </c>
      <c r="W516" s="41">
        <f>2*(R516-T516)</f>
        <v>-0.86351686573368802</v>
      </c>
      <c r="X516">
        <f>R516*(1-R516)</f>
        <v>0.24534308851521097</v>
      </c>
      <c r="Y516" s="52">
        <f>J516</f>
        <v>0.76186620129270932</v>
      </c>
      <c r="Z516" s="52">
        <f>J517</f>
        <v>0.49998389323028963</v>
      </c>
      <c r="AA516">
        <v>1</v>
      </c>
      <c r="AB516">
        <f>W516*X516*Y516</f>
        <v>-0.16140736954349047</v>
      </c>
      <c r="AC516">
        <f>W516*X516*Z516</f>
        <v>-0.10592553506571563</v>
      </c>
      <c r="AD516">
        <f>W516*X516*AA516</f>
        <v>-0.21185789482407777</v>
      </c>
      <c r="AE516" s="41">
        <f>2*(J516-T516)</f>
        <v>-0.47626759741458136</v>
      </c>
      <c r="AF516" s="49">
        <f>J516*(1-J516)</f>
        <v>0.18142609262052625</v>
      </c>
      <c r="AG516" s="59">
        <f>B516</f>
        <v>1</v>
      </c>
      <c r="AH516" s="59">
        <f>B517</f>
        <v>1</v>
      </c>
      <c r="AI516" s="49">
        <v>1</v>
      </c>
      <c r="AJ516" s="49">
        <f>AE516*AF516*AG516</f>
        <v>-8.6407369240693352E-2</v>
      </c>
      <c r="AK516" s="49">
        <f>AE516*AF516*AH516</f>
        <v>-8.6407369240693352E-2</v>
      </c>
      <c r="AL516" s="58">
        <f>AE516*AF516*AI516</f>
        <v>-8.6407369240693352E-2</v>
      </c>
    </row>
    <row r="517" spans="1:38" ht="15.75" customHeight="1">
      <c r="A517" s="20" t="s">
        <v>21</v>
      </c>
      <c r="B517" s="21">
        <v>1</v>
      </c>
      <c r="D517" s="20" t="s">
        <v>30</v>
      </c>
      <c r="E517" s="43">
        <f>E514</f>
        <v>-1.6863933014837906E-4</v>
      </c>
      <c r="F517" s="43">
        <f t="shared" ref="F517:G517" si="360">F514</f>
        <v>-4.9409891370732799</v>
      </c>
      <c r="G517" s="43">
        <f t="shared" si="360"/>
        <v>1.0421225128462441E-4</v>
      </c>
      <c r="H517" s="50"/>
      <c r="I517" s="50">
        <f>G517+B517*E517+B518*F517</f>
        <v>-6.442707886375465E-5</v>
      </c>
      <c r="J517" s="21">
        <f>1/(1+EXP(-I517))</f>
        <v>0.49998389323028963</v>
      </c>
      <c r="L517" s="42"/>
      <c r="M517" s="43"/>
      <c r="N517" s="43"/>
      <c r="O517" s="43"/>
      <c r="P517" s="43"/>
      <c r="Q517" s="43"/>
      <c r="R517" s="44"/>
      <c r="T517" s="42"/>
      <c r="U517" s="44"/>
      <c r="W517" s="42"/>
      <c r="X517" s="43"/>
      <c r="Y517" s="43"/>
      <c r="Z517" s="43"/>
      <c r="AA517" s="43"/>
      <c r="AB517" s="43"/>
      <c r="AC517" s="43"/>
      <c r="AD517" s="43"/>
      <c r="AE517" s="42">
        <f>2*(J517-T516)</f>
        <v>-1.0000322135394208</v>
      </c>
      <c r="AF517" s="50">
        <f>J517*(1-J517)</f>
        <v>0.24999999974057199</v>
      </c>
      <c r="AG517" s="50"/>
      <c r="AH517" s="50"/>
      <c r="AI517" s="50"/>
      <c r="AJ517" s="50">
        <f>AE517*AF517*AG516</f>
        <v>-0.25000805312541885</v>
      </c>
      <c r="AK517" s="50">
        <f>AE517*AF517*AH516</f>
        <v>-0.25000805312541885</v>
      </c>
      <c r="AL517" s="60">
        <f>AE517*AF517*AI516</f>
        <v>-0.25000805312541885</v>
      </c>
    </row>
    <row r="518" spans="1:3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4">
        <f>SUM(U507:U516)</f>
        <v>0.87929504601410735</v>
      </c>
      <c r="V518" s="53"/>
      <c r="W518" s="53"/>
      <c r="X518" s="53"/>
      <c r="Y518" s="53"/>
      <c r="Z518" s="53"/>
      <c r="AA518" s="53"/>
      <c r="AB518" s="53">
        <f>AVERAGE(AB507,AB510,AB513,AB516)</f>
        <v>1.5346222302145537E-2</v>
      </c>
      <c r="AC518" s="53">
        <f>AVERAGE(AC507,AC510,AC513,AC516)</f>
        <v>1.2782279370353814E-2</v>
      </c>
      <c r="AD518" s="53">
        <f>AVERAGE(AD507,AD510,AD513,AD516)</f>
        <v>2.5564942776028741E-2</v>
      </c>
      <c r="AE518" s="53"/>
      <c r="AF518" s="53"/>
      <c r="AG518" s="53">
        <f>AVERAGE(AJ507,AJ510,AJ513,AJ516)</f>
        <v>2.1107657554394029E-2</v>
      </c>
      <c r="AH518" s="53">
        <f>AVERAGE(AJ508,AJ511,AJ514,AJ517)</f>
        <v>1.2431817956182201E-6</v>
      </c>
      <c r="AI518" s="53">
        <f>AVERAGE(AK507,AK510,AK513,AK516)</f>
        <v>-2.1208490585053679E-2</v>
      </c>
      <c r="AJ518" s="53">
        <f>AVERAGE(AK508,AK511,AK514,AK517)</f>
        <v>-4.0266924234214074E-6</v>
      </c>
      <c r="AK518" s="53">
        <f>AVERAGE(AL507,AL510,AL513,AL516)</f>
        <v>2.1491703157427895E-2</v>
      </c>
      <c r="AL518" s="53">
        <f>AVERAGE(AL508,AL511,AL514,AL517)</f>
        <v>2.4865732582840527E-6</v>
      </c>
    </row>
    <row r="520" spans="1:38" ht="15.75" customHeight="1">
      <c r="A520" s="61" t="s">
        <v>5</v>
      </c>
      <c r="B520" s="62"/>
      <c r="C520" s="3"/>
      <c r="D520" s="5" t="s">
        <v>6</v>
      </c>
      <c r="E520" s="6"/>
      <c r="F520" s="6"/>
      <c r="G520" s="6"/>
      <c r="H520" s="6"/>
      <c r="I520" s="63" t="s">
        <v>3</v>
      </c>
      <c r="J520" s="62"/>
      <c r="K520" s="3"/>
      <c r="L520" s="5" t="s">
        <v>27</v>
      </c>
      <c r="M520" s="6"/>
      <c r="N520" s="6"/>
      <c r="O520" s="6"/>
      <c r="P520" s="6"/>
      <c r="Q520" s="63" t="s">
        <v>3</v>
      </c>
      <c r="R520" s="62"/>
      <c r="T520" s="5" t="s">
        <v>20</v>
      </c>
      <c r="U520" s="7" t="s">
        <v>8</v>
      </c>
      <c r="W520" s="5" t="s">
        <v>28</v>
      </c>
      <c r="X520" s="6"/>
      <c r="Y520" s="6"/>
      <c r="Z520" s="6"/>
      <c r="AA520" s="6"/>
      <c r="AB520" s="6"/>
      <c r="AC520" s="6"/>
      <c r="AD520" s="6"/>
      <c r="AE520" s="5" t="s">
        <v>29</v>
      </c>
      <c r="AF520" s="6"/>
      <c r="AG520" s="6"/>
      <c r="AH520" s="6"/>
      <c r="AI520" s="6"/>
      <c r="AJ520" s="6"/>
      <c r="AK520" s="6"/>
      <c r="AL520" s="7"/>
    </row>
    <row r="521" spans="1:38" ht="15.75" customHeight="1">
      <c r="A521" s="64"/>
      <c r="B521" s="65"/>
      <c r="C521" s="3"/>
      <c r="D521" s="8"/>
      <c r="E521" s="51" t="s">
        <v>9</v>
      </c>
      <c r="F521" s="51" t="s">
        <v>22</v>
      </c>
      <c r="G521" s="51" t="s">
        <v>10</v>
      </c>
      <c r="H521" s="51"/>
      <c r="I521" s="51" t="s">
        <v>11</v>
      </c>
      <c r="J521" s="12" t="s">
        <v>12</v>
      </c>
      <c r="K521" s="3"/>
      <c r="L521" s="8"/>
      <c r="M521" s="51" t="s">
        <v>9</v>
      </c>
      <c r="N521" s="51" t="s">
        <v>22</v>
      </c>
      <c r="O521" s="51" t="s">
        <v>10</v>
      </c>
      <c r="P521" s="51"/>
      <c r="Q521" s="51" t="s">
        <v>11</v>
      </c>
      <c r="R521" s="12" t="s">
        <v>12</v>
      </c>
      <c r="T521" s="39"/>
      <c r="U521" s="11"/>
      <c r="W521" s="39" t="s">
        <v>13</v>
      </c>
      <c r="X521" s="10" t="s">
        <v>14</v>
      </c>
      <c r="Y521" s="10" t="s">
        <v>23</v>
      </c>
      <c r="Z521" s="10" t="s">
        <v>24</v>
      </c>
      <c r="AA521" s="10" t="s">
        <v>16</v>
      </c>
      <c r="AB521" s="10" t="s">
        <v>25</v>
      </c>
      <c r="AC521" s="10" t="s">
        <v>26</v>
      </c>
      <c r="AD521" s="10" t="s">
        <v>18</v>
      </c>
      <c r="AE521" s="8" t="s">
        <v>13</v>
      </c>
      <c r="AF521" s="51" t="s">
        <v>14</v>
      </c>
      <c r="AG521" s="51" t="s">
        <v>23</v>
      </c>
      <c r="AH521" s="51" t="s">
        <v>24</v>
      </c>
      <c r="AI521" s="51" t="s">
        <v>16</v>
      </c>
      <c r="AJ521" s="51" t="s">
        <v>25</v>
      </c>
      <c r="AK521" s="51" t="s">
        <v>26</v>
      </c>
      <c r="AL521" s="12" t="s">
        <v>18</v>
      </c>
    </row>
    <row r="522" spans="1:38" ht="15.75" customHeight="1">
      <c r="A522" s="15" t="s">
        <v>2</v>
      </c>
      <c r="B522" s="16">
        <f t="array" ref="B522:B523">TRANSPOSE($A$3:$B$3)</f>
        <v>0</v>
      </c>
      <c r="D522" s="17" t="s">
        <v>19</v>
      </c>
      <c r="E522" s="46">
        <f>E507-$B$8*AG518</f>
        <v>-6.1934327444081854</v>
      </c>
      <c r="F522" s="46">
        <f>F507-$B$8*AH518</f>
        <v>1.7059359226545951</v>
      </c>
      <c r="G522" s="46">
        <f>G507-$B$8*AI518</f>
        <v>5.6514309765064281</v>
      </c>
      <c r="H522" s="47"/>
      <c r="I522" s="47">
        <f>G522+B522*E522+B523*F522</f>
        <v>5.6514309765064281</v>
      </c>
      <c r="J522" s="48">
        <f>1/(1+EXP(-I522))</f>
        <v>0.99649980748958022</v>
      </c>
      <c r="L522" s="17" t="s">
        <v>19</v>
      </c>
      <c r="M522" s="46">
        <f>M507-$B$8*AB518</f>
        <v>2.3569719575230494</v>
      </c>
      <c r="N522" s="46">
        <f t="shared" ref="N522" si="361">N507-$B$8*AC518</f>
        <v>-1.187806974461969E-4</v>
      </c>
      <c r="O522" s="46">
        <f t="shared" ref="O522" si="362">O507-$B$8*AD518</f>
        <v>-1.95743395619761</v>
      </c>
      <c r="P522" s="47"/>
      <c r="Q522" s="47">
        <f>O522+J522*M522+J523*N522</f>
        <v>0.39122875302751592</v>
      </c>
      <c r="R522" s="48">
        <f>1/(1+EXP(-Q522))</f>
        <v>0.59657846154483052</v>
      </c>
      <c r="T522" s="15">
        <f>$C$3</f>
        <v>1</v>
      </c>
      <c r="U522" s="16">
        <f>(T522-R522) ^ 2</f>
        <v>0.1627489376895358</v>
      </c>
      <c r="W522" s="41">
        <f>2*(R522-T522)</f>
        <v>-0.80684307691033896</v>
      </c>
      <c r="X522">
        <f>R522*(1-R522)</f>
        <v>0.24067260076563368</v>
      </c>
      <c r="Y522" s="52">
        <f>J522</f>
        <v>0.99649980748958022</v>
      </c>
      <c r="Z522" s="52">
        <f>J523</f>
        <v>0.50001983662966498</v>
      </c>
      <c r="AA522">
        <v>1</v>
      </c>
      <c r="AB522">
        <f>W522*X522*Y522</f>
        <v>-0.1935053367710633</v>
      </c>
      <c r="AC522">
        <f>W522*X522*Z522</f>
        <v>-9.709636284124129E-2</v>
      </c>
      <c r="AD522">
        <f>W522*X522*AA522</f>
        <v>-0.19418502172975749</v>
      </c>
      <c r="AE522" s="55">
        <f>2*(J522-T522)</f>
        <v>-7.0003850208395502E-3</v>
      </c>
      <c r="AF522" s="47">
        <f>J522*(1-J522)</f>
        <v>3.4879411628097766E-3</v>
      </c>
      <c r="AG522" s="56">
        <f>B522</f>
        <v>0</v>
      </c>
      <c r="AH522" s="56">
        <f>B523</f>
        <v>0</v>
      </c>
      <c r="AI522" s="47">
        <v>1</v>
      </c>
      <c r="AJ522" s="47">
        <f>AE522*AF522*AG522</f>
        <v>0</v>
      </c>
      <c r="AK522" s="47">
        <f>AE522*AF522*AH522</f>
        <v>0</v>
      </c>
      <c r="AL522" s="57">
        <f>AE522*AF522*AI522</f>
        <v>-2.4416931069703244E-5</v>
      </c>
    </row>
    <row r="523" spans="1:38" ht="15.75" customHeight="1">
      <c r="A523" s="15" t="s">
        <v>21</v>
      </c>
      <c r="B523" s="16">
        <v>0</v>
      </c>
      <c r="D523" s="15" t="s">
        <v>30</v>
      </c>
      <c r="E523" s="45">
        <f>E508-$B$8*AJ518</f>
        <v>-1.2837240591416499E-4</v>
      </c>
      <c r="F523" s="45">
        <f>F508-$B$8*AK518</f>
        <v>-5.1559061686475589</v>
      </c>
      <c r="G523" s="45">
        <f>G508-$B$8*AL518</f>
        <v>7.9346518701783886E-5</v>
      </c>
      <c r="H523" s="49"/>
      <c r="I523" s="49">
        <f>G523+B523*E523+B524*F523</f>
        <v>7.9346518701783886E-5</v>
      </c>
      <c r="J523" s="16">
        <f>1/(1+EXP(-I523))</f>
        <v>0.50001983662966498</v>
      </c>
      <c r="L523" s="15"/>
      <c r="M523" s="49"/>
      <c r="N523" s="49"/>
      <c r="O523" s="49"/>
      <c r="P523" s="49"/>
      <c r="Q523" s="49"/>
      <c r="R523" s="40"/>
      <c r="T523" s="41"/>
      <c r="U523" s="40"/>
      <c r="W523" s="41"/>
      <c r="AE523" s="41">
        <f>2*(J523-T522)</f>
        <v>-0.99996032674067004</v>
      </c>
      <c r="AF523" s="49">
        <f>J523*(1-J523)</f>
        <v>0.24999999960650812</v>
      </c>
      <c r="AG523" s="49"/>
      <c r="AH523" s="49"/>
      <c r="AI523" s="49"/>
      <c r="AJ523" s="49">
        <f>AE523*AF523*AG522</f>
        <v>0</v>
      </c>
      <c r="AK523" s="49">
        <f>AE523*AF523*AH522</f>
        <v>0</v>
      </c>
      <c r="AL523" s="58">
        <f>AE523*AF523*AI522</f>
        <v>-0.24999008129169123</v>
      </c>
    </row>
    <row r="524" spans="1:38" ht="15.75" customHeight="1">
      <c r="A524" s="41"/>
      <c r="B524" s="40"/>
      <c r="D524" s="41"/>
      <c r="E524" s="49"/>
      <c r="F524" s="49"/>
      <c r="G524" s="49"/>
      <c r="H524" s="49"/>
      <c r="I524" s="49"/>
      <c r="J524" s="40"/>
      <c r="L524" s="41"/>
      <c r="M524" s="49"/>
      <c r="N524" s="49"/>
      <c r="O524" s="49"/>
      <c r="P524" s="49"/>
      <c r="Q524" s="49"/>
      <c r="R524" s="40"/>
      <c r="T524" s="41"/>
      <c r="U524" s="40"/>
      <c r="W524" s="41"/>
      <c r="AE524" s="41"/>
      <c r="AF524" s="49"/>
      <c r="AG524" s="49"/>
      <c r="AH524" s="49"/>
      <c r="AI524" s="49"/>
      <c r="AJ524" s="49"/>
      <c r="AK524" s="49"/>
      <c r="AL524" s="58"/>
    </row>
    <row r="525" spans="1:38" ht="15.75" customHeight="1">
      <c r="A525" s="15" t="s">
        <v>2</v>
      </c>
      <c r="B525" s="16">
        <f t="array" ref="B525:B526">TRANSPOSE($A$4:$B$4)</f>
        <v>1</v>
      </c>
      <c r="D525" s="15" t="s">
        <v>19</v>
      </c>
      <c r="E525" s="45">
        <f>E522</f>
        <v>-6.1934327444081854</v>
      </c>
      <c r="F525" s="45">
        <f t="shared" ref="F525:G525" si="363">F522</f>
        <v>1.7059359226545951</v>
      </c>
      <c r="G525" s="45">
        <f t="shared" si="363"/>
        <v>5.6514309765064281</v>
      </c>
      <c r="H525" s="49"/>
      <c r="I525" s="49">
        <f>G525+B525*E525+B526*F525</f>
        <v>-0.54200176790175725</v>
      </c>
      <c r="J525" s="16">
        <f>1/(1+EXP(-I525))</f>
        <v>0.36772204302347594</v>
      </c>
      <c r="L525" s="15" t="s">
        <v>19</v>
      </c>
      <c r="M525" s="45">
        <f>M522</f>
        <v>2.3569719575230494</v>
      </c>
      <c r="N525" s="45">
        <f t="shared" ref="N525:O525" si="364">N522</f>
        <v>-1.187806974461969E-4</v>
      </c>
      <c r="O525" s="45">
        <f t="shared" si="364"/>
        <v>-1.95743395619761</v>
      </c>
      <c r="P525" s="49"/>
      <c r="Q525" s="49">
        <f>O525+J525*M525+J526*N525</f>
        <v>-1.0907828053331245</v>
      </c>
      <c r="R525" s="16">
        <f>1/(1+EXP(-Q525))</f>
        <v>0.25147089970755909</v>
      </c>
      <c r="T525" s="15">
        <f>$C$4</f>
        <v>0</v>
      </c>
      <c r="U525" s="16">
        <f>(T525-R525) ^ 2</f>
        <v>6.3237613399729248E-2</v>
      </c>
      <c r="W525" s="41">
        <f>2*(R525-T525)</f>
        <v>0.50294179941511818</v>
      </c>
      <c r="X525">
        <f>R525*(1-R525)</f>
        <v>0.18823328630782984</v>
      </c>
      <c r="Y525" s="52">
        <f>J525</f>
        <v>0.36772204302347594</v>
      </c>
      <c r="Z525" s="52">
        <f>J526</f>
        <v>0.50001983662966498</v>
      </c>
      <c r="AA525">
        <v>1</v>
      </c>
      <c r="AB525">
        <f>W525*X525*Y525</f>
        <v>3.4812388388238497E-2</v>
      </c>
      <c r="AC525">
        <f>W525*X525*Z525</f>
        <v>4.7337071804162086E-2</v>
      </c>
      <c r="AD525">
        <f>W525*X525*AA525</f>
        <v>9.4670387725481073E-2</v>
      </c>
      <c r="AE525" s="41">
        <f>2*(J525-T525)</f>
        <v>0.73544408604695188</v>
      </c>
      <c r="AF525" s="49">
        <f>J525*(1-J525)</f>
        <v>0.23250254209811683</v>
      </c>
      <c r="AG525" s="59">
        <f>B525</f>
        <v>1</v>
      </c>
      <c r="AH525" s="59">
        <f>B526</f>
        <v>0</v>
      </c>
      <c r="AI525" s="49">
        <v>1</v>
      </c>
      <c r="AJ525" s="49">
        <f>AE525*AF525*AG525</f>
        <v>0.17099261957694248</v>
      </c>
      <c r="AK525" s="49">
        <f>AE525*AF525*AH525</f>
        <v>0</v>
      </c>
      <c r="AL525" s="58">
        <f>AE525*AF525*AI525</f>
        <v>0.17099261957694248</v>
      </c>
    </row>
    <row r="526" spans="1:38" ht="15.75" customHeight="1">
      <c r="A526" s="15" t="s">
        <v>21</v>
      </c>
      <c r="B526" s="16">
        <v>0</v>
      </c>
      <c r="D526" s="15" t="s">
        <v>30</v>
      </c>
      <c r="E526" s="45">
        <f>E523</f>
        <v>-1.2837240591416499E-4</v>
      </c>
      <c r="F526" s="45">
        <f t="shared" ref="F526:G526" si="365">F523</f>
        <v>-5.1559061686475589</v>
      </c>
      <c r="G526" s="45">
        <f t="shared" si="365"/>
        <v>7.9346518701783886E-5</v>
      </c>
      <c r="H526" s="49"/>
      <c r="I526" s="49">
        <f>G526+B526*E526+B527*F526</f>
        <v>7.9346518701783886E-5</v>
      </c>
      <c r="J526" s="16">
        <f>1/(1+EXP(-I526))</f>
        <v>0.50001983662966498</v>
      </c>
      <c r="L526" s="41"/>
      <c r="M526" s="49"/>
      <c r="N526" s="49"/>
      <c r="O526" s="49"/>
      <c r="P526" s="49"/>
      <c r="Q526" s="49"/>
      <c r="R526" s="40"/>
      <c r="T526" s="41"/>
      <c r="U526" s="40"/>
      <c r="W526" s="41"/>
      <c r="AE526" s="41">
        <f>2*(J526-T525)</f>
        <v>1.00003967325933</v>
      </c>
      <c r="AF526" s="49">
        <f>J526*(1-J526)</f>
        <v>0.24999999960650812</v>
      </c>
      <c r="AG526" s="49"/>
      <c r="AH526" s="49"/>
      <c r="AI526" s="49"/>
      <c r="AJ526" s="49">
        <f>AE526*AF526*AG525</f>
        <v>0.25000991792132499</v>
      </c>
      <c r="AK526" s="49">
        <f>AE526*AF526*AH525</f>
        <v>0</v>
      </c>
      <c r="AL526" s="58">
        <f>AE526*AF526*AI525</f>
        <v>0.25000991792132499</v>
      </c>
    </row>
    <row r="527" spans="1:38" ht="15.75" customHeight="1">
      <c r="A527" s="41"/>
      <c r="B527" s="40"/>
      <c r="D527" s="41"/>
      <c r="E527" s="49"/>
      <c r="F527" s="49"/>
      <c r="G527" s="49"/>
      <c r="H527" s="49"/>
      <c r="I527" s="49"/>
      <c r="J527" s="40"/>
      <c r="L527" s="41"/>
      <c r="M527" s="49"/>
      <c r="N527" s="49"/>
      <c r="O527" s="49"/>
      <c r="P527" s="49"/>
      <c r="Q527" s="49"/>
      <c r="R527" s="40"/>
      <c r="T527" s="41"/>
      <c r="U527" s="40"/>
      <c r="W527" s="41"/>
      <c r="AE527" s="41"/>
      <c r="AF527" s="49"/>
      <c r="AG527" s="49"/>
      <c r="AH527" s="49"/>
      <c r="AI527" s="49"/>
      <c r="AJ527" s="49"/>
      <c r="AK527" s="49"/>
      <c r="AL527" s="58"/>
    </row>
    <row r="528" spans="1:38" ht="15.75" customHeight="1">
      <c r="A528" s="15" t="s">
        <v>2</v>
      </c>
      <c r="B528" s="16">
        <f t="array" ref="B528:B529">TRANSPOSE($A$5:$B$5)</f>
        <v>0</v>
      </c>
      <c r="D528" s="15" t="s">
        <v>19</v>
      </c>
      <c r="E528" s="45">
        <f>E525</f>
        <v>-6.1934327444081854</v>
      </c>
      <c r="F528" s="45">
        <f t="shared" ref="F528:G528" si="366">F525</f>
        <v>1.7059359226545951</v>
      </c>
      <c r="G528" s="45">
        <f t="shared" si="366"/>
        <v>5.6514309765064281</v>
      </c>
      <c r="H528" s="49"/>
      <c r="I528" s="49">
        <f>G528+B528*E528+B529*F528</f>
        <v>7.3573668991610237</v>
      </c>
      <c r="J528" s="16">
        <f>1/(1+EXP(-I528))</f>
        <v>0.99936253078458726</v>
      </c>
      <c r="L528" s="15" t="s">
        <v>19</v>
      </c>
      <c r="M528" s="45">
        <f>M525</f>
        <v>2.3569719575230494</v>
      </c>
      <c r="N528" s="45">
        <f t="shared" ref="N528:O528" si="367">N525</f>
        <v>-1.187806974461969E-4</v>
      </c>
      <c r="O528" s="45">
        <f t="shared" si="367"/>
        <v>-1.95743395619761</v>
      </c>
      <c r="P528" s="49"/>
      <c r="Q528" s="49">
        <f>O528+J528*M528+J529*N528</f>
        <v>0.39797611536803656</v>
      </c>
      <c r="R528" s="16">
        <f>1/(1+EXP(-Q528))</f>
        <v>0.59820130310622499</v>
      </c>
      <c r="T528" s="15">
        <f>$C$5</f>
        <v>0</v>
      </c>
      <c r="U528" s="16">
        <f>(T528-R528) ^ 2</f>
        <v>0.35784479903798566</v>
      </c>
      <c r="W528" s="41">
        <f>2*(R528-T528)</f>
        <v>1.19640260621245</v>
      </c>
      <c r="X528">
        <f>R528*(1-R528)</f>
        <v>0.24035650406823933</v>
      </c>
      <c r="Y528" s="52">
        <f>J528</f>
        <v>0.99936253078458726</v>
      </c>
      <c r="Z528" s="52">
        <f>J529</f>
        <v>0.4999877435281993</v>
      </c>
      <c r="AA528">
        <v>1</v>
      </c>
      <c r="AB528">
        <f>W528*X528*Y528</f>
        <v>0.28737983523308952</v>
      </c>
      <c r="AC528">
        <f>W528*X528*Z528</f>
        <v>0.14377804943406444</v>
      </c>
      <c r="AD528">
        <f>W528*X528*AA528</f>
        <v>0.28756314788735488</v>
      </c>
      <c r="AE528" s="41">
        <f>2*(J528-T528)</f>
        <v>1.9987250615691745</v>
      </c>
      <c r="AF528" s="49">
        <f>J528*(1-J528)</f>
        <v>6.3706284841214586E-4</v>
      </c>
      <c r="AG528" s="59">
        <f>B528</f>
        <v>0</v>
      </c>
      <c r="AH528" s="59">
        <f>B529</f>
        <v>1</v>
      </c>
      <c r="AI528" s="49">
        <v>1</v>
      </c>
      <c r="AJ528" s="49">
        <f>AE528*AF528*AG528</f>
        <v>0</v>
      </c>
      <c r="AK528" s="49">
        <f>AE528*AF528*AH528</f>
        <v>1.2733134809159998E-3</v>
      </c>
      <c r="AL528" s="58">
        <f>AE528*AF528*AI528</f>
        <v>1.2733134809159998E-3</v>
      </c>
    </row>
    <row r="529" spans="1:38" ht="15.75" customHeight="1">
      <c r="A529" s="15" t="s">
        <v>21</v>
      </c>
      <c r="B529" s="16">
        <v>1</v>
      </c>
      <c r="D529" s="15" t="s">
        <v>30</v>
      </c>
      <c r="E529" s="45">
        <f>E526</f>
        <v>-1.2837240591416499E-4</v>
      </c>
      <c r="F529" s="45">
        <f t="shared" ref="F529:G529" si="368">F526</f>
        <v>-5.1559061686475589</v>
      </c>
      <c r="G529" s="45">
        <f t="shared" si="368"/>
        <v>7.9346518701783886E-5</v>
      </c>
      <c r="H529" s="49"/>
      <c r="I529" s="49">
        <f>G529+B529*E529+B530*F529</f>
        <v>-4.9025887212381103E-5</v>
      </c>
      <c r="J529" s="16">
        <f>1/(1+EXP(-I529))</f>
        <v>0.4999877435281993</v>
      </c>
      <c r="L529" s="41"/>
      <c r="M529" s="49"/>
      <c r="N529" s="49"/>
      <c r="O529" s="49"/>
      <c r="P529" s="49"/>
      <c r="Q529" s="49"/>
      <c r="R529" s="40"/>
      <c r="T529" s="41"/>
      <c r="U529" s="40"/>
      <c r="W529" s="41"/>
      <c r="AE529" s="41">
        <f>2*(J529-T528)</f>
        <v>0.9999754870563986</v>
      </c>
      <c r="AF529" s="49">
        <f>J529*(1-J529)</f>
        <v>0.24999999984977889</v>
      </c>
      <c r="AG529" s="49"/>
      <c r="AH529" s="49"/>
      <c r="AI529" s="49"/>
      <c r="AJ529" s="49">
        <f>AE529*AF529*AG528</f>
        <v>0</v>
      </c>
      <c r="AK529" s="49">
        <f>AE529*AF529*AH528</f>
        <v>0.24999387161388223</v>
      </c>
      <c r="AL529" s="58">
        <f>AE529*AF529*AI528</f>
        <v>0.24999387161388223</v>
      </c>
    </row>
    <row r="530" spans="1:38" ht="15.75" customHeight="1">
      <c r="A530" s="41"/>
      <c r="B530" s="40"/>
      <c r="D530" s="41"/>
      <c r="E530" s="49"/>
      <c r="F530" s="49"/>
      <c r="G530" s="49"/>
      <c r="H530" s="49"/>
      <c r="I530" s="49"/>
      <c r="J530" s="40"/>
      <c r="L530" s="41"/>
      <c r="M530" s="49"/>
      <c r="N530" s="49"/>
      <c r="O530" s="49"/>
      <c r="P530" s="49"/>
      <c r="Q530" s="49"/>
      <c r="R530" s="40"/>
      <c r="T530" s="41"/>
      <c r="U530" s="40"/>
      <c r="W530" s="41"/>
      <c r="AE530" s="41"/>
      <c r="AF530" s="49"/>
      <c r="AG530" s="49"/>
      <c r="AH530" s="49"/>
      <c r="AI530" s="49"/>
      <c r="AJ530" s="49"/>
      <c r="AK530" s="49"/>
      <c r="AL530" s="58"/>
    </row>
    <row r="531" spans="1:38" ht="15.75" customHeight="1">
      <c r="A531" s="15" t="s">
        <v>2</v>
      </c>
      <c r="B531" s="16">
        <f t="array" ref="B531:B532">TRANSPOSE($A$6:$B$6)</f>
        <v>1</v>
      </c>
      <c r="D531" s="15" t="s">
        <v>19</v>
      </c>
      <c r="E531" s="45">
        <f>E528</f>
        <v>-6.1934327444081854</v>
      </c>
      <c r="F531" s="45">
        <f t="shared" ref="F531:G531" si="369">F528</f>
        <v>1.7059359226545951</v>
      </c>
      <c r="G531" s="45">
        <f t="shared" si="369"/>
        <v>5.6514309765064281</v>
      </c>
      <c r="H531" s="49"/>
      <c r="I531" s="49">
        <f>G531+B531*E531+B532*F531</f>
        <v>1.1639341547528379</v>
      </c>
      <c r="J531" s="16">
        <f>1/(1+EXP(-I531))</f>
        <v>0.76204683614106938</v>
      </c>
      <c r="L531" s="15" t="s">
        <v>19</v>
      </c>
      <c r="M531" s="45">
        <f>M528</f>
        <v>2.3569719575230494</v>
      </c>
      <c r="N531" s="45">
        <f t="shared" ref="N531:O531" si="370">N528</f>
        <v>-1.187806974461969E-4</v>
      </c>
      <c r="O531" s="45">
        <f t="shared" si="370"/>
        <v>-1.95743395619761</v>
      </c>
      <c r="P531" s="49"/>
      <c r="Q531" s="49">
        <f>O531+J531*M531+J532*N531</f>
        <v>-0.1613703219868379</v>
      </c>
      <c r="R531" s="16">
        <f>1/(1+EXP(-Q531))</f>
        <v>0.45974473681268191</v>
      </c>
      <c r="T531" s="15">
        <f>$C$6</f>
        <v>1</v>
      </c>
      <c r="U531" s="16">
        <f>(T531-R531) ^ 2</f>
        <v>0.29187574940159833</v>
      </c>
      <c r="W531" s="41">
        <f>2*(R531-T531)</f>
        <v>-1.0805105263746362</v>
      </c>
      <c r="X531">
        <f>R531*(1-R531)</f>
        <v>0.24837951378571976</v>
      </c>
      <c r="Y531" s="52">
        <f>J531</f>
        <v>0.76204683614106938</v>
      </c>
      <c r="Z531" s="52">
        <f>J532</f>
        <v>0.4999877435281993</v>
      </c>
      <c r="AA531">
        <v>1</v>
      </c>
      <c r="AB531">
        <f>W531*X531*Y531</f>
        <v>-0.20451559926414448</v>
      </c>
      <c r="AC531">
        <f>W531*X531*Z531</f>
        <v>-0.13418505023944177</v>
      </c>
      <c r="AD531">
        <f>W531*X531*AA531</f>
        <v>-0.26837667918128427</v>
      </c>
      <c r="AE531" s="41">
        <f>2*(J531-T531)</f>
        <v>-0.47590632771786123</v>
      </c>
      <c r="AF531" s="49">
        <f>J531*(1-J531)</f>
        <v>0.18133145566845554</v>
      </c>
      <c r="AG531" s="59">
        <f>B531</f>
        <v>1</v>
      </c>
      <c r="AH531" s="59">
        <f>B532</f>
        <v>1</v>
      </c>
      <c r="AI531" s="49">
        <v>1</v>
      </c>
      <c r="AJ531" s="49">
        <f>AE531*AF531*AG531</f>
        <v>-8.6296787166908834E-2</v>
      </c>
      <c r="AK531" s="49">
        <f>AE531*AF531*AH531</f>
        <v>-8.6296787166908834E-2</v>
      </c>
      <c r="AL531" s="58">
        <f>AE531*AF531*AI531</f>
        <v>-8.6296787166908834E-2</v>
      </c>
    </row>
    <row r="532" spans="1:38" ht="15.75" customHeight="1">
      <c r="A532" s="20" t="s">
        <v>21</v>
      </c>
      <c r="B532" s="21">
        <v>1</v>
      </c>
      <c r="D532" s="20" t="s">
        <v>30</v>
      </c>
      <c r="E532" s="43">
        <f>E529</f>
        <v>-1.2837240591416499E-4</v>
      </c>
      <c r="F532" s="43">
        <f t="shared" ref="F532:G532" si="371">F529</f>
        <v>-5.1559061686475589</v>
      </c>
      <c r="G532" s="43">
        <f t="shared" si="371"/>
        <v>7.9346518701783886E-5</v>
      </c>
      <c r="H532" s="50"/>
      <c r="I532" s="50">
        <f>G532+B532*E532+B533*F532</f>
        <v>-4.9025887212381103E-5</v>
      </c>
      <c r="J532" s="21">
        <f>1/(1+EXP(-I532))</f>
        <v>0.4999877435281993</v>
      </c>
      <c r="L532" s="42"/>
      <c r="M532" s="43"/>
      <c r="N532" s="43"/>
      <c r="O532" s="43"/>
      <c r="P532" s="43"/>
      <c r="Q532" s="43"/>
      <c r="R532" s="44"/>
      <c r="T532" s="42"/>
      <c r="U532" s="44"/>
      <c r="W532" s="42"/>
      <c r="X532" s="43"/>
      <c r="Y532" s="43"/>
      <c r="Z532" s="43"/>
      <c r="AA532" s="43"/>
      <c r="AB532" s="43"/>
      <c r="AC532" s="43"/>
      <c r="AD532" s="43"/>
      <c r="AE532" s="42">
        <f>2*(J532-T531)</f>
        <v>-1.0000245129436014</v>
      </c>
      <c r="AF532" s="50">
        <f>J532*(1-J532)</f>
        <v>0.24999999984977889</v>
      </c>
      <c r="AG532" s="50"/>
      <c r="AH532" s="50"/>
      <c r="AI532" s="50"/>
      <c r="AJ532" s="50">
        <f>AE532*AF532*AG531</f>
        <v>-0.25000612808567557</v>
      </c>
      <c r="AK532" s="50">
        <f>AE532*AF532*AH531</f>
        <v>-0.25000612808567557</v>
      </c>
      <c r="AL532" s="60">
        <f>AE532*AF532*AI531</f>
        <v>-0.25000612808567557</v>
      </c>
    </row>
    <row r="533" spans="1:38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4">
        <f>SUM(U522:U531)</f>
        <v>0.87570709952884906</v>
      </c>
      <c r="V533" s="53"/>
      <c r="W533" s="53"/>
      <c r="X533" s="53"/>
      <c r="Y533" s="53"/>
      <c r="Z533" s="53"/>
      <c r="AA533" s="53"/>
      <c r="AB533" s="53">
        <f>AVERAGE(AB522,AB525,AB528,AB531)</f>
        <v>-1.8957178103469939E-2</v>
      </c>
      <c r="AC533" s="53">
        <f>AVERAGE(AC522,AC525,AC528,AC531)</f>
        <v>-1.0041572960614135E-2</v>
      </c>
      <c r="AD533" s="53">
        <f>AVERAGE(AD522,AD525,AD528,AD531)</f>
        <v>-2.008204132455145E-2</v>
      </c>
      <c r="AE533" s="53"/>
      <c r="AF533" s="53"/>
      <c r="AG533" s="53">
        <f>AVERAGE(AJ522,AJ525,AJ528,AJ531)</f>
        <v>2.1173958102508411E-2</v>
      </c>
      <c r="AH533" s="53">
        <f>AVERAGE(AJ523,AJ526,AJ529,AJ532)</f>
        <v>9.4745891235370472E-7</v>
      </c>
      <c r="AI533" s="53">
        <f>AVERAGE(AK522,AK525,AK528,AK531)</f>
        <v>-2.1255868421498209E-2</v>
      </c>
      <c r="AJ533" s="53">
        <f>AVERAGE(AK523,AK526,AK529,AK532)</f>
        <v>-3.0641179483356651E-6</v>
      </c>
      <c r="AK533" s="53">
        <f>AVERAGE(AL522,AL525,AL528,AL531)</f>
        <v>2.1486182239969988E-2</v>
      </c>
      <c r="AL533" s="53">
        <f>AVERAGE(AL523,AL526,AL529,AL532)</f>
        <v>1.8950394601036091E-6</v>
      </c>
    </row>
    <row r="535" spans="1:38" ht="15.75" customHeight="1">
      <c r="A535" s="61" t="s">
        <v>5</v>
      </c>
      <c r="B535" s="62"/>
      <c r="C535" s="3"/>
      <c r="D535" s="5" t="s">
        <v>6</v>
      </c>
      <c r="E535" s="6"/>
      <c r="F535" s="6"/>
      <c r="G535" s="6"/>
      <c r="H535" s="6"/>
      <c r="I535" s="63" t="s">
        <v>3</v>
      </c>
      <c r="J535" s="62"/>
      <c r="K535" s="3"/>
      <c r="L535" s="5" t="s">
        <v>27</v>
      </c>
      <c r="M535" s="6"/>
      <c r="N535" s="6"/>
      <c r="O535" s="6"/>
      <c r="P535" s="6"/>
      <c r="Q535" s="63" t="s">
        <v>3</v>
      </c>
      <c r="R535" s="62"/>
      <c r="T535" s="5" t="s">
        <v>20</v>
      </c>
      <c r="U535" s="7" t="s">
        <v>8</v>
      </c>
      <c r="W535" s="5" t="s">
        <v>28</v>
      </c>
      <c r="X535" s="6"/>
      <c r="Y535" s="6"/>
      <c r="Z535" s="6"/>
      <c r="AA535" s="6"/>
      <c r="AB535" s="6"/>
      <c r="AC535" s="6"/>
      <c r="AD535" s="6"/>
      <c r="AE535" s="5" t="s">
        <v>29</v>
      </c>
      <c r="AF535" s="6"/>
      <c r="AG535" s="6"/>
      <c r="AH535" s="6"/>
      <c r="AI535" s="6"/>
      <c r="AJ535" s="6"/>
      <c r="AK535" s="6"/>
      <c r="AL535" s="7"/>
    </row>
    <row r="536" spans="1:38" ht="15.75" customHeight="1">
      <c r="A536" s="64"/>
      <c r="B536" s="65"/>
      <c r="C536" s="3"/>
      <c r="D536" s="8"/>
      <c r="E536" s="51" t="s">
        <v>9</v>
      </c>
      <c r="F536" s="51" t="s">
        <v>22</v>
      </c>
      <c r="G536" s="51" t="s">
        <v>10</v>
      </c>
      <c r="H536" s="51"/>
      <c r="I536" s="51" t="s">
        <v>11</v>
      </c>
      <c r="J536" s="12" t="s">
        <v>12</v>
      </c>
      <c r="K536" s="3"/>
      <c r="L536" s="8"/>
      <c r="M536" s="51" t="s">
        <v>9</v>
      </c>
      <c r="N536" s="51" t="s">
        <v>22</v>
      </c>
      <c r="O536" s="51" t="s">
        <v>10</v>
      </c>
      <c r="P536" s="51"/>
      <c r="Q536" s="51" t="s">
        <v>11</v>
      </c>
      <c r="R536" s="12" t="s">
        <v>12</v>
      </c>
      <c r="T536" s="39"/>
      <c r="U536" s="11"/>
      <c r="W536" s="39" t="s">
        <v>13</v>
      </c>
      <c r="X536" s="10" t="s">
        <v>14</v>
      </c>
      <c r="Y536" s="10" t="s">
        <v>23</v>
      </c>
      <c r="Z536" s="10" t="s">
        <v>24</v>
      </c>
      <c r="AA536" s="10" t="s">
        <v>16</v>
      </c>
      <c r="AB536" s="10" t="s">
        <v>25</v>
      </c>
      <c r="AC536" s="10" t="s">
        <v>26</v>
      </c>
      <c r="AD536" s="10" t="s">
        <v>18</v>
      </c>
      <c r="AE536" s="8" t="s">
        <v>13</v>
      </c>
      <c r="AF536" s="51" t="s">
        <v>14</v>
      </c>
      <c r="AG536" s="51" t="s">
        <v>23</v>
      </c>
      <c r="AH536" s="51" t="s">
        <v>24</v>
      </c>
      <c r="AI536" s="51" t="s">
        <v>16</v>
      </c>
      <c r="AJ536" s="51" t="s">
        <v>25</v>
      </c>
      <c r="AK536" s="51" t="s">
        <v>26</v>
      </c>
      <c r="AL536" s="12" t="s">
        <v>18</v>
      </c>
    </row>
    <row r="537" spans="1:38" ht="15.75" customHeight="1">
      <c r="A537" s="15" t="s">
        <v>2</v>
      </c>
      <c r="B537" s="16">
        <f t="array" ref="B537:B538">TRANSPOSE($A$3:$B$3)</f>
        <v>0</v>
      </c>
      <c r="D537" s="17" t="s">
        <v>19</v>
      </c>
      <c r="E537" s="46">
        <f>E522-$B$8*AG533</f>
        <v>-6.4051723254332691</v>
      </c>
      <c r="F537" s="46">
        <f>F522-$B$8*AH533</f>
        <v>1.7059264480654717</v>
      </c>
      <c r="G537" s="46">
        <f>G522-$B$8*AI533</f>
        <v>5.8639896607214101</v>
      </c>
      <c r="H537" s="47"/>
      <c r="I537" s="47">
        <f>G537+B537*E537+B538*F537</f>
        <v>5.8639896607214101</v>
      </c>
      <c r="J537" s="48">
        <f>1/(1+EXP(-I537))</f>
        <v>0.99716815129144898</v>
      </c>
      <c r="L537" s="17" t="s">
        <v>19</v>
      </c>
      <c r="M537" s="46">
        <f>M522-$B$8*AB533</f>
        <v>2.546543738557749</v>
      </c>
      <c r="N537" s="46">
        <f t="shared" ref="N537" si="372">N522-$B$8*AC533</f>
        <v>0.10029694890869516</v>
      </c>
      <c r="O537" s="46">
        <f t="shared" ref="O537" si="373">O522-$B$8*AD533</f>
        <v>-1.7566135429520955</v>
      </c>
      <c r="P537" s="47"/>
      <c r="Q537" s="47">
        <f>O537+J537*M537+J538*N537</f>
        <v>0.83286875784944037</v>
      </c>
      <c r="R537" s="48">
        <f>1/(1+EXP(-Q537))</f>
        <v>0.69696117167721205</v>
      </c>
      <c r="T537" s="15">
        <f>$C$3</f>
        <v>1</v>
      </c>
      <c r="U537" s="16">
        <f>(T537-R537) ^ 2</f>
        <v>9.1832531471248147E-2</v>
      </c>
      <c r="W537" s="41">
        <f>2*(R537-T537)</f>
        <v>-0.60607765664557589</v>
      </c>
      <c r="X537">
        <f>R537*(1-R537)</f>
        <v>0.2112062968515398</v>
      </c>
      <c r="Y537" s="52">
        <f>J537</f>
        <v>0.99716815129144898</v>
      </c>
      <c r="Z537" s="52">
        <f>J538</f>
        <v>0.50001509903102059</v>
      </c>
      <c r="AA537">
        <v>1</v>
      </c>
      <c r="AB537">
        <f>W537*X537*Y537</f>
        <v>-0.12764491982473911</v>
      </c>
      <c r="AC537">
        <f>W537*X537*Z537</f>
        <v>-6.4005641520252718E-2</v>
      </c>
      <c r="AD537">
        <f>W537*X537*AA537</f>
        <v>-0.12800741746457112</v>
      </c>
      <c r="AE537" s="55">
        <f>2*(J537-T537)</f>
        <v>-5.6636974171020427E-3</v>
      </c>
      <c r="AF537" s="47">
        <f>J537*(1-J537)</f>
        <v>2.8238293414428991E-3</v>
      </c>
      <c r="AG537" s="56">
        <f>B537</f>
        <v>0</v>
      </c>
      <c r="AH537" s="56">
        <f>B538</f>
        <v>0</v>
      </c>
      <c r="AI537" s="47">
        <v>1</v>
      </c>
      <c r="AJ537" s="47">
        <f>AE537*AF537*AG537</f>
        <v>0</v>
      </c>
      <c r="AK537" s="47">
        <f>AE537*AF537*AH537</f>
        <v>0</v>
      </c>
      <c r="AL537" s="57">
        <f>AE537*AF537*AI537</f>
        <v>-1.5993314947467111E-5</v>
      </c>
    </row>
    <row r="538" spans="1:38" ht="15.75" customHeight="1">
      <c r="A538" s="15" t="s">
        <v>21</v>
      </c>
      <c r="B538" s="16">
        <v>0</v>
      </c>
      <c r="D538" s="15" t="s">
        <v>30</v>
      </c>
      <c r="E538" s="45">
        <f>E523-$B$8*AJ533</f>
        <v>-9.7731226430808338E-5</v>
      </c>
      <c r="F538" s="45">
        <f>F523-$B$8*AK533</f>
        <v>-5.3707679910472592</v>
      </c>
      <c r="G538" s="45">
        <f>G523-$B$8*AL533</f>
        <v>6.0396124100747794E-5</v>
      </c>
      <c r="H538" s="49"/>
      <c r="I538" s="49">
        <f>G538+B538*E538+B539*F538</f>
        <v>6.0396124100747794E-5</v>
      </c>
      <c r="J538" s="16">
        <f>1/(1+EXP(-I538))</f>
        <v>0.50001509903102059</v>
      </c>
      <c r="L538" s="15"/>
      <c r="M538" s="49"/>
      <c r="N538" s="49"/>
      <c r="O538" s="49"/>
      <c r="P538" s="49"/>
      <c r="Q538" s="49"/>
      <c r="R538" s="40"/>
      <c r="T538" s="41"/>
      <c r="U538" s="40"/>
      <c r="W538" s="41"/>
      <c r="AE538" s="41">
        <f>2*(J538-T537)</f>
        <v>-0.99996980193795881</v>
      </c>
      <c r="AF538" s="49">
        <f>J538*(1-J538)</f>
        <v>0.24999999977201925</v>
      </c>
      <c r="AG538" s="49"/>
      <c r="AH538" s="49"/>
      <c r="AI538" s="49"/>
      <c r="AJ538" s="49">
        <f>AE538*AF538*AG537</f>
        <v>0</v>
      </c>
      <c r="AK538" s="49">
        <f>AE538*AF538*AH537</f>
        <v>0</v>
      </c>
      <c r="AL538" s="58">
        <f>AE538*AF538*AI537</f>
        <v>-0.24999245025651584</v>
      </c>
    </row>
    <row r="539" spans="1:38" ht="15.75" customHeight="1">
      <c r="A539" s="41"/>
      <c r="B539" s="40"/>
      <c r="D539" s="41"/>
      <c r="E539" s="49"/>
      <c r="F539" s="49"/>
      <c r="G539" s="49"/>
      <c r="H539" s="49"/>
      <c r="I539" s="49"/>
      <c r="J539" s="40"/>
      <c r="L539" s="41"/>
      <c r="M539" s="49"/>
      <c r="N539" s="49"/>
      <c r="O539" s="49"/>
      <c r="P539" s="49"/>
      <c r="Q539" s="49"/>
      <c r="R539" s="40"/>
      <c r="T539" s="41"/>
      <c r="U539" s="40"/>
      <c r="W539" s="41"/>
      <c r="AE539" s="41"/>
      <c r="AF539" s="49"/>
      <c r="AG539" s="49"/>
      <c r="AH539" s="49"/>
      <c r="AI539" s="49"/>
      <c r="AJ539" s="49"/>
      <c r="AK539" s="49"/>
      <c r="AL539" s="58"/>
    </row>
    <row r="540" spans="1:38" ht="15.75" customHeight="1">
      <c r="A540" s="15" t="s">
        <v>2</v>
      </c>
      <c r="B540" s="16">
        <f t="array" ref="B540:B541">TRANSPOSE($A$4:$B$4)</f>
        <v>1</v>
      </c>
      <c r="D540" s="15" t="s">
        <v>19</v>
      </c>
      <c r="E540" s="45">
        <f>E537</f>
        <v>-6.4051723254332691</v>
      </c>
      <c r="F540" s="45">
        <f t="shared" ref="F540:G540" si="374">F537</f>
        <v>1.7059264480654717</v>
      </c>
      <c r="G540" s="45">
        <f t="shared" si="374"/>
        <v>5.8639896607214101</v>
      </c>
      <c r="H540" s="49"/>
      <c r="I540" s="49">
        <f>G540+B540*E540+B541*F540</f>
        <v>-0.54118266471185894</v>
      </c>
      <c r="J540" s="16">
        <f>1/(1+EXP(-I540))</f>
        <v>0.36791250722338098</v>
      </c>
      <c r="L540" s="15" t="s">
        <v>19</v>
      </c>
      <c r="M540" s="45">
        <f>M537</f>
        <v>2.546543738557749</v>
      </c>
      <c r="N540" s="45">
        <f t="shared" ref="N540:O540" si="375">N537</f>
        <v>0.10029694890869516</v>
      </c>
      <c r="O540" s="45">
        <f t="shared" si="375"/>
        <v>-1.7566135429520955</v>
      </c>
      <c r="P540" s="49"/>
      <c r="Q540" s="49">
        <f>O540+J540*M540+J541*N540</f>
        <v>-0.76955826250422166</v>
      </c>
      <c r="R540" s="16">
        <f>1/(1+EXP(-Q540))</f>
        <v>0.3165746707004698</v>
      </c>
      <c r="T540" s="15">
        <f>$C$4</f>
        <v>0</v>
      </c>
      <c r="U540" s="16">
        <f>(T540-R540) ^ 2</f>
        <v>0.10021952212911089</v>
      </c>
      <c r="W540" s="41">
        <f>2*(R540-T540)</f>
        <v>0.63314934140093959</v>
      </c>
      <c r="X540">
        <f>R540*(1-R540)</f>
        <v>0.21635514857135893</v>
      </c>
      <c r="Y540" s="52">
        <f>J540</f>
        <v>0.36791250722338098</v>
      </c>
      <c r="Z540" s="52">
        <f>J541</f>
        <v>0.50001509903102059</v>
      </c>
      <c r="AA540">
        <v>1</v>
      </c>
      <c r="AB540">
        <f>W540*X540*Y540</f>
        <v>5.0398538887721146E-2</v>
      </c>
      <c r="AC540">
        <f>W540*X540*Z540</f>
        <v>6.8494628255902787E-2</v>
      </c>
      <c r="AD540">
        <f>W540*X540*AA540</f>
        <v>0.13698511982665834</v>
      </c>
      <c r="AE540" s="41">
        <f>2*(J540-T540)</f>
        <v>0.73582501444676196</v>
      </c>
      <c r="AF540" s="49">
        <f>J540*(1-J540)</f>
        <v>0.23255289425198661</v>
      </c>
      <c r="AG540" s="59">
        <f>B540</f>
        <v>1</v>
      </c>
      <c r="AH540" s="59">
        <f>B541</f>
        <v>0</v>
      </c>
      <c r="AI540" s="49">
        <v>1</v>
      </c>
      <c r="AJ540" s="49">
        <f>AE540*AF540*AG540</f>
        <v>0.17111823677260435</v>
      </c>
      <c r="AK540" s="49">
        <f>AE540*AF540*AH540</f>
        <v>0</v>
      </c>
      <c r="AL540" s="58">
        <f>AE540*AF540*AI540</f>
        <v>0.17111823677260435</v>
      </c>
    </row>
    <row r="541" spans="1:38" ht="15.75" customHeight="1">
      <c r="A541" s="15" t="s">
        <v>21</v>
      </c>
      <c r="B541" s="16">
        <v>0</v>
      </c>
      <c r="D541" s="15" t="s">
        <v>30</v>
      </c>
      <c r="E541" s="45">
        <f>E538</f>
        <v>-9.7731226430808338E-5</v>
      </c>
      <c r="F541" s="45">
        <f t="shared" ref="F541:G541" si="376">F538</f>
        <v>-5.3707679910472592</v>
      </c>
      <c r="G541" s="45">
        <f t="shared" si="376"/>
        <v>6.0396124100747794E-5</v>
      </c>
      <c r="H541" s="49"/>
      <c r="I541" s="49">
        <f>G541+B541*E541+B542*F541</f>
        <v>6.0396124100747794E-5</v>
      </c>
      <c r="J541" s="16">
        <f>1/(1+EXP(-I541))</f>
        <v>0.50001509903102059</v>
      </c>
      <c r="L541" s="41"/>
      <c r="M541" s="49"/>
      <c r="N541" s="49"/>
      <c r="O541" s="49"/>
      <c r="P541" s="49"/>
      <c r="Q541" s="49"/>
      <c r="R541" s="40"/>
      <c r="T541" s="41"/>
      <c r="U541" s="40"/>
      <c r="W541" s="41"/>
      <c r="AE541" s="41">
        <f>2*(J541-T540)</f>
        <v>1.0000301980620412</v>
      </c>
      <c r="AF541" s="49">
        <f>J541*(1-J541)</f>
        <v>0.24999999977201925</v>
      </c>
      <c r="AG541" s="49"/>
      <c r="AH541" s="49"/>
      <c r="AI541" s="49"/>
      <c r="AJ541" s="49">
        <f>AE541*AF541*AG540</f>
        <v>0.25000754928752267</v>
      </c>
      <c r="AK541" s="49">
        <f>AE541*AF541*AH540</f>
        <v>0</v>
      </c>
      <c r="AL541" s="58">
        <f>AE541*AF541*AI540</f>
        <v>0.25000754928752267</v>
      </c>
    </row>
    <row r="542" spans="1:38" ht="15.75" customHeight="1">
      <c r="A542" s="41"/>
      <c r="B542" s="40"/>
      <c r="D542" s="41"/>
      <c r="E542" s="49"/>
      <c r="F542" s="49"/>
      <c r="G542" s="49"/>
      <c r="H542" s="49"/>
      <c r="I542" s="49"/>
      <c r="J542" s="40"/>
      <c r="L542" s="41"/>
      <c r="M542" s="49"/>
      <c r="N542" s="49"/>
      <c r="O542" s="49"/>
      <c r="P542" s="49"/>
      <c r="Q542" s="49"/>
      <c r="R542" s="40"/>
      <c r="T542" s="41"/>
      <c r="U542" s="40"/>
      <c r="W542" s="41"/>
      <c r="AE542" s="41"/>
      <c r="AF542" s="49"/>
      <c r="AG542" s="49"/>
      <c r="AH542" s="49"/>
      <c r="AI542" s="49"/>
      <c r="AJ542" s="49"/>
      <c r="AK542" s="49"/>
      <c r="AL542" s="58"/>
    </row>
    <row r="543" spans="1:38" ht="15.75" customHeight="1">
      <c r="A543" s="15" t="s">
        <v>2</v>
      </c>
      <c r="B543" s="16">
        <f t="array" ref="B543:B544">TRANSPOSE($A$5:$B$5)</f>
        <v>0</v>
      </c>
      <c r="D543" s="15" t="s">
        <v>19</v>
      </c>
      <c r="E543" s="45">
        <f>E540</f>
        <v>-6.4051723254332691</v>
      </c>
      <c r="F543" s="45">
        <f t="shared" ref="F543:G543" si="377">F540</f>
        <v>1.7059264480654717</v>
      </c>
      <c r="G543" s="45">
        <f t="shared" si="377"/>
        <v>5.8639896607214101</v>
      </c>
      <c r="H543" s="49"/>
      <c r="I543" s="49">
        <f>G543+B543*E543+B544*F543</f>
        <v>7.5699161087868818</v>
      </c>
      <c r="J543" s="16">
        <f>1/(1+EXP(-I543))</f>
        <v>0.9994845301337264</v>
      </c>
      <c r="L543" s="15" t="s">
        <v>19</v>
      </c>
      <c r="M543" s="45">
        <f>M540</f>
        <v>2.546543738557749</v>
      </c>
      <c r="N543" s="45">
        <f t="shared" ref="N543:O543" si="378">N540</f>
        <v>0.10029694890869516</v>
      </c>
      <c r="O543" s="45">
        <f t="shared" si="378"/>
        <v>-1.7566135429520955</v>
      </c>
      <c r="P543" s="49"/>
      <c r="Q543" s="49">
        <f>O543+J543*M543+J544*N543</f>
        <v>0.83876506735041401</v>
      </c>
      <c r="R543" s="16">
        <f>1/(1+EXP(-Q543))</f>
        <v>0.69820506118455128</v>
      </c>
      <c r="T543" s="15">
        <f>$C$5</f>
        <v>0</v>
      </c>
      <c r="U543" s="16">
        <f>(T543-R543) ^ 2</f>
        <v>0.48749030746372302</v>
      </c>
      <c r="W543" s="41">
        <f>2*(R543-T543)</f>
        <v>1.3964101223691026</v>
      </c>
      <c r="X543">
        <f>R543*(1-R543)</f>
        <v>0.21071475372082829</v>
      </c>
      <c r="Y543" s="52">
        <f>J543</f>
        <v>0.9994845301337264</v>
      </c>
      <c r="Z543" s="52">
        <f>J544</f>
        <v>0.49999066622441851</v>
      </c>
      <c r="AA543">
        <v>1</v>
      </c>
      <c r="AB543">
        <f>W543*X543*Y543</f>
        <v>0.29409254100210475</v>
      </c>
      <c r="AC543">
        <f>W543*X543*Z543</f>
        <v>0.14711936110466933</v>
      </c>
      <c r="AD543">
        <f>W543*X543*AA543</f>
        <v>0.29424421502827713</v>
      </c>
      <c r="AE543" s="41">
        <f>2*(J543-T543)</f>
        <v>1.9989690602674528</v>
      </c>
      <c r="AF543" s="49">
        <f>J543*(1-J543)</f>
        <v>5.152041570905629E-4</v>
      </c>
      <c r="AG543" s="59">
        <f>B543</f>
        <v>0</v>
      </c>
      <c r="AH543" s="59">
        <f>B544</f>
        <v>1</v>
      </c>
      <c r="AI543" s="49">
        <v>1</v>
      </c>
      <c r="AJ543" s="49">
        <f>AE543*AF543*AG543</f>
        <v>0</v>
      </c>
      <c r="AK543" s="49">
        <f>AE543*AF543*AH543</f>
        <v>1.0298771697452077E-3</v>
      </c>
      <c r="AL543" s="58">
        <f>AE543*AF543*AI543</f>
        <v>1.0298771697452077E-3</v>
      </c>
    </row>
    <row r="544" spans="1:38" ht="15.75" customHeight="1">
      <c r="A544" s="15" t="s">
        <v>21</v>
      </c>
      <c r="B544" s="16">
        <v>1</v>
      </c>
      <c r="D544" s="15" t="s">
        <v>30</v>
      </c>
      <c r="E544" s="45">
        <f>E541</f>
        <v>-9.7731226430808338E-5</v>
      </c>
      <c r="F544" s="45">
        <f t="shared" ref="F544:G544" si="379">F541</f>
        <v>-5.3707679910472592</v>
      </c>
      <c r="G544" s="45">
        <f t="shared" si="379"/>
        <v>6.0396124100747794E-5</v>
      </c>
      <c r="H544" s="49"/>
      <c r="I544" s="49">
        <f>G544+B544*E544+B545*F544</f>
        <v>-3.7335102330060543E-5</v>
      </c>
      <c r="J544" s="16">
        <f>1/(1+EXP(-I544))</f>
        <v>0.49999066622441851</v>
      </c>
      <c r="L544" s="41"/>
      <c r="M544" s="49"/>
      <c r="N544" s="49"/>
      <c r="O544" s="49"/>
      <c r="P544" s="49"/>
      <c r="Q544" s="49"/>
      <c r="R544" s="40"/>
      <c r="T544" s="41"/>
      <c r="U544" s="40"/>
      <c r="W544" s="41"/>
      <c r="AE544" s="41">
        <f>2*(J544-T543)</f>
        <v>0.99998133244883702</v>
      </c>
      <c r="AF544" s="49">
        <f>J544*(1-J544)</f>
        <v>0.24999999991288066</v>
      </c>
      <c r="AG544" s="49"/>
      <c r="AH544" s="49"/>
      <c r="AI544" s="49"/>
      <c r="AJ544" s="49">
        <f>AE544*AF544*AG543</f>
        <v>0</v>
      </c>
      <c r="AK544" s="49">
        <f>AE544*AF544*AH543</f>
        <v>0.24999533302509155</v>
      </c>
      <c r="AL544" s="58">
        <f>AE544*AF544*AI543</f>
        <v>0.24999533302509155</v>
      </c>
    </row>
    <row r="545" spans="1:38" ht="15.75" customHeight="1">
      <c r="A545" s="41"/>
      <c r="B545" s="40"/>
      <c r="D545" s="41"/>
      <c r="E545" s="49"/>
      <c r="F545" s="49"/>
      <c r="G545" s="49"/>
      <c r="H545" s="49"/>
      <c r="I545" s="49"/>
      <c r="J545" s="40"/>
      <c r="L545" s="41"/>
      <c r="M545" s="49"/>
      <c r="N545" s="49"/>
      <c r="O545" s="49"/>
      <c r="P545" s="49"/>
      <c r="Q545" s="49"/>
      <c r="R545" s="40"/>
      <c r="T545" s="41"/>
      <c r="U545" s="40"/>
      <c r="W545" s="41"/>
      <c r="AE545" s="41"/>
      <c r="AF545" s="49"/>
      <c r="AG545" s="49"/>
      <c r="AH545" s="49"/>
      <c r="AI545" s="49"/>
      <c r="AJ545" s="49"/>
      <c r="AK545" s="49"/>
      <c r="AL545" s="58"/>
    </row>
    <row r="546" spans="1:38" ht="15.75" customHeight="1">
      <c r="A546" s="15" t="s">
        <v>2</v>
      </c>
      <c r="B546" s="16">
        <f t="array" ref="B546:B547">TRANSPOSE($A$6:$B$6)</f>
        <v>1</v>
      </c>
      <c r="D546" s="15" t="s">
        <v>19</v>
      </c>
      <c r="E546" s="45">
        <f>E543</f>
        <v>-6.4051723254332691</v>
      </c>
      <c r="F546" s="45">
        <f t="shared" ref="F546:G546" si="380">F543</f>
        <v>1.7059264480654717</v>
      </c>
      <c r="G546" s="45">
        <f t="shared" si="380"/>
        <v>5.8639896607214101</v>
      </c>
      <c r="H546" s="49"/>
      <c r="I546" s="49">
        <f>G546+B546*E546+B547*F546</f>
        <v>1.1647437833536127</v>
      </c>
      <c r="J546" s="16">
        <f>1/(1+EXP(-I546))</f>
        <v>0.76219361612484937</v>
      </c>
      <c r="L546" s="15" t="s">
        <v>19</v>
      </c>
      <c r="M546" s="45">
        <f>M543</f>
        <v>2.546543738557749</v>
      </c>
      <c r="N546" s="45">
        <f t="shared" ref="N546:O546" si="381">N543</f>
        <v>0.10029694890869516</v>
      </c>
      <c r="O546" s="45">
        <f t="shared" si="381"/>
        <v>-1.7566135429520955</v>
      </c>
      <c r="P546" s="49"/>
      <c r="Q546" s="49">
        <f>O546+J546*M546+J547*N546</f>
        <v>0.23449337606446308</v>
      </c>
      <c r="R546" s="16">
        <f>1/(1+EXP(-Q546))</f>
        <v>0.5583561854300042</v>
      </c>
      <c r="T546" s="15">
        <f>$C$6</f>
        <v>1</v>
      </c>
      <c r="U546" s="16">
        <f>(T546-R546) ^ 2</f>
        <v>0.19504925894793684</v>
      </c>
      <c r="W546" s="41">
        <f>2*(R546-T546)</f>
        <v>-0.88328762913999159</v>
      </c>
      <c r="X546">
        <f>R546*(1-R546)</f>
        <v>0.24659455562205895</v>
      </c>
      <c r="Y546" s="52">
        <f>J546</f>
        <v>0.76219361612484937</v>
      </c>
      <c r="Z546" s="52">
        <f>J547</f>
        <v>0.49999066622441851</v>
      </c>
      <c r="AA546">
        <v>1</v>
      </c>
      <c r="AB546">
        <f>W546*X546*Y546</f>
        <v>-0.16601637962761454</v>
      </c>
      <c r="AC546">
        <f>W546*X546*Z546</f>
        <v>-0.10890492717086764</v>
      </c>
      <c r="AD546">
        <f>W546*X546*AA546</f>
        <v>-0.21781392039423825</v>
      </c>
      <c r="AE546" s="41">
        <f>2*(J546-T546)</f>
        <v>-0.47561276775030126</v>
      </c>
      <c r="AF546" s="49">
        <f>J546*(1-J546)</f>
        <v>0.18125450766337511</v>
      </c>
      <c r="AG546" s="59">
        <f>B546</f>
        <v>1</v>
      </c>
      <c r="AH546" s="59">
        <f>B547</f>
        <v>1</v>
      </c>
      <c r="AI546" s="49">
        <v>1</v>
      </c>
      <c r="AJ546" s="49">
        <f>AE546*AF546*AG546</f>
        <v>-8.6206958056996033E-2</v>
      </c>
      <c r="AK546" s="49">
        <f>AE546*AF546*AH546</f>
        <v>-8.6206958056996033E-2</v>
      </c>
      <c r="AL546" s="58">
        <f>AE546*AF546*AI546</f>
        <v>-8.6206958056996033E-2</v>
      </c>
    </row>
    <row r="547" spans="1:38" ht="15.75" customHeight="1">
      <c r="A547" s="20" t="s">
        <v>21</v>
      </c>
      <c r="B547" s="21">
        <v>1</v>
      </c>
      <c r="D547" s="20" t="s">
        <v>30</v>
      </c>
      <c r="E547" s="43">
        <f>E544</f>
        <v>-9.7731226430808338E-5</v>
      </c>
      <c r="F547" s="43">
        <f t="shared" ref="F547:G547" si="382">F544</f>
        <v>-5.3707679910472592</v>
      </c>
      <c r="G547" s="43">
        <f t="shared" si="382"/>
        <v>6.0396124100747794E-5</v>
      </c>
      <c r="H547" s="50"/>
      <c r="I547" s="50">
        <f>G547+B547*E547+B548*F547</f>
        <v>-3.7335102330060543E-5</v>
      </c>
      <c r="J547" s="21">
        <f>1/(1+EXP(-I547))</f>
        <v>0.49999066622441851</v>
      </c>
      <c r="L547" s="42"/>
      <c r="M547" s="43"/>
      <c r="N547" s="43"/>
      <c r="O547" s="43"/>
      <c r="P547" s="43"/>
      <c r="Q547" s="43"/>
      <c r="R547" s="44"/>
      <c r="T547" s="42"/>
      <c r="U547" s="44"/>
      <c r="W547" s="42"/>
      <c r="X547" s="43"/>
      <c r="Y547" s="43"/>
      <c r="Z547" s="43"/>
      <c r="AA547" s="43"/>
      <c r="AB547" s="43"/>
      <c r="AC547" s="43"/>
      <c r="AD547" s="43"/>
      <c r="AE547" s="42">
        <f>2*(J547-T546)</f>
        <v>-1.0000186675511631</v>
      </c>
      <c r="AF547" s="50">
        <f>J547*(1-J547)</f>
        <v>0.24999999991288066</v>
      </c>
      <c r="AG547" s="50"/>
      <c r="AH547" s="50"/>
      <c r="AI547" s="50"/>
      <c r="AJ547" s="50">
        <f>AE547*AF547*AG546</f>
        <v>-0.25000466680066979</v>
      </c>
      <c r="AK547" s="50">
        <f>AE547*AF547*AH546</f>
        <v>-0.25000466680066979</v>
      </c>
      <c r="AL547" s="60">
        <f>AE547*AF547*AI546</f>
        <v>-0.25000466680066979</v>
      </c>
    </row>
    <row r="548" spans="1:3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4">
        <f>SUM(U537:U546)</f>
        <v>0.87459162001201896</v>
      </c>
      <c r="V548" s="53"/>
      <c r="W548" s="53"/>
      <c r="X548" s="53"/>
      <c r="Y548" s="53"/>
      <c r="Z548" s="53"/>
      <c r="AA548" s="53"/>
      <c r="AB548" s="53">
        <f>AVERAGE(AB537,AB540,AB543,AB546)</f>
        <v>1.2707445109368061E-2</v>
      </c>
      <c r="AC548" s="53">
        <f>AVERAGE(AC537,AC540,AC543,AC546)</f>
        <v>1.0675855167362941E-2</v>
      </c>
      <c r="AD548" s="53">
        <f>AVERAGE(AD537,AD540,AD543,AD546)</f>
        <v>2.1351999249031528E-2</v>
      </c>
      <c r="AE548" s="53"/>
      <c r="AF548" s="53"/>
      <c r="AG548" s="53">
        <f>AVERAGE(AJ537,AJ540,AJ543,AJ546)</f>
        <v>2.1227819678902079E-2</v>
      </c>
      <c r="AH548" s="53">
        <f>AVERAGE(AJ538,AJ541,AJ544,AJ547)</f>
        <v>7.206217132182946E-7</v>
      </c>
      <c r="AI548" s="53">
        <f>AVERAGE(AK537,AK540,AK543,AK546)</f>
        <v>-2.1294270221812708E-2</v>
      </c>
      <c r="AJ548" s="53">
        <f>AVERAGE(AK538,AK541,AK544,AK547)</f>
        <v>-2.3334438945601943E-6</v>
      </c>
      <c r="AK548" s="53">
        <f>AVERAGE(AL537,AL540,AL543,AL546)</f>
        <v>2.148129064260151E-2</v>
      </c>
      <c r="AL548" s="53">
        <f>AVERAGE(AL538,AL541,AL544,AL547)</f>
        <v>1.4413138571534034E-6</v>
      </c>
    </row>
    <row r="550" spans="1:38" ht="15.75" customHeight="1">
      <c r="A550" s="61" t="s">
        <v>5</v>
      </c>
      <c r="B550" s="62"/>
      <c r="C550" s="3"/>
      <c r="D550" s="5" t="s">
        <v>6</v>
      </c>
      <c r="E550" s="6"/>
      <c r="F550" s="6"/>
      <c r="G550" s="6"/>
      <c r="H550" s="6"/>
      <c r="I550" s="63" t="s">
        <v>3</v>
      </c>
      <c r="J550" s="62"/>
      <c r="K550" s="3"/>
      <c r="L550" s="5" t="s">
        <v>27</v>
      </c>
      <c r="M550" s="6"/>
      <c r="N550" s="6"/>
      <c r="O550" s="6"/>
      <c r="P550" s="6"/>
      <c r="Q550" s="63" t="s">
        <v>3</v>
      </c>
      <c r="R550" s="62"/>
      <c r="T550" s="5" t="s">
        <v>20</v>
      </c>
      <c r="U550" s="7" t="s">
        <v>8</v>
      </c>
      <c r="W550" s="5" t="s">
        <v>28</v>
      </c>
      <c r="X550" s="6"/>
      <c r="Y550" s="6"/>
      <c r="Z550" s="6"/>
      <c r="AA550" s="6"/>
      <c r="AB550" s="6"/>
      <c r="AC550" s="6"/>
      <c r="AD550" s="6"/>
      <c r="AE550" s="5" t="s">
        <v>29</v>
      </c>
      <c r="AF550" s="6"/>
      <c r="AG550" s="6"/>
      <c r="AH550" s="6"/>
      <c r="AI550" s="6"/>
      <c r="AJ550" s="6"/>
      <c r="AK550" s="6"/>
      <c r="AL550" s="7"/>
    </row>
    <row r="551" spans="1:38" ht="15.75" customHeight="1">
      <c r="A551" s="64"/>
      <c r="B551" s="65"/>
      <c r="C551" s="3"/>
      <c r="D551" s="8"/>
      <c r="E551" s="51" t="s">
        <v>9</v>
      </c>
      <c r="F551" s="51" t="s">
        <v>22</v>
      </c>
      <c r="G551" s="51" t="s">
        <v>10</v>
      </c>
      <c r="H551" s="51"/>
      <c r="I551" s="51" t="s">
        <v>11</v>
      </c>
      <c r="J551" s="12" t="s">
        <v>12</v>
      </c>
      <c r="K551" s="3"/>
      <c r="L551" s="8"/>
      <c r="M551" s="51" t="s">
        <v>9</v>
      </c>
      <c r="N551" s="51" t="s">
        <v>22</v>
      </c>
      <c r="O551" s="51" t="s">
        <v>10</v>
      </c>
      <c r="P551" s="51"/>
      <c r="Q551" s="51" t="s">
        <v>11</v>
      </c>
      <c r="R551" s="12" t="s">
        <v>12</v>
      </c>
      <c r="T551" s="39"/>
      <c r="U551" s="11"/>
      <c r="W551" s="39" t="s">
        <v>13</v>
      </c>
      <c r="X551" s="10" t="s">
        <v>14</v>
      </c>
      <c r="Y551" s="10" t="s">
        <v>23</v>
      </c>
      <c r="Z551" s="10" t="s">
        <v>24</v>
      </c>
      <c r="AA551" s="10" t="s">
        <v>16</v>
      </c>
      <c r="AB551" s="10" t="s">
        <v>25</v>
      </c>
      <c r="AC551" s="10" t="s">
        <v>26</v>
      </c>
      <c r="AD551" s="10" t="s">
        <v>18</v>
      </c>
      <c r="AE551" s="8" t="s">
        <v>13</v>
      </c>
      <c r="AF551" s="51" t="s">
        <v>14</v>
      </c>
      <c r="AG551" s="51" t="s">
        <v>23</v>
      </c>
      <c r="AH551" s="51" t="s">
        <v>24</v>
      </c>
      <c r="AI551" s="51" t="s">
        <v>16</v>
      </c>
      <c r="AJ551" s="51" t="s">
        <v>25</v>
      </c>
      <c r="AK551" s="51" t="s">
        <v>26</v>
      </c>
      <c r="AL551" s="12" t="s">
        <v>18</v>
      </c>
    </row>
    <row r="552" spans="1:38" ht="15.75" customHeight="1">
      <c r="A552" s="15" t="s">
        <v>2</v>
      </c>
      <c r="B552" s="16">
        <f t="array" ref="B552:B553">TRANSPOSE($A$3:$B$3)</f>
        <v>0</v>
      </c>
      <c r="D552" s="17" t="s">
        <v>19</v>
      </c>
      <c r="E552" s="46">
        <f>E537-$B$8*AG548</f>
        <v>-6.6174505222222901</v>
      </c>
      <c r="F552" s="46">
        <f>F537-$B$8*AH548</f>
        <v>1.7059192418483395</v>
      </c>
      <c r="G552" s="46">
        <f>G537-$B$8*AI548</f>
        <v>6.0769323629395373</v>
      </c>
      <c r="H552" s="47"/>
      <c r="I552" s="47">
        <f>G552+B552*E552+B553*F552</f>
        <v>6.0769323629395373</v>
      </c>
      <c r="J552" s="48">
        <f>1/(1+EXP(-I552))</f>
        <v>0.99771004918474615</v>
      </c>
      <c r="L552" s="17" t="s">
        <v>19</v>
      </c>
      <c r="M552" s="46">
        <f>M537-$B$8*AB548</f>
        <v>2.4194692874640684</v>
      </c>
      <c r="N552" s="46">
        <f t="shared" ref="N552" si="383">N537-$B$8*AC548</f>
        <v>-6.4616027649342517E-3</v>
      </c>
      <c r="O552" s="46">
        <f t="shared" ref="O552" si="384">O537-$B$8*AD548</f>
        <v>-1.9701335354424108</v>
      </c>
      <c r="P552" s="47"/>
      <c r="Q552" s="47">
        <f>O552+J552*M552+J553*N552</f>
        <v>0.44056441069093399</v>
      </c>
      <c r="R552" s="48">
        <f>1/(1+EXP(-Q552))</f>
        <v>0.60839351029532462</v>
      </c>
      <c r="T552" s="15">
        <f>$C$3</f>
        <v>1</v>
      </c>
      <c r="U552" s="16">
        <f>(T552-R552) ^ 2</f>
        <v>0.15335564277881802</v>
      </c>
      <c r="W552" s="41">
        <f>2*(R552-T552)</f>
        <v>-0.78321297940935075</v>
      </c>
      <c r="X552">
        <f>R552*(1-R552)</f>
        <v>0.23825084692585735</v>
      </c>
      <c r="Y552" s="52">
        <f>J552</f>
        <v>0.99771004918474615</v>
      </c>
      <c r="Z552" s="52">
        <f>J553</f>
        <v>0.50001149574638026</v>
      </c>
      <c r="AA552">
        <v>1</v>
      </c>
      <c r="AB552">
        <f>W552*X552*Y552</f>
        <v>-0.18617384819905355</v>
      </c>
      <c r="AC552">
        <f>W552*X552*Z552</f>
        <v>-9.3302722953360756E-2</v>
      </c>
      <c r="AD552">
        <f>W552*X552*AA552</f>
        <v>-0.18660115566760188</v>
      </c>
      <c r="AE552" s="55">
        <f>2*(J552-T552)</f>
        <v>-4.5799016305076989E-3</v>
      </c>
      <c r="AF552" s="47">
        <f>J552*(1-J552)</f>
        <v>2.2847069405175675E-3</v>
      </c>
      <c r="AG552" s="56">
        <f>B552</f>
        <v>0</v>
      </c>
      <c r="AH552" s="56">
        <f>B553</f>
        <v>0</v>
      </c>
      <c r="AI552" s="47">
        <v>1</v>
      </c>
      <c r="AJ552" s="47">
        <f>AE552*AF552*AG552</f>
        <v>0</v>
      </c>
      <c r="AK552" s="47">
        <f>AE552*AF552*AH552</f>
        <v>0</v>
      </c>
      <c r="AL552" s="57">
        <f>AE552*AF552*AI552</f>
        <v>-1.0463733042108664E-5</v>
      </c>
    </row>
    <row r="553" spans="1:38" ht="15.75" customHeight="1">
      <c r="A553" s="15" t="s">
        <v>21</v>
      </c>
      <c r="B553" s="16">
        <v>0</v>
      </c>
      <c r="D553" s="15" t="s">
        <v>30</v>
      </c>
      <c r="E553" s="45">
        <f>E538-$B$8*AJ548</f>
        <v>-7.4396787485206395E-5</v>
      </c>
      <c r="F553" s="45">
        <f>F538-$B$8*AK548</f>
        <v>-5.5855808974732746</v>
      </c>
      <c r="G553" s="45">
        <f>G538-$B$8*AL548</f>
        <v>4.598298552921376E-5</v>
      </c>
      <c r="H553" s="49"/>
      <c r="I553" s="49">
        <f>G553+B553*E553+B554*F553</f>
        <v>4.598298552921376E-5</v>
      </c>
      <c r="J553" s="16">
        <f>1/(1+EXP(-I553))</f>
        <v>0.50001149574638026</v>
      </c>
      <c r="L553" s="15"/>
      <c r="M553" s="49"/>
      <c r="N553" s="49"/>
      <c r="O553" s="49"/>
      <c r="P553" s="49"/>
      <c r="Q553" s="49"/>
      <c r="R553" s="40"/>
      <c r="T553" s="41"/>
      <c r="U553" s="40"/>
      <c r="W553" s="41"/>
      <c r="AE553" s="41">
        <f>2*(J553-T552)</f>
        <v>-0.99997700850723947</v>
      </c>
      <c r="AF553" s="49">
        <f>J553*(1-J553)</f>
        <v>0.24999999986784782</v>
      </c>
      <c r="AG553" s="49"/>
      <c r="AH553" s="49"/>
      <c r="AI553" s="49"/>
      <c r="AJ553" s="49">
        <f>AE553*AF553*AG552</f>
        <v>0</v>
      </c>
      <c r="AK553" s="49">
        <f>AE553*AF553*AH552</f>
        <v>0</v>
      </c>
      <c r="AL553" s="58">
        <f>AE553*AF553*AI552</f>
        <v>-0.24999425199466072</v>
      </c>
    </row>
    <row r="554" spans="1:38" ht="15.75" customHeight="1">
      <c r="A554" s="41"/>
      <c r="B554" s="40"/>
      <c r="D554" s="41"/>
      <c r="E554" s="49"/>
      <c r="F554" s="49"/>
      <c r="G554" s="49"/>
      <c r="H554" s="49"/>
      <c r="I554" s="49"/>
      <c r="J554" s="40"/>
      <c r="L554" s="41"/>
      <c r="M554" s="49"/>
      <c r="N554" s="49"/>
      <c r="O554" s="49"/>
      <c r="P554" s="49"/>
      <c r="Q554" s="49"/>
      <c r="R554" s="40"/>
      <c r="T554" s="41"/>
      <c r="U554" s="40"/>
      <c r="W554" s="41"/>
      <c r="AE554" s="41"/>
      <c r="AF554" s="49"/>
      <c r="AG554" s="49"/>
      <c r="AH554" s="49"/>
      <c r="AI554" s="49"/>
      <c r="AJ554" s="49"/>
      <c r="AK554" s="49"/>
      <c r="AL554" s="58"/>
    </row>
    <row r="555" spans="1:38" ht="15.75" customHeight="1">
      <c r="A555" s="15" t="s">
        <v>2</v>
      </c>
      <c r="B555" s="16">
        <f t="array" ref="B555:B556">TRANSPOSE($A$4:$B$4)</f>
        <v>1</v>
      </c>
      <c r="D555" s="15" t="s">
        <v>19</v>
      </c>
      <c r="E555" s="45">
        <f>E552</f>
        <v>-6.6174505222222901</v>
      </c>
      <c r="F555" s="45">
        <f t="shared" ref="F555:G555" si="385">F552</f>
        <v>1.7059192418483395</v>
      </c>
      <c r="G555" s="45">
        <f t="shared" si="385"/>
        <v>6.0769323629395373</v>
      </c>
      <c r="H555" s="49"/>
      <c r="I555" s="49">
        <f>G555+B555*E555+B556*F555</f>
        <v>-0.54051815928275282</v>
      </c>
      <c r="J555" s="16">
        <f>1/(1+EXP(-I555))</f>
        <v>0.36806705344344204</v>
      </c>
      <c r="L555" s="15" t="s">
        <v>19</v>
      </c>
      <c r="M555" s="45">
        <f>M552</f>
        <v>2.4194692874640684</v>
      </c>
      <c r="N555" s="45">
        <f t="shared" ref="N555:O555" si="386">N552</f>
        <v>-6.4616027649342517E-3</v>
      </c>
      <c r="O555" s="45">
        <f t="shared" si="386"/>
        <v>-1.9701335354424108</v>
      </c>
      <c r="P555" s="49"/>
      <c r="Q555" s="49">
        <f>O555+J555*M555+J556*N555</f>
        <v>-1.0828374795720204</v>
      </c>
      <c r="R555" s="16">
        <f>1/(1+EXP(-Q555))</f>
        <v>0.25296942565936864</v>
      </c>
      <c r="T555" s="15">
        <f>$C$4</f>
        <v>0</v>
      </c>
      <c r="U555" s="16">
        <f>(T555-R555) ^ 2</f>
        <v>6.3993530318430844E-2</v>
      </c>
      <c r="W555" s="41">
        <f>2*(R555-T555)</f>
        <v>0.50593885131873728</v>
      </c>
      <c r="X555">
        <f>R555*(1-R555)</f>
        <v>0.18897589534093781</v>
      </c>
      <c r="Y555" s="52">
        <f>J555</f>
        <v>0.36806705344344204</v>
      </c>
      <c r="Z555" s="52">
        <f>J556</f>
        <v>0.50001149574638026</v>
      </c>
      <c r="AA555">
        <v>1</v>
      </c>
      <c r="AB555">
        <f>W555*X555*Y555</f>
        <v>3.5190982045303999E-2</v>
      </c>
      <c r="AC555">
        <f>W555*X555*Z555</f>
        <v>4.7806222819017641E-2</v>
      </c>
      <c r="AD555">
        <f>W555*X555*AA555</f>
        <v>9.5610247415723992E-2</v>
      </c>
      <c r="AE555" s="41">
        <f>2*(J555-T555)</f>
        <v>0.73613410688688408</v>
      </c>
      <c r="AF555" s="49">
        <f>J555*(1-J555)</f>
        <v>0.23259369761290441</v>
      </c>
      <c r="AG555" s="59">
        <f>B555</f>
        <v>1</v>
      </c>
      <c r="AH555" s="59">
        <f>B556</f>
        <v>0</v>
      </c>
      <c r="AI555" s="49">
        <v>1</v>
      </c>
      <c r="AJ555" s="49">
        <f>AE555*AF555*AG555</f>
        <v>0.17122015385979336</v>
      </c>
      <c r="AK555" s="49">
        <f>AE555*AF555*AH555</f>
        <v>0</v>
      </c>
      <c r="AL555" s="58">
        <f>AE555*AF555*AI555</f>
        <v>0.17122015385979336</v>
      </c>
    </row>
    <row r="556" spans="1:38" ht="15.75" customHeight="1">
      <c r="A556" s="15" t="s">
        <v>21</v>
      </c>
      <c r="B556" s="16">
        <v>0</v>
      </c>
      <c r="D556" s="15" t="s">
        <v>30</v>
      </c>
      <c r="E556" s="45">
        <f>E553</f>
        <v>-7.4396787485206395E-5</v>
      </c>
      <c r="F556" s="45">
        <f t="shared" ref="F556:G556" si="387">F553</f>
        <v>-5.5855808974732746</v>
      </c>
      <c r="G556" s="45">
        <f t="shared" si="387"/>
        <v>4.598298552921376E-5</v>
      </c>
      <c r="H556" s="49"/>
      <c r="I556" s="49">
        <f>G556+B556*E556+B557*F556</f>
        <v>4.598298552921376E-5</v>
      </c>
      <c r="J556" s="16">
        <f>1/(1+EXP(-I556))</f>
        <v>0.50001149574638026</v>
      </c>
      <c r="L556" s="41"/>
      <c r="M556" s="49"/>
      <c r="N556" s="49"/>
      <c r="O556" s="49"/>
      <c r="P556" s="49"/>
      <c r="Q556" s="49"/>
      <c r="R556" s="40"/>
      <c r="T556" s="41"/>
      <c r="U556" s="40"/>
      <c r="W556" s="41"/>
      <c r="AE556" s="41">
        <f>2*(J556-T555)</f>
        <v>1.0000229914927605</v>
      </c>
      <c r="AF556" s="49">
        <f>J556*(1-J556)</f>
        <v>0.24999999986784782</v>
      </c>
      <c r="AG556" s="49"/>
      <c r="AH556" s="49"/>
      <c r="AI556" s="49"/>
      <c r="AJ556" s="49">
        <f>AE556*AF556*AG555</f>
        <v>0.2500057477410349</v>
      </c>
      <c r="AK556" s="49">
        <f>AE556*AF556*AH555</f>
        <v>0</v>
      </c>
      <c r="AL556" s="58">
        <f>AE556*AF556*AI555</f>
        <v>0.2500057477410349</v>
      </c>
    </row>
    <row r="557" spans="1:38" ht="15.75" customHeight="1">
      <c r="A557" s="41"/>
      <c r="B557" s="40"/>
      <c r="D557" s="41"/>
      <c r="E557" s="49"/>
      <c r="F557" s="49"/>
      <c r="G557" s="49"/>
      <c r="H557" s="49"/>
      <c r="I557" s="49"/>
      <c r="J557" s="40"/>
      <c r="L557" s="41"/>
      <c r="M557" s="49"/>
      <c r="N557" s="49"/>
      <c r="O557" s="49"/>
      <c r="P557" s="49"/>
      <c r="Q557" s="49"/>
      <c r="R557" s="40"/>
      <c r="T557" s="41"/>
      <c r="U557" s="40"/>
      <c r="W557" s="41"/>
      <c r="AE557" s="41"/>
      <c r="AF557" s="49"/>
      <c r="AG557" s="49"/>
      <c r="AH557" s="49"/>
      <c r="AI557" s="49"/>
      <c r="AJ557" s="49"/>
      <c r="AK557" s="49"/>
      <c r="AL557" s="58"/>
    </row>
    <row r="558" spans="1:38" ht="15.75" customHeight="1">
      <c r="A558" s="15" t="s">
        <v>2</v>
      </c>
      <c r="B558" s="16">
        <f t="array" ref="B558:B559">TRANSPOSE($A$5:$B$5)</f>
        <v>0</v>
      </c>
      <c r="D558" s="15" t="s">
        <v>19</v>
      </c>
      <c r="E558" s="45">
        <f>E555</f>
        <v>-6.6174505222222901</v>
      </c>
      <c r="F558" s="45">
        <f t="shared" ref="F558:G558" si="388">F555</f>
        <v>1.7059192418483395</v>
      </c>
      <c r="G558" s="45">
        <f t="shared" si="388"/>
        <v>6.0769323629395373</v>
      </c>
      <c r="H558" s="49"/>
      <c r="I558" s="49">
        <f>G558+B558*E558+B559*F558</f>
        <v>7.7828516047878766</v>
      </c>
      <c r="J558" s="16">
        <f>1/(1+EXP(-I558))</f>
        <v>0.99958335180103774</v>
      </c>
      <c r="L558" s="15" t="s">
        <v>19</v>
      </c>
      <c r="M558" s="45">
        <f>M555</f>
        <v>2.4194692874640684</v>
      </c>
      <c r="N558" s="45">
        <f t="shared" ref="N558:O558" si="389">N555</f>
        <v>-6.4616027649342517E-3</v>
      </c>
      <c r="O558" s="45">
        <f t="shared" si="389"/>
        <v>-1.9701335354424108</v>
      </c>
      <c r="P558" s="49"/>
      <c r="Q558" s="49">
        <f>O558+J558*M558+J559*N558</f>
        <v>0.44509692901779963</v>
      </c>
      <c r="R558" s="16">
        <f>1/(1+EXP(-Q558))</f>
        <v>0.6094728545005671</v>
      </c>
      <c r="T558" s="15">
        <f>$C$5</f>
        <v>0</v>
      </c>
      <c r="U558" s="16">
        <f>(T558-R558) ^ 2</f>
        <v>0.37145716037306942</v>
      </c>
      <c r="W558" s="41">
        <f>2*(R558-T558)</f>
        <v>1.2189457090011342</v>
      </c>
      <c r="X558">
        <f>R558*(1-R558)</f>
        <v>0.23801569412749768</v>
      </c>
      <c r="Y558" s="52">
        <f>J558</f>
        <v>0.99958335180103774</v>
      </c>
      <c r="Z558" s="52">
        <f>J559</f>
        <v>0.49999289654951146</v>
      </c>
      <c r="AA558">
        <v>1</v>
      </c>
      <c r="AB558">
        <f>W558*X558*Y558</f>
        <v>0.29000732763587861</v>
      </c>
      <c r="AC558">
        <f>W558*X558*Z558</f>
        <v>0.14506204360445171</v>
      </c>
      <c r="AD558">
        <f>W558*X558*AA558</f>
        <v>0.29012820903163977</v>
      </c>
      <c r="AE558" s="41">
        <f>2*(J558-T558)</f>
        <v>1.9991667036020755</v>
      </c>
      <c r="AF558" s="49">
        <f>J558*(1-J558)</f>
        <v>4.1647460324055653E-4</v>
      </c>
      <c r="AG558" s="59">
        <f>B558</f>
        <v>0</v>
      </c>
      <c r="AH558" s="59">
        <f>B559</f>
        <v>1</v>
      </c>
      <c r="AI558" s="49">
        <v>1</v>
      </c>
      <c r="AJ558" s="49">
        <f>AE558*AF558*AG558</f>
        <v>0</v>
      </c>
      <c r="AK558" s="49">
        <f>AE558*AF558*AH558</f>
        <v>8.326021596944057E-4</v>
      </c>
      <c r="AL558" s="58">
        <f>AE558*AF558*AI558</f>
        <v>8.326021596944057E-4</v>
      </c>
    </row>
    <row r="559" spans="1:38" ht="15.75" customHeight="1">
      <c r="A559" s="15" t="s">
        <v>21</v>
      </c>
      <c r="B559" s="16">
        <v>1</v>
      </c>
      <c r="D559" s="15" t="s">
        <v>30</v>
      </c>
      <c r="E559" s="45">
        <f>E556</f>
        <v>-7.4396787485206395E-5</v>
      </c>
      <c r="F559" s="45">
        <f t="shared" ref="F559:G559" si="390">F556</f>
        <v>-5.5855808974732746</v>
      </c>
      <c r="G559" s="45">
        <f t="shared" si="390"/>
        <v>4.598298552921376E-5</v>
      </c>
      <c r="H559" s="49"/>
      <c r="I559" s="49">
        <f>G559+B559*E559+B560*F559</f>
        <v>-2.8413801955992635E-5</v>
      </c>
      <c r="J559" s="16">
        <f>1/(1+EXP(-I559))</f>
        <v>0.49999289654951146</v>
      </c>
      <c r="L559" s="41"/>
      <c r="M559" s="49"/>
      <c r="N559" s="49"/>
      <c r="O559" s="49"/>
      <c r="P559" s="49"/>
      <c r="Q559" s="49"/>
      <c r="R559" s="40"/>
      <c r="T559" s="41"/>
      <c r="U559" s="40"/>
      <c r="W559" s="41"/>
      <c r="AE559" s="41">
        <f>2*(J559-T558)</f>
        <v>0.99998579309902291</v>
      </c>
      <c r="AF559" s="49">
        <f>J559*(1-J559)</f>
        <v>0.24999999994954097</v>
      </c>
      <c r="AG559" s="49"/>
      <c r="AH559" s="49"/>
      <c r="AI559" s="49"/>
      <c r="AJ559" s="49">
        <f>AE559*AF559*AG558</f>
        <v>0</v>
      </c>
      <c r="AK559" s="49">
        <f>AE559*AF559*AH558</f>
        <v>0.24999644822429742</v>
      </c>
      <c r="AL559" s="58">
        <f>AE559*AF559*AI558</f>
        <v>0.24999644822429742</v>
      </c>
    </row>
    <row r="560" spans="1:38" ht="15.75" customHeight="1">
      <c r="A560" s="41"/>
      <c r="B560" s="40"/>
      <c r="D560" s="41"/>
      <c r="E560" s="49"/>
      <c r="F560" s="49"/>
      <c r="G560" s="49"/>
      <c r="H560" s="49"/>
      <c r="I560" s="49"/>
      <c r="J560" s="40"/>
      <c r="L560" s="41"/>
      <c r="M560" s="49"/>
      <c r="N560" s="49"/>
      <c r="O560" s="49"/>
      <c r="P560" s="49"/>
      <c r="Q560" s="49"/>
      <c r="R560" s="40"/>
      <c r="T560" s="41"/>
      <c r="U560" s="40"/>
      <c r="W560" s="41"/>
      <c r="AE560" s="41"/>
      <c r="AF560" s="49"/>
      <c r="AG560" s="49"/>
      <c r="AH560" s="49"/>
      <c r="AI560" s="49"/>
      <c r="AJ560" s="49"/>
      <c r="AK560" s="49"/>
      <c r="AL560" s="58"/>
    </row>
    <row r="561" spans="1:38" ht="15.75" customHeight="1">
      <c r="A561" s="15" t="s">
        <v>2</v>
      </c>
      <c r="B561" s="16">
        <f t="array" ref="B561:B562">TRANSPOSE($A$6:$B$6)</f>
        <v>1</v>
      </c>
      <c r="D561" s="15" t="s">
        <v>19</v>
      </c>
      <c r="E561" s="45">
        <f>E558</f>
        <v>-6.6174505222222901</v>
      </c>
      <c r="F561" s="45">
        <f t="shared" ref="F561:G561" si="391">F558</f>
        <v>1.7059192418483395</v>
      </c>
      <c r="G561" s="45">
        <f t="shared" si="391"/>
        <v>6.0769323629395373</v>
      </c>
      <c r="H561" s="49"/>
      <c r="I561" s="49">
        <f>G561+B561*E561+B562*F561</f>
        <v>1.1654010825655867</v>
      </c>
      <c r="J561" s="16">
        <f>1/(1+EXP(-I561))</f>
        <v>0.7623127340368745</v>
      </c>
      <c r="L561" s="15" t="s">
        <v>19</v>
      </c>
      <c r="M561" s="45">
        <f>M558</f>
        <v>2.4194692874640684</v>
      </c>
      <c r="N561" s="45">
        <f t="shared" ref="N561:O561" si="392">N558</f>
        <v>-6.4616027649342517E-3</v>
      </c>
      <c r="O561" s="45">
        <f t="shared" si="392"/>
        <v>-1.9701335354424108</v>
      </c>
      <c r="P561" s="49"/>
      <c r="Q561" s="49">
        <f>O561+J561*M561+J562*N561</f>
        <v>-0.12897204348022004</v>
      </c>
      <c r="R561" s="16">
        <f>1/(1+EXP(-Q561))</f>
        <v>0.46780160852972386</v>
      </c>
      <c r="T561" s="15">
        <f>$C$6</f>
        <v>1</v>
      </c>
      <c r="U561" s="16">
        <f>(T561-R561) ^ 2</f>
        <v>0.28323512788354932</v>
      </c>
      <c r="W561" s="41">
        <f>2*(R561-T561)</f>
        <v>-1.0643967829405523</v>
      </c>
      <c r="X561">
        <f>R561*(1-R561)</f>
        <v>0.24896326358672685</v>
      </c>
      <c r="Y561" s="52">
        <f>J561</f>
        <v>0.7623127340368745</v>
      </c>
      <c r="Z561" s="52">
        <f>J562</f>
        <v>0.49999289654951146</v>
      </c>
      <c r="AA561">
        <v>1</v>
      </c>
      <c r="AB561">
        <f>W561*X561*Y561</f>
        <v>-0.20200959416007938</v>
      </c>
      <c r="AC561">
        <f>W561*X561*Z561</f>
        <v>-0.13249596603223426</v>
      </c>
      <c r="AD561">
        <f>W561*X561*AA561</f>
        <v>-0.26499569683209279</v>
      </c>
      <c r="AE561" s="41">
        <f>2*(J561-T561)</f>
        <v>-0.47537453192625101</v>
      </c>
      <c r="AF561" s="49">
        <f>J561*(1-J561)</f>
        <v>0.18119202956209995</v>
      </c>
      <c r="AG561" s="59">
        <f>B561</f>
        <v>1</v>
      </c>
      <c r="AH561" s="59">
        <f>B562</f>
        <v>1</v>
      </c>
      <c r="AI561" s="49">
        <v>1</v>
      </c>
      <c r="AJ561" s="49">
        <f>AE561*AF561*AG561</f>
        <v>-8.6134076241850696E-2</v>
      </c>
      <c r="AK561" s="49">
        <f>AE561*AF561*AH561</f>
        <v>-8.6134076241850696E-2</v>
      </c>
      <c r="AL561" s="58">
        <f>AE561*AF561*AI561</f>
        <v>-8.6134076241850696E-2</v>
      </c>
    </row>
    <row r="562" spans="1:38" ht="15.75" customHeight="1">
      <c r="A562" s="20" t="s">
        <v>21</v>
      </c>
      <c r="B562" s="21">
        <v>1</v>
      </c>
      <c r="D562" s="20" t="s">
        <v>30</v>
      </c>
      <c r="E562" s="43">
        <f>E559</f>
        <v>-7.4396787485206395E-5</v>
      </c>
      <c r="F562" s="43">
        <f t="shared" ref="F562:G562" si="393">F559</f>
        <v>-5.5855808974732746</v>
      </c>
      <c r="G562" s="43">
        <f t="shared" si="393"/>
        <v>4.598298552921376E-5</v>
      </c>
      <c r="H562" s="50"/>
      <c r="I562" s="50">
        <f>G562+B562*E562+B563*F562</f>
        <v>-2.8413801955992635E-5</v>
      </c>
      <c r="J562" s="21">
        <f>1/(1+EXP(-I562))</f>
        <v>0.49999289654951146</v>
      </c>
      <c r="L562" s="42"/>
      <c r="M562" s="43"/>
      <c r="N562" s="43"/>
      <c r="O562" s="43"/>
      <c r="P562" s="43"/>
      <c r="Q562" s="43"/>
      <c r="R562" s="44"/>
      <c r="T562" s="42"/>
      <c r="U562" s="44"/>
      <c r="W562" s="42"/>
      <c r="X562" s="43"/>
      <c r="Y562" s="43"/>
      <c r="Z562" s="43"/>
      <c r="AA562" s="43"/>
      <c r="AB562" s="43"/>
      <c r="AC562" s="43"/>
      <c r="AD562" s="43"/>
      <c r="AE562" s="42">
        <f>2*(J562-T561)</f>
        <v>-1.000014206900977</v>
      </c>
      <c r="AF562" s="50">
        <f>J562*(1-J562)</f>
        <v>0.24999999994954097</v>
      </c>
      <c r="AG562" s="50"/>
      <c r="AH562" s="50"/>
      <c r="AI562" s="50"/>
      <c r="AJ562" s="50">
        <f>AE562*AF562*AG561</f>
        <v>-0.2500035516747845</v>
      </c>
      <c r="AK562" s="50">
        <f>AE562*AF562*AH561</f>
        <v>-0.2500035516747845</v>
      </c>
      <c r="AL562" s="60">
        <f>AE562*AF562*AI561</f>
        <v>-0.2500035516747845</v>
      </c>
    </row>
    <row r="563" spans="1:38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4">
        <f>SUM(U552:U561)</f>
        <v>0.87204146135386762</v>
      </c>
      <c r="V563" s="53"/>
      <c r="W563" s="53"/>
      <c r="X563" s="53"/>
      <c r="Y563" s="53"/>
      <c r="Z563" s="53"/>
      <c r="AA563" s="53"/>
      <c r="AB563" s="53">
        <f>AVERAGE(AB552,AB555,AB558,AB561)</f>
        <v>-1.5746283169487583E-2</v>
      </c>
      <c r="AC563" s="53">
        <f>AVERAGE(AC552,AC555,AC558,AC561)</f>
        <v>-8.2326056405314166E-3</v>
      </c>
      <c r="AD563" s="53">
        <f>AVERAGE(AD552,AD555,AD558,AD561)</f>
        <v>-1.6464599013082726E-2</v>
      </c>
      <c r="AE563" s="53"/>
      <c r="AF563" s="53"/>
      <c r="AG563" s="53">
        <f>AVERAGE(AJ552,AJ555,AJ558,AJ561)</f>
        <v>2.1271519404485666E-2</v>
      </c>
      <c r="AH563" s="53">
        <f>AVERAGE(AJ553,AJ556,AJ559,AJ562)</f>
        <v>5.4901656260097909E-7</v>
      </c>
      <c r="AI563" s="53">
        <f>AVERAGE(AK552,AK555,AK558,AK561)</f>
        <v>-2.1325368520539071E-2</v>
      </c>
      <c r="AJ563" s="53">
        <f>AVERAGE(AK553,AK556,AK559,AK562)</f>
        <v>-1.7758626217681539E-6</v>
      </c>
      <c r="AK563" s="53">
        <f>AVERAGE(AL552,AL555,AL558,AL561)</f>
        <v>2.1477054011148741E-2</v>
      </c>
      <c r="AL563" s="53">
        <f>AVERAGE(AL553,AL556,AL559,AL562)</f>
        <v>1.0980739717780796E-6</v>
      </c>
    </row>
  </sheetData>
  <mergeCells count="111">
    <mergeCell ref="A535:B536"/>
    <mergeCell ref="I535:J535"/>
    <mergeCell ref="Q535:R535"/>
    <mergeCell ref="A550:B551"/>
    <mergeCell ref="I550:J550"/>
    <mergeCell ref="Q550:R550"/>
    <mergeCell ref="A505:B506"/>
    <mergeCell ref="I505:J505"/>
    <mergeCell ref="Q505:R505"/>
    <mergeCell ref="A520:B521"/>
    <mergeCell ref="I520:J520"/>
    <mergeCell ref="Q520:R520"/>
    <mergeCell ref="A475:B476"/>
    <mergeCell ref="I475:J475"/>
    <mergeCell ref="Q475:R475"/>
    <mergeCell ref="A490:B491"/>
    <mergeCell ref="I490:J490"/>
    <mergeCell ref="Q490:R490"/>
    <mergeCell ref="A445:B446"/>
    <mergeCell ref="I445:J445"/>
    <mergeCell ref="Q445:R445"/>
    <mergeCell ref="A460:B461"/>
    <mergeCell ref="I460:J460"/>
    <mergeCell ref="Q460:R460"/>
    <mergeCell ref="A415:B416"/>
    <mergeCell ref="I415:J415"/>
    <mergeCell ref="Q415:R415"/>
    <mergeCell ref="A430:B431"/>
    <mergeCell ref="I430:J430"/>
    <mergeCell ref="Q430:R430"/>
    <mergeCell ref="A385:B386"/>
    <mergeCell ref="I385:J385"/>
    <mergeCell ref="Q385:R385"/>
    <mergeCell ref="A400:B401"/>
    <mergeCell ref="I400:J400"/>
    <mergeCell ref="Q400:R400"/>
    <mergeCell ref="A355:B356"/>
    <mergeCell ref="I355:J355"/>
    <mergeCell ref="Q355:R355"/>
    <mergeCell ref="A370:B371"/>
    <mergeCell ref="I370:J370"/>
    <mergeCell ref="Q370:R370"/>
    <mergeCell ref="A325:B326"/>
    <mergeCell ref="I325:J325"/>
    <mergeCell ref="Q325:R325"/>
    <mergeCell ref="A340:B341"/>
    <mergeCell ref="I340:J340"/>
    <mergeCell ref="Q340:R340"/>
    <mergeCell ref="A295:B296"/>
    <mergeCell ref="I295:J295"/>
    <mergeCell ref="Q295:R295"/>
    <mergeCell ref="A310:B311"/>
    <mergeCell ref="I310:J310"/>
    <mergeCell ref="Q310:R310"/>
    <mergeCell ref="A265:B266"/>
    <mergeCell ref="I265:J265"/>
    <mergeCell ref="Q265:R265"/>
    <mergeCell ref="A280:B281"/>
    <mergeCell ref="I280:J280"/>
    <mergeCell ref="Q280:R280"/>
    <mergeCell ref="A235:B236"/>
    <mergeCell ref="I235:J235"/>
    <mergeCell ref="Q235:R235"/>
    <mergeCell ref="A250:B251"/>
    <mergeCell ref="I250:J250"/>
    <mergeCell ref="Q250:R250"/>
    <mergeCell ref="A205:B206"/>
    <mergeCell ref="I205:J205"/>
    <mergeCell ref="Q205:R205"/>
    <mergeCell ref="A220:B221"/>
    <mergeCell ref="I220:J220"/>
    <mergeCell ref="Q220:R220"/>
    <mergeCell ref="A175:B176"/>
    <mergeCell ref="I175:J175"/>
    <mergeCell ref="Q175:R175"/>
    <mergeCell ref="A190:B191"/>
    <mergeCell ref="I190:J190"/>
    <mergeCell ref="Q190:R190"/>
    <mergeCell ref="A145:B146"/>
    <mergeCell ref="I145:J145"/>
    <mergeCell ref="Q145:R145"/>
    <mergeCell ref="A160:B161"/>
    <mergeCell ref="I160:J160"/>
    <mergeCell ref="Q160:R160"/>
    <mergeCell ref="A100:B101"/>
    <mergeCell ref="I100:J100"/>
    <mergeCell ref="Q100:R100"/>
    <mergeCell ref="A115:B116"/>
    <mergeCell ref="I115:J115"/>
    <mergeCell ref="Q115:R115"/>
    <mergeCell ref="A130:B131"/>
    <mergeCell ref="I130:J130"/>
    <mergeCell ref="Q130:R130"/>
    <mergeCell ref="A70:B71"/>
    <mergeCell ref="I70:J70"/>
    <mergeCell ref="Q70:R70"/>
    <mergeCell ref="A85:B86"/>
    <mergeCell ref="I85:J85"/>
    <mergeCell ref="Q85:R85"/>
    <mergeCell ref="A40:B41"/>
    <mergeCell ref="I40:J40"/>
    <mergeCell ref="Q40:R40"/>
    <mergeCell ref="A55:B56"/>
    <mergeCell ref="I55:J55"/>
    <mergeCell ref="Q55:R55"/>
    <mergeCell ref="A10:B11"/>
    <mergeCell ref="I10:J10"/>
    <mergeCell ref="Q10:R10"/>
    <mergeCell ref="A25:B26"/>
    <mergeCell ref="I25:J25"/>
    <mergeCell ref="Q25:R2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2024-01-25T16:11:48Z</dcterms:created>
  <dcterms:modified xsi:type="dcterms:W3CDTF">2024-01-26T15:38:44Z</dcterms:modified>
  <cp:category/>
  <cp:contentStatus/>
</cp:coreProperties>
</file>