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8_{0FAD8758-D205-4B91-ACB8-BC514149A36C}" xr6:coauthVersionLast="47" xr6:coauthVersionMax="47" xr10:uidLastSave="{00000000-0000-0000-0000-000000000000}"/>
  <bookViews>
    <workbookView xWindow="-120" yWindow="-120" windowWidth="29040" windowHeight="15720" xr2:uid="{7706ADFC-8784-4292-BF50-31A4829F4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I12" i="1"/>
  <c r="H12" i="1"/>
  <c r="I11" i="1"/>
  <c r="H11" i="1"/>
  <c r="O10" i="1"/>
  <c r="I10" i="1"/>
  <c r="H10" i="1"/>
  <c r="I9" i="1"/>
  <c r="H9" i="1"/>
  <c r="K9" i="1" s="1"/>
  <c r="M9" i="1" s="1"/>
  <c r="R9" i="1" s="1"/>
  <c r="K11" i="1" l="1"/>
  <c r="M11" i="1" s="1"/>
  <c r="R11" i="1" s="1"/>
  <c r="K10" i="1"/>
  <c r="M10" i="1" s="1"/>
  <c r="R10" i="1" s="1"/>
  <c r="K12" i="1"/>
  <c r="M12" i="1" s="1"/>
  <c r="R12" i="1" s="1"/>
</calcChain>
</file>

<file path=xl/sharedStrings.xml><?xml version="1.0" encoding="utf-8"?>
<sst xmlns="http://schemas.openxmlformats.org/spreadsheetml/2006/main" count="58" uniqueCount="53">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</sst>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E26F63D6-6D4B-464C-8898-52500DD29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9D217016-BE30-48A7-9CAA-53E5FCAF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2713" y="95252"/>
          <a:ext cx="397668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D58-3A9C-43CD-9882-B05E45948A28}">
  <dimension ref="A1:V12"/>
  <sheetViews>
    <sheetView tabSelected="1" workbookViewId="0">
      <selection activeCell="Q16" sqref="Q16"/>
    </sheetView>
  </sheetViews>
  <sheetFormatPr defaultRowHeight="15" x14ac:dyDescent="0.25"/>
  <cols>
    <col min="13" max="13" width="13.7109375" customWidth="1"/>
    <col min="15" max="15" width="16.7109375" customWidth="1"/>
    <col min="17" max="17" width="18.85546875" customWidth="1"/>
  </cols>
  <sheetData>
    <row r="1" spans="1:2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V1" s="4"/>
    </row>
    <row r="2" spans="1:22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4"/>
    </row>
    <row r="3" spans="1:22" ht="20.2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 t="s">
        <v>3</v>
      </c>
      <c r="V3" s="6" t="s">
        <v>4</v>
      </c>
    </row>
    <row r="4" spans="1:22" ht="20.25" x14ac:dyDescent="0.25">
      <c r="A4" s="7"/>
      <c r="B4" s="8"/>
      <c r="C4" s="9"/>
      <c r="D4" s="8" t="s">
        <v>5</v>
      </c>
      <c r="E4" s="9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6" t="s">
        <v>6</v>
      </c>
      <c r="U4" s="6">
        <v>23</v>
      </c>
      <c r="V4" s="6">
        <v>19</v>
      </c>
    </row>
    <row r="5" spans="1:22" x14ac:dyDescent="0.25">
      <c r="A5" s="11" t="s">
        <v>7</v>
      </c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3" t="s">
        <v>8</v>
      </c>
      <c r="T5" s="14"/>
      <c r="U5" s="12"/>
      <c r="V5" s="12"/>
    </row>
    <row r="6" spans="1:22" x14ac:dyDescent="0.25">
      <c r="A6" s="15" t="s">
        <v>9</v>
      </c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7" t="s">
        <v>15</v>
      </c>
      <c r="H6" s="17" t="s">
        <v>16</v>
      </c>
      <c r="I6" s="17" t="s">
        <v>17</v>
      </c>
      <c r="J6" s="18" t="s">
        <v>18</v>
      </c>
      <c r="K6" s="19" t="s">
        <v>19</v>
      </c>
      <c r="L6" s="18" t="s">
        <v>18</v>
      </c>
      <c r="M6" s="17" t="s">
        <v>20</v>
      </c>
      <c r="N6" s="16" t="s">
        <v>21</v>
      </c>
      <c r="O6" s="16"/>
      <c r="P6" s="16"/>
      <c r="Q6" s="16"/>
      <c r="R6" s="17" t="s">
        <v>22</v>
      </c>
      <c r="S6" s="15" t="s">
        <v>23</v>
      </c>
      <c r="T6" s="20" t="s">
        <v>24</v>
      </c>
      <c r="U6" s="21" t="s">
        <v>25</v>
      </c>
      <c r="V6" s="21" t="s">
        <v>26</v>
      </c>
    </row>
    <row r="7" spans="1:22" ht="30" x14ac:dyDescent="0.25">
      <c r="A7" s="15"/>
      <c r="B7" s="15"/>
      <c r="C7" s="16"/>
      <c r="D7" s="16"/>
      <c r="E7" s="16"/>
      <c r="F7" s="16"/>
      <c r="G7" s="17"/>
      <c r="H7" s="17"/>
      <c r="I7" s="17"/>
      <c r="J7" s="22" t="s">
        <v>27</v>
      </c>
      <c r="K7" s="19"/>
      <c r="L7" s="22" t="s">
        <v>28</v>
      </c>
      <c r="M7" s="17"/>
      <c r="N7" s="23" t="s">
        <v>29</v>
      </c>
      <c r="O7" s="23" t="s">
        <v>30</v>
      </c>
      <c r="P7" s="23" t="s">
        <v>31</v>
      </c>
      <c r="Q7" s="23" t="s">
        <v>26</v>
      </c>
      <c r="R7" s="17"/>
      <c r="S7" s="15"/>
      <c r="T7" s="24"/>
      <c r="U7" s="21"/>
      <c r="V7" s="21"/>
    </row>
    <row r="8" spans="1:22" x14ac:dyDescent="0.25">
      <c r="A8" s="25" t="s">
        <v>32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8"/>
      <c r="V8" s="28"/>
    </row>
    <row r="9" spans="1:22" ht="22.5" x14ac:dyDescent="0.25">
      <c r="A9" s="29" t="s">
        <v>33</v>
      </c>
      <c r="B9" s="29" t="s">
        <v>34</v>
      </c>
      <c r="C9" s="30">
        <v>1</v>
      </c>
      <c r="D9" s="31" t="s">
        <v>35</v>
      </c>
      <c r="E9" s="32" t="s">
        <v>36</v>
      </c>
      <c r="F9" s="33" t="s">
        <v>37</v>
      </c>
      <c r="G9" s="34">
        <v>36619</v>
      </c>
      <c r="H9" s="35">
        <f>ROUND(G9/2,2)</f>
        <v>18309.5</v>
      </c>
      <c r="I9" s="35">
        <f>-ROUND(((G9/$V$4)/8)/60*T9,2)</f>
        <v>-40.15</v>
      </c>
      <c r="J9" s="35"/>
      <c r="K9" s="35">
        <f>ROUND((H9+I9)*20%,2)</f>
        <v>3653.87</v>
      </c>
      <c r="L9" s="35"/>
      <c r="M9" s="35">
        <f>SUM(H9:L9)</f>
        <v>21923.219999999998</v>
      </c>
      <c r="N9" s="34"/>
      <c r="O9" s="34">
        <v>900</v>
      </c>
      <c r="P9" s="34"/>
      <c r="Q9" s="34">
        <v>500</v>
      </c>
      <c r="R9" s="36">
        <f>SUM(M9:Q9)</f>
        <v>23323.219999999998</v>
      </c>
      <c r="S9" s="37" t="s">
        <v>38</v>
      </c>
      <c r="T9" s="38">
        <v>10</v>
      </c>
      <c r="U9" s="39"/>
      <c r="V9" s="40"/>
    </row>
    <row r="10" spans="1:22" ht="22.5" x14ac:dyDescent="0.25">
      <c r="A10" s="29" t="s">
        <v>33</v>
      </c>
      <c r="B10" s="29" t="s">
        <v>39</v>
      </c>
      <c r="C10" s="30">
        <v>2</v>
      </c>
      <c r="D10" s="31" t="s">
        <v>40</v>
      </c>
      <c r="E10" s="32" t="s">
        <v>41</v>
      </c>
      <c r="F10" s="33" t="s">
        <v>42</v>
      </c>
      <c r="G10" s="34">
        <v>36619</v>
      </c>
      <c r="H10" s="35">
        <f t="shared" ref="H10:H12" si="0">ROUND(G10/2,2)</f>
        <v>18309.5</v>
      </c>
      <c r="I10" s="35">
        <f t="shared" ref="I10:I12" si="1">-ROUND(((G10/$V$4)/8)/60*T10,2)</f>
        <v>-148.56</v>
      </c>
      <c r="J10" s="35"/>
      <c r="K10" s="35">
        <f t="shared" ref="K10:K12" si="2">ROUND((H10+I10)*20%,2)</f>
        <v>3632.19</v>
      </c>
      <c r="L10" s="35"/>
      <c r="M10" s="35">
        <f t="shared" ref="M10:M12" si="3">SUM(H10:L10)</f>
        <v>21793.129999999997</v>
      </c>
      <c r="N10" s="34"/>
      <c r="O10" s="34">
        <f>-ROUND(G10*4%,2)</f>
        <v>-1464.76</v>
      </c>
      <c r="P10" s="34"/>
      <c r="Q10" s="34"/>
      <c r="R10" s="36">
        <f t="shared" ref="R10:R12" si="4">SUM(M10:Q10)</f>
        <v>20328.37</v>
      </c>
      <c r="S10" s="37" t="s">
        <v>43</v>
      </c>
      <c r="T10" s="41">
        <v>37</v>
      </c>
      <c r="U10" s="42"/>
      <c r="V10" s="40"/>
    </row>
    <row r="11" spans="1:22" ht="22.5" x14ac:dyDescent="0.25">
      <c r="A11" s="29" t="s">
        <v>33</v>
      </c>
      <c r="B11" s="29" t="s">
        <v>44</v>
      </c>
      <c r="C11" s="30">
        <v>3</v>
      </c>
      <c r="D11" s="43" t="s">
        <v>45</v>
      </c>
      <c r="E11" s="44" t="s">
        <v>46</v>
      </c>
      <c r="F11" s="45" t="s">
        <v>47</v>
      </c>
      <c r="G11" s="34">
        <v>36619</v>
      </c>
      <c r="H11" s="35">
        <f t="shared" si="0"/>
        <v>18309.5</v>
      </c>
      <c r="I11" s="35">
        <f t="shared" si="1"/>
        <v>0</v>
      </c>
      <c r="J11" s="34"/>
      <c r="K11" s="35">
        <f t="shared" si="2"/>
        <v>3661.9</v>
      </c>
      <c r="L11" s="34"/>
      <c r="M11" s="35">
        <f t="shared" si="3"/>
        <v>21971.4</v>
      </c>
      <c r="N11" s="34"/>
      <c r="O11" s="34"/>
      <c r="P11" s="34"/>
      <c r="Q11" s="34"/>
      <c r="R11" s="36">
        <f t="shared" si="4"/>
        <v>21971.4</v>
      </c>
      <c r="S11" s="37"/>
      <c r="T11" s="41"/>
      <c r="U11" s="42"/>
      <c r="V11" s="40"/>
    </row>
    <row r="12" spans="1:22" ht="22.5" x14ac:dyDescent="0.25">
      <c r="A12" s="29" t="s">
        <v>33</v>
      </c>
      <c r="B12" s="29" t="s">
        <v>48</v>
      </c>
      <c r="C12" s="30">
        <v>4</v>
      </c>
      <c r="D12" s="43" t="s">
        <v>49</v>
      </c>
      <c r="E12" s="44" t="s">
        <v>50</v>
      </c>
      <c r="F12" s="45" t="s">
        <v>51</v>
      </c>
      <c r="G12" s="34">
        <v>36619</v>
      </c>
      <c r="H12" s="35">
        <f t="shared" si="0"/>
        <v>18309.5</v>
      </c>
      <c r="I12" s="35">
        <f t="shared" si="1"/>
        <v>-104.4</v>
      </c>
      <c r="J12" s="34"/>
      <c r="K12" s="35">
        <f t="shared" si="2"/>
        <v>3641.02</v>
      </c>
      <c r="L12" s="34"/>
      <c r="M12" s="35">
        <f t="shared" si="3"/>
        <v>21846.12</v>
      </c>
      <c r="N12" s="34"/>
      <c r="O12" s="34">
        <f>-ROUND(G12*4%,2)</f>
        <v>-1464.76</v>
      </c>
      <c r="P12" s="34"/>
      <c r="Q12" s="34"/>
      <c r="R12" s="36">
        <f t="shared" si="4"/>
        <v>20381.36</v>
      </c>
      <c r="S12" s="37" t="s">
        <v>52</v>
      </c>
      <c r="T12" s="41">
        <v>26</v>
      </c>
      <c r="U12" s="42"/>
      <c r="V12" s="40"/>
    </row>
  </sheetData>
  <mergeCells count="20"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2023-03-22T01:42:29Z</dcterms:created>
  <dcterms:modified xsi:type="dcterms:W3CDTF">2023-03-22T01:43:01Z</dcterms:modified>
</cp:coreProperties>
</file>