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xt Ste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<sst xmlns="http://schemas.openxmlformats.org/spreadsheetml/2006/main" count="46" uniqueCount="30">
  <si>
    <t xml:space="preserve">DONE THE EXPERIMENT IN 3G</t>
  </si>
  <si>
    <t xml:space="preserve">S.No</t>
  </si>
  <si>
    <t xml:space="preserve">Uplink (in Kbps)</t>
  </si>
  <si>
    <t xml:space="preserve">Downlink (in kbps)</t>
  </si>
  <si>
    <t xml:space="preserve">Difference Values for Downlink</t>
  </si>
  <si>
    <t xml:space="preserve">Uplink</t>
  </si>
  <si>
    <t xml:space="preserve">Sqaured Values for Uplink</t>
  </si>
  <si>
    <t xml:space="preserve">Sqaured Values  for Downlink</t>
  </si>
  <si>
    <t xml:space="preserve">4G</t>
  </si>
  <si>
    <t xml:space="preserve">3G</t>
  </si>
  <si>
    <t xml:space="preserve">2G</t>
  </si>
  <si>
    <t xml:space="preserve">Day -4</t>
  </si>
  <si>
    <t xml:space="preserve">Day -3</t>
  </si>
  <si>
    <t xml:space="preserve">Day -2</t>
  </si>
  <si>
    <t xml:space="preserve">Day -1</t>
  </si>
  <si>
    <t xml:space="preserve">Day 0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</si>
  <si>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</si>
  <si>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</si>
  <si>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</si>
  <si>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</si>
  <si>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</si>
  <si>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Average</t>
  </si>
  <si>
    <t xml:space="preserve">Variance</t>
  </si>
  <si>
    <t xml:space="preserve">SD</t>
  </si>
  <si>
    <t xml:space="preserve">Calculations for uplink/downlink standard deviation</t>
  </si>
  <si>
    <t xml:space="preserve">Note: </t>
  </si>
  <si>
    <t xml:space="preserve">Difference value (4G/3G/2G) =Instantaneous value  (4G/3G/2G) - average value (4G/3G/2G)</t>
  </si>
  <si>
    <t xml:space="preserve">Squared value (4G/3G/2G)= square of Difference value (4G/3G/2G)</t>
  </si>
  <si>
    <t xml:space="preserve">Variance (4G/3G/2G) = average of Squared values (4G/3G/2G)</t>
  </si>
  <si>
    <t xml:space="preserve">Standard deviation (4G/3G/2G)= square root of Variance(4G/3G/2G)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</si>
</sst>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  <font>
      <b val="true"/>
      <u val="singl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0"/>
    </font>
    <font>
      <b val="true"/>
      <sz val="12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ADD58A"/>
      <name val="Times New Roman"/>
      <family val="0"/>
      <charset val="1"/>
    </font>
    <font>
      <sz val="12"/>
      <color rgb="FF000000"/>
      <name val="Times New Roman"/>
      <family val="0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  <font>
      <sz val="12"/>
      <name val="Times New Roman"/>
      <family val="0"/>
      <charset val="1"/>
    </font>
    <font>
      <sz val="12"/>
      <name val="Times New Roman"/>
      <family val="1"/>
    </font>
    <font>
      <sz val="12"/>
      <name val="Times New Roman"/>
      <family val="1"/>
      <charset val="1"/>
    </font>
    <font>
      <sz val="14"/>
      <color rgb="FFFF0000"/>
      <name val="Times New Roman"/>
      <family val="0"/>
      <charset val="1"/>
    </font>
    <font>
      <b val="true"/>
      <sz val="14"/>
      <color rgb="FFFF0000"/>
      <name val="Times New Roman"/>
      <family val="0"/>
      <charset val="1"/>
    </font>
    <font>
      <sz val="10"/>
      <color rgb="FFFF0000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FFF"/>
        <bgColor rgb="FFCCFFFF"/>
      </patternFill>
    </fill>
    <fill>
      <patternFill patternType="solid">
        <fgColor rgb="FFC6E0B4"/>
        <bgColor rgb="FFC2E0AE"/>
      </patternFill>
    </fill>
    <fill>
      <patternFill patternType="solid">
        <fgColor rgb="FFC2E0AE"/>
        <bgColor rgb="FFC6E0B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2E0A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Uplink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'Next Steps'!$G$3:$G$4</c:f>
              <c:strCache>
                <c:ptCount val="1"/>
                <c:pt idx="0">
                  <c:v>3G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'Next Steps'!$E$5:$F$14</c:f>
              <c:strCache>
                <c:ptCount val="20"/>
                <c:pt idx="0">
                  <c:v>Day -4</c:v>
                </c:pt>
                <c:pt idx="1">
                  <c:v>Day -3</c:v>
                </c:pt>
                <c:pt idx="2">
                  <c:v>Day -2</c:v>
                </c:pt>
                <c:pt idx="3">
                  <c:v>Day -1</c:v>
                </c:pt>
                <c:pt idx="4">
                  <c:v>Day 0</c:v>
                </c:pt>
                <c:pt idx="5">
                  <c:v>Day 1</c:v>
                </c:pt>
                <c:pt idx="6">
                  <c:v>Day 2</c:v>
                </c:pt>
                <c:pt idx="7">
                  <c:v>Day 3</c:v>
                </c:pt>
                <c:pt idx="8">
                  <c:v>Day 4</c:v>
                </c:pt>
                <c:pt idx="9">
                  <c:v>Day 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'Next Steps'!$G$5:$G$14</c:f>
              <c:numCache>
                <c:formatCode>General</c:formatCode>
                <c:ptCount val="10"/>
                <c:pt idx="0">
                  <c:v>227</c:v>
                </c:pt>
                <c:pt idx="1">
                  <c:v>870</c:v>
                </c:pt>
                <c:pt idx="2">
                  <c:v>1400</c:v>
                </c:pt>
                <c:pt idx="3">
                  <c:v>1400</c:v>
                </c:pt>
                <c:pt idx="4">
                  <c:v>551</c:v>
                </c:pt>
                <c:pt idx="5">
                  <c:v>489</c:v>
                </c:pt>
                <c:pt idx="6">
                  <c:v>19</c:v>
                </c:pt>
                <c:pt idx="7">
                  <c:v>640</c:v>
                </c:pt>
                <c:pt idx="8">
                  <c:v>377</c:v>
                </c:pt>
                <c:pt idx="9">
                  <c:v>1100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'Next Steps'!$H$3:$H$4</c:f>
              <c:strCache>
                <c:ptCount val="1"/>
                <c:pt idx="0">
                  <c:v>2G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'Next Steps'!$E$5:$F$14</c:f>
              <c:strCache>
                <c:ptCount val="20"/>
                <c:pt idx="0">
                  <c:v>Day -4</c:v>
                </c:pt>
                <c:pt idx="1">
                  <c:v>Day -3</c:v>
                </c:pt>
                <c:pt idx="2">
                  <c:v>Day -2</c:v>
                </c:pt>
                <c:pt idx="3">
                  <c:v>Day -1</c:v>
                </c:pt>
                <c:pt idx="4">
                  <c:v>Day 0</c:v>
                </c:pt>
                <c:pt idx="5">
                  <c:v>Day 1</c:v>
                </c:pt>
                <c:pt idx="6">
                  <c:v>Day 2</c:v>
                </c:pt>
                <c:pt idx="7">
                  <c:v>Day 3</c:v>
                </c:pt>
                <c:pt idx="8">
                  <c:v>Day 4</c:v>
                </c:pt>
                <c:pt idx="9">
                  <c:v>Day 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'Next Steps'!$H$5:$H$14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8</c:v>
                </c:pt>
                <c:pt idx="6">
                  <c:v>23</c:v>
                </c:pt>
                <c:pt idx="7">
                  <c:v>30</c:v>
                </c:pt>
                <c:pt idx="8">
                  <c:v>79</c:v>
                </c:pt>
                <c:pt idx="9">
                  <c:v>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070459"/>
        <c:axId val="79768970"/>
      </c:lineChart>
      <c:catAx>
        <c:axId val="49070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68970"/>
        <c:crosses val="autoZero"/>
        <c:auto val="1"/>
        <c:lblAlgn val="ctr"/>
        <c:lblOffset val="100"/>
      </c:catAx>
      <c:valAx>
        <c:axId val="797689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
(kbps)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70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Downlink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3g</c:f>
              <c:strCache>
                <c:ptCount val="1"/>
                <c:pt idx="0">
                  <c:v>3g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'Next Steps'!$E$5:$E$14,'Next Steps'!$F$21,'Next Steps'!$I$4:$I$14</c:f>
              <c:strCache>
                <c:ptCount val="22"/>
                <c:pt idx="0">
                  <c:v>Day -4</c:v>
                </c:pt>
                <c:pt idx="1">
                  <c:v>Day -3</c:v>
                </c:pt>
                <c:pt idx="2">
                  <c:v>Day -2</c:v>
                </c:pt>
                <c:pt idx="3">
                  <c:v>Day -1</c:v>
                </c:pt>
                <c:pt idx="4">
                  <c:v>Day 0</c:v>
                </c:pt>
                <c:pt idx="5">
                  <c:v>Day 1</c:v>
                </c:pt>
                <c:pt idx="6">
                  <c:v>Day 2</c:v>
                </c:pt>
                <c:pt idx="7">
                  <c:v>Day 3</c:v>
                </c:pt>
                <c:pt idx="8">
                  <c:v>Day 4</c:v>
                </c:pt>
                <c:pt idx="9">
                  <c:v>Day 5</c:v>
                </c:pt>
                <c:pt idx="10">
                  <c:v/>
                </c:pt>
                <c:pt idx="11">
                  <c:v>4G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'Next Steps'!$J$4:$J$14</c:f>
              <c:numCache>
                <c:formatCode>General</c:formatCode>
                <c:ptCount val="11"/>
                <c:pt idx="0">
                  <c:v/>
                </c:pt>
                <c:pt idx="1">
                  <c:v>1900</c:v>
                </c:pt>
                <c:pt idx="2">
                  <c:v>1400</c:v>
                </c:pt>
                <c:pt idx="3">
                  <c:v>651</c:v>
                </c:pt>
                <c:pt idx="4">
                  <c:v>1400</c:v>
                </c:pt>
                <c:pt idx="5">
                  <c:v>1200</c:v>
                </c:pt>
                <c:pt idx="6">
                  <c:v>3300</c:v>
                </c:pt>
                <c:pt idx="7">
                  <c:v>554</c:v>
                </c:pt>
                <c:pt idx="8">
                  <c:v>1200</c:v>
                </c:pt>
                <c:pt idx="9">
                  <c:v>682</c:v>
                </c:pt>
                <c:pt idx="10">
                  <c:v>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2g</c:f>
              <c:strCache>
                <c:ptCount val="1"/>
                <c:pt idx="0">
                  <c:v>2g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'Next Steps'!$E$5:$E$14,'Next Steps'!$F$21,'Next Steps'!$I$4:$I$14</c:f>
              <c:strCache>
                <c:ptCount val="22"/>
                <c:pt idx="0">
                  <c:v>Day -4</c:v>
                </c:pt>
                <c:pt idx="1">
                  <c:v>Day -3</c:v>
                </c:pt>
                <c:pt idx="2">
                  <c:v>Day -2</c:v>
                </c:pt>
                <c:pt idx="3">
                  <c:v>Day -1</c:v>
                </c:pt>
                <c:pt idx="4">
                  <c:v>Day 0</c:v>
                </c:pt>
                <c:pt idx="5">
                  <c:v>Day 1</c:v>
                </c:pt>
                <c:pt idx="6">
                  <c:v>Day 2</c:v>
                </c:pt>
                <c:pt idx="7">
                  <c:v>Day 3</c:v>
                </c:pt>
                <c:pt idx="8">
                  <c:v>Day 4</c:v>
                </c:pt>
                <c:pt idx="9">
                  <c:v>Day 5</c:v>
                </c:pt>
                <c:pt idx="10">
                  <c:v/>
                </c:pt>
                <c:pt idx="11">
                  <c:v>4G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'Next Steps'!$K$4:$K$14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154</c:v>
                </c:pt>
                <c:pt idx="7">
                  <c:v>124</c:v>
                </c:pt>
                <c:pt idx="8">
                  <c:v>136</c:v>
                </c:pt>
                <c:pt idx="9">
                  <c:v>135</c:v>
                </c:pt>
                <c:pt idx="10">
                  <c:v>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155061"/>
        <c:axId val="660711"/>
      </c:lineChart>
      <c:catAx>
        <c:axId val="78155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711"/>
        <c:crosses val="autoZero"/>
        <c:auto val="1"/>
        <c:lblAlgn val="ctr"/>
        <c:lblOffset val="100"/>
      </c:catAx>
      <c:valAx>
        <c:axId val="6607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(kbps)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55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534960</xdr:colOff>
      <xdr:row>28</xdr:row>
      <xdr:rowOff>360</xdr:rowOff>
    </xdr:from>
    <xdr:to>
      <xdr:col>9</xdr:col>
      <xdr:colOff>497160</xdr:colOff>
      <xdr:row>49</xdr:row>
      <xdr:rowOff>162000</xdr:rowOff>
    </xdr:to>
    <xdr:graphicFrame>
      <xdr:nvGraphicFramePr>
        <xdr:cNvPr id="0" name=""/>
        <xdr:cNvGraphicFramePr/>
      </xdr:nvGraphicFramePr>
      <xdr:xfrm>
        <a:off x="534960" y="4610160"/>
        <a:ext cx="5757120" cy="35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438840</xdr:colOff>
      <xdr:row>28</xdr:row>
      <xdr:rowOff>36000</xdr:rowOff>
    </xdr:from>
    <xdr:to>
      <xdr:col>19</xdr:col>
      <xdr:colOff>438840</xdr:colOff>
      <xdr:row>48</xdr:row>
      <xdr:rowOff>37080</xdr:rowOff>
    </xdr:to>
    <xdr:graphicFrame>
      <xdr:nvGraphicFramePr>
        <xdr:cNvPr id="1" name=""/>
        <xdr:cNvGraphicFramePr/>
      </xdr:nvGraphicFramePr>
      <xdr:xfrm>
        <a:off x="6877440" y="4645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4" min="1" style="0" width="9.13"/>
    <col collapsed="false" customWidth="true" hidden="false" outlineLevel="0" max="5" min="5" style="1" width="9.13"/>
    <col collapsed="false" customWidth="true" hidden="false" outlineLevel="0" max="10" min="6" style="0" width="9.13"/>
    <col collapsed="false" customWidth="true" hidden="false" outlineLevel="0" max="14" min="11" style="0" width="9"/>
    <col collapsed="false" customWidth="true" hidden="false" outlineLevel="0" max="25" min="15" style="0" width="9.13"/>
    <col collapsed="false" customWidth="true" hidden="false" outlineLevel="0" max="1025" min="26" style="0" width="12.63"/>
  </cols>
  <sheetData>
    <row r="1" customFormat="false" ht="12.75" hidden="false" customHeight="true" outlineLevel="0" collapsed="false">
      <c r="A1" s="2"/>
      <c r="B1" s="2"/>
      <c r="C1" s="2"/>
      <c r="D1" s="2"/>
      <c r="E1" s="3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75" hidden="false" customHeight="true" outlineLevel="0" collapsed="false">
      <c r="A2" s="2"/>
      <c r="B2" s="2"/>
      <c r="C2" s="2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2.75" hidden="false" customHeight="true" outlineLevel="0" collapsed="false">
      <c r="A3" s="2"/>
      <c r="B3" s="2"/>
      <c r="C3" s="2"/>
      <c r="D3" s="2"/>
      <c r="E3" s="5" t="s">
        <v>1</v>
      </c>
      <c r="F3" s="6" t="s">
        <v>2</v>
      </c>
      <c r="G3" s="6"/>
      <c r="H3" s="6"/>
      <c r="I3" s="7" t="s">
        <v>3</v>
      </c>
      <c r="J3" s="7"/>
      <c r="K3" s="7"/>
      <c r="L3" s="8" t="s">
        <v>4</v>
      </c>
      <c r="M3" s="8"/>
      <c r="N3" s="8" t="s">
        <v>5</v>
      </c>
      <c r="O3" s="8" t="s">
        <v>4</v>
      </c>
      <c r="P3" s="8"/>
      <c r="Q3" s="8"/>
      <c r="R3" s="9" t="s">
        <v>6</v>
      </c>
      <c r="S3" s="9"/>
      <c r="T3" s="9"/>
      <c r="U3" s="9" t="s">
        <v>7</v>
      </c>
      <c r="V3" s="9"/>
      <c r="W3" s="9"/>
      <c r="X3" s="2"/>
      <c r="Y3" s="2"/>
    </row>
    <row r="4" customFormat="false" ht="12.75" hidden="false" customHeight="true" outlineLevel="0" collapsed="false">
      <c r="A4" s="2"/>
      <c r="B4" s="2"/>
      <c r="C4" s="2"/>
      <c r="D4" s="2"/>
      <c r="E4" s="5"/>
      <c r="F4" s="5" t="s">
        <v>8</v>
      </c>
      <c r="G4" s="5" t="s">
        <v>9</v>
      </c>
      <c r="H4" s="5" t="s">
        <v>10</v>
      </c>
      <c r="I4" s="5" t="s">
        <v>8</v>
      </c>
      <c r="J4" s="5" t="s">
        <v>9</v>
      </c>
      <c r="K4" s="5" t="s">
        <v>10</v>
      </c>
      <c r="L4" s="5" t="s">
        <v>8</v>
      </c>
      <c r="M4" s="5" t="s">
        <v>9</v>
      </c>
      <c r="N4" s="5" t="s">
        <v>10</v>
      </c>
      <c r="O4" s="5" t="s">
        <v>8</v>
      </c>
      <c r="P4" s="5" t="s">
        <v>9</v>
      </c>
      <c r="Q4" s="5" t="s">
        <v>10</v>
      </c>
      <c r="R4" s="5" t="s">
        <v>8</v>
      </c>
      <c r="S4" s="5" t="s">
        <v>9</v>
      </c>
      <c r="T4" s="5" t="s">
        <v>10</v>
      </c>
      <c r="U4" s="5" t="s">
        <v>8</v>
      </c>
      <c r="V4" s="5" t="s">
        <v>9</v>
      </c>
      <c r="W4" s="5" t="s">
        <v>10</v>
      </c>
      <c r="X4" s="2"/>
      <c r="Y4" s="2"/>
    </row>
    <row r="5" customFormat="false" ht="12.75" hidden="false" customHeight="true" outlineLevel="0" collapsed="false">
      <c r="A5" s="2"/>
      <c r="B5" s="2"/>
      <c r="C5" s="2"/>
      <c r="D5" s="2"/>
      <c r="E5" s="10" t="s">
        <v>11</v>
      </c>
      <c r="F5" s="11"/>
      <c r="G5" s="12" t="n">
        <v>227</v>
      </c>
      <c r="H5" s="12"/>
      <c r="I5" s="11"/>
      <c r="J5" s="12" t="n">
        <v>1900</v>
      </c>
      <c r="K5" s="12"/>
      <c r="L5" s="12"/>
      <c r="M5" s="12" t="n">
        <f aca="false">G5-707.3</f>
        <v>-480.3</v>
      </c>
      <c r="N5" s="12"/>
      <c r="O5" s="13"/>
      <c r="P5" s="13" t="n">
        <f aca="false">J5-1248.5</f>
        <v>651.5</v>
      </c>
      <c r="Q5" s="13"/>
      <c r="R5" s="13"/>
      <c r="S5" s="13" t="n">
        <f aca="false">M5*M5</f>
        <v>230688.09</v>
      </c>
      <c r="T5" s="13"/>
      <c r="U5" s="13"/>
      <c r="V5" s="13" t="n">
        <f aca="false">P5*P5</f>
        <v>424452.25</v>
      </c>
      <c r="W5" s="13"/>
      <c r="X5" s="2"/>
      <c r="Y5" s="2"/>
    </row>
    <row r="6" customFormat="false" ht="12.75" hidden="false" customHeight="true" outlineLevel="0" collapsed="false">
      <c r="A6" s="2"/>
      <c r="B6" s="2"/>
      <c r="C6" s="2"/>
      <c r="D6" s="2"/>
      <c r="E6" s="10" t="s">
        <v>12</v>
      </c>
      <c r="F6" s="11"/>
      <c r="G6" s="12" t="n">
        <v>870</v>
      </c>
      <c r="H6" s="12"/>
      <c r="I6" s="11"/>
      <c r="J6" s="12" t="n">
        <v>1400</v>
      </c>
      <c r="K6" s="12"/>
      <c r="L6" s="12"/>
      <c r="M6" s="12" t="n">
        <f aca="false">G6-707.3</f>
        <v>162.7</v>
      </c>
      <c r="N6" s="12"/>
      <c r="O6" s="13"/>
      <c r="P6" s="13" t="n">
        <f aca="false">J6-1248.5</f>
        <v>151.5</v>
      </c>
      <c r="Q6" s="13"/>
      <c r="R6" s="13"/>
      <c r="S6" s="13" t="n">
        <f aca="false">M6*M6</f>
        <v>26471.29</v>
      </c>
      <c r="T6" s="13"/>
      <c r="U6" s="13"/>
      <c r="V6" s="13" t="n">
        <f aca="false">P6*P6</f>
        <v>22952.25</v>
      </c>
      <c r="W6" s="13"/>
      <c r="X6" s="2"/>
      <c r="Y6" s="2"/>
    </row>
    <row r="7" customFormat="false" ht="12.75" hidden="false" customHeight="true" outlineLevel="0" collapsed="false">
      <c r="A7" s="2"/>
      <c r="B7" s="2"/>
      <c r="C7" s="2"/>
      <c r="D7" s="2"/>
      <c r="E7" s="10" t="s">
        <v>13</v>
      </c>
      <c r="F7" s="14"/>
      <c r="G7" s="12" t="n">
        <v>1400</v>
      </c>
      <c r="H7" s="15"/>
      <c r="I7" s="11"/>
      <c r="J7" s="16" t="n">
        <v>651</v>
      </c>
      <c r="K7" s="12"/>
      <c r="L7" s="12"/>
      <c r="M7" s="12" t="n">
        <f aca="false">G7-707.3</f>
        <v>692.7</v>
      </c>
      <c r="N7" s="12"/>
      <c r="O7" s="13"/>
      <c r="P7" s="13" t="n">
        <f aca="false">J7-1248.5</f>
        <v>-597.5</v>
      </c>
      <c r="Q7" s="13"/>
      <c r="R7" s="13"/>
      <c r="S7" s="13" t="n">
        <f aca="false">M7*M7</f>
        <v>479833.29</v>
      </c>
      <c r="T7" s="13"/>
      <c r="U7" s="13"/>
      <c r="V7" s="13" t="n">
        <f aca="false">P7*P7</f>
        <v>357006.25</v>
      </c>
      <c r="W7" s="13"/>
      <c r="X7" s="2"/>
      <c r="Y7" s="2"/>
    </row>
    <row r="8" customFormat="false" ht="12.75" hidden="false" customHeight="true" outlineLevel="0" collapsed="false">
      <c r="A8" s="2"/>
      <c r="B8" s="2"/>
      <c r="C8" s="2"/>
      <c r="D8" s="2"/>
      <c r="E8" s="10" t="s">
        <v>14</v>
      </c>
      <c r="F8" s="11"/>
      <c r="G8" s="12" t="n">
        <v>1400</v>
      </c>
      <c r="H8" s="15"/>
      <c r="I8" s="11"/>
      <c r="J8" s="12" t="n">
        <v>1400</v>
      </c>
      <c r="K8" s="12"/>
      <c r="L8" s="12"/>
      <c r="M8" s="12" t="n">
        <f aca="false">G8-707.3</f>
        <v>692.7</v>
      </c>
      <c r="N8" s="12"/>
      <c r="O8" s="13"/>
      <c r="P8" s="13" t="n">
        <f aca="false">J8-1248.5</f>
        <v>151.5</v>
      </c>
      <c r="Q8" s="13"/>
      <c r="R8" s="13"/>
      <c r="S8" s="13" t="n">
        <f aca="false">M8*M8</f>
        <v>479833.29</v>
      </c>
      <c r="T8" s="13"/>
      <c r="U8" s="13"/>
      <c r="V8" s="13" t="n">
        <f aca="false">P8*P8</f>
        <v>22952.25</v>
      </c>
      <c r="W8" s="13"/>
      <c r="X8" s="2"/>
      <c r="Y8" s="2"/>
    </row>
    <row r="9" customFormat="false" ht="12.75" hidden="false" customHeight="true" outlineLevel="0" collapsed="false">
      <c r="A9" s="2"/>
      <c r="B9" s="2"/>
      <c r="C9" s="2"/>
      <c r="D9" s="2"/>
      <c r="E9" s="10" t="s">
        <v>15</v>
      </c>
      <c r="F9" s="11"/>
      <c r="G9" s="12" t="n">
        <v>551</v>
      </c>
      <c r="H9" s="17"/>
      <c r="I9" s="11"/>
      <c r="J9" s="12" t="n">
        <v>1200</v>
      </c>
      <c r="K9" s="12"/>
      <c r="L9" s="12"/>
      <c r="M9" s="12" t="n">
        <f aca="false">G9-707.3</f>
        <v>-156.3</v>
      </c>
      <c r="N9" s="12"/>
      <c r="O9" s="13"/>
      <c r="P9" s="13" t="n">
        <f aca="false">J9-1248.5</f>
        <v>-48.5</v>
      </c>
      <c r="Q9" s="13"/>
      <c r="R9" s="13"/>
      <c r="S9" s="13" t="n">
        <f aca="false">M9*M9</f>
        <v>24429.69</v>
      </c>
      <c r="T9" s="13"/>
      <c r="U9" s="13"/>
      <c r="V9" s="13" t="n">
        <f aca="false">P9*P9</f>
        <v>2352.25</v>
      </c>
      <c r="W9" s="13"/>
      <c r="X9" s="2"/>
      <c r="Y9" s="2"/>
    </row>
    <row r="10" customFormat="false" ht="12.75" hidden="false" customHeight="true" outlineLevel="0" collapsed="false">
      <c r="A10" s="2"/>
      <c r="B10" s="2"/>
      <c r="C10" s="2"/>
      <c r="D10" s="2"/>
      <c r="E10" s="10" t="s">
        <v>16</v>
      </c>
      <c r="F10" s="11"/>
      <c r="G10" s="18" t="n">
        <v>489</v>
      </c>
      <c r="H10" s="19" t="n">
        <v>8</v>
      </c>
      <c r="I10" s="11"/>
      <c r="J10" s="20" t="n">
        <v>3300</v>
      </c>
      <c r="K10" s="21" t="n">
        <v>154</v>
      </c>
      <c r="L10" s="12"/>
      <c r="M10" s="22" t="n">
        <f aca="false">G10-707.3</f>
        <v>-218.3</v>
      </c>
      <c r="N10" s="22" t="n">
        <f aca="false">H10 - 32.4</f>
        <v>-24.4</v>
      </c>
      <c r="O10" s="13"/>
      <c r="P10" s="13" t="n">
        <f aca="false">J10-1248.5</f>
        <v>2051.5</v>
      </c>
      <c r="Q10" s="13" t="n">
        <f aca="false">K10-119.8</f>
        <v>34.2</v>
      </c>
      <c r="R10" s="13"/>
      <c r="S10" s="13" t="n">
        <f aca="false">M10*M10</f>
        <v>47654.89</v>
      </c>
      <c r="T10" s="13" t="n">
        <f aca="false">N10*N10</f>
        <v>595.36</v>
      </c>
      <c r="U10" s="13"/>
      <c r="V10" s="13" t="n">
        <f aca="false">P10*P10</f>
        <v>4208652.25</v>
      </c>
      <c r="W10" s="13" t="n">
        <f aca="false">Q10*Q10</f>
        <v>1169.64</v>
      </c>
      <c r="X10" s="2"/>
      <c r="Y10" s="2"/>
    </row>
    <row r="11" customFormat="false" ht="12.75" hidden="false" customHeight="true" outlineLevel="0" collapsed="false">
      <c r="A11" s="2"/>
      <c r="B11" s="2"/>
      <c r="C11" s="2"/>
      <c r="D11" s="2"/>
      <c r="E11" s="10" t="s">
        <v>17</v>
      </c>
      <c r="F11" s="11"/>
      <c r="G11" s="18" t="n">
        <v>19</v>
      </c>
      <c r="H11" s="21" t="n">
        <v>23</v>
      </c>
      <c r="I11" s="11"/>
      <c r="J11" s="21" t="n">
        <v>554</v>
      </c>
      <c r="K11" s="21" t="n">
        <v>124</v>
      </c>
      <c r="L11" s="12"/>
      <c r="M11" s="22" t="n">
        <f aca="false">G11-707.3</f>
        <v>-688.3</v>
      </c>
      <c r="N11" s="22" t="n">
        <f aca="false">H11-  32.4</f>
        <v>-9.4</v>
      </c>
      <c r="O11" s="13"/>
      <c r="P11" s="13" t="n">
        <f aca="false">J11-1248.5</f>
        <v>-694.5</v>
      </c>
      <c r="Q11" s="13" t="n">
        <f aca="false">K11- 119.8</f>
        <v>4.2</v>
      </c>
      <c r="R11" s="13"/>
      <c r="S11" s="13" t="n">
        <f aca="false">M11*M11</f>
        <v>473756.89</v>
      </c>
      <c r="T11" s="13" t="n">
        <f aca="false">N11*N11</f>
        <v>88.36</v>
      </c>
      <c r="U11" s="13"/>
      <c r="V11" s="13" t="n">
        <f aca="false">P11*P11</f>
        <v>482330.25</v>
      </c>
      <c r="W11" s="13" t="n">
        <f aca="false">Q11*Q11</f>
        <v>17.64</v>
      </c>
      <c r="X11" s="2"/>
      <c r="Y11" s="2"/>
    </row>
    <row r="12" customFormat="false" ht="12.75" hidden="false" customHeight="true" outlineLevel="0" collapsed="false">
      <c r="A12" s="2"/>
      <c r="B12" s="2"/>
      <c r="C12" s="2"/>
      <c r="D12" s="2"/>
      <c r="E12" s="10" t="s">
        <v>18</v>
      </c>
      <c r="F12" s="11"/>
      <c r="G12" s="18" t="n">
        <v>640</v>
      </c>
      <c r="H12" s="21" t="n">
        <v>30</v>
      </c>
      <c r="I12" s="11"/>
      <c r="J12" s="21" t="n">
        <v>1200</v>
      </c>
      <c r="K12" s="21" t="n">
        <v>136</v>
      </c>
      <c r="L12" s="12"/>
      <c r="M12" s="22" t="n">
        <f aca="false">G12-707.3</f>
        <v>-67.3</v>
      </c>
      <c r="N12" s="22" t="n">
        <f aca="false">H12-  32.4</f>
        <v>-2.4</v>
      </c>
      <c r="O12" s="13"/>
      <c r="P12" s="13" t="n">
        <f aca="false">J12-1248.5</f>
        <v>-48.5</v>
      </c>
      <c r="Q12" s="13" t="n">
        <f aca="false">K12-119.8</f>
        <v>16.2</v>
      </c>
      <c r="R12" s="13"/>
      <c r="S12" s="13" t="n">
        <f aca="false">M12*M12</f>
        <v>4529.28999999999</v>
      </c>
      <c r="T12" s="13" t="n">
        <f aca="false">N12*N12</f>
        <v>5.75999999999999</v>
      </c>
      <c r="U12" s="13"/>
      <c r="V12" s="13" t="n">
        <f aca="false">P12*P12</f>
        <v>2352.25</v>
      </c>
      <c r="W12" s="13" t="n">
        <f aca="false">Q12*Q12</f>
        <v>262.44</v>
      </c>
      <c r="X12" s="2"/>
      <c r="Y12" s="2"/>
    </row>
    <row r="13" customFormat="false" ht="12.75" hidden="false" customHeight="true" outlineLevel="0" collapsed="false">
      <c r="A13" s="2"/>
      <c r="B13" s="2"/>
      <c r="C13" s="2"/>
      <c r="D13" s="2"/>
      <c r="E13" s="10" t="s">
        <v>19</v>
      </c>
      <c r="F13" s="11"/>
      <c r="G13" s="18" t="n">
        <v>377</v>
      </c>
      <c r="H13" s="21" t="n">
        <v>79</v>
      </c>
      <c r="I13" s="11"/>
      <c r="J13" s="21" t="n">
        <v>682</v>
      </c>
      <c r="K13" s="21" t="n">
        <v>135</v>
      </c>
      <c r="L13" s="12"/>
      <c r="M13" s="22" t="n">
        <f aca="false">G13-707.3</f>
        <v>-330.3</v>
      </c>
      <c r="N13" s="22" t="n">
        <f aca="false">H13 -  32.4</f>
        <v>46.6</v>
      </c>
      <c r="O13" s="13"/>
      <c r="P13" s="13" t="n">
        <f aca="false">J13-1248.5</f>
        <v>-566.5</v>
      </c>
      <c r="Q13" s="13" t="n">
        <f aca="false">K13-119.8</f>
        <v>15.2</v>
      </c>
      <c r="R13" s="13"/>
      <c r="S13" s="13" t="n">
        <f aca="false">M13*M13</f>
        <v>109098.09</v>
      </c>
      <c r="T13" s="13" t="n">
        <f aca="false">N13*N13</f>
        <v>2171.56</v>
      </c>
      <c r="U13" s="13"/>
      <c r="V13" s="13" t="n">
        <f aca="false">P13*P13</f>
        <v>320922.25</v>
      </c>
      <c r="W13" s="13" t="n">
        <f aca="false">Q13*Q13</f>
        <v>231.04</v>
      </c>
      <c r="X13" s="2"/>
      <c r="Y13" s="2"/>
    </row>
    <row r="14" customFormat="false" ht="12.75" hidden="false" customHeight="true" outlineLevel="0" collapsed="false">
      <c r="A14" s="2"/>
      <c r="B14" s="2"/>
      <c r="C14" s="2"/>
      <c r="D14" s="2"/>
      <c r="E14" s="10" t="s">
        <v>20</v>
      </c>
      <c r="F14" s="23"/>
      <c r="G14" s="24" t="n">
        <v>1100</v>
      </c>
      <c r="H14" s="25" t="n">
        <v>22</v>
      </c>
      <c r="I14" s="26"/>
      <c r="J14" s="25" t="n">
        <v>198</v>
      </c>
      <c r="K14" s="25" t="n">
        <v>50</v>
      </c>
      <c r="L14" s="12"/>
      <c r="M14" s="22" t="n">
        <f aca="false">G14-707.3</f>
        <v>392.7</v>
      </c>
      <c r="N14" s="22" t="n">
        <f aca="false">H14 -  32.4</f>
        <v>-10.4</v>
      </c>
      <c r="O14" s="13"/>
      <c r="P14" s="13" t="n">
        <f aca="false">J14-1248.5</f>
        <v>-1050.5</v>
      </c>
      <c r="Q14" s="13" t="n">
        <f aca="false">K14-119.8</f>
        <v>-69.8</v>
      </c>
      <c r="R14" s="13"/>
      <c r="S14" s="13" t="n">
        <f aca="false">M14*M14</f>
        <v>154213.29</v>
      </c>
      <c r="T14" s="13" t="n">
        <f aca="false">N14*N14</f>
        <v>108.16</v>
      </c>
      <c r="U14" s="13"/>
      <c r="V14" s="13" t="n">
        <f aca="false">P14*P14</f>
        <v>1103550.25</v>
      </c>
      <c r="W14" s="13" t="n">
        <f aca="false">Q14*Q14</f>
        <v>4872.04</v>
      </c>
      <c r="X14" s="2"/>
      <c r="Y14" s="2"/>
    </row>
    <row r="15" customFormat="false" ht="18.75" hidden="false" customHeight="true" outlineLevel="0" collapsed="false">
      <c r="A15" s="2"/>
      <c r="B15" s="2"/>
      <c r="C15" s="2"/>
      <c r="D15" s="2"/>
      <c r="E15" s="10" t="s">
        <v>21</v>
      </c>
      <c r="F15" s="27"/>
      <c r="G15" s="28" t="n">
        <f aca="false">AVERAGE(G5:G14)</f>
        <v>707.3</v>
      </c>
      <c r="H15" s="28" t="n">
        <f aca="false">AVERAGE(H10:H14)</f>
        <v>32.4</v>
      </c>
      <c r="I15" s="28"/>
      <c r="J15" s="28" t="n">
        <f aca="false">AVERAGE(J5:J14)</f>
        <v>1248.5</v>
      </c>
      <c r="K15" s="28" t="n">
        <f aca="false">AVERAGE(K10:K14)</f>
        <v>119.8</v>
      </c>
      <c r="L15" s="29"/>
      <c r="M15" s="29"/>
      <c r="N15" s="29"/>
      <c r="O15" s="29" t="s">
        <v>22</v>
      </c>
      <c r="P15" s="29"/>
      <c r="Q15" s="29"/>
      <c r="R15" s="30"/>
      <c r="S15" s="30" t="n">
        <f aca="false">AVERAGE(S5:S14)</f>
        <v>203050.81</v>
      </c>
      <c r="T15" s="30" t="n">
        <f aca="false">AVERAGE(T5:T14)</f>
        <v>593.84</v>
      </c>
      <c r="U15" s="30"/>
      <c r="V15" s="30" t="n">
        <f aca="false">AVERAGE(V5:V14)</f>
        <v>694752.25</v>
      </c>
      <c r="W15" s="30" t="n">
        <f aca="false">AVERAGE(W5:W14)</f>
        <v>1310.56</v>
      </c>
      <c r="X15" s="2"/>
      <c r="Y15" s="2"/>
    </row>
    <row r="16" customFormat="false" ht="12.75" hidden="false" customHeight="true" outlineLevel="0" collapsed="false">
      <c r="A16" s="2"/>
      <c r="B16" s="2"/>
      <c r="C16" s="2"/>
      <c r="D16" s="2"/>
      <c r="E16" s="4"/>
      <c r="F16" s="2"/>
      <c r="G16" s="31"/>
      <c r="H16" s="31"/>
      <c r="I16" s="31"/>
      <c r="J16" s="31"/>
      <c r="K16" s="31"/>
      <c r="L16" s="31"/>
      <c r="M16" s="31"/>
      <c r="N16" s="31"/>
      <c r="O16" s="30" t="s">
        <v>23</v>
      </c>
      <c r="P16" s="30"/>
      <c r="Q16" s="30"/>
      <c r="R16" s="30"/>
      <c r="S16" s="30" t="n">
        <f aca="false">SQRT(S15)</f>
        <v>450.611595501048</v>
      </c>
      <c r="T16" s="30" t="n">
        <f aca="false">SQRT(T15)</f>
        <v>24.3688325530789</v>
      </c>
      <c r="U16" s="30"/>
      <c r="V16" s="30" t="n">
        <f aca="false">SQRT(V15)</f>
        <v>833.517996206441</v>
      </c>
      <c r="W16" s="30" t="n">
        <f aca="false">SQRT(W15)</f>
        <v>36.201657420621</v>
      </c>
      <c r="X16" s="2"/>
      <c r="Y16" s="2"/>
    </row>
    <row r="17" customFormat="false" ht="12.75" hidden="false" customHeight="true" outlineLevel="0" collapsed="false">
      <c r="A17" s="2"/>
      <c r="B17" s="2"/>
      <c r="C17" s="2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2.75" hidden="false" customHeight="true" outlineLevel="0" collapsed="false">
      <c r="A18" s="2"/>
      <c r="B18" s="2"/>
      <c r="C18" s="2"/>
      <c r="D18" s="2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2.75" hidden="false" customHeight="true" outlineLevel="0" collapsed="false">
      <c r="A19" s="2"/>
      <c r="B19" s="2"/>
      <c r="C19" s="2"/>
      <c r="D19" s="2"/>
      <c r="E19" s="4"/>
      <c r="F19" s="2"/>
      <c r="G19" s="2"/>
      <c r="H19" s="2"/>
      <c r="I19" s="32"/>
      <c r="J19" s="33" t="s">
        <v>24</v>
      </c>
      <c r="K19" s="33"/>
      <c r="L19" s="33"/>
      <c r="M19" s="33"/>
      <c r="N19" s="33"/>
      <c r="O19" s="33"/>
      <c r="P19" s="33"/>
      <c r="Q19" s="33"/>
      <c r="R19" s="32"/>
      <c r="S19" s="34"/>
      <c r="T19" s="34"/>
      <c r="U19" s="35"/>
      <c r="V19" s="2"/>
      <c r="W19" s="2"/>
      <c r="X19" s="2"/>
      <c r="Y19" s="2"/>
    </row>
    <row r="20" customFormat="false" ht="12.75" hidden="false" customHeight="true" outlineLevel="0" collapsed="false">
      <c r="A20" s="2"/>
      <c r="B20" s="2"/>
      <c r="C20" s="2"/>
      <c r="D20" s="2"/>
      <c r="E20" s="4"/>
      <c r="F20" s="2"/>
      <c r="G20" s="2"/>
      <c r="H20" s="2"/>
      <c r="I20" s="36" t="s">
        <v>25</v>
      </c>
      <c r="J20" s="32"/>
      <c r="K20" s="32"/>
      <c r="L20" s="32"/>
      <c r="M20" s="32"/>
      <c r="N20" s="32"/>
      <c r="O20" s="32"/>
      <c r="P20" s="32"/>
      <c r="Q20" s="32"/>
      <c r="R20" s="32"/>
      <c r="S20" s="34"/>
      <c r="T20" s="34"/>
      <c r="U20" s="35"/>
      <c r="V20" s="2"/>
      <c r="W20" s="2"/>
      <c r="X20" s="2"/>
      <c r="Y20" s="2"/>
    </row>
    <row r="21" customFormat="false" ht="12.75" hidden="false" customHeight="true" outlineLevel="0" collapsed="false">
      <c r="A21" s="2"/>
      <c r="B21" s="2"/>
      <c r="C21" s="2"/>
      <c r="D21" s="2"/>
      <c r="E21" s="4"/>
      <c r="F21" s="2"/>
      <c r="G21" s="2"/>
      <c r="H21" s="2"/>
      <c r="I21" s="37" t="n">
        <v>1</v>
      </c>
      <c r="J21" s="38" t="s">
        <v>26</v>
      </c>
      <c r="K21" s="38"/>
      <c r="L21" s="38"/>
      <c r="M21" s="38"/>
      <c r="N21" s="38"/>
      <c r="O21" s="38"/>
      <c r="P21" s="38"/>
      <c r="Q21" s="38"/>
      <c r="R21" s="38"/>
      <c r="S21" s="34"/>
      <c r="T21" s="34"/>
      <c r="U21" s="35"/>
      <c r="V21" s="2"/>
      <c r="W21" s="2"/>
      <c r="X21" s="2"/>
      <c r="Y21" s="2"/>
    </row>
    <row r="22" customFormat="false" ht="12.75" hidden="false" customHeight="true" outlineLevel="0" collapsed="false">
      <c r="A22" s="2"/>
      <c r="B22" s="2"/>
      <c r="C22" s="2"/>
      <c r="D22" s="2"/>
      <c r="E22" s="4"/>
      <c r="F22" s="2"/>
      <c r="G22" s="2"/>
      <c r="H22" s="2"/>
      <c r="I22" s="37" t="n">
        <v>2</v>
      </c>
      <c r="J22" s="32" t="s">
        <v>27</v>
      </c>
      <c r="K22" s="32"/>
      <c r="L22" s="32"/>
      <c r="M22" s="32"/>
      <c r="N22" s="32"/>
      <c r="O22" s="32"/>
      <c r="P22" s="32"/>
      <c r="Q22" s="32"/>
      <c r="R22" s="32"/>
      <c r="S22" s="34"/>
      <c r="T22" s="34"/>
      <c r="U22" s="35"/>
      <c r="V22" s="2"/>
      <c r="W22" s="2"/>
      <c r="X22" s="2"/>
      <c r="Y22" s="2"/>
    </row>
    <row r="23" customFormat="false" ht="12.75" hidden="false" customHeight="true" outlineLevel="0" collapsed="false">
      <c r="A23" s="2"/>
      <c r="B23" s="2"/>
      <c r="C23" s="2"/>
      <c r="D23" s="2"/>
      <c r="E23" s="4"/>
      <c r="F23" s="2"/>
      <c r="G23" s="2"/>
      <c r="H23" s="2"/>
      <c r="I23" s="37" t="n">
        <v>3</v>
      </c>
      <c r="J23" s="32" t="s">
        <v>28</v>
      </c>
      <c r="K23" s="32"/>
      <c r="L23" s="32"/>
      <c r="M23" s="32"/>
      <c r="N23" s="32"/>
      <c r="O23" s="32"/>
      <c r="P23" s="32"/>
      <c r="Q23" s="32"/>
      <c r="R23" s="32"/>
      <c r="S23" s="34"/>
      <c r="T23" s="34"/>
      <c r="U23" s="35"/>
      <c r="V23" s="2"/>
      <c r="W23" s="2"/>
      <c r="X23" s="2"/>
      <c r="Y23" s="2"/>
    </row>
    <row r="24" customFormat="false" ht="12.75" hidden="false" customHeight="true" outlineLevel="0" collapsed="false">
      <c r="A24" s="2"/>
      <c r="B24" s="2"/>
      <c r="C24" s="2"/>
      <c r="D24" s="2"/>
      <c r="E24" s="4"/>
      <c r="F24" s="2"/>
      <c r="G24" s="2"/>
      <c r="H24" s="2"/>
      <c r="I24" s="37" t="n">
        <v>4</v>
      </c>
      <c r="J24" s="32" t="s">
        <v>29</v>
      </c>
      <c r="K24" s="32"/>
      <c r="L24" s="32"/>
      <c r="M24" s="32"/>
      <c r="N24" s="32"/>
      <c r="O24" s="32"/>
      <c r="P24" s="32"/>
      <c r="Q24" s="32"/>
      <c r="R24" s="32"/>
      <c r="S24" s="34"/>
      <c r="T24" s="34"/>
      <c r="U24" s="35"/>
      <c r="V24" s="2"/>
      <c r="W24" s="2"/>
      <c r="X24" s="2"/>
      <c r="Y24" s="2"/>
    </row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mergeCells count="8">
    <mergeCell ref="E3:E4"/>
    <mergeCell ref="F3:H3"/>
    <mergeCell ref="I3:K3"/>
    <mergeCell ref="R3:T3"/>
    <mergeCell ref="U3:W3"/>
    <mergeCell ref="O15:Q15"/>
    <mergeCell ref="O16:Q16"/>
    <mergeCell ref="J19:Q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2020-10-02T14:40:39Z</dcterms:created>
  <dc:creator/>
  <dc:description/>
  <dc:language>en-IN</dc:language>
  <cp:lastModifiedBy/>
  <dcterms:modified xsi:type="dcterms:W3CDTF">2020-10-04T21:21:14Z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0x010100027FF5AF84CF0F49A405BE12F9166D73</vt:lpwstr>
  </property>
</Properties>
</file>