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RALON\Documents\"/>
    </mc:Choice>
  </mc:AlternateContent>
  <bookViews>
    <workbookView xWindow="0" yWindow="0" windowWidth="25200" windowHeight="11985"/>
  </bookViews>
  <sheets>
    <sheet name="BITACORA" sheetId="1" r:id="rId1"/>
    <sheet name="RECIBO" sheetId="2" r:id="rId2"/>
    <sheet name="ENTRADAS" sheetId="3" r:id="rId3"/>
    <sheet name="SALIDAS" sheetId="4" r:id="rId4"/>
    <sheet name="CATALOG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O3" i="3"/>
  <c r="J35" i="2"/>
  <c r="O31" i="2"/>
  <c r="O32" i="2" s="1"/>
  <c r="M6" i="2"/>
  <c r="O4" i="2"/>
  <c r="A31" i="2"/>
</calcChain>
</file>

<file path=xl/sharedStrings.xml><?xml version="1.0" encoding="utf-8"?>
<sst xmlns="http://schemas.openxmlformats.org/spreadsheetml/2006/main" count="232" uniqueCount="162">
  <si>
    <t>FECHA</t>
  </si>
  <si>
    <t>OPERADOR</t>
  </si>
  <si>
    <t>DEPARTAMENTO</t>
  </si>
  <si>
    <t>ORIGEN</t>
  </si>
  <si>
    <t>NUMERO</t>
  </si>
  <si>
    <t>FECHA SALIDA</t>
  </si>
  <si>
    <t xml:space="preserve">INVENTARIO </t>
  </si>
  <si>
    <t>MARCA</t>
  </si>
  <si>
    <t>MODELO</t>
  </si>
  <si>
    <t>PLACAS</t>
  </si>
  <si>
    <t>SERIE</t>
  </si>
  <si>
    <t>COLOR</t>
  </si>
  <si>
    <t>LLAVES</t>
  </si>
  <si>
    <t>OBSERVACIONES</t>
  </si>
  <si>
    <t>Tipo Vehiculo</t>
  </si>
  <si>
    <t>Tarifa</t>
  </si>
  <si>
    <t>Dias en pension</t>
  </si>
  <si>
    <t>Acumulado</t>
  </si>
  <si>
    <t>Pension</t>
  </si>
  <si>
    <t>Costo Extra</t>
  </si>
  <si>
    <t>Usuario Libero</t>
  </si>
  <si>
    <t>Cost. Grua</t>
  </si>
  <si>
    <t>Deposito</t>
  </si>
  <si>
    <t>Mp Libero</t>
  </si>
  <si>
    <t>OFICIAL QUE ENTREGA</t>
  </si>
  <si>
    <t>MOTIVO DE INGRESO</t>
  </si>
  <si>
    <t>AGENCIA O ZONA</t>
  </si>
  <si>
    <t>PATIO</t>
  </si>
  <si>
    <t>LIBERADO</t>
  </si>
  <si>
    <t>CIUDAD</t>
  </si>
  <si>
    <t>INVENTARIO DEL OFICIAL</t>
  </si>
  <si>
    <t>No. IPH</t>
  </si>
  <si>
    <t>Recibo Provisional</t>
  </si>
  <si>
    <t>Fecha Actual</t>
  </si>
  <si>
    <t>Num. Inventario</t>
  </si>
  <si>
    <t>Fecha Ingreso</t>
  </si>
  <si>
    <t xml:space="preserve">Total Dias </t>
  </si>
  <si>
    <t>Total Dias</t>
  </si>
  <si>
    <t>95  Dias</t>
  </si>
  <si>
    <t>Fecha Egreso</t>
  </si>
  <si>
    <t>Total Cobrado</t>
  </si>
  <si>
    <t>Liberacion Vehicular</t>
  </si>
  <si>
    <t>Usuario que Recibe</t>
  </si>
  <si>
    <t>RAMON OMAR GUTIERREZ ROBLES</t>
  </si>
  <si>
    <t>MP Autoriza</t>
  </si>
  <si>
    <t>LIC. CIGI FREDO VASQUEZ MIRANDA</t>
  </si>
  <si>
    <t>Motivo</t>
  </si>
  <si>
    <t>NARCOMENUDEO</t>
  </si>
  <si>
    <t>PICK UP</t>
  </si>
  <si>
    <t>Marca</t>
  </si>
  <si>
    <t>CHEVROLET</t>
  </si>
  <si>
    <t>Linea</t>
  </si>
  <si>
    <t>SILVERADO</t>
  </si>
  <si>
    <t>Modelo</t>
  </si>
  <si>
    <t>Color</t>
  </si>
  <si>
    <t>AZUL</t>
  </si>
  <si>
    <t>Placas</t>
  </si>
  <si>
    <t>VD35797</t>
  </si>
  <si>
    <t>Serie</t>
  </si>
  <si>
    <t>2GTEC19V7Y1375238</t>
  </si>
  <si>
    <t>Total a pagar</t>
  </si>
  <si>
    <t>Grua</t>
  </si>
  <si>
    <t>Gasto Extra</t>
  </si>
  <si>
    <t>En letra</t>
  </si>
  <si>
    <t>Importe</t>
  </si>
  <si>
    <t>IVA</t>
  </si>
  <si>
    <t>Total</t>
  </si>
  <si>
    <t>Recibió</t>
  </si>
  <si>
    <t>DEPOSITO VEHICULAR AUTORIADO
LUZ ADRIANA LÓPEZ ARMENTA
RFC: LOAL8501268Z3
ESCUELA MEDICO MILITAR S/N ÷  BULVD. ENRIQUE MAZÓN Y EJE UNIVERSITARIO, HERMOSILLO SONORA
CEL: (662) 223 2934 / (662) 410 0006
DEPOSITOVC5@GMAIL.COM</t>
  </si>
  <si>
    <t>ES EL NOMBRE DE LA PERSONA QUE LIBERA EL CARRO</t>
  </si>
  <si>
    <t>Informe Diario De Entradas</t>
  </si>
  <si>
    <t>Fecha</t>
  </si>
  <si>
    <t>Inventario</t>
  </si>
  <si>
    <t>Tipo</t>
  </si>
  <si>
    <t>Llaves</t>
  </si>
  <si>
    <t>Observaciones</t>
  </si>
  <si>
    <t>Agencia o Zona</t>
  </si>
  <si>
    <t>Total Entradas</t>
  </si>
  <si>
    <t xml:space="preserve">AQUÍ SE FILTRA SOLO POR DIA, SERIA BUENO QUE SE PUDIERAN FILTRAR POR MOTIVO, AGENCIA </t>
  </si>
  <si>
    <t>Reporte de Salidas</t>
  </si>
  <si>
    <t>MP Libero</t>
  </si>
  <si>
    <t>LINEA</t>
  </si>
  <si>
    <t>SEDAN</t>
  </si>
  <si>
    <t>REMOLQUE</t>
  </si>
  <si>
    <t>VAGONETA</t>
  </si>
  <si>
    <t>TRACTOCAMION</t>
  </si>
  <si>
    <t>MOTOCICLETA</t>
  </si>
  <si>
    <t>BICICLETA</t>
  </si>
  <si>
    <t>TONELADA</t>
  </si>
  <si>
    <t>NOSE</t>
  </si>
  <si>
    <t>Operadores</t>
  </si>
  <si>
    <t>Departamento</t>
  </si>
  <si>
    <t>DEPARTAMENTO 2</t>
  </si>
  <si>
    <t>Estatus</t>
  </si>
  <si>
    <t>TRANSITO</t>
  </si>
  <si>
    <t>CHOQUE</t>
  </si>
  <si>
    <t>ZONA 1</t>
  </si>
  <si>
    <t>ARMENTA VALENZUELA HORACIO</t>
  </si>
  <si>
    <t>ESTATAL</t>
  </si>
  <si>
    <t>PUNIBLE</t>
  </si>
  <si>
    <t>ZONA 2</t>
  </si>
  <si>
    <t>BERNABE VALDEZ JOSE</t>
  </si>
  <si>
    <t>AMIC</t>
  </si>
  <si>
    <t>RECUPERADO</t>
  </si>
  <si>
    <t>ZONA 3</t>
  </si>
  <si>
    <t>PREVENTIVA</t>
  </si>
  <si>
    <t>M. P. VEHICULOS ROBADOS</t>
  </si>
  <si>
    <t>ZONA 4</t>
  </si>
  <si>
    <t>MP</t>
  </si>
  <si>
    <t>M. P. ZONA 5</t>
  </si>
  <si>
    <t>ZONA 5</t>
  </si>
  <si>
    <t>RESGUARDO</t>
  </si>
  <si>
    <t>PARTICIPAR EN DELITO</t>
  </si>
  <si>
    <t>ZONA 6</t>
  </si>
  <si>
    <t>FEDERAL</t>
  </si>
  <si>
    <t>DELITO CONTRA LA SALUD</t>
  </si>
  <si>
    <t xml:space="preserve">AMIC VEHICULOS ROBADOS </t>
  </si>
  <si>
    <t>MUNICIPAL</t>
  </si>
  <si>
    <t>ASEGURADO</t>
  </si>
  <si>
    <t>AMIC HOMICIDIOS</t>
  </si>
  <si>
    <t>COE</t>
  </si>
  <si>
    <t>HOMICIDIO</t>
  </si>
  <si>
    <t>AMIC CORRUPCION DE MENORES Y NARCOMENUDEO</t>
  </si>
  <si>
    <t>CORRUPCION DE MENORES</t>
  </si>
  <si>
    <t>AMIC DELITOS SEXUALES</t>
  </si>
  <si>
    <t>ATENCION TEMPRANA CON DETENIDO</t>
  </si>
  <si>
    <t>DELITOS SEXUALES</t>
  </si>
  <si>
    <t>SAN PEDRO</t>
  </si>
  <si>
    <t>DIVERSOS</t>
  </si>
  <si>
    <t>BAHIA DE KINO</t>
  </si>
  <si>
    <t>MIGUEL ALEMAN</t>
  </si>
  <si>
    <t>FORD</t>
  </si>
  <si>
    <t>KIA</t>
  </si>
  <si>
    <t>HONDA</t>
  </si>
  <si>
    <t>CIVIC</t>
  </si>
  <si>
    <t>ACCORD</t>
  </si>
  <si>
    <t>JETTA</t>
  </si>
  <si>
    <t>BEAT</t>
  </si>
  <si>
    <t>SPARK</t>
  </si>
  <si>
    <t>MARCH</t>
  </si>
  <si>
    <t>SENTRA</t>
  </si>
  <si>
    <t>VERSA</t>
  </si>
  <si>
    <t>TIIDA</t>
  </si>
  <si>
    <t>COLOR:</t>
  </si>
  <si>
    <t>NEGRO</t>
  </si>
  <si>
    <t>BLANCO</t>
  </si>
  <si>
    <t>VINO</t>
  </si>
  <si>
    <t>GRIS</t>
  </si>
  <si>
    <t>PLATA</t>
  </si>
  <si>
    <t xml:space="preserve">ROJO </t>
  </si>
  <si>
    <t>VERDE</t>
  </si>
  <si>
    <t>AMARILLO</t>
  </si>
  <si>
    <t>M.P.</t>
  </si>
  <si>
    <t xml:space="preserve">LIC. ALMA GABRIELA </t>
  </si>
  <si>
    <t>LIC. MANUE FCO.</t>
  </si>
  <si>
    <t>LIC. FRANCISCO CORDOVA</t>
  </si>
  <si>
    <t xml:space="preserve">TOTAL SALIDAS: </t>
  </si>
  <si>
    <t>NO. RECIBO</t>
  </si>
  <si>
    <t>PAGO</t>
  </si>
  <si>
    <t>AQUÍ VA A SER LO QUE PAGO QUE PAGO EL USUARIO</t>
  </si>
  <si>
    <t xml:space="preserve"> LA SUMA TOTAL DE LO QUE PAGARON POR CAD AUTO</t>
  </si>
  <si>
    <t xml:space="preserve">ESTATUS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</si>
</sst>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#,##0.00_);[Red]\(&quot;$&quot;#,##0.00\)"/>
    <numFmt numFmtId="165" formatCode="dd\-mm\-yy;@"/>
    <numFmt numFmtId="166" formatCode="_(&quot;$&quot;* #,##0.00_);_(&quot;$&quot;* \(#,##0.00\);_(&quot;$&quot;* &quot;-&quot;??_);_(@_)"/>
    <numFmt numFmtId="167" formatCode="&quot;$&quot;#,##0.00"/>
    <numFmt numFmtId="168" formatCode="[$-80A]d&quot; de &quot;mmmm&quot; de &quot;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entury Gothic"/>
      <family val="2"/>
    </font>
    <font>
      <sz val="7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theme="1" tint="4.9989318521683403E-2"/>
      <name val="Century Gothic"/>
      <family val="2"/>
    </font>
    <font>
      <b/>
      <sz val="12"/>
      <color rgb="FFFF0000"/>
      <name val="Century Gothic"/>
      <family val="2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i/>
      <sz val="12"/>
      <color theme="1"/>
      <name val="Century Gothic"/>
      <family val="2"/>
    </font>
    <font>
      <b/>
      <sz val="15"/>
      <color rgb="FFFF0000"/>
      <name val="Century Gothic"/>
      <family val="2"/>
    </font>
    <font>
      <b/>
      <sz val="14"/>
      <color rgb="FFFF0000"/>
      <name val="Century Gothic"/>
      <family val="2"/>
    </font>
    <font>
      <b/>
      <sz val="16"/>
      <color theme="1" tint="4.9989318521683403E-2"/>
      <name val="Calibri"/>
      <family val="2"/>
      <scheme val="minor"/>
    </font>
    <font>
      <b/>
      <sz val="14"/>
      <color theme="2" tint="-0.499984740745262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theme="1"/>
      <name val="Calibri"/>
      <family val="2"/>
      <scheme val="minor"/>
    </font>
    <font>
      <i/>
      <sz val="11"/>
      <color theme="1"/>
      <name val="Century Gothic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0">
    <xf numFmtId="0" fontId="0" fillId="0" borderId="0" xfId="0"/>
    <xf numFmtId="14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Alignment="1"/>
    <xf numFmtId="0" fontId="17" fillId="3" borderId="14" xfId="0" applyFont="1" applyFill="1" applyBorder="1" applyAlignment="1">
      <alignment horizontal="right"/>
    </xf>
    <xf numFmtId="165" fontId="18" fillId="0" borderId="14" xfId="0" applyNumberFormat="1" applyFont="1" applyBorder="1" applyAlignment="1">
      <alignment horizontal="center"/>
    </xf>
    <xf numFmtId="0" fontId="19" fillId="3" borderId="15" xfId="0" applyFont="1" applyFill="1" applyBorder="1" applyAlignment="1">
      <alignment shrinkToFit="1"/>
    </xf>
    <xf numFmtId="14" fontId="0" fillId="0" borderId="15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0" fillId="0" borderId="15" xfId="0" applyBorder="1" applyAlignment="1">
      <alignment horizontal="left" shrinkToFit="1"/>
    </xf>
    <xf numFmtId="0" fontId="0" fillId="0" borderId="15" xfId="0" applyBorder="1" applyAlignment="1">
      <alignment shrinkToFit="1"/>
    </xf>
    <xf numFmtId="0" fontId="20" fillId="0" borderId="0" xfId="0" applyFont="1" applyAlignment="1"/>
    <xf numFmtId="0" fontId="2" fillId="0" borderId="0" xfId="0" applyFont="1"/>
    <xf numFmtId="0" fontId="0" fillId="6" borderId="0" xfId="0" applyFill="1" applyAlignment="1">
      <alignment wrapText="1"/>
    </xf>
    <xf numFmtId="0" fontId="0" fillId="6" borderId="0" xfId="0" applyFill="1" applyAlignment="1">
      <alignment horizontal="center" wrapText="1"/>
    </xf>
    <xf numFmtId="0" fontId="3" fillId="3" borderId="15" xfId="0" applyFont="1" applyFill="1" applyBorder="1"/>
    <xf numFmtId="168" fontId="21" fillId="0" borderId="15" xfId="0" applyNumberFormat="1" applyFont="1" applyBorder="1" applyAlignment="1">
      <alignment vertical="center" shrinkToFit="1"/>
    </xf>
    <xf numFmtId="0" fontId="0" fillId="3" borderId="15" xfId="0" applyFill="1" applyBorder="1" applyAlignment="1">
      <alignment vertical="center" shrinkToFit="1"/>
    </xf>
    <xf numFmtId="0" fontId="22" fillId="3" borderId="15" xfId="0" applyFont="1" applyFill="1" applyBorder="1" applyAlignment="1">
      <alignment vertical="center" shrinkToFit="1"/>
    </xf>
    <xf numFmtId="0" fontId="0" fillId="3" borderId="16" xfId="0" applyFill="1" applyBorder="1" applyAlignment="1">
      <alignment vertical="center" shrinkToFit="1"/>
    </xf>
    <xf numFmtId="0" fontId="0" fillId="3" borderId="17" xfId="0" applyFill="1" applyBorder="1" applyAlignment="1">
      <alignment vertical="center" shrinkToFit="1"/>
    </xf>
    <xf numFmtId="0" fontId="0" fillId="0" borderId="15" xfId="0" applyNumberFormat="1" applyBorder="1" applyAlignment="1">
      <alignment shrinkToFit="1"/>
    </xf>
    <xf numFmtId="0" fontId="0" fillId="0" borderId="15" xfId="0" applyNumberFormat="1" applyBorder="1" applyAlignment="1">
      <alignment horizontal="right" shrinkToFit="1"/>
    </xf>
    <xf numFmtId="0" fontId="3" fillId="3" borderId="14" xfId="0" applyFont="1" applyFill="1" applyBorder="1"/>
    <xf numFmtId="0" fontId="0" fillId="0" borderId="14" xfId="0" applyBorder="1"/>
    <xf numFmtId="0" fontId="0" fillId="0" borderId="20" xfId="0" applyFill="1" applyBorder="1"/>
    <xf numFmtId="0" fontId="3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5" fillId="3" borderId="15" xfId="0" applyFont="1" applyFill="1" applyBorder="1" applyAlignment="1"/>
    <xf numFmtId="0" fontId="22" fillId="3" borderId="17" xfId="0" applyFont="1" applyFill="1" applyBorder="1" applyAlignment="1">
      <alignment vertical="center" shrinkToFit="1"/>
    </xf>
    <xf numFmtId="0" fontId="0" fillId="6" borderId="15" xfId="0" applyNumberFormat="1" applyFill="1" applyBorder="1" applyAlignment="1">
      <alignment wrapText="1" shrinkToFit="1"/>
    </xf>
    <xf numFmtId="0" fontId="0" fillId="0" borderId="15" xfId="0" applyNumberFormat="1" applyFill="1" applyBorder="1" applyAlignment="1">
      <alignment wrapText="1" shrinkToFit="1"/>
    </xf>
    <xf numFmtId="0" fontId="0" fillId="0" borderId="0" xfId="0" applyFill="1" applyAlignment="1">
      <alignment wrapText="1"/>
    </xf>
    <xf numFmtId="0" fontId="0" fillId="0" borderId="0" xfId="0" applyFill="1"/>
    <xf numFmtId="0" fontId="15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5" fillId="5" borderId="13" xfId="0" applyFont="1" applyFill="1" applyBorder="1" applyAlignment="1">
      <alignment horizontal="right" vertical="center"/>
    </xf>
    <xf numFmtId="167" fontId="5" fillId="0" borderId="13" xfId="2" applyNumberFormat="1" applyFont="1" applyBorder="1" applyAlignment="1">
      <alignment horizontal="right" vertical="center"/>
    </xf>
    <xf numFmtId="164" fontId="13" fillId="5" borderId="13" xfId="2" applyNumberFormat="1" applyFont="1" applyFill="1" applyBorder="1" applyAlignment="1">
      <alignment horizontal="right" vertical="center"/>
    </xf>
    <xf numFmtId="167" fontId="14" fillId="0" borderId="13" xfId="2" applyNumberFormat="1" applyFont="1" applyBorder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164" fontId="5" fillId="0" borderId="11" xfId="2" applyNumberFormat="1" applyFont="1" applyBorder="1" applyAlignment="1">
      <alignment horizontal="left" vertical="center"/>
    </xf>
    <xf numFmtId="166" fontId="5" fillId="0" borderId="11" xfId="2" applyFont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0" borderId="11" xfId="0" applyFont="1" applyBorder="1" applyAlignment="1">
      <alignment horizontal="left" vertical="center" shrinkToFit="1"/>
    </xf>
    <xf numFmtId="0" fontId="12" fillId="0" borderId="12" xfId="0" applyFont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5" fillId="0" borderId="8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0" fontId="5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 shrinkToFit="1"/>
    </xf>
    <xf numFmtId="0" fontId="10" fillId="3" borderId="0" xfId="0" applyFont="1" applyFill="1" applyAlignment="1">
      <alignment horizontal="center" vertical="center"/>
    </xf>
    <xf numFmtId="0" fontId="5" fillId="0" borderId="7" xfId="0" applyFont="1" applyBorder="1" applyAlignment="1" applyProtection="1">
      <alignment horizontal="left" vertical="center" shrinkToFit="1"/>
    </xf>
    <xf numFmtId="0" fontId="5" fillId="0" borderId="8" xfId="0" applyFont="1" applyBorder="1" applyAlignment="1" applyProtection="1">
      <alignment horizontal="left" vertical="center" shrinkToFit="1"/>
    </xf>
    <xf numFmtId="0" fontId="5" fillId="0" borderId="10" xfId="0" applyFont="1" applyBorder="1" applyAlignment="1" applyProtection="1">
      <alignment horizontal="left" vertical="center" shrinkToFit="1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167" fontId="9" fillId="0" borderId="1" xfId="2" applyNumberFormat="1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7" fillId="0" borderId="5" xfId="0" applyNumberFormat="1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</cellXfs>
  <cellStyles count="3">
    <cellStyle name="Moneda" xfId="1" builtinId="4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561974</xdr:colOff>
      <xdr:row>5</xdr:row>
      <xdr:rowOff>32121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1171574" cy="984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1"/>
  <sheetViews>
    <sheetView tabSelected="1" topLeftCell="J1" zoomScale="238" zoomScaleNormal="238" workbookViewId="0">
      <selection activeCell="N3" sqref="N3"/>
    </sheetView>
  </sheetViews>
  <sheetFormatPr baseColWidth="10" defaultRowHeight="15" x14ac:dyDescent="0.25"/>
  <cols>
    <col min="1" max="1" width="8" customWidth="1"/>
    <col min="2" max="2" width="6.140625" customWidth="1"/>
    <col min="3" max="3" width="5.7109375" customWidth="1"/>
    <col min="4" max="6" width="4.7109375" customWidth="1"/>
    <col min="7" max="7" width="9.85546875" customWidth="1"/>
    <col min="8" max="8" width="15.5703125" customWidth="1"/>
    <col min="10" max="10" width="16.28515625" customWidth="1"/>
    <col min="13" max="13" width="12.7109375" customWidth="1"/>
  </cols>
  <sheetData>
    <row r="2" spans="1:33" x14ac:dyDescent="0.25">
      <c r="A2" s="4" t="s">
        <v>29</v>
      </c>
      <c r="B2" s="1" t="s">
        <v>0</v>
      </c>
      <c r="C2" s="2" t="s">
        <v>1</v>
      </c>
      <c r="D2" s="2" t="s">
        <v>6</v>
      </c>
      <c r="E2" s="2" t="s">
        <v>30</v>
      </c>
      <c r="F2" s="2" t="s">
        <v>31</v>
      </c>
      <c r="G2" s="2" t="s">
        <v>24</v>
      </c>
      <c r="H2" s="2" t="s">
        <v>2</v>
      </c>
      <c r="I2" s="2" t="s">
        <v>25</v>
      </c>
      <c r="J2" s="2" t="s">
        <v>26</v>
      </c>
      <c r="K2" s="2" t="s">
        <v>3</v>
      </c>
      <c r="L2" s="2" t="s">
        <v>4</v>
      </c>
      <c r="M2" s="2" t="s">
        <v>5</v>
      </c>
      <c r="N2" s="2" t="s">
        <v>161</v>
      </c>
      <c r="O2" s="2" t="s">
        <v>6</v>
      </c>
      <c r="P2" s="2" t="s">
        <v>7</v>
      </c>
      <c r="Q2" s="2" t="s">
        <v>81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3" t="s">
        <v>15</v>
      </c>
      <c r="Z2" s="2" t="s">
        <v>16</v>
      </c>
      <c r="AA2" s="2" t="s">
        <v>17</v>
      </c>
      <c r="AB2" s="2" t="s">
        <v>18</v>
      </c>
      <c r="AC2" s="2" t="s">
        <v>19</v>
      </c>
      <c r="AD2" s="3" t="s">
        <v>21</v>
      </c>
      <c r="AE2" s="3" t="s">
        <v>22</v>
      </c>
      <c r="AF2" s="2" t="s">
        <v>20</v>
      </c>
      <c r="AG2" s="2" t="s">
        <v>23</v>
      </c>
    </row>
    <row r="3" spans="1:33" x14ac:dyDescent="0.25">
      <c r="L3">
        <v>1</v>
      </c>
      <c r="N3" t="s">
        <v>27</v>
      </c>
      <c r="X3" t="s">
        <v>83</v>
      </c>
    </row>
    <row r="4" spans="1:33" x14ac:dyDescent="0.25">
      <c r="N4" t="s">
        <v>28</v>
      </c>
      <c r="X4" t="s">
        <v>84</v>
      </c>
    </row>
    <row r="5" spans="1:33" x14ac:dyDescent="0.25">
      <c r="X5" t="s">
        <v>82</v>
      </c>
    </row>
    <row r="6" spans="1:33" x14ac:dyDescent="0.25">
      <c r="X6" t="s">
        <v>85</v>
      </c>
    </row>
    <row r="7" spans="1:33" x14ac:dyDescent="0.25">
      <c r="X7" t="s">
        <v>86</v>
      </c>
    </row>
    <row r="8" spans="1:33" x14ac:dyDescent="0.25">
      <c r="X8" t="s">
        <v>87</v>
      </c>
    </row>
    <row r="9" spans="1:33" x14ac:dyDescent="0.25">
      <c r="X9" t="s">
        <v>48</v>
      </c>
    </row>
    <row r="10" spans="1:33" x14ac:dyDescent="0.25">
      <c r="X10" t="s">
        <v>88</v>
      </c>
    </row>
    <row r="11" spans="1:33" x14ac:dyDescent="0.25">
      <c r="X11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2" workbookViewId="0">
      <selection activeCell="L37" sqref="L37:R39"/>
    </sheetView>
  </sheetViews>
  <sheetFormatPr baseColWidth="10" defaultRowHeight="15" x14ac:dyDescent="0.25"/>
  <sheetData>
    <row r="1" spans="1:18" ht="17.25" x14ac:dyDescent="0.25">
      <c r="A1" s="5"/>
      <c r="B1" s="5"/>
      <c r="C1" s="5"/>
      <c r="D1" s="5"/>
      <c r="E1" s="76" t="s">
        <v>68</v>
      </c>
      <c r="F1" s="76"/>
      <c r="G1" s="76"/>
      <c r="H1" s="76"/>
      <c r="I1" s="76"/>
      <c r="J1" s="76"/>
      <c r="K1" s="76"/>
      <c r="L1" s="76"/>
      <c r="M1" s="76"/>
      <c r="N1" s="5"/>
      <c r="O1" s="70" t="s">
        <v>32</v>
      </c>
      <c r="P1" s="70"/>
      <c r="Q1" s="70"/>
      <c r="R1" s="70"/>
    </row>
    <row r="2" spans="1:18" ht="17.25" x14ac:dyDescent="0.25">
      <c r="A2" s="5"/>
      <c r="B2" s="5"/>
      <c r="C2" s="5"/>
      <c r="D2" s="5"/>
      <c r="E2" s="76"/>
      <c r="F2" s="76"/>
      <c r="G2" s="76"/>
      <c r="H2" s="76"/>
      <c r="I2" s="76"/>
      <c r="J2" s="76"/>
      <c r="K2" s="76"/>
      <c r="L2" s="76"/>
      <c r="M2" s="76"/>
      <c r="N2" s="5"/>
      <c r="O2" s="77">
        <v>1802</v>
      </c>
      <c r="P2" s="77"/>
      <c r="Q2" s="77"/>
      <c r="R2" s="77"/>
    </row>
    <row r="3" spans="1:18" ht="17.25" x14ac:dyDescent="0.25">
      <c r="A3" s="5"/>
      <c r="B3" s="5"/>
      <c r="C3" s="5"/>
      <c r="D3" s="5"/>
      <c r="E3" s="76"/>
      <c r="F3" s="76"/>
      <c r="G3" s="76"/>
      <c r="H3" s="76"/>
      <c r="I3" s="76"/>
      <c r="J3" s="76"/>
      <c r="K3" s="76"/>
      <c r="L3" s="76"/>
      <c r="M3" s="76"/>
      <c r="N3" s="5"/>
      <c r="O3" s="70" t="s">
        <v>33</v>
      </c>
      <c r="P3" s="70"/>
      <c r="Q3" s="70"/>
      <c r="R3" s="70"/>
    </row>
    <row r="4" spans="1:18" ht="17.25" x14ac:dyDescent="0.25">
      <c r="A4" s="70" t="s">
        <v>34</v>
      </c>
      <c r="B4" s="70"/>
      <c r="C4" s="70"/>
      <c r="D4" s="70"/>
      <c r="E4" s="78">
        <v>2322</v>
      </c>
      <c r="F4" s="78"/>
      <c r="G4" s="78"/>
      <c r="H4" s="78"/>
      <c r="I4" s="6"/>
      <c r="J4" s="79"/>
      <c r="K4" s="80"/>
      <c r="L4" s="81"/>
      <c r="M4" s="82"/>
      <c r="N4" s="83"/>
      <c r="O4" s="84">
        <f ca="1">TODAY()</f>
        <v>43787</v>
      </c>
      <c r="P4" s="85"/>
      <c r="Q4" s="85"/>
      <c r="R4" s="77"/>
    </row>
    <row r="5" spans="1:18" ht="17.25" x14ac:dyDescent="0.25">
      <c r="A5" s="70" t="s">
        <v>35</v>
      </c>
      <c r="B5" s="70"/>
      <c r="C5" s="70"/>
      <c r="D5" s="70"/>
      <c r="E5" s="71">
        <v>43807</v>
      </c>
      <c r="F5" s="71"/>
      <c r="G5" s="71"/>
      <c r="H5" s="71"/>
      <c r="I5" s="72" t="s">
        <v>36</v>
      </c>
      <c r="J5" s="72" t="s">
        <v>37</v>
      </c>
      <c r="K5" s="72"/>
      <c r="L5" s="72"/>
      <c r="M5" s="73" t="s">
        <v>38</v>
      </c>
      <c r="N5" s="74"/>
      <c r="O5" s="74"/>
      <c r="P5" s="74"/>
      <c r="Q5" s="74"/>
      <c r="R5" s="5"/>
    </row>
    <row r="6" spans="1:18" ht="17.25" x14ac:dyDescent="0.25">
      <c r="A6" s="70" t="s">
        <v>39</v>
      </c>
      <c r="B6" s="70"/>
      <c r="C6" s="70"/>
      <c r="D6" s="70"/>
      <c r="E6" s="71">
        <v>43784</v>
      </c>
      <c r="F6" s="71"/>
      <c r="G6" s="71"/>
      <c r="H6" s="71"/>
      <c r="I6" s="72" t="s">
        <v>40</v>
      </c>
      <c r="J6" s="72"/>
      <c r="K6" s="72"/>
      <c r="L6" s="72"/>
      <c r="M6" s="75">
        <f>O33</f>
        <v>11518.92</v>
      </c>
      <c r="N6" s="75"/>
      <c r="O6" s="75"/>
      <c r="P6" s="75"/>
      <c r="Q6" s="75"/>
      <c r="R6" s="5"/>
    </row>
    <row r="7" spans="1:18" ht="17.2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7.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8" x14ac:dyDescent="0.25">
      <c r="A9" s="65" t="s">
        <v>41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t="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8" x14ac:dyDescent="0.25">
      <c r="A11" s="52" t="s">
        <v>42</v>
      </c>
      <c r="B11" s="52"/>
      <c r="C11" s="52"/>
      <c r="D11" s="52"/>
      <c r="E11" s="66" t="s">
        <v>43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8"/>
      <c r="Q11" s="7"/>
      <c r="R11" s="7"/>
    </row>
    <row r="12" spans="1:18" ht="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8" x14ac:dyDescent="0.25">
      <c r="A13" s="52" t="s">
        <v>44</v>
      </c>
      <c r="B13" s="52"/>
      <c r="C13" s="52"/>
      <c r="D13" s="52"/>
      <c r="E13" s="66" t="s">
        <v>45</v>
      </c>
      <c r="F13" s="67"/>
      <c r="G13" s="67"/>
      <c r="H13" s="67"/>
      <c r="I13" s="67"/>
      <c r="J13" s="67"/>
      <c r="K13" s="67"/>
      <c r="L13" s="67"/>
      <c r="M13" s="67"/>
      <c r="N13" s="67"/>
      <c r="O13" s="68"/>
      <c r="P13" s="9"/>
      <c r="Q13" s="7"/>
      <c r="R13" s="7"/>
    </row>
    <row r="14" spans="1:18" ht="17.2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7.25" x14ac:dyDescent="0.25">
      <c r="A15" s="52" t="s">
        <v>46</v>
      </c>
      <c r="B15" s="52"/>
      <c r="C15" s="52"/>
      <c r="D15" s="52"/>
      <c r="E15" s="58" t="s">
        <v>47</v>
      </c>
      <c r="F15" s="59"/>
      <c r="G15" s="59"/>
      <c r="H15" s="59"/>
      <c r="I15" s="59"/>
      <c r="J15" s="59"/>
      <c r="K15" s="60"/>
      <c r="L15" s="69" t="s">
        <v>14</v>
      </c>
      <c r="M15" s="69"/>
      <c r="N15" s="69"/>
      <c r="O15" s="58" t="s">
        <v>48</v>
      </c>
      <c r="P15" s="59"/>
      <c r="Q15" s="59"/>
      <c r="R15" s="60"/>
    </row>
    <row r="16" spans="1:18" ht="17.2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7.25" x14ac:dyDescent="0.25">
      <c r="A17" s="52" t="s">
        <v>49</v>
      </c>
      <c r="B17" s="52"/>
      <c r="C17" s="52"/>
      <c r="D17" s="52"/>
      <c r="E17" s="58" t="s">
        <v>50</v>
      </c>
      <c r="F17" s="59"/>
      <c r="G17" s="59"/>
      <c r="H17" s="59"/>
      <c r="I17" s="59"/>
      <c r="J17" s="59"/>
      <c r="K17" s="60"/>
      <c r="L17" s="61" t="s">
        <v>51</v>
      </c>
      <c r="M17" s="61"/>
      <c r="N17" s="61"/>
      <c r="O17" s="58" t="s">
        <v>52</v>
      </c>
      <c r="P17" s="59"/>
      <c r="Q17" s="59"/>
      <c r="R17" s="60"/>
    </row>
    <row r="18" spans="1:18" ht="17.2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7.25" x14ac:dyDescent="0.25">
      <c r="A19" s="52" t="s">
        <v>53</v>
      </c>
      <c r="B19" s="52"/>
      <c r="C19" s="52"/>
      <c r="D19" s="52"/>
      <c r="E19" s="58">
        <v>2000</v>
      </c>
      <c r="F19" s="59"/>
      <c r="G19" s="60"/>
      <c r="H19" s="5"/>
      <c r="I19" s="61" t="s">
        <v>54</v>
      </c>
      <c r="J19" s="61"/>
      <c r="K19" s="58" t="s">
        <v>55</v>
      </c>
      <c r="L19" s="59"/>
      <c r="M19" s="60"/>
      <c r="N19" s="5"/>
      <c r="O19" s="63"/>
      <c r="P19" s="63"/>
      <c r="Q19" s="64"/>
      <c r="R19" s="64"/>
    </row>
    <row r="20" spans="1:18" ht="17.2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7.25" x14ac:dyDescent="0.25">
      <c r="A21" s="52" t="s">
        <v>56</v>
      </c>
      <c r="B21" s="52"/>
      <c r="C21" s="52"/>
      <c r="D21" s="52"/>
      <c r="E21" s="58" t="s">
        <v>57</v>
      </c>
      <c r="F21" s="59"/>
      <c r="G21" s="59"/>
      <c r="H21" s="59"/>
      <c r="I21" s="60"/>
      <c r="J21" s="61" t="s">
        <v>58</v>
      </c>
      <c r="K21" s="61"/>
      <c r="L21" s="61"/>
      <c r="M21" s="58" t="s">
        <v>59</v>
      </c>
      <c r="N21" s="59"/>
      <c r="O21" s="59"/>
      <c r="P21" s="59"/>
      <c r="Q21" s="59"/>
      <c r="R21" s="60"/>
    </row>
    <row r="22" spans="1:18" ht="17.2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7.2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62" t="s">
        <v>60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</row>
    <row r="25" spans="1:18" ht="17.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7.25" x14ac:dyDescent="0.25">
      <c r="A26" s="52" t="s">
        <v>18</v>
      </c>
      <c r="B26" s="52"/>
      <c r="C26" s="52"/>
      <c r="D26" s="52"/>
      <c r="E26" s="53">
        <v>7370.1</v>
      </c>
      <c r="F26" s="54"/>
      <c r="G26" s="54"/>
      <c r="H26" s="54"/>
      <c r="I26" s="52" t="s">
        <v>22</v>
      </c>
      <c r="J26" s="52"/>
      <c r="K26" s="52"/>
      <c r="L26" s="52"/>
      <c r="M26" s="53">
        <v>100</v>
      </c>
      <c r="N26" s="54"/>
      <c r="O26" s="54"/>
      <c r="P26" s="54"/>
      <c r="Q26" s="5"/>
      <c r="R26" s="5"/>
    </row>
    <row r="27" spans="1:18" ht="17.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7.25" x14ac:dyDescent="0.25">
      <c r="A28" s="52" t="s">
        <v>61</v>
      </c>
      <c r="B28" s="52"/>
      <c r="C28" s="52"/>
      <c r="D28" s="52"/>
      <c r="E28" s="53">
        <v>700</v>
      </c>
      <c r="F28" s="54"/>
      <c r="G28" s="54"/>
      <c r="H28" s="54"/>
      <c r="I28" s="52" t="s">
        <v>62</v>
      </c>
      <c r="J28" s="52"/>
      <c r="K28" s="52"/>
      <c r="L28" s="52"/>
      <c r="M28" s="53">
        <v>1760</v>
      </c>
      <c r="N28" s="54"/>
      <c r="O28" s="54"/>
      <c r="P28" s="54"/>
      <c r="Q28" s="5"/>
      <c r="R28" s="5"/>
    </row>
    <row r="29" spans="1:18" ht="17.25" x14ac:dyDescent="0.25">
      <c r="A29" s="5"/>
      <c r="B29" s="5"/>
      <c r="C29" s="5"/>
      <c r="D29" s="5"/>
      <c r="E29" s="10"/>
      <c r="F29" s="5"/>
      <c r="G29" s="5"/>
      <c r="H29" s="5"/>
      <c r="I29" s="5"/>
      <c r="J29" s="5"/>
      <c r="K29" s="5"/>
      <c r="L29" s="5"/>
      <c r="M29" s="11"/>
      <c r="N29" s="12"/>
      <c r="O29" s="12"/>
      <c r="P29" s="12"/>
      <c r="Q29" s="12"/>
      <c r="R29" s="5"/>
    </row>
    <row r="30" spans="1:18" ht="17.25" x14ac:dyDescent="0.25">
      <c r="A30" s="55" t="s">
        <v>63</v>
      </c>
      <c r="B30" s="55"/>
      <c r="C30" s="55"/>
      <c r="D30" s="5"/>
      <c r="E30" s="5"/>
      <c r="F30" s="5"/>
      <c r="G30" s="5"/>
      <c r="H30" s="5"/>
      <c r="I30" s="5"/>
      <c r="J30" s="5"/>
      <c r="K30" s="5"/>
      <c r="L30" s="5"/>
      <c r="M30" s="13"/>
      <c r="N30" s="13"/>
      <c r="O30" s="13"/>
      <c r="P30" s="13"/>
      <c r="Q30" s="13"/>
      <c r="R30" s="5"/>
    </row>
    <row r="31" spans="1:18" ht="17.25" x14ac:dyDescent="0.25">
      <c r="A31" s="56" t="e">
        <f ca="1">PesosMN(O33)</f>
        <v>#NAME?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7"/>
      <c r="M31" s="48" t="s">
        <v>64</v>
      </c>
      <c r="N31" s="48"/>
      <c r="O31" s="49">
        <f>O33/1.16</f>
        <v>9930.1034482758623</v>
      </c>
      <c r="P31" s="49"/>
      <c r="Q31" s="49"/>
      <c r="R31" s="49"/>
    </row>
    <row r="32" spans="1:18" ht="17.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8" t="s">
        <v>65</v>
      </c>
      <c r="N32" s="48"/>
      <c r="O32" s="49">
        <f>O31*0.16</f>
        <v>1588.816551724138</v>
      </c>
      <c r="P32" s="49"/>
      <c r="Q32" s="49"/>
      <c r="R32" s="49"/>
    </row>
    <row r="33" spans="1:18" ht="18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0" t="s">
        <v>66</v>
      </c>
      <c r="N33" s="50"/>
      <c r="O33" s="51">
        <v>11518.92</v>
      </c>
      <c r="P33" s="51"/>
      <c r="Q33" s="51"/>
      <c r="R33" s="51"/>
    </row>
    <row r="34" spans="1:18" ht="17.2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</row>
    <row r="35" spans="1:18" ht="21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 t="str">
        <f>E11</f>
        <v>RAMON OMAR GUTIERREZ ROBLES</v>
      </c>
      <c r="K35" s="46"/>
      <c r="L35" s="46"/>
      <c r="M35" s="46"/>
      <c r="N35" s="46"/>
      <c r="O35" s="46"/>
      <c r="P35" s="46"/>
      <c r="Q35" s="46"/>
      <c r="R35" s="46"/>
    </row>
    <row r="36" spans="1:18" ht="2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 t="s">
        <v>67</v>
      </c>
      <c r="K36" s="46"/>
      <c r="L36" s="46"/>
      <c r="M36" s="46"/>
      <c r="N36" s="46"/>
      <c r="O36" s="46"/>
      <c r="P36" s="46"/>
      <c r="Q36" s="46"/>
      <c r="R36" s="46"/>
    </row>
    <row r="37" spans="1:18" x14ac:dyDescent="0.25">
      <c r="L37" s="47" t="s">
        <v>69</v>
      </c>
      <c r="M37" s="47"/>
      <c r="N37" s="47"/>
      <c r="O37" s="47"/>
      <c r="P37" s="47"/>
      <c r="Q37" s="47"/>
      <c r="R37" s="47"/>
    </row>
    <row r="38" spans="1:18" x14ac:dyDescent="0.25">
      <c r="B38" s="14"/>
      <c r="C38" s="14"/>
      <c r="D38" s="14"/>
      <c r="E38" s="14"/>
      <c r="F38" s="14"/>
      <c r="G38" s="14"/>
      <c r="H38" s="14"/>
      <c r="I38" s="14"/>
      <c r="L38" s="47"/>
      <c r="M38" s="47"/>
      <c r="N38" s="47"/>
      <c r="O38" s="47"/>
      <c r="P38" s="47"/>
      <c r="Q38" s="47"/>
      <c r="R38" s="47"/>
    </row>
    <row r="39" spans="1:18" x14ac:dyDescent="0.25">
      <c r="B39" s="14"/>
      <c r="C39" s="14"/>
      <c r="D39" s="14"/>
      <c r="E39" s="14"/>
      <c r="F39" s="14"/>
      <c r="G39" s="14"/>
      <c r="H39" s="14"/>
      <c r="I39" s="14"/>
      <c r="L39" s="47"/>
      <c r="M39" s="47"/>
      <c r="N39" s="47"/>
      <c r="O39" s="47"/>
      <c r="P39" s="47"/>
      <c r="Q39" s="47"/>
      <c r="R39" s="47"/>
    </row>
    <row r="40" spans="1:18" x14ac:dyDescent="0.25">
      <c r="B40" s="14"/>
      <c r="C40" s="14"/>
      <c r="D40" s="14"/>
      <c r="E40" s="14"/>
      <c r="F40" s="14"/>
      <c r="G40" s="14"/>
      <c r="H40" s="14"/>
      <c r="I40" s="14"/>
    </row>
    <row r="41" spans="1:18" x14ac:dyDescent="0.25">
      <c r="B41" s="14"/>
      <c r="C41" s="14"/>
      <c r="D41" s="14"/>
      <c r="E41" s="14"/>
      <c r="F41" s="14"/>
      <c r="G41" s="14"/>
      <c r="H41" s="14"/>
      <c r="I41" s="14"/>
    </row>
  </sheetData>
  <mergeCells count="62">
    <mergeCell ref="E1:M3"/>
    <mergeCell ref="O1:R1"/>
    <mergeCell ref="O2:R2"/>
    <mergeCell ref="O3:R3"/>
    <mergeCell ref="A4:D4"/>
    <mergeCell ref="E4:H4"/>
    <mergeCell ref="J4:L4"/>
    <mergeCell ref="M4:N4"/>
    <mergeCell ref="O4:R4"/>
    <mergeCell ref="A15:D15"/>
    <mergeCell ref="E15:K15"/>
    <mergeCell ref="L15:N15"/>
    <mergeCell ref="O15:R15"/>
    <mergeCell ref="A5:D5"/>
    <mergeCell ref="E5:H5"/>
    <mergeCell ref="I5:L5"/>
    <mergeCell ref="M5:Q5"/>
    <mergeCell ref="A6:D6"/>
    <mergeCell ref="E6:H6"/>
    <mergeCell ref="I6:L6"/>
    <mergeCell ref="M6:Q6"/>
    <mergeCell ref="A9:R9"/>
    <mergeCell ref="A11:D11"/>
    <mergeCell ref="E11:O11"/>
    <mergeCell ref="A13:D13"/>
    <mergeCell ref="E13:O13"/>
    <mergeCell ref="A17:D17"/>
    <mergeCell ref="E17:K17"/>
    <mergeCell ref="L17:N17"/>
    <mergeCell ref="O17:R17"/>
    <mergeCell ref="A19:D19"/>
    <mergeCell ref="E19:G19"/>
    <mergeCell ref="I19:J19"/>
    <mergeCell ref="K19:M19"/>
    <mergeCell ref="O19:P19"/>
    <mergeCell ref="Q19:R19"/>
    <mergeCell ref="A31:L31"/>
    <mergeCell ref="M31:N31"/>
    <mergeCell ref="O31:R31"/>
    <mergeCell ref="A21:D21"/>
    <mergeCell ref="E21:I21"/>
    <mergeCell ref="J21:L21"/>
    <mergeCell ref="M21:R21"/>
    <mergeCell ref="A24:R24"/>
    <mergeCell ref="A26:D26"/>
    <mergeCell ref="E26:H26"/>
    <mergeCell ref="I26:L26"/>
    <mergeCell ref="M26:P26"/>
    <mergeCell ref="A28:D28"/>
    <mergeCell ref="E28:H28"/>
    <mergeCell ref="I28:L28"/>
    <mergeCell ref="M28:P28"/>
    <mergeCell ref="A30:C30"/>
    <mergeCell ref="A36:I36"/>
    <mergeCell ref="J36:R36"/>
    <mergeCell ref="L37:R39"/>
    <mergeCell ref="M32:N32"/>
    <mergeCell ref="O32:R32"/>
    <mergeCell ref="M33:N33"/>
    <mergeCell ref="O33:R33"/>
    <mergeCell ref="A35:I35"/>
    <mergeCell ref="J35:R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P15" sqref="P15"/>
    </sheetView>
  </sheetViews>
  <sheetFormatPr baseColWidth="10" defaultRowHeight="15" x14ac:dyDescent="0.25"/>
  <sheetData>
    <row r="1" spans="1:20" ht="18" x14ac:dyDescent="0.25">
      <c r="A1" s="86" t="s">
        <v>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3" spans="1:20" ht="16.5" x14ac:dyDescent="0.3">
      <c r="N3" s="15" t="s">
        <v>71</v>
      </c>
      <c r="O3" s="16">
        <f ca="1">TODAY()</f>
        <v>43787</v>
      </c>
    </row>
    <row r="5" spans="1:20" ht="15.75" x14ac:dyDescent="0.25">
      <c r="A5" s="17" t="s">
        <v>71</v>
      </c>
      <c r="B5" s="17" t="s">
        <v>72</v>
      </c>
      <c r="C5" s="17" t="s">
        <v>1</v>
      </c>
      <c r="D5" s="17" t="s">
        <v>46</v>
      </c>
      <c r="E5" s="17" t="s">
        <v>76</v>
      </c>
      <c r="F5" s="17" t="s">
        <v>49</v>
      </c>
      <c r="G5" s="17" t="s">
        <v>51</v>
      </c>
      <c r="H5" s="17"/>
      <c r="I5" s="17" t="s">
        <v>53</v>
      </c>
      <c r="J5" s="17" t="s">
        <v>56</v>
      </c>
      <c r="K5" s="17" t="s">
        <v>58</v>
      </c>
      <c r="L5" s="17" t="s">
        <v>54</v>
      </c>
      <c r="M5" s="17" t="s">
        <v>73</v>
      </c>
      <c r="N5" s="17" t="s">
        <v>74</v>
      </c>
      <c r="O5" s="17" t="s">
        <v>75</v>
      </c>
    </row>
    <row r="6" spans="1:20" x14ac:dyDescent="0.25">
      <c r="A6" s="18"/>
      <c r="B6" s="19"/>
      <c r="C6" s="19"/>
      <c r="D6" s="20"/>
      <c r="E6" s="20"/>
      <c r="F6" s="20"/>
      <c r="G6" s="20"/>
      <c r="I6" s="20"/>
      <c r="J6" s="21"/>
      <c r="K6" s="21"/>
      <c r="L6" s="21"/>
      <c r="M6" t="s">
        <v>83</v>
      </c>
      <c r="N6" s="21"/>
      <c r="O6" s="21"/>
    </row>
    <row r="7" spans="1:20" x14ac:dyDescent="0.25">
      <c r="A7" s="18"/>
      <c r="B7" s="19"/>
      <c r="C7" s="19"/>
      <c r="D7" s="20"/>
      <c r="E7" s="20"/>
      <c r="F7" s="20"/>
      <c r="G7" s="20"/>
      <c r="I7" s="20"/>
      <c r="J7" s="21"/>
      <c r="K7" s="21"/>
      <c r="L7" s="21"/>
      <c r="M7" t="s">
        <v>84</v>
      </c>
      <c r="N7" s="21"/>
      <c r="O7" s="21"/>
    </row>
    <row r="8" spans="1:20" x14ac:dyDescent="0.25">
      <c r="M8" t="s">
        <v>82</v>
      </c>
    </row>
    <row r="9" spans="1:20" x14ac:dyDescent="0.25">
      <c r="M9" t="s">
        <v>85</v>
      </c>
    </row>
    <row r="10" spans="1:20" x14ac:dyDescent="0.25">
      <c r="M10" t="s">
        <v>86</v>
      </c>
    </row>
    <row r="11" spans="1:20" x14ac:dyDescent="0.25">
      <c r="M11" t="s">
        <v>87</v>
      </c>
    </row>
    <row r="12" spans="1:20" x14ac:dyDescent="0.25">
      <c r="M12" t="s">
        <v>48</v>
      </c>
    </row>
    <row r="13" spans="1:20" x14ac:dyDescent="0.25">
      <c r="M13" t="s">
        <v>88</v>
      </c>
    </row>
    <row r="14" spans="1:20" ht="165" x14ac:dyDescent="0.25">
      <c r="M14" t="s">
        <v>89</v>
      </c>
      <c r="P14" s="25" t="s">
        <v>78</v>
      </c>
      <c r="Q14" s="24"/>
      <c r="R14" s="24"/>
      <c r="S14" s="24"/>
      <c r="T14" s="24"/>
    </row>
    <row r="15" spans="1:20" x14ac:dyDescent="0.25">
      <c r="P15" s="24"/>
      <c r="Q15" s="24"/>
      <c r="R15" s="24"/>
      <c r="S15" s="24"/>
      <c r="T15" s="24"/>
    </row>
    <row r="16" spans="1:20" x14ac:dyDescent="0.25">
      <c r="P16" s="24"/>
      <c r="Q16" s="24"/>
      <c r="R16" s="24"/>
      <c r="S16" s="24"/>
      <c r="T16" s="24"/>
    </row>
    <row r="17" spans="12:20" x14ac:dyDescent="0.25">
      <c r="P17" s="24"/>
      <c r="Q17" s="24"/>
      <c r="R17" s="24"/>
      <c r="S17" s="24"/>
      <c r="T17" s="24"/>
    </row>
    <row r="18" spans="12:20" x14ac:dyDescent="0.25">
      <c r="P18" s="24"/>
      <c r="Q18" s="24"/>
      <c r="R18" s="24"/>
      <c r="S18" s="24"/>
      <c r="T18" s="24"/>
    </row>
    <row r="23" spans="12:20" ht="16.5" x14ac:dyDescent="0.3">
      <c r="L23" s="22"/>
      <c r="M23" s="22"/>
      <c r="N23" s="15" t="s">
        <v>77</v>
      </c>
      <c r="O23" s="23">
        <v>5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13" sqref="I13"/>
    </sheetView>
  </sheetViews>
  <sheetFormatPr baseColWidth="10" defaultRowHeight="15" x14ac:dyDescent="0.25"/>
  <cols>
    <col min="8" max="8" width="18.140625" customWidth="1"/>
    <col min="13" max="13" width="23.42578125" customWidth="1"/>
  </cols>
  <sheetData>
    <row r="1" spans="1:13" ht="18" x14ac:dyDescent="0.25">
      <c r="A1" s="87" t="s">
        <v>79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5.75" x14ac:dyDescent="0.25">
      <c r="H2" s="26" t="s">
        <v>71</v>
      </c>
      <c r="I2" s="26"/>
      <c r="J2" s="26"/>
      <c r="K2" s="26"/>
      <c r="L2" s="27">
        <f ca="1">TODAY()</f>
        <v>43787</v>
      </c>
    </row>
    <row r="5" spans="1:13" x14ac:dyDescent="0.25">
      <c r="A5" s="28" t="s">
        <v>71</v>
      </c>
      <c r="B5" s="28" t="s">
        <v>72</v>
      </c>
      <c r="C5" s="28" t="s">
        <v>49</v>
      </c>
      <c r="D5" s="28" t="s">
        <v>51</v>
      </c>
      <c r="E5" s="29" t="s">
        <v>53</v>
      </c>
      <c r="F5" s="28" t="s">
        <v>56</v>
      </c>
      <c r="G5" s="28" t="s">
        <v>58</v>
      </c>
      <c r="H5" s="30" t="s">
        <v>54</v>
      </c>
      <c r="I5" s="29" t="s">
        <v>73</v>
      </c>
      <c r="J5" s="41" t="s">
        <v>157</v>
      </c>
      <c r="K5" s="41" t="s">
        <v>158</v>
      </c>
      <c r="L5" s="31" t="s">
        <v>80</v>
      </c>
    </row>
    <row r="6" spans="1:13" ht="75" x14ac:dyDescent="0.25">
      <c r="A6" s="18"/>
      <c r="B6" s="19"/>
      <c r="C6" s="19"/>
      <c r="D6" s="19"/>
      <c r="E6" s="19"/>
      <c r="F6" s="19"/>
      <c r="G6" s="19"/>
      <c r="H6" s="32"/>
      <c r="I6" s="32"/>
      <c r="J6" s="32"/>
      <c r="K6" s="42" t="s">
        <v>159</v>
      </c>
      <c r="L6" s="33"/>
    </row>
    <row r="7" spans="1:13" x14ac:dyDescent="0.25">
      <c r="A7" s="18"/>
      <c r="B7" s="19"/>
      <c r="C7" s="19"/>
      <c r="D7" s="19"/>
      <c r="E7" s="19"/>
      <c r="F7" s="19"/>
      <c r="G7" s="19"/>
      <c r="H7" s="32"/>
      <c r="I7" s="32"/>
      <c r="J7" s="32"/>
      <c r="K7" s="42"/>
      <c r="L7" s="33"/>
    </row>
    <row r="8" spans="1:13" x14ac:dyDescent="0.25">
      <c r="A8" s="18"/>
      <c r="B8" s="19"/>
      <c r="C8" s="19"/>
      <c r="D8" s="19"/>
      <c r="E8" s="19"/>
      <c r="F8" s="19"/>
      <c r="G8" s="19"/>
      <c r="H8" s="32"/>
      <c r="I8" s="32"/>
      <c r="J8" s="32"/>
      <c r="K8" s="42"/>
      <c r="L8" s="33"/>
    </row>
    <row r="9" spans="1:13" x14ac:dyDescent="0.25">
      <c r="A9" s="18"/>
      <c r="B9" s="19"/>
      <c r="C9" s="19"/>
      <c r="D9" s="19"/>
      <c r="E9" s="19"/>
      <c r="F9" s="19"/>
      <c r="G9" s="19"/>
      <c r="H9" s="32"/>
      <c r="I9" s="32"/>
      <c r="J9" s="32"/>
      <c r="K9" s="43"/>
      <c r="L9" s="33"/>
    </row>
    <row r="10" spans="1:13" x14ac:dyDescent="0.25">
      <c r="A10" s="18"/>
      <c r="B10" s="19"/>
      <c r="C10" s="19"/>
      <c r="D10" s="19"/>
      <c r="E10" s="19"/>
      <c r="F10" s="19"/>
      <c r="G10" s="19"/>
      <c r="H10" s="32"/>
      <c r="I10" s="32"/>
      <c r="J10" s="32"/>
      <c r="K10" s="43"/>
      <c r="L10" s="33"/>
    </row>
    <row r="11" spans="1:13" x14ac:dyDescent="0.25">
      <c r="A11" s="18"/>
      <c r="B11" s="19"/>
      <c r="C11" s="19"/>
      <c r="D11" s="19"/>
      <c r="E11" s="19"/>
      <c r="F11" s="19"/>
      <c r="G11" s="19"/>
      <c r="H11" s="32"/>
      <c r="I11" s="32"/>
      <c r="J11" s="32"/>
      <c r="K11" s="43"/>
      <c r="L11" s="33"/>
    </row>
    <row r="12" spans="1:13" ht="90.75" x14ac:dyDescent="0.3">
      <c r="A12" s="18"/>
      <c r="B12" s="19"/>
      <c r="C12" s="19"/>
      <c r="D12" s="19"/>
      <c r="E12" s="19"/>
      <c r="F12" s="19"/>
      <c r="G12" s="19"/>
      <c r="H12" s="40" t="s">
        <v>156</v>
      </c>
      <c r="I12" s="42" t="s">
        <v>160</v>
      </c>
      <c r="J12" s="42"/>
      <c r="K12" s="42"/>
      <c r="L12" s="33"/>
    </row>
    <row r="13" spans="1:13" x14ac:dyDescent="0.25">
      <c r="I13" s="24"/>
      <c r="J13" s="24"/>
      <c r="K13" s="24"/>
    </row>
    <row r="14" spans="1:13" x14ac:dyDescent="0.25">
      <c r="I14" s="24"/>
      <c r="J14" s="24"/>
      <c r="K14" s="24"/>
    </row>
    <row r="15" spans="1:13" x14ac:dyDescent="0.25">
      <c r="I15" s="24"/>
      <c r="J15" s="24"/>
      <c r="K15" s="24"/>
    </row>
    <row r="16" spans="1:13" x14ac:dyDescent="0.25">
      <c r="I16" s="24"/>
      <c r="J16" s="24"/>
      <c r="K16" s="24"/>
    </row>
    <row r="17" spans="11:11" x14ac:dyDescent="0.25">
      <c r="K17" s="44"/>
    </row>
    <row r="18" spans="11:11" x14ac:dyDescent="0.25">
      <c r="K18" s="44"/>
    </row>
    <row r="19" spans="11:11" x14ac:dyDescent="0.25">
      <c r="K19" s="44"/>
    </row>
    <row r="20" spans="11:11" x14ac:dyDescent="0.25">
      <c r="K20" s="44"/>
    </row>
    <row r="21" spans="11:11" x14ac:dyDescent="0.25">
      <c r="K21" s="44"/>
    </row>
    <row r="22" spans="11:11" x14ac:dyDescent="0.25">
      <c r="K22" s="44"/>
    </row>
    <row r="23" spans="11:11" x14ac:dyDescent="0.25">
      <c r="K23" s="45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G1" workbookViewId="0">
      <selection activeCell="E5" sqref="E5"/>
    </sheetView>
  </sheetViews>
  <sheetFormatPr baseColWidth="10" defaultRowHeight="15" x14ac:dyDescent="0.25"/>
  <sheetData>
    <row r="1" spans="1:22" x14ac:dyDescent="0.25">
      <c r="A1" s="34" t="s">
        <v>90</v>
      </c>
      <c r="B1" s="34" t="s">
        <v>7</v>
      </c>
      <c r="C1" s="37" t="s">
        <v>81</v>
      </c>
      <c r="D1" s="37" t="s">
        <v>143</v>
      </c>
      <c r="E1" s="37" t="s">
        <v>152</v>
      </c>
      <c r="G1" s="34" t="s">
        <v>91</v>
      </c>
      <c r="I1" s="34" t="s">
        <v>46</v>
      </c>
      <c r="K1" s="34" t="s">
        <v>92</v>
      </c>
      <c r="M1" s="34" t="s">
        <v>93</v>
      </c>
      <c r="O1" s="88" t="s">
        <v>18</v>
      </c>
      <c r="P1" s="89"/>
      <c r="R1" s="88" t="s">
        <v>22</v>
      </c>
      <c r="S1" s="89"/>
      <c r="U1" s="88" t="s">
        <v>61</v>
      </c>
      <c r="V1" s="89"/>
    </row>
    <row r="2" spans="1:22" x14ac:dyDescent="0.25">
      <c r="A2" s="35"/>
      <c r="B2" s="35" t="s">
        <v>131</v>
      </c>
      <c r="C2" s="38" t="s">
        <v>134</v>
      </c>
      <c r="D2" s="38" t="s">
        <v>144</v>
      </c>
      <c r="E2" s="39" t="s">
        <v>153</v>
      </c>
      <c r="G2" s="35" t="s">
        <v>94</v>
      </c>
      <c r="I2" s="35" t="s">
        <v>95</v>
      </c>
      <c r="K2" s="35" t="s">
        <v>96</v>
      </c>
      <c r="M2" s="35" t="s">
        <v>27</v>
      </c>
      <c r="O2" t="s">
        <v>83</v>
      </c>
      <c r="P2">
        <v>77.58</v>
      </c>
      <c r="R2" t="s">
        <v>83</v>
      </c>
      <c r="S2">
        <v>100</v>
      </c>
      <c r="U2" t="s">
        <v>83</v>
      </c>
      <c r="V2">
        <v>700</v>
      </c>
    </row>
    <row r="3" spans="1:22" x14ac:dyDescent="0.25">
      <c r="A3" s="35" t="s">
        <v>97</v>
      </c>
      <c r="B3" s="35" t="s">
        <v>50</v>
      </c>
      <c r="C3" s="38" t="s">
        <v>135</v>
      </c>
      <c r="D3" s="39" t="s">
        <v>145</v>
      </c>
      <c r="E3" s="39" t="s">
        <v>154</v>
      </c>
      <c r="G3" s="35" t="s">
        <v>98</v>
      </c>
      <c r="I3" s="35" t="s">
        <v>99</v>
      </c>
      <c r="K3" s="35" t="s">
        <v>100</v>
      </c>
      <c r="M3" s="35" t="s">
        <v>28</v>
      </c>
      <c r="O3" t="s">
        <v>84</v>
      </c>
      <c r="P3">
        <v>77.58</v>
      </c>
      <c r="R3" t="s">
        <v>84</v>
      </c>
      <c r="S3">
        <v>100</v>
      </c>
      <c r="U3" t="s">
        <v>84</v>
      </c>
      <c r="V3">
        <v>700</v>
      </c>
    </row>
    <row r="4" spans="1:22" x14ac:dyDescent="0.25">
      <c r="A4" s="35" t="s">
        <v>101</v>
      </c>
      <c r="B4" t="s">
        <v>132</v>
      </c>
      <c r="C4" t="s">
        <v>136</v>
      </c>
      <c r="D4" t="s">
        <v>146</v>
      </c>
      <c r="E4" t="s">
        <v>155</v>
      </c>
      <c r="G4" s="35" t="s">
        <v>102</v>
      </c>
      <c r="I4" s="35" t="s">
        <v>103</v>
      </c>
      <c r="K4" s="35" t="s">
        <v>104</v>
      </c>
      <c r="O4" t="s">
        <v>82</v>
      </c>
      <c r="P4">
        <v>77.58</v>
      </c>
      <c r="R4" t="s">
        <v>82</v>
      </c>
      <c r="S4">
        <v>100</v>
      </c>
      <c r="U4" t="s">
        <v>82</v>
      </c>
      <c r="V4">
        <v>700</v>
      </c>
    </row>
    <row r="5" spans="1:22" x14ac:dyDescent="0.25">
      <c r="A5" s="35"/>
      <c r="B5" t="s">
        <v>133</v>
      </c>
      <c r="C5" t="s">
        <v>137</v>
      </c>
      <c r="D5" t="s">
        <v>147</v>
      </c>
      <c r="G5" s="35" t="s">
        <v>105</v>
      </c>
      <c r="I5" s="35" t="s">
        <v>106</v>
      </c>
      <c r="K5" s="35" t="s">
        <v>107</v>
      </c>
      <c r="O5" t="s">
        <v>85</v>
      </c>
      <c r="P5">
        <v>230</v>
      </c>
      <c r="R5" t="s">
        <v>85</v>
      </c>
      <c r="S5">
        <v>400</v>
      </c>
      <c r="U5" t="s">
        <v>85</v>
      </c>
      <c r="V5">
        <v>2300</v>
      </c>
    </row>
    <row r="6" spans="1:22" x14ac:dyDescent="0.25">
      <c r="C6" t="s">
        <v>138</v>
      </c>
      <c r="D6" t="s">
        <v>148</v>
      </c>
      <c r="G6" s="35" t="s">
        <v>108</v>
      </c>
      <c r="I6" s="35" t="s">
        <v>109</v>
      </c>
      <c r="K6" s="35" t="s">
        <v>110</v>
      </c>
      <c r="O6" t="s">
        <v>86</v>
      </c>
      <c r="P6">
        <v>50</v>
      </c>
      <c r="R6" t="s">
        <v>86</v>
      </c>
      <c r="S6">
        <v>100</v>
      </c>
      <c r="U6" t="s">
        <v>86</v>
      </c>
      <c r="V6">
        <v>500</v>
      </c>
    </row>
    <row r="7" spans="1:22" x14ac:dyDescent="0.25">
      <c r="C7" t="s">
        <v>139</v>
      </c>
      <c r="D7" t="s">
        <v>149</v>
      </c>
      <c r="G7" s="35" t="s">
        <v>111</v>
      </c>
      <c r="I7" s="35" t="s">
        <v>112</v>
      </c>
      <c r="K7" s="36" t="s">
        <v>113</v>
      </c>
      <c r="O7" t="s">
        <v>87</v>
      </c>
      <c r="P7">
        <v>40</v>
      </c>
      <c r="R7" t="s">
        <v>87</v>
      </c>
      <c r="S7">
        <v>100</v>
      </c>
      <c r="U7" t="s">
        <v>87</v>
      </c>
      <c r="V7">
        <v>500</v>
      </c>
    </row>
    <row r="8" spans="1:22" x14ac:dyDescent="0.25">
      <c r="C8" t="s">
        <v>140</v>
      </c>
      <c r="D8" t="s">
        <v>150</v>
      </c>
      <c r="G8" s="36" t="s">
        <v>114</v>
      </c>
      <c r="I8" s="35" t="s">
        <v>115</v>
      </c>
      <c r="K8" s="36" t="s">
        <v>116</v>
      </c>
      <c r="O8" t="s">
        <v>48</v>
      </c>
      <c r="P8">
        <v>77.58</v>
      </c>
      <c r="R8" t="s">
        <v>48</v>
      </c>
      <c r="S8">
        <v>100</v>
      </c>
      <c r="U8" t="s">
        <v>48</v>
      </c>
      <c r="V8">
        <v>700</v>
      </c>
    </row>
    <row r="9" spans="1:22" x14ac:dyDescent="0.25">
      <c r="C9" t="s">
        <v>141</v>
      </c>
      <c r="D9" t="s">
        <v>151</v>
      </c>
      <c r="G9" s="36" t="s">
        <v>117</v>
      </c>
      <c r="I9" s="35" t="s">
        <v>118</v>
      </c>
      <c r="K9" s="36" t="s">
        <v>119</v>
      </c>
      <c r="O9" t="s">
        <v>88</v>
      </c>
      <c r="P9">
        <v>120</v>
      </c>
      <c r="R9" t="s">
        <v>88</v>
      </c>
      <c r="S9">
        <v>200</v>
      </c>
      <c r="U9" t="s">
        <v>88</v>
      </c>
      <c r="V9">
        <v>1200</v>
      </c>
    </row>
    <row r="10" spans="1:22" x14ac:dyDescent="0.25">
      <c r="C10" t="s">
        <v>142</v>
      </c>
      <c r="G10" s="36" t="s">
        <v>120</v>
      </c>
      <c r="I10" s="36" t="s">
        <v>121</v>
      </c>
      <c r="K10" s="36" t="s">
        <v>122</v>
      </c>
      <c r="O10" t="s">
        <v>89</v>
      </c>
      <c r="P10">
        <v>400</v>
      </c>
      <c r="R10" t="s">
        <v>89</v>
      </c>
      <c r="S10">
        <v>200</v>
      </c>
      <c r="U10" t="s">
        <v>89</v>
      </c>
      <c r="V10">
        <v>1800</v>
      </c>
    </row>
    <row r="11" spans="1:22" x14ac:dyDescent="0.25">
      <c r="I11" s="36" t="s">
        <v>123</v>
      </c>
      <c r="K11" s="36" t="s">
        <v>124</v>
      </c>
    </row>
    <row r="12" spans="1:22" x14ac:dyDescent="0.25">
      <c r="I12" s="36" t="s">
        <v>47</v>
      </c>
      <c r="K12" s="36" t="s">
        <v>125</v>
      </c>
    </row>
    <row r="13" spans="1:22" x14ac:dyDescent="0.25">
      <c r="I13" s="36" t="s">
        <v>126</v>
      </c>
      <c r="K13" s="36" t="s">
        <v>127</v>
      </c>
    </row>
    <row r="14" spans="1:22" x14ac:dyDescent="0.25">
      <c r="I14" s="36" t="s">
        <v>128</v>
      </c>
      <c r="K14" s="36" t="s">
        <v>129</v>
      </c>
    </row>
    <row r="15" spans="1:22" x14ac:dyDescent="0.25">
      <c r="K15" s="36" t="s">
        <v>130</v>
      </c>
    </row>
  </sheetData>
  <mergeCells count="3">
    <mergeCell ref="O1:P1"/>
    <mergeCell ref="R1:S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BITACORA</vt:lpstr>
      <vt:lpstr>RECIBO</vt:lpstr>
      <vt:lpstr>ENTRADAS</vt:lpstr>
      <vt:lpstr>SALIDAS</vt:lpstr>
      <vt:lpstr>CATALOGO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CORRALON</dc:creator>
  <cp:lastModifiedBy>CORRALON</cp:lastModifiedBy>
  <dcterms:created xsi:type="dcterms:W3CDTF">2019-11-18T21:21:42Z</dcterms:created>
  <dcterms:modified xsi:type="dcterms:W3CDTF">2019-11-18T22:11:32Z</dcterms:modified>
</cp:coreProperties>
</file>