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excels\Excel-projects\"/>
    </mc:Choice>
  </mc:AlternateContent>
  <xr:revisionPtr revIDLastSave="0" documentId="13_ncr:1_{58ECB2D7-028F-4D7C-9256-8166ED2E54CA}" xr6:coauthVersionLast="34" xr6:coauthVersionMax="34" xr10:uidLastSave="{00000000-0000-0000-0000-000000000000}"/>
  <bookViews>
    <workbookView xWindow="0" yWindow="0" windowWidth="20490" windowHeight="7245" xr2:uid="{6D794E1D-836D-4C54-93D0-09E58E518732}"/>
  </bookViews>
  <sheets>
    <sheet name="dashboard" sheetId="1" r:id="rId1"/>
    <sheet name="annual rain" sheetId="2" r:id="rId2"/>
    <sheet name="quarterly rain" sheetId="3" r:id="rId3"/>
    <sheet name="monthly rain" sheetId="4" r:id="rId4"/>
  </sheets>
  <definedNames>
    <definedName name="_xlnm.Print_Area" localSheetId="0">dashboard!$A$1:$N$32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D3" i="4"/>
  <c r="D4" i="4"/>
  <c r="D5" i="4"/>
  <c r="D6" i="4"/>
  <c r="D7" i="4"/>
  <c r="D8" i="4"/>
  <c r="D9" i="4"/>
  <c r="D10" i="4"/>
  <c r="D11" i="4"/>
  <c r="D12" i="4"/>
  <c r="D13" i="4"/>
  <c r="D2" i="4"/>
  <c r="I31" i="3" l="1"/>
  <c r="H31" i="3"/>
  <c r="G31" i="3"/>
  <c r="F31" i="3"/>
  <c r="E31" i="3"/>
  <c r="D31" i="3"/>
  <c r="C31" i="3"/>
  <c r="B31" i="3"/>
  <c r="D29" i="2"/>
  <c r="D28" i="2"/>
  <c r="D27" i="2"/>
  <c r="D26" i="2"/>
  <c r="D25" i="2"/>
  <c r="D24" i="2"/>
  <c r="D23" i="2"/>
  <c r="D22" i="2"/>
  <c r="D21" i="2"/>
  <c r="D20" i="2"/>
  <c r="D19" i="2"/>
  <c r="D18" i="2"/>
  <c r="G17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1"/>
  <c r="C31" i="1"/>
  <c r="C30" i="1"/>
  <c r="C29" i="1"/>
  <c r="C28" i="1"/>
  <c r="C27" i="1"/>
  <c r="C26" i="1"/>
  <c r="C25" i="1"/>
  <c r="C24" i="1"/>
  <c r="C23" i="1"/>
  <c r="C22" i="1"/>
  <c r="C21" i="1"/>
  <c r="B17" i="1"/>
  <c r="B16" i="1"/>
  <c r="B15" i="1"/>
  <c r="B14" i="1"/>
  <c r="G18" i="2" l="1"/>
</calcChain>
</file>

<file path=xl/sharedStrings.xml><?xml version="1.0" encoding="utf-8"?>
<sst xmlns="http://schemas.openxmlformats.org/spreadsheetml/2006/main" count="68" uniqueCount="47">
  <si>
    <r>
      <t>Rainfall data for Jerusalem, Isarel (years 1990-2017)</t>
    </r>
    <r>
      <rPr>
        <vertAlign val="superscript"/>
        <sz val="18"/>
        <color theme="0"/>
        <rFont val="Calibri Light"/>
        <family val="2"/>
        <charset val="204"/>
        <scheme val="major"/>
      </rPr>
      <t>**</t>
    </r>
  </si>
  <si>
    <t>Average rainfall(in mm) by quarter</t>
  </si>
  <si>
    <t>quarter</t>
  </si>
  <si>
    <t>mm of rain</t>
  </si>
  <si>
    <t>rainfall trend</t>
  </si>
  <si>
    <t>Qtr1</t>
  </si>
  <si>
    <t>Qtr2</t>
  </si>
  <si>
    <t>Qtr3</t>
  </si>
  <si>
    <t>Qtr4</t>
  </si>
  <si>
    <t>Days of rain per year in last 12 years</t>
  </si>
  <si>
    <t>year</t>
  </si>
  <si>
    <t># rain days</t>
  </si>
  <si>
    <t>change YoY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</si>
  <si>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</si>
  <si>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</si>
  <si>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</si>
  <si>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</si>
  <si>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</si>
  <si>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</si>
  <si>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</si>
  <si>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</si>
  <si>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</si>
  <si>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</si>
  <si>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r>
      <t xml:space="preserve">* The data source is </t>
    </r>
    <r>
      <rPr>
        <b/>
        <sz val="11"/>
        <color theme="1"/>
        <rFont val="Calibri"/>
        <family val="2"/>
        <charset val="204"/>
        <scheme val="minor"/>
      </rPr>
      <t>Israel Meteorological Service</t>
    </r>
    <r>
      <rPr>
        <sz val="11"/>
        <color theme="1"/>
        <rFont val="Calibri"/>
        <family val="2"/>
        <scheme val="minor"/>
      </rPr>
      <t xml:space="preserve">. </t>
    </r>
  </si>
  <si>
    <t>2016</t>
  </si>
  <si>
    <t>** The data used in this report is daily rain data from all operational meteorological stations in Jerusalem.</t>
  </si>
  <si>
    <t>2017</t>
  </si>
  <si>
    <t>*** The data is for dates from 1-Jan-1990 till 31-Dec-2017.</t>
  </si>
  <si>
    <t>rainfall (mm)</t>
  </si>
  <si>
    <t>days of rain</t>
  </si>
  <si>
    <t>days without rain</t>
  </si>
  <si>
    <t>average:</t>
  </si>
  <si>
    <t>month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</si>
  <si>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</si>
  <si>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</si>
  <si>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</si>
  <si>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</si>
  <si>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</si>
  <si>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</si>
  <si>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</si>
  <si>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</si>
  <si>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</si>
  <si>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</si>
  <si>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</si>
  <si>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</si>
  <si>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Amount of rainfall in 29 years (mm)</t>
  </si>
  <si>
    <t>Number of days of rain in 29 years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</si>
</sst>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0%&quot; ▲&quot;;[Red]\-0%&quot; ▼&quot;;"/>
  </numFmts>
  <fonts count="6" x14ac:knownFonts="1">
    <font>
      <sz val="11"/>
      <color theme="1"/>
      <name val="Calibri"/>
      <family val="2"/>
      <scheme val="minor"/>
    </font>
    <font>
      <sz val="18"/>
      <color theme="0"/>
      <name val="Calibri Light"/>
      <family val="2"/>
      <charset val="204"/>
      <scheme val="major"/>
    </font>
    <font>
      <vertAlign val="superscript"/>
      <sz val="18"/>
      <color theme="0"/>
      <name val="Calibri Light"/>
      <family val="2"/>
      <charset val="204"/>
      <scheme val="major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4"/>
    </xf>
    <xf numFmtId="1" fontId="0" fillId="0" borderId="0" xfId="0" applyNumberFormat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1" fontId="0" fillId="0" borderId="5" xfId="0" applyNumberFormat="1" applyBorder="1"/>
    <xf numFmtId="0" fontId="5" fillId="0" borderId="0" xfId="0" applyFont="1"/>
    <xf numFmtId="1" fontId="5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86609724631882"/>
          <c:y val="0.17523728886846468"/>
          <c:w val="0.57981038490046066"/>
          <c:h val="0.65530621172353443"/>
        </c:manualLayout>
      </c:layout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5-4C6B-9BC4-2F1886364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5-4C6B-9BC4-2F18863645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rain'!$F$17:$F$18</c:f>
              <c:strCache>
                <c:ptCount val="2"/>
                <c:pt idx="0">
                  <c:v>days of rain</c:v>
                </c:pt>
                <c:pt idx="1">
                  <c:v>days without rain</c:v>
                </c:pt>
              </c:strCache>
            </c:strRef>
          </c:cat>
          <c:val>
            <c:numRef>
              <c:f>'annual rain'!$G$17:$G$18</c:f>
              <c:numCache>
                <c:formatCode>0</c:formatCode>
                <c:ptCount val="2"/>
                <c:pt idx="0">
                  <c:v>62.071428571428569</c:v>
                </c:pt>
                <c:pt idx="1">
                  <c:v>303.17857142857144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5-4C6B-9BC4-2F188636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08674763112237E-2"/>
          <c:y val="0.85146799358413527"/>
          <c:w val="0.90224476177765911"/>
          <c:h val="9.010239697203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rain'!$B$1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'annual rain'!$A$2:$A$29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'annual rain'!$B$2:$B$29</c:f>
              <c:numCache>
                <c:formatCode>0</c:formatCode>
                <c:ptCount val="28"/>
                <c:pt idx="0">
                  <c:v>420.86000000000007</c:v>
                </c:pt>
                <c:pt idx="1">
                  <c:v>922.82</c:v>
                </c:pt>
                <c:pt idx="2">
                  <c:v>990.14000000000021</c:v>
                </c:pt>
                <c:pt idx="3">
                  <c:v>396.88000000000022</c:v>
                </c:pt>
                <c:pt idx="4">
                  <c:v>778.3599999999999</c:v>
                </c:pt>
                <c:pt idx="5">
                  <c:v>251.20500000000001</c:v>
                </c:pt>
                <c:pt idx="6">
                  <c:v>407.08000000000004</c:v>
                </c:pt>
                <c:pt idx="7">
                  <c:v>516.27499999999975</c:v>
                </c:pt>
                <c:pt idx="8">
                  <c:v>267.60000000000002</c:v>
                </c:pt>
                <c:pt idx="9">
                  <c:v>174.75000000000003</c:v>
                </c:pt>
                <c:pt idx="10">
                  <c:v>402.88333333333321</c:v>
                </c:pt>
                <c:pt idx="11">
                  <c:v>343.43333333333345</c:v>
                </c:pt>
                <c:pt idx="12">
                  <c:v>418.33333333333331</c:v>
                </c:pt>
                <c:pt idx="13">
                  <c:v>745.76666666666688</c:v>
                </c:pt>
                <c:pt idx="14">
                  <c:v>419.81666666666678</c:v>
                </c:pt>
                <c:pt idx="15">
                  <c:v>543.77500000000009</c:v>
                </c:pt>
                <c:pt idx="16">
                  <c:v>445.92499999999995</c:v>
                </c:pt>
                <c:pt idx="17">
                  <c:v>486.5</c:v>
                </c:pt>
                <c:pt idx="18">
                  <c:v>354.85</c:v>
                </c:pt>
                <c:pt idx="19">
                  <c:v>416.3250000000001</c:v>
                </c:pt>
                <c:pt idx="20">
                  <c:v>447.1</c:v>
                </c:pt>
                <c:pt idx="21">
                  <c:v>391.30000000000013</c:v>
                </c:pt>
                <c:pt idx="22">
                  <c:v>608.75</c:v>
                </c:pt>
                <c:pt idx="23">
                  <c:v>623.19999999999993</c:v>
                </c:pt>
                <c:pt idx="24">
                  <c:v>397.2000000000001</c:v>
                </c:pt>
                <c:pt idx="25">
                  <c:v>520.82499999999993</c:v>
                </c:pt>
                <c:pt idx="26">
                  <c:v>345.6749999999999</c:v>
                </c:pt>
                <c:pt idx="27">
                  <c:v>161.05000000000004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F-485B-828F-957F0C2A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85807472"/>
        <c:axId val="285808128"/>
      </c:barChart>
      <c:lineChart>
        <c:grouping val="standard"/>
        <c:varyColors val="0"/>
        <c:ser>
          <c:idx val="1"/>
          <c:order val="1"/>
          <c:tx>
            <c:strRef>
              <c:f>'annual rain'!$C$1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'annual rain'!$C$2:$C$29</c:f>
              <c:numCache>
                <c:formatCode>General</c:formatCode>
                <c:ptCount val="28"/>
                <c:pt idx="0">
                  <c:v>63</c:v>
                </c:pt>
                <c:pt idx="1">
                  <c:v>81</c:v>
                </c:pt>
                <c:pt idx="2">
                  <c:v>86</c:v>
                </c:pt>
                <c:pt idx="3">
                  <c:v>63</c:v>
                </c:pt>
                <c:pt idx="4">
                  <c:v>89</c:v>
                </c:pt>
                <c:pt idx="5">
                  <c:v>44</c:v>
                </c:pt>
                <c:pt idx="6">
                  <c:v>83</c:v>
                </c:pt>
                <c:pt idx="7">
                  <c:v>80</c:v>
                </c:pt>
                <c:pt idx="8">
                  <c:v>57</c:v>
                </c:pt>
                <c:pt idx="9">
                  <c:v>46</c:v>
                </c:pt>
                <c:pt idx="10">
                  <c:v>68</c:v>
                </c:pt>
                <c:pt idx="11">
                  <c:v>56</c:v>
                </c:pt>
                <c:pt idx="12">
                  <c:v>73</c:v>
                </c:pt>
                <c:pt idx="13">
                  <c:v>68</c:v>
                </c:pt>
                <c:pt idx="14">
                  <c:v>53</c:v>
                </c:pt>
                <c:pt idx="15">
                  <c:v>55</c:v>
                </c:pt>
                <c:pt idx="16">
                  <c:v>59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37</c:v>
                </c:pt>
                <c:pt idx="21">
                  <c:v>71</c:v>
                </c:pt>
                <c:pt idx="22">
                  <c:v>57</c:v>
                </c:pt>
                <c:pt idx="23">
                  <c:v>53</c:v>
                </c:pt>
                <c:pt idx="24">
                  <c:v>44</c:v>
                </c:pt>
                <c:pt idx="25">
                  <c:v>66</c:v>
                </c:pt>
                <c:pt idx="26">
                  <c:v>59</c:v>
                </c:pt>
                <c:pt idx="2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F-485B-828F-957F0C2A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02312"/>
        <c:axId val="1074401656"/>
      </c:lineChart>
      <c:catAx>
        <c:axId val="2858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8128"/>
        <c:crosses val="autoZero"/>
        <c:auto val="1"/>
        <c:lblAlgn val="ctr"/>
        <c:lblOffset val="100"/>
        <c:tickLblSkip val="5"/>
        <c:noMultiLvlLbl val="0"/>
      </c:catAx>
      <c:valAx>
        <c:axId val="28580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7472"/>
        <c:crossesAt val="1"/>
        <c:crossBetween val="between"/>
      </c:valAx>
      <c:valAx>
        <c:axId val="1074401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02312"/>
        <c:crosses val="max"/>
        <c:crossBetween val="between"/>
      </c:valAx>
      <c:catAx>
        <c:axId val="1074402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40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quarterly rainfall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rain'!$B$1:$E$1</c:f>
              <c:strCache>
                <c:ptCount val="4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rain'!$B$2:$E$2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rain'!$B$31:$E$31</c:f>
              <c:numCache>
                <c:formatCode>0</c:formatCode>
                <c:ptCount val="4"/>
                <c:pt idx="0">
                  <c:v>292.59309523809515</c:v>
                </c:pt>
                <c:pt idx="1">
                  <c:v>24.181488095238102</c:v>
                </c:pt>
                <c:pt idx="2">
                  <c:v>0.70589285714285721</c:v>
                </c:pt>
                <c:pt idx="3">
                  <c:v>153.90089285714291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521-B40E-D3A50DA1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88967360"/>
        <c:axId val="1088969984"/>
      </c:barChart>
      <c:lineChart>
        <c:grouping val="standard"/>
        <c:varyColors val="0"/>
        <c:ser>
          <c:idx val="1"/>
          <c:order val="1"/>
          <c:tx>
            <c:strRef>
              <c:f>'quarterly rain'!$F$1:$I$1</c:f>
              <c:strCache>
                <c:ptCount val="4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'quarterly rain'!$F$31:$I$31</c:f>
              <c:numCache>
                <c:formatCode>0</c:formatCode>
                <c:ptCount val="4"/>
                <c:pt idx="0">
                  <c:v>33.214285714285715</c:v>
                </c:pt>
                <c:pt idx="1">
                  <c:v>6.884615384615385</c:v>
                </c:pt>
                <c:pt idx="2">
                  <c:v>2</c:v>
                </c:pt>
                <c:pt idx="3">
                  <c:v>21.607142857142858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7-4521-B40E-D3A50DA1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90616"/>
        <c:axId val="377093240"/>
      </c:lineChart>
      <c:catAx>
        <c:axId val="1088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9984"/>
        <c:crosses val="autoZero"/>
        <c:auto val="1"/>
        <c:lblAlgn val="ctr"/>
        <c:lblOffset val="100"/>
        <c:noMultiLvlLbl val="0"/>
      </c:catAx>
      <c:valAx>
        <c:axId val="108896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7360"/>
        <c:crosses val="autoZero"/>
        <c:crossBetween val="between"/>
      </c:valAx>
      <c:valAx>
        <c:axId val="377093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0616"/>
        <c:crosses val="max"/>
        <c:crossBetween val="between"/>
      </c:valAx>
      <c:catAx>
        <c:axId val="37709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77093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rain'!$D$1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rain'!$D$2:$D$13</c:f>
              <c:numCache>
                <c:formatCode>0</c:formatCode>
                <c:ptCount val="12"/>
                <c:pt idx="0">
                  <c:v>93.882471264367837</c:v>
                </c:pt>
                <c:pt idx="1">
                  <c:v>118.53212643678168</c:v>
                </c:pt>
                <c:pt idx="2">
                  <c:v>105.76114942528734</c:v>
                </c:pt>
                <c:pt idx="3">
                  <c:v>58.210402298850546</c:v>
                </c:pt>
                <c:pt idx="4">
                  <c:v>17.376724137931028</c:v>
                </c:pt>
                <c:pt idx="5">
                  <c:v>5.4729885057471259</c:v>
                </c:pt>
                <c:pt idx="6">
                  <c:v>0.49793103448275872</c:v>
                </c:pt>
                <c:pt idx="7">
                  <c:v>0</c:v>
                </c:pt>
                <c:pt idx="8">
                  <c:v>3.4482758620689655E-2</c:v>
                </c:pt>
                <c:pt idx="9">
                  <c:v>0.64706896551724136</c:v>
                </c:pt>
                <c:pt idx="10">
                  <c:v>7.9580459770114969</c:v>
                </c:pt>
                <c:pt idx="11">
                  <c:v>46.753448275862048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3-4884-A935-B1805892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413798472"/>
        <c:axId val="413798800"/>
      </c:barChart>
      <c:lineChart>
        <c:grouping val="standard"/>
        <c:varyColors val="0"/>
        <c:ser>
          <c:idx val="1"/>
          <c:order val="1"/>
          <c:tx>
            <c:strRef>
              <c:f>'monthly rain'!$E$1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rain'!$E$2:$E$13</c:f>
              <c:numCache>
                <c:formatCode>0</c:formatCode>
                <c:ptCount val="12"/>
                <c:pt idx="0">
                  <c:v>9.8965517241379306</c:v>
                </c:pt>
                <c:pt idx="1">
                  <c:v>12.172413793103448</c:v>
                </c:pt>
                <c:pt idx="2">
                  <c:v>11.172413793103448</c:v>
                </c:pt>
                <c:pt idx="3">
                  <c:v>8.7241379310344822</c:v>
                </c:pt>
                <c:pt idx="4">
                  <c:v>4.2758620689655169</c:v>
                </c:pt>
                <c:pt idx="5">
                  <c:v>1.8275862068965518</c:v>
                </c:pt>
                <c:pt idx="6">
                  <c:v>6.8965517241379309E-2</c:v>
                </c:pt>
                <c:pt idx="7">
                  <c:v>0</c:v>
                </c:pt>
                <c:pt idx="8">
                  <c:v>0.17241379310344829</c:v>
                </c:pt>
                <c:pt idx="9">
                  <c:v>0.65517241379310343</c:v>
                </c:pt>
                <c:pt idx="10">
                  <c:v>4.1034482758620694</c:v>
                </c:pt>
                <c:pt idx="11">
                  <c:v>6.8620689655172411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3-4884-A935-B1805892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31008"/>
        <c:axId val="789929368"/>
      </c:lineChart>
      <c:catAx>
        <c:axId val="4137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800"/>
        <c:crosses val="autoZero"/>
        <c:auto val="1"/>
        <c:lblAlgn val="ctr"/>
        <c:lblOffset val="100"/>
        <c:noMultiLvlLbl val="0"/>
      </c:catAx>
      <c:valAx>
        <c:axId val="41379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472"/>
        <c:crosses val="autoZero"/>
        <c:crossBetween val="between"/>
      </c:valAx>
      <c:valAx>
        <c:axId val="789929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1008"/>
        <c:crosses val="max"/>
        <c:crossBetween val="between"/>
      </c:valAx>
      <c:catAx>
        <c:axId val="7899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92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rain'!$B$1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'annual rain'!$A$2:$A$29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'annual rain'!$B$2:$B$29</c:f>
              <c:numCache>
                <c:formatCode>0</c:formatCode>
                <c:ptCount val="28"/>
                <c:pt idx="0">
                  <c:v>420.86000000000007</c:v>
                </c:pt>
                <c:pt idx="1">
                  <c:v>922.82</c:v>
                </c:pt>
                <c:pt idx="2">
                  <c:v>990.14000000000021</c:v>
                </c:pt>
                <c:pt idx="3">
                  <c:v>396.88000000000022</c:v>
                </c:pt>
                <c:pt idx="4">
                  <c:v>778.3599999999999</c:v>
                </c:pt>
                <c:pt idx="5">
                  <c:v>251.20500000000001</c:v>
                </c:pt>
                <c:pt idx="6">
                  <c:v>407.08000000000004</c:v>
                </c:pt>
                <c:pt idx="7">
                  <c:v>516.27499999999975</c:v>
                </c:pt>
                <c:pt idx="8">
                  <c:v>267.60000000000002</c:v>
                </c:pt>
                <c:pt idx="9">
                  <c:v>174.75000000000003</c:v>
                </c:pt>
                <c:pt idx="10">
                  <c:v>402.88333333333321</c:v>
                </c:pt>
                <c:pt idx="11">
                  <c:v>343.43333333333345</c:v>
                </c:pt>
                <c:pt idx="12">
                  <c:v>418.33333333333331</c:v>
                </c:pt>
                <c:pt idx="13">
                  <c:v>745.76666666666688</c:v>
                </c:pt>
                <c:pt idx="14">
                  <c:v>419.81666666666678</c:v>
                </c:pt>
                <c:pt idx="15">
                  <c:v>543.77500000000009</c:v>
                </c:pt>
                <c:pt idx="16">
                  <c:v>445.92499999999995</c:v>
                </c:pt>
                <c:pt idx="17">
                  <c:v>486.5</c:v>
                </c:pt>
                <c:pt idx="18">
                  <c:v>354.85</c:v>
                </c:pt>
                <c:pt idx="19">
                  <c:v>416.3250000000001</c:v>
                </c:pt>
                <c:pt idx="20">
                  <c:v>447.1</c:v>
                </c:pt>
                <c:pt idx="21">
                  <c:v>391.30000000000013</c:v>
                </c:pt>
                <c:pt idx="22">
                  <c:v>608.75</c:v>
                </c:pt>
                <c:pt idx="23">
                  <c:v>623.19999999999993</c:v>
                </c:pt>
                <c:pt idx="24">
                  <c:v>397.2000000000001</c:v>
                </c:pt>
                <c:pt idx="25">
                  <c:v>520.82499999999993</c:v>
                </c:pt>
                <c:pt idx="26">
                  <c:v>345.6749999999999</c:v>
                </c:pt>
                <c:pt idx="27">
                  <c:v>161.05000000000004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3-463C-A59F-A5AA9B9C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85807472"/>
        <c:axId val="285808128"/>
      </c:barChart>
      <c:lineChart>
        <c:grouping val="standard"/>
        <c:varyColors val="0"/>
        <c:ser>
          <c:idx val="1"/>
          <c:order val="1"/>
          <c:tx>
            <c:strRef>
              <c:f>'annual rain'!$C$1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'annual rain'!$C$2:$C$29</c:f>
              <c:numCache>
                <c:formatCode>General</c:formatCode>
                <c:ptCount val="28"/>
                <c:pt idx="0">
                  <c:v>63</c:v>
                </c:pt>
                <c:pt idx="1">
                  <c:v>81</c:v>
                </c:pt>
                <c:pt idx="2">
                  <c:v>86</c:v>
                </c:pt>
                <c:pt idx="3">
                  <c:v>63</c:v>
                </c:pt>
                <c:pt idx="4">
                  <c:v>89</c:v>
                </c:pt>
                <c:pt idx="5">
                  <c:v>44</c:v>
                </c:pt>
                <c:pt idx="6">
                  <c:v>83</c:v>
                </c:pt>
                <c:pt idx="7">
                  <c:v>80</c:v>
                </c:pt>
                <c:pt idx="8">
                  <c:v>57</c:v>
                </c:pt>
                <c:pt idx="9">
                  <c:v>46</c:v>
                </c:pt>
                <c:pt idx="10">
                  <c:v>68</c:v>
                </c:pt>
                <c:pt idx="11">
                  <c:v>56</c:v>
                </c:pt>
                <c:pt idx="12">
                  <c:v>73</c:v>
                </c:pt>
                <c:pt idx="13">
                  <c:v>68</c:v>
                </c:pt>
                <c:pt idx="14">
                  <c:v>53</c:v>
                </c:pt>
                <c:pt idx="15">
                  <c:v>55</c:v>
                </c:pt>
                <c:pt idx="16">
                  <c:v>59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37</c:v>
                </c:pt>
                <c:pt idx="21">
                  <c:v>71</c:v>
                </c:pt>
                <c:pt idx="22">
                  <c:v>57</c:v>
                </c:pt>
                <c:pt idx="23">
                  <c:v>53</c:v>
                </c:pt>
                <c:pt idx="24">
                  <c:v>44</c:v>
                </c:pt>
                <c:pt idx="25">
                  <c:v>66</c:v>
                </c:pt>
                <c:pt idx="26">
                  <c:v>59</c:v>
                </c:pt>
                <c:pt idx="2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3-463C-A59F-A5AA9B9C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02312"/>
        <c:axId val="1074401656"/>
      </c:lineChart>
      <c:catAx>
        <c:axId val="2858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8128"/>
        <c:crosses val="autoZero"/>
        <c:auto val="1"/>
        <c:lblAlgn val="ctr"/>
        <c:lblOffset val="100"/>
        <c:tickLblSkip val="5"/>
        <c:noMultiLvlLbl val="0"/>
      </c:catAx>
      <c:valAx>
        <c:axId val="28580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7472"/>
        <c:crossesAt val="1"/>
        <c:crossBetween val="between"/>
      </c:valAx>
      <c:valAx>
        <c:axId val="1074401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02312"/>
        <c:crosses val="max"/>
        <c:crossBetween val="between"/>
      </c:valAx>
      <c:catAx>
        <c:axId val="1074402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40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86589411770017"/>
          <c:y val="0.14969597550306213"/>
          <c:w val="0.57981038490046066"/>
          <c:h val="0.65530621172353443"/>
        </c:manualLayout>
      </c:layout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A-4370-B364-DF007B203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A-4370-B364-DF007B2038B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4A-4370-B364-DF007B203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rain'!$F$17:$F$18</c:f>
              <c:strCache>
                <c:ptCount val="2"/>
                <c:pt idx="0">
                  <c:v>days of rain</c:v>
                </c:pt>
                <c:pt idx="1">
                  <c:v>days without rain</c:v>
                </c:pt>
              </c:strCache>
            </c:strRef>
          </c:cat>
          <c:val>
            <c:numRef>
              <c:f>'annual rain'!$G$17:$G$18</c:f>
              <c:numCache>
                <c:formatCode>0</c:formatCode>
                <c:ptCount val="2"/>
                <c:pt idx="0">
                  <c:v>62.071428571428569</c:v>
                </c:pt>
                <c:pt idx="1">
                  <c:v>303.17857142857144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A-4370-B364-DF007B2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31842486709721"/>
          <c:y val="0.89313466025080201"/>
          <c:w val="0.68755567855099331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quarterly rainfall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rain'!$B$1:$E$1</c:f>
              <c:strCache>
                <c:ptCount val="4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rain'!$B$2:$E$2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rain'!$B$31:$E$31</c:f>
              <c:numCache>
                <c:formatCode>0</c:formatCode>
                <c:ptCount val="4"/>
                <c:pt idx="0">
                  <c:v>292.59309523809515</c:v>
                </c:pt>
                <c:pt idx="1">
                  <c:v>24.181488095238102</c:v>
                </c:pt>
                <c:pt idx="2">
                  <c:v>0.70589285714285721</c:v>
                </c:pt>
                <c:pt idx="3">
                  <c:v>153.90089285714291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9-4C7D-8AC7-64C0C27A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88967360"/>
        <c:axId val="1088969984"/>
      </c:barChart>
      <c:lineChart>
        <c:grouping val="standard"/>
        <c:varyColors val="0"/>
        <c:ser>
          <c:idx val="1"/>
          <c:order val="1"/>
          <c:tx>
            <c:strRef>
              <c:f>'quarterly rain'!$F$1:$I$1</c:f>
              <c:strCache>
                <c:ptCount val="4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'quarterly rain'!$F$31:$I$31</c:f>
              <c:numCache>
                <c:formatCode>0</c:formatCode>
                <c:ptCount val="4"/>
                <c:pt idx="0">
                  <c:v>33.214285714285715</c:v>
                </c:pt>
                <c:pt idx="1">
                  <c:v>6.884615384615385</c:v>
                </c:pt>
                <c:pt idx="2">
                  <c:v>2</c:v>
                </c:pt>
                <c:pt idx="3">
                  <c:v>21.607142857142858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C7D-8AC7-64C0C27A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90616"/>
        <c:axId val="377093240"/>
      </c:lineChart>
      <c:catAx>
        <c:axId val="1088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9984"/>
        <c:crosses val="autoZero"/>
        <c:auto val="1"/>
        <c:lblAlgn val="ctr"/>
        <c:lblOffset val="100"/>
        <c:noMultiLvlLbl val="0"/>
      </c:catAx>
      <c:valAx>
        <c:axId val="108896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7360"/>
        <c:crosses val="autoZero"/>
        <c:crossBetween val="between"/>
      </c:valAx>
      <c:valAx>
        <c:axId val="377093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0616"/>
        <c:crosses val="max"/>
        <c:crossBetween val="between"/>
      </c:valAx>
      <c:catAx>
        <c:axId val="37709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77093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rain'!$D$1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rain'!$D$2:$D$13</c:f>
              <c:numCache>
                <c:formatCode>0</c:formatCode>
                <c:ptCount val="12"/>
                <c:pt idx="0">
                  <c:v>93.882471264367837</c:v>
                </c:pt>
                <c:pt idx="1">
                  <c:v>118.53212643678168</c:v>
                </c:pt>
                <c:pt idx="2">
                  <c:v>105.76114942528734</c:v>
                </c:pt>
                <c:pt idx="3">
                  <c:v>58.210402298850546</c:v>
                </c:pt>
                <c:pt idx="4">
                  <c:v>17.376724137931028</c:v>
                </c:pt>
                <c:pt idx="5">
                  <c:v>5.4729885057471259</c:v>
                </c:pt>
                <c:pt idx="6">
                  <c:v>0.49793103448275872</c:v>
                </c:pt>
                <c:pt idx="7">
                  <c:v>0</c:v>
                </c:pt>
                <c:pt idx="8">
                  <c:v>3.4482758620689655E-2</c:v>
                </c:pt>
                <c:pt idx="9">
                  <c:v>0.64706896551724136</c:v>
                </c:pt>
                <c:pt idx="10">
                  <c:v>7.9580459770114969</c:v>
                </c:pt>
                <c:pt idx="11">
                  <c:v>46.753448275862048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FA0-9826-C5EA4EA1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413798472"/>
        <c:axId val="413798800"/>
      </c:barChart>
      <c:lineChart>
        <c:grouping val="standard"/>
        <c:varyColors val="0"/>
        <c:ser>
          <c:idx val="1"/>
          <c:order val="1"/>
          <c:tx>
            <c:strRef>
              <c:f>'monthly rain'!$E$1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rain'!$E$2:$E$13</c:f>
              <c:numCache>
                <c:formatCode>0</c:formatCode>
                <c:ptCount val="12"/>
                <c:pt idx="0">
                  <c:v>9.8965517241379306</c:v>
                </c:pt>
                <c:pt idx="1">
                  <c:v>12.172413793103448</c:v>
                </c:pt>
                <c:pt idx="2">
                  <c:v>11.172413793103448</c:v>
                </c:pt>
                <c:pt idx="3">
                  <c:v>8.7241379310344822</c:v>
                </c:pt>
                <c:pt idx="4">
                  <c:v>4.2758620689655169</c:v>
                </c:pt>
                <c:pt idx="5">
                  <c:v>1.8275862068965518</c:v>
                </c:pt>
                <c:pt idx="6">
                  <c:v>6.8965517241379309E-2</c:v>
                </c:pt>
                <c:pt idx="7">
                  <c:v>0</c:v>
                </c:pt>
                <c:pt idx="8">
                  <c:v>0.17241379310344829</c:v>
                </c:pt>
                <c:pt idx="9">
                  <c:v>0.65517241379310343</c:v>
                </c:pt>
                <c:pt idx="10">
                  <c:v>4.1034482758620694</c:v>
                </c:pt>
                <c:pt idx="11">
                  <c:v>6.8620689655172411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F-4FA0-9826-C5EA4EA1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31008"/>
        <c:axId val="789929368"/>
      </c:lineChart>
      <c:catAx>
        <c:axId val="4137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800"/>
        <c:crosses val="autoZero"/>
        <c:auto val="1"/>
        <c:lblAlgn val="ctr"/>
        <c:lblOffset val="100"/>
        <c:noMultiLvlLbl val="0"/>
      </c:catAx>
      <c:valAx>
        <c:axId val="41379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472"/>
        <c:crosses val="autoZero"/>
        <c:crossBetween val="between"/>
      </c:valAx>
      <c:valAx>
        <c:axId val="789929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1008"/>
        <c:crosses val="max"/>
        <c:crossBetween val="between"/>
      </c:valAx>
      <c:catAx>
        <c:axId val="7899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92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1</xdr:row>
      <xdr:rowOff>47625</xdr:rowOff>
    </xdr:from>
    <xdr:to>
      <xdr:col>3</xdr:col>
      <xdr:colOff>0</xdr:colOff>
      <xdr:row>10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7F0AE-4D28-442F-9723-DCF1EC364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85725</xdr:colOff>
      <xdr:row>1</xdr:row>
      <xdr:rowOff>47625</xdr:rowOff>
    </xdr:from>
    <xdr:to>
      <xdr:col>13</xdr:col>
      <xdr:colOff>561974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7DA4-BB11-4B0E-97A5-3E854F42C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85724</xdr:colOff>
      <xdr:row>14</xdr:row>
      <xdr:rowOff>95250</xdr:rowOff>
    </xdr:from>
    <xdr:to>
      <xdr:col>7</xdr:col>
      <xdr:colOff>419099</xdr:colOff>
      <xdr:row>24</xdr:row>
      <xdr:rowOff>127050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9D6CE-19DD-416B-BE8A-18B515611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485775</xdr:colOff>
      <xdr:row>14</xdr:row>
      <xdr:rowOff>95250</xdr:rowOff>
    </xdr:from>
    <xdr:to>
      <xdr:col>13</xdr:col>
      <xdr:colOff>552450</xdr:colOff>
      <xdr:row>24</xdr:row>
      <xdr:rowOff>127635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41BAB-0A7E-47AD-BF94-78EB4904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219074</xdr:colOff>
      <xdr:row>0</xdr:row>
      <xdr:rowOff>52387</xdr:rowOff>
    </xdr:from>
    <xdr:to>
      <xdr:col>12</xdr:col>
      <xdr:colOff>523875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C4E44-B4EB-49DA-B465-0D737F274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9525</xdr:colOff>
      <xdr:row>18</xdr:row>
      <xdr:rowOff>166687</xdr:rowOff>
    </xdr:from>
    <xdr:to>
      <xdr:col>9</xdr:col>
      <xdr:colOff>185736</xdr:colOff>
      <xdr:row>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8BD44-E3C8-4777-9EF4-92E0E0A8D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319086</xdr:colOff>
      <xdr:row>0</xdr:row>
      <xdr:rowOff>185737</xdr:rowOff>
    </xdr:from>
    <xdr:to>
      <xdr:col>18</xdr:col>
      <xdr:colOff>609599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34B4D-62CC-4532-89E8-3E1E4025C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0</xdr:row>
      <xdr:rowOff>100012</xdr:rowOff>
    </xdr:from>
    <xdr:to>
      <xdr:col>13</xdr:col>
      <xdr:colOff>52387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67D96-C2E5-4CA8-B895-3DABF64CC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F73F-28B5-446E-AA4A-DF0861D498FA}">
  <sheetPr>
    <pageSetUpPr fitToPage="1"/>
  </sheetPr>
  <dimension ref="A1:N32"/>
  <sheetViews>
    <sheetView showGridLines="0" tabSelected="1" zoomScaleNormal="100" workbookViewId="0">
      <selection activeCell="P9" sqref="P9"/>
    </sheetView>
  </sheetViews>
  <sheetFormatPr defaultRowHeight="15" x14ac:dyDescent="0.25"/>
  <cols>
    <col min="1" max="1" width="8.28515625" customWidth="1"/>
    <col min="2" max="2" width="11.28515625" customWidth="1"/>
    <col min="3" max="3" width="12.85546875" customWidth="1"/>
  </cols>
  <sheetData>
    <row r="1" spans="1:14" ht="27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12" spans="1:14" x14ac:dyDescent="0.25">
      <c r="A12" s="3" t="s">
        <v>1</v>
      </c>
      <c r="B12" s="3"/>
      <c r="C12" s="3"/>
    </row>
    <row r="13" spans="1:14" x14ac:dyDescent="0.25">
      <c r="A13" s="4" t="s">
        <v>2</v>
      </c>
      <c r="B13" s="5" t="s">
        <v>3</v>
      </c>
      <c r="C13" s="5" t="s">
        <v>4</v>
      </c>
    </row>
    <row r="14" spans="1:14" x14ac:dyDescent="0.25">
      <c r="A14" s="6" t="s">
        <v>5</v>
      </c>
      <c r="B14" s="7">
        <f>AVERAGE('quarterly rain'!B34:AC34)</f>
        <v>292.59309523809515</v>
      </c>
      <c r="C14" s="6"/>
    </row>
    <row r="15" spans="1:14" x14ac:dyDescent="0.25">
      <c r="A15" s="6" t="s">
        <v>6</v>
      </c>
      <c r="B15" s="7">
        <f>AVERAGE('quarterly rain'!B35:AC35)</f>
        <v>24.181488095238102</v>
      </c>
      <c r="C15" s="6"/>
    </row>
    <row r="16" spans="1:14" x14ac:dyDescent="0.25">
      <c r="A16" s="6" t="s">
        <v>7</v>
      </c>
      <c r="B16" s="7">
        <f>AVERAGE('quarterly rain'!B36:AC36)</f>
        <v>0.70589285714285721</v>
      </c>
      <c r="C16" s="6"/>
    </row>
    <row r="17" spans="1:4" x14ac:dyDescent="0.25">
      <c r="A17" s="6" t="s">
        <v>8</v>
      </c>
      <c r="B17" s="7">
        <f>AVERAGE('quarterly rain'!B37:AC37)</f>
        <v>153.90089285714291</v>
      </c>
      <c r="C17" s="6"/>
    </row>
    <row r="18" spans="1:4" x14ac:dyDescent="0.25">
      <c r="A18" s="8"/>
    </row>
    <row r="19" spans="1:4" x14ac:dyDescent="0.25">
      <c r="A19" s="3" t="s">
        <v>9</v>
      </c>
      <c r="B19" s="3"/>
      <c r="C19" s="3"/>
    </row>
    <row r="20" spans="1:4" x14ac:dyDescent="0.25">
      <c r="A20" s="9" t="s">
        <v>10</v>
      </c>
      <c r="B20" s="5" t="s">
        <v>11</v>
      </c>
      <c r="C20" s="5" t="s">
        <v>12</v>
      </c>
    </row>
    <row r="21" spans="1:4" x14ac:dyDescent="0.25">
      <c r="A21" t="s">
        <v>13</v>
      </c>
      <c r="B21" s="10">
        <v>59</v>
      </c>
      <c r="C21" s="11">
        <f>(B21-55)/55</f>
        <v>7.2727272727272724E-2</v>
      </c>
    </row>
    <row r="22" spans="1:4" x14ac:dyDescent="0.25">
      <c r="A22" t="s">
        <v>14</v>
      </c>
      <c r="B22" s="10">
        <v>61</v>
      </c>
      <c r="C22" s="12">
        <f>(B22-B21)/B21</f>
        <v>3.3898305084745763E-2</v>
      </c>
    </row>
    <row r="23" spans="1:4" x14ac:dyDescent="0.25">
      <c r="A23" t="s">
        <v>15</v>
      </c>
      <c r="B23" s="10">
        <v>54</v>
      </c>
      <c r="C23" s="12">
        <f t="shared" ref="C23:C32" si="0">(B23-B22)/B22</f>
        <v>-0.11475409836065574</v>
      </c>
    </row>
    <row r="24" spans="1:4" x14ac:dyDescent="0.25">
      <c r="A24" t="s">
        <v>16</v>
      </c>
      <c r="B24" s="10">
        <v>59</v>
      </c>
      <c r="C24" s="12">
        <f t="shared" si="0"/>
        <v>9.2592592592592587E-2</v>
      </c>
    </row>
    <row r="25" spans="1:4" x14ac:dyDescent="0.25">
      <c r="A25" t="s">
        <v>17</v>
      </c>
      <c r="B25" s="10">
        <v>37</v>
      </c>
      <c r="C25" s="12">
        <f t="shared" si="0"/>
        <v>-0.3728813559322034</v>
      </c>
    </row>
    <row r="26" spans="1:4" x14ac:dyDescent="0.25">
      <c r="A26" t="s">
        <v>18</v>
      </c>
      <c r="B26" s="10">
        <v>71</v>
      </c>
      <c r="C26" s="12">
        <f t="shared" si="0"/>
        <v>0.91891891891891897</v>
      </c>
    </row>
    <row r="27" spans="1:4" x14ac:dyDescent="0.25">
      <c r="A27" t="s">
        <v>19</v>
      </c>
      <c r="B27" s="10">
        <v>57</v>
      </c>
      <c r="C27" s="12">
        <f t="shared" si="0"/>
        <v>-0.19718309859154928</v>
      </c>
    </row>
    <row r="28" spans="1:4" x14ac:dyDescent="0.25">
      <c r="A28" t="s">
        <v>20</v>
      </c>
      <c r="B28" s="10">
        <v>53</v>
      </c>
      <c r="C28" s="12">
        <f t="shared" si="0"/>
        <v>-7.0175438596491224E-2</v>
      </c>
    </row>
    <row r="29" spans="1:4" x14ac:dyDescent="0.25">
      <c r="A29" t="s">
        <v>21</v>
      </c>
      <c r="B29" s="10">
        <v>44</v>
      </c>
      <c r="C29" s="12">
        <f t="shared" si="0"/>
        <v>-0.16981132075471697</v>
      </c>
    </row>
    <row r="30" spans="1:4" x14ac:dyDescent="0.25">
      <c r="A30" t="s">
        <v>22</v>
      </c>
      <c r="B30" s="10">
        <v>66</v>
      </c>
      <c r="C30" s="12">
        <f t="shared" si="0"/>
        <v>0.5</v>
      </c>
      <c r="D30" s="13" t="s">
        <v>23</v>
      </c>
    </row>
    <row r="31" spans="1:4" x14ac:dyDescent="0.25">
      <c r="A31" t="s">
        <v>24</v>
      </c>
      <c r="B31" s="10">
        <v>59</v>
      </c>
      <c r="C31" s="12">
        <f t="shared" si="0"/>
        <v>-0.10606060606060606</v>
      </c>
      <c r="D31" s="13" t="s">
        <v>25</v>
      </c>
    </row>
    <row r="32" spans="1:4" x14ac:dyDescent="0.25">
      <c r="A32" t="s">
        <v>26</v>
      </c>
      <c r="B32" s="10">
        <v>53</v>
      </c>
      <c r="C32" s="12">
        <f t="shared" si="0"/>
        <v>-0.10169491525423729</v>
      </c>
      <c r="D32" s="13" t="s">
        <v>27</v>
      </c>
    </row>
  </sheetData>
  <conditionalFormatting sqref="B21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{ECEEE1F8-FB7C-48D6-B8DD-A00D83BCB681}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98" orientation="landscape" verticalDpi="0" r:id="rId1"/>
  <headerFooter>
    <oddFooter>&amp;R&amp;"-,Italic"&amp;K02-049report made by Nadia Kharlamova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EE1F8-FB7C-48D6-B8DD-A00D83BCB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3B020FA-D807-4480-95C1-C1FD49CF57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'quarterly rain'!B34:AC34</xm:f>
              <xm:sqref>C14</xm:sqref>
            </x14:sparkline>
            <x14:sparkline>
              <xm:f>'quarterly rain'!B35:AC35</xm:f>
              <xm:sqref>C15</xm:sqref>
            </x14:sparkline>
            <x14:sparkline>
              <xm:f>'quarterly rain'!B36:AC36</xm:f>
              <xm:sqref>C16</xm:sqref>
            </x14:sparkline>
            <x14:sparkline>
              <xm:f>'quarterly rain'!B37:AC37</xm:f>
              <xm:sqref>C17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FD55-B553-4D61-8F47-B09FF4431412}">
  <dimension ref="A1:G29"/>
  <sheetViews>
    <sheetView workbookViewId="0">
      <selection activeCell="B29" sqref="B2:B29"/>
    </sheetView>
  </sheetViews>
  <sheetFormatPr defaultRowHeight="15" x14ac:dyDescent="0.25"/>
  <cols>
    <col min="1" max="1" width="7.42578125" customWidth="1"/>
    <col min="2" max="2" width="21.140625" customWidth="1"/>
    <col min="3" max="3" width="19.7109375" customWidth="1"/>
    <col min="4" max="4" width="24.85546875" customWidth="1"/>
    <col min="6" max="6" width="16.42578125" bestFit="1" customWidth="1"/>
  </cols>
  <sheetData>
    <row r="1" spans="1:4" x14ac:dyDescent="0.25">
      <c r="A1" t="s">
        <v>10</v>
      </c>
      <c r="B1" t="s">
        <v>28</v>
      </c>
      <c r="C1" t="s">
        <v>29</v>
      </c>
      <c r="D1" t="s">
        <v>30</v>
      </c>
    </row>
    <row r="2" spans="1:4" x14ac:dyDescent="0.25">
      <c r="A2" s="22">
        <v>1990</v>
      </c>
      <c r="B2" s="14">
        <v>420.86000000000007</v>
      </c>
      <c r="C2">
        <v>63</v>
      </c>
      <c r="D2">
        <f>365+IF(MOD(A2,4),0,1)-C2</f>
        <v>302</v>
      </c>
    </row>
    <row r="3" spans="1:4" x14ac:dyDescent="0.25">
      <c r="A3" s="22">
        <v>1991</v>
      </c>
      <c r="B3" s="14">
        <v>922.82</v>
      </c>
      <c r="C3">
        <v>81</v>
      </c>
      <c r="D3">
        <f t="shared" ref="D3:D29" si="0">365+IF(MOD(A3,4),0,1)-C3</f>
        <v>284</v>
      </c>
    </row>
    <row r="4" spans="1:4" x14ac:dyDescent="0.25">
      <c r="A4" s="22">
        <v>1992</v>
      </c>
      <c r="B4" s="14">
        <v>990.14000000000021</v>
      </c>
      <c r="C4">
        <v>86</v>
      </c>
      <c r="D4">
        <f t="shared" si="0"/>
        <v>280</v>
      </c>
    </row>
    <row r="5" spans="1:4" x14ac:dyDescent="0.25">
      <c r="A5" s="22">
        <v>1993</v>
      </c>
      <c r="B5" s="14">
        <v>396.88000000000022</v>
      </c>
      <c r="C5">
        <v>63</v>
      </c>
      <c r="D5">
        <f t="shared" si="0"/>
        <v>302</v>
      </c>
    </row>
    <row r="6" spans="1:4" x14ac:dyDescent="0.25">
      <c r="A6" s="22">
        <v>1994</v>
      </c>
      <c r="B6" s="14">
        <v>778.3599999999999</v>
      </c>
      <c r="C6">
        <v>89</v>
      </c>
      <c r="D6">
        <f t="shared" si="0"/>
        <v>276</v>
      </c>
    </row>
    <row r="7" spans="1:4" x14ac:dyDescent="0.25">
      <c r="A7" s="22">
        <v>1995</v>
      </c>
      <c r="B7" s="14">
        <v>251.20500000000001</v>
      </c>
      <c r="C7">
        <v>44</v>
      </c>
      <c r="D7">
        <f t="shared" si="0"/>
        <v>321</v>
      </c>
    </row>
    <row r="8" spans="1:4" x14ac:dyDescent="0.25">
      <c r="A8" s="22">
        <v>1996</v>
      </c>
      <c r="B8" s="14">
        <v>407.08000000000004</v>
      </c>
      <c r="C8">
        <v>83</v>
      </c>
      <c r="D8">
        <f t="shared" si="0"/>
        <v>283</v>
      </c>
    </row>
    <row r="9" spans="1:4" x14ac:dyDescent="0.25">
      <c r="A9" s="22">
        <v>1997</v>
      </c>
      <c r="B9" s="14">
        <v>516.27499999999975</v>
      </c>
      <c r="C9">
        <v>80</v>
      </c>
      <c r="D9">
        <f t="shared" si="0"/>
        <v>285</v>
      </c>
    </row>
    <row r="10" spans="1:4" x14ac:dyDescent="0.25">
      <c r="A10" s="22">
        <v>1998</v>
      </c>
      <c r="B10" s="14">
        <v>267.60000000000002</v>
      </c>
      <c r="C10">
        <v>57</v>
      </c>
      <c r="D10">
        <f t="shared" si="0"/>
        <v>308</v>
      </c>
    </row>
    <row r="11" spans="1:4" x14ac:dyDescent="0.25">
      <c r="A11" s="22">
        <v>1999</v>
      </c>
      <c r="B11" s="14">
        <v>174.75000000000003</v>
      </c>
      <c r="C11">
        <v>46</v>
      </c>
      <c r="D11">
        <f t="shared" si="0"/>
        <v>319</v>
      </c>
    </row>
    <row r="12" spans="1:4" x14ac:dyDescent="0.25">
      <c r="A12" s="22">
        <v>2000</v>
      </c>
      <c r="B12" s="14">
        <v>402.88333333333321</v>
      </c>
      <c r="C12">
        <v>68</v>
      </c>
      <c r="D12">
        <f t="shared" si="0"/>
        <v>298</v>
      </c>
    </row>
    <row r="13" spans="1:4" x14ac:dyDescent="0.25">
      <c r="A13" s="22">
        <v>2001</v>
      </c>
      <c r="B13" s="14">
        <v>343.43333333333345</v>
      </c>
      <c r="C13">
        <v>56</v>
      </c>
      <c r="D13">
        <f t="shared" si="0"/>
        <v>309</v>
      </c>
    </row>
    <row r="14" spans="1:4" x14ac:dyDescent="0.25">
      <c r="A14" s="22">
        <v>2002</v>
      </c>
      <c r="B14" s="14">
        <v>418.33333333333331</v>
      </c>
      <c r="C14">
        <v>73</v>
      </c>
      <c r="D14">
        <f t="shared" si="0"/>
        <v>292</v>
      </c>
    </row>
    <row r="15" spans="1:4" x14ac:dyDescent="0.25">
      <c r="A15" s="22">
        <v>2003</v>
      </c>
      <c r="B15" s="14">
        <v>745.76666666666688</v>
      </c>
      <c r="C15">
        <v>68</v>
      </c>
      <c r="D15">
        <f t="shared" si="0"/>
        <v>297</v>
      </c>
    </row>
    <row r="16" spans="1:4" ht="15.75" thickBot="1" x14ac:dyDescent="0.3">
      <c r="A16" s="22">
        <v>2004</v>
      </c>
      <c r="B16" s="14">
        <v>419.81666666666678</v>
      </c>
      <c r="C16">
        <v>53</v>
      </c>
      <c r="D16">
        <f t="shared" si="0"/>
        <v>313</v>
      </c>
    </row>
    <row r="17" spans="1:7" x14ac:dyDescent="0.25">
      <c r="A17" s="22">
        <v>2005</v>
      </c>
      <c r="B17" s="14">
        <v>543.77500000000009</v>
      </c>
      <c r="C17">
        <v>55</v>
      </c>
      <c r="D17">
        <f t="shared" si="0"/>
        <v>310</v>
      </c>
      <c r="F17" s="15" t="s">
        <v>29</v>
      </c>
      <c r="G17" s="16">
        <f>AVERAGE(C2:C29)</f>
        <v>62.071428571428569</v>
      </c>
    </row>
    <row r="18" spans="1:7" ht="15.75" thickBot="1" x14ac:dyDescent="0.3">
      <c r="A18" s="22">
        <v>2006</v>
      </c>
      <c r="B18" s="14">
        <v>445.92499999999995</v>
      </c>
      <c r="C18">
        <v>59</v>
      </c>
      <c r="D18">
        <f t="shared" si="0"/>
        <v>306</v>
      </c>
      <c r="F18" s="17" t="s">
        <v>30</v>
      </c>
      <c r="G18" s="18">
        <f>AVERAGE(D2:D29)</f>
        <v>303.17857142857144</v>
      </c>
    </row>
    <row r="19" spans="1:7" x14ac:dyDescent="0.25">
      <c r="A19" s="22">
        <v>2007</v>
      </c>
      <c r="B19" s="14">
        <v>486.5</v>
      </c>
      <c r="C19">
        <v>61</v>
      </c>
      <c r="D19">
        <f t="shared" si="0"/>
        <v>304</v>
      </c>
    </row>
    <row r="20" spans="1:7" x14ac:dyDescent="0.25">
      <c r="A20" s="22">
        <v>2008</v>
      </c>
      <c r="B20" s="14">
        <v>354.85</v>
      </c>
      <c r="C20">
        <v>54</v>
      </c>
      <c r="D20">
        <f t="shared" si="0"/>
        <v>312</v>
      </c>
    </row>
    <row r="21" spans="1:7" x14ac:dyDescent="0.25">
      <c r="A21" s="22">
        <v>2009</v>
      </c>
      <c r="B21" s="14">
        <v>416.3250000000001</v>
      </c>
      <c r="C21">
        <v>59</v>
      </c>
      <c r="D21">
        <f t="shared" si="0"/>
        <v>306</v>
      </c>
    </row>
    <row r="22" spans="1:7" x14ac:dyDescent="0.25">
      <c r="A22" s="22">
        <v>2010</v>
      </c>
      <c r="B22" s="14">
        <v>447.1</v>
      </c>
      <c r="C22">
        <v>37</v>
      </c>
      <c r="D22">
        <f t="shared" si="0"/>
        <v>328</v>
      </c>
    </row>
    <row r="23" spans="1:7" x14ac:dyDescent="0.25">
      <c r="A23" s="22">
        <v>2011</v>
      </c>
      <c r="B23" s="14">
        <v>391.30000000000013</v>
      </c>
      <c r="C23">
        <v>71</v>
      </c>
      <c r="D23">
        <f t="shared" si="0"/>
        <v>294</v>
      </c>
    </row>
    <row r="24" spans="1:7" x14ac:dyDescent="0.25">
      <c r="A24" s="22">
        <v>2012</v>
      </c>
      <c r="B24" s="14">
        <v>608.75</v>
      </c>
      <c r="C24">
        <v>57</v>
      </c>
      <c r="D24">
        <f t="shared" si="0"/>
        <v>309</v>
      </c>
    </row>
    <row r="25" spans="1:7" x14ac:dyDescent="0.25">
      <c r="A25" s="22">
        <v>2013</v>
      </c>
      <c r="B25" s="14">
        <v>623.19999999999993</v>
      </c>
      <c r="C25">
        <v>53</v>
      </c>
      <c r="D25">
        <f t="shared" si="0"/>
        <v>312</v>
      </c>
    </row>
    <row r="26" spans="1:7" x14ac:dyDescent="0.25">
      <c r="A26" s="22">
        <v>2014</v>
      </c>
      <c r="B26" s="14">
        <v>397.2000000000001</v>
      </c>
      <c r="C26">
        <v>44</v>
      </c>
      <c r="D26">
        <f t="shared" si="0"/>
        <v>321</v>
      </c>
    </row>
    <row r="27" spans="1:7" x14ac:dyDescent="0.25">
      <c r="A27" s="22">
        <v>2015</v>
      </c>
      <c r="B27" s="14">
        <v>520.82499999999993</v>
      </c>
      <c r="C27">
        <v>66</v>
      </c>
      <c r="D27">
        <f t="shared" si="0"/>
        <v>299</v>
      </c>
    </row>
    <row r="28" spans="1:7" x14ac:dyDescent="0.25">
      <c r="A28" s="22">
        <v>2016</v>
      </c>
      <c r="B28" s="14">
        <v>345.6749999999999</v>
      </c>
      <c r="C28">
        <v>59</v>
      </c>
      <c r="D28">
        <f t="shared" si="0"/>
        <v>307</v>
      </c>
    </row>
    <row r="29" spans="1:7" x14ac:dyDescent="0.25">
      <c r="A29" s="22">
        <v>2017</v>
      </c>
      <c r="B29" s="14">
        <v>161.05000000000004</v>
      </c>
      <c r="C29">
        <v>53</v>
      </c>
      <c r="D29">
        <f t="shared" si="0"/>
        <v>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6D61-B81B-4BE7-81D3-E2227D8D06FC}">
  <dimension ref="A1:AC37"/>
  <sheetViews>
    <sheetView topLeftCell="A25" workbookViewId="0">
      <selection sqref="A1:I31"/>
    </sheetView>
  </sheetViews>
  <sheetFormatPr defaultRowHeight="15" x14ac:dyDescent="0.25"/>
  <sheetData>
    <row r="1" spans="1:9" x14ac:dyDescent="0.25">
      <c r="B1" s="23" t="s">
        <v>28</v>
      </c>
      <c r="C1" s="23"/>
      <c r="D1" s="23"/>
      <c r="E1" s="23"/>
      <c r="F1" s="23" t="s">
        <v>29</v>
      </c>
      <c r="G1" s="23"/>
      <c r="H1" s="23"/>
      <c r="I1" s="23"/>
    </row>
    <row r="2" spans="1:9" x14ac:dyDescent="0.25">
      <c r="A2" t="s">
        <v>10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s="22">
        <v>1990</v>
      </c>
      <c r="B3" s="14">
        <v>348.92</v>
      </c>
      <c r="C3" s="14">
        <v>48.32</v>
      </c>
      <c r="D3" s="14">
        <v>0</v>
      </c>
      <c r="E3" s="14">
        <v>23.619999999999997</v>
      </c>
      <c r="F3">
        <v>43</v>
      </c>
      <c r="G3">
        <v>5</v>
      </c>
      <c r="I3">
        <v>15</v>
      </c>
    </row>
    <row r="4" spans="1:9" x14ac:dyDescent="0.25">
      <c r="A4" s="22">
        <v>1991</v>
      </c>
      <c r="B4" s="14">
        <v>370.54000000000013</v>
      </c>
      <c r="C4" s="14">
        <v>14.34</v>
      </c>
      <c r="D4" s="14">
        <v>0</v>
      </c>
      <c r="E4" s="14">
        <v>537.94000000000017</v>
      </c>
      <c r="F4">
        <v>40</v>
      </c>
      <c r="G4">
        <v>7</v>
      </c>
      <c r="I4">
        <v>34</v>
      </c>
    </row>
    <row r="5" spans="1:9" x14ac:dyDescent="0.25">
      <c r="A5" s="22">
        <v>1992</v>
      </c>
      <c r="B5" s="14">
        <v>618.86000000000013</v>
      </c>
      <c r="C5" s="14">
        <v>25.540000000000003</v>
      </c>
      <c r="D5" s="14">
        <v>0</v>
      </c>
      <c r="E5" s="14">
        <v>345.74</v>
      </c>
      <c r="F5">
        <v>47</v>
      </c>
      <c r="G5">
        <v>12</v>
      </c>
      <c r="I5">
        <v>27</v>
      </c>
    </row>
    <row r="6" spans="1:9" x14ac:dyDescent="0.25">
      <c r="A6" s="22">
        <v>1993</v>
      </c>
      <c r="B6" s="14">
        <v>313.85999999999996</v>
      </c>
      <c r="C6" s="14">
        <v>16.3</v>
      </c>
      <c r="D6" s="14">
        <v>0.04</v>
      </c>
      <c r="E6" s="14">
        <v>66.679999999999993</v>
      </c>
      <c r="F6">
        <v>34</v>
      </c>
      <c r="G6">
        <v>7</v>
      </c>
      <c r="H6">
        <v>1</v>
      </c>
      <c r="I6">
        <v>21</v>
      </c>
    </row>
    <row r="7" spans="1:9" x14ac:dyDescent="0.25">
      <c r="A7" s="22">
        <v>1994</v>
      </c>
      <c r="B7" s="14">
        <v>349.41999999999996</v>
      </c>
      <c r="C7" s="14">
        <v>18.659999999999997</v>
      </c>
      <c r="D7" s="14">
        <v>0</v>
      </c>
      <c r="E7" s="14">
        <v>410.28000000000009</v>
      </c>
      <c r="F7">
        <v>40</v>
      </c>
      <c r="G7">
        <v>4</v>
      </c>
      <c r="I7">
        <v>45</v>
      </c>
    </row>
    <row r="8" spans="1:9" x14ac:dyDescent="0.25">
      <c r="A8" s="22">
        <v>1995</v>
      </c>
      <c r="B8" s="14">
        <v>135.375</v>
      </c>
      <c r="C8" s="14">
        <v>28.949999999999992</v>
      </c>
      <c r="D8" s="14">
        <v>0</v>
      </c>
      <c r="E8" s="14">
        <v>86.88</v>
      </c>
      <c r="F8">
        <v>20</v>
      </c>
      <c r="G8">
        <v>6</v>
      </c>
      <c r="I8">
        <v>18</v>
      </c>
    </row>
    <row r="9" spans="1:9" x14ac:dyDescent="0.25">
      <c r="A9" s="22">
        <v>1996</v>
      </c>
      <c r="B9" s="14">
        <v>310.37999999999994</v>
      </c>
      <c r="C9" s="14">
        <v>22.939999999999998</v>
      </c>
      <c r="D9" s="14">
        <v>0</v>
      </c>
      <c r="E9" s="14">
        <v>73.760000000000005</v>
      </c>
      <c r="F9">
        <v>48</v>
      </c>
      <c r="G9">
        <v>9</v>
      </c>
      <c r="I9">
        <v>26</v>
      </c>
    </row>
    <row r="10" spans="1:9" x14ac:dyDescent="0.25">
      <c r="A10" s="22">
        <v>1997</v>
      </c>
      <c r="B10" s="14">
        <v>364.75999999999993</v>
      </c>
      <c r="C10" s="14">
        <v>16.239999999999998</v>
      </c>
      <c r="D10" s="14">
        <v>0.64999999999999991</v>
      </c>
      <c r="E10" s="14">
        <v>134.625</v>
      </c>
      <c r="F10">
        <v>39</v>
      </c>
      <c r="G10">
        <v>11</v>
      </c>
      <c r="H10">
        <v>2</v>
      </c>
      <c r="I10">
        <v>28</v>
      </c>
    </row>
    <row r="11" spans="1:9" x14ac:dyDescent="0.25">
      <c r="A11" s="22">
        <v>1998</v>
      </c>
      <c r="B11" s="14">
        <v>239.2</v>
      </c>
      <c r="C11" s="14">
        <v>3.0749999999999997</v>
      </c>
      <c r="D11" s="14">
        <v>0</v>
      </c>
      <c r="E11" s="14">
        <v>25.325000000000003</v>
      </c>
      <c r="F11">
        <v>41</v>
      </c>
      <c r="G11">
        <v>6</v>
      </c>
      <c r="I11">
        <v>10</v>
      </c>
    </row>
    <row r="12" spans="1:9" x14ac:dyDescent="0.25">
      <c r="A12" s="22">
        <v>1999</v>
      </c>
      <c r="B12" s="14">
        <v>126.44999999999999</v>
      </c>
      <c r="C12" s="14">
        <v>15.049999999999999</v>
      </c>
      <c r="D12" s="14">
        <v>7.4999999999999997E-2</v>
      </c>
      <c r="E12" s="14">
        <v>33.174999999999997</v>
      </c>
      <c r="F12">
        <v>27</v>
      </c>
      <c r="G12">
        <v>3</v>
      </c>
      <c r="H12">
        <v>1</v>
      </c>
      <c r="I12">
        <v>15</v>
      </c>
    </row>
    <row r="13" spans="1:9" x14ac:dyDescent="0.25">
      <c r="A13" s="22">
        <v>2000</v>
      </c>
      <c r="B13" s="14">
        <v>292</v>
      </c>
      <c r="C13" s="14">
        <v>0.32499999999999996</v>
      </c>
      <c r="D13" s="14">
        <v>2.5000000000000001E-2</v>
      </c>
      <c r="E13" s="14">
        <v>110.53333333333332</v>
      </c>
      <c r="F13">
        <v>41</v>
      </c>
      <c r="G13">
        <v>2</v>
      </c>
      <c r="H13">
        <v>1</v>
      </c>
      <c r="I13">
        <v>24</v>
      </c>
    </row>
    <row r="14" spans="1:9" x14ac:dyDescent="0.25">
      <c r="A14" s="22">
        <v>2001</v>
      </c>
      <c r="B14" s="14">
        <v>151.19999999999996</v>
      </c>
      <c r="C14" s="14">
        <v>51.699999999999996</v>
      </c>
      <c r="D14" s="14">
        <v>0</v>
      </c>
      <c r="E14" s="14">
        <v>140.53333333333333</v>
      </c>
      <c r="F14">
        <v>27</v>
      </c>
      <c r="G14">
        <v>8</v>
      </c>
      <c r="I14">
        <v>21</v>
      </c>
    </row>
    <row r="15" spans="1:9" x14ac:dyDescent="0.25">
      <c r="A15" s="22">
        <v>2002</v>
      </c>
      <c r="B15" s="14">
        <v>230.10000000000002</v>
      </c>
      <c r="C15" s="14">
        <v>40</v>
      </c>
      <c r="D15" s="14">
        <v>0</v>
      </c>
      <c r="E15" s="14">
        <v>148.23333333333335</v>
      </c>
      <c r="F15">
        <v>32</v>
      </c>
      <c r="G15">
        <v>10</v>
      </c>
      <c r="I15">
        <v>31</v>
      </c>
    </row>
    <row r="16" spans="1:9" x14ac:dyDescent="0.25">
      <c r="A16" s="22">
        <v>2003</v>
      </c>
      <c r="B16" s="14">
        <v>567.06666666666672</v>
      </c>
      <c r="C16" s="14">
        <v>18.2</v>
      </c>
      <c r="D16" s="14">
        <v>0</v>
      </c>
      <c r="E16" s="14">
        <v>160.5</v>
      </c>
      <c r="F16">
        <v>44</v>
      </c>
      <c r="G16">
        <v>7</v>
      </c>
      <c r="I16">
        <v>17</v>
      </c>
    </row>
    <row r="17" spans="1:9" x14ac:dyDescent="0.25">
      <c r="A17" s="22">
        <v>2004</v>
      </c>
      <c r="B17" s="14">
        <v>248.7</v>
      </c>
      <c r="C17" s="14">
        <v>1.7666666666666668</v>
      </c>
      <c r="D17" s="14">
        <v>0</v>
      </c>
      <c r="E17" s="14">
        <v>169.35000000000002</v>
      </c>
      <c r="F17">
        <v>32</v>
      </c>
      <c r="G17">
        <v>3</v>
      </c>
      <c r="I17">
        <v>18</v>
      </c>
    </row>
    <row r="18" spans="1:9" x14ac:dyDescent="0.25">
      <c r="A18" s="22">
        <v>2005</v>
      </c>
      <c r="B18" s="14">
        <v>360.14999999999986</v>
      </c>
      <c r="C18" s="14">
        <v>13.575000000000001</v>
      </c>
      <c r="D18" s="14">
        <v>2.5000000000000001E-2</v>
      </c>
      <c r="E18" s="14">
        <v>170.02500000000003</v>
      </c>
      <c r="F18">
        <v>31</v>
      </c>
      <c r="G18">
        <v>4</v>
      </c>
      <c r="H18">
        <v>1</v>
      </c>
      <c r="I18">
        <v>19</v>
      </c>
    </row>
    <row r="19" spans="1:9" x14ac:dyDescent="0.25">
      <c r="A19" s="22">
        <v>2006</v>
      </c>
      <c r="B19" s="14">
        <v>156.25000000000003</v>
      </c>
      <c r="C19" s="14">
        <v>137</v>
      </c>
      <c r="D19" s="14">
        <v>0</v>
      </c>
      <c r="E19" s="14">
        <v>152.67500000000001</v>
      </c>
      <c r="F19">
        <v>31</v>
      </c>
      <c r="G19">
        <v>9</v>
      </c>
      <c r="I19">
        <v>19</v>
      </c>
    </row>
    <row r="20" spans="1:9" x14ac:dyDescent="0.25">
      <c r="A20" s="22">
        <v>2007</v>
      </c>
      <c r="B20" s="14">
        <v>340.57499999999999</v>
      </c>
      <c r="C20" s="14">
        <v>38.25</v>
      </c>
      <c r="D20" s="14">
        <v>0</v>
      </c>
      <c r="E20" s="14">
        <v>107.67499999999998</v>
      </c>
      <c r="F20">
        <v>38</v>
      </c>
      <c r="G20">
        <v>10</v>
      </c>
      <c r="I20">
        <v>13</v>
      </c>
    </row>
    <row r="21" spans="1:9" x14ac:dyDescent="0.25">
      <c r="A21" s="22">
        <v>2008</v>
      </c>
      <c r="B21" s="14">
        <v>268.89999999999998</v>
      </c>
      <c r="C21" s="14">
        <v>0</v>
      </c>
      <c r="D21" s="14">
        <v>8.65</v>
      </c>
      <c r="E21" s="14">
        <v>77.3</v>
      </c>
      <c r="F21">
        <v>28</v>
      </c>
      <c r="H21">
        <v>3</v>
      </c>
      <c r="I21">
        <v>23</v>
      </c>
    </row>
    <row r="22" spans="1:9" x14ac:dyDescent="0.25">
      <c r="A22" s="22">
        <v>2009</v>
      </c>
      <c r="B22" s="14">
        <v>288.27500000000003</v>
      </c>
      <c r="C22" s="14">
        <v>0.97499999999999998</v>
      </c>
      <c r="D22" s="14">
        <v>1.675</v>
      </c>
      <c r="E22" s="14">
        <v>125.4</v>
      </c>
      <c r="F22">
        <v>30</v>
      </c>
      <c r="G22">
        <v>3</v>
      </c>
      <c r="H22">
        <v>4</v>
      </c>
      <c r="I22">
        <v>22</v>
      </c>
    </row>
    <row r="23" spans="1:9" x14ac:dyDescent="0.25">
      <c r="A23" s="22">
        <v>2010</v>
      </c>
      <c r="B23" s="14">
        <v>363.37500000000006</v>
      </c>
      <c r="C23" s="14">
        <v>4.75</v>
      </c>
      <c r="D23" s="14">
        <v>2.5000000000000001E-2</v>
      </c>
      <c r="E23" s="14">
        <v>78.95</v>
      </c>
      <c r="F23">
        <v>20</v>
      </c>
      <c r="G23">
        <v>5</v>
      </c>
      <c r="H23">
        <v>1</v>
      </c>
      <c r="I23">
        <v>11</v>
      </c>
    </row>
    <row r="24" spans="1:9" x14ac:dyDescent="0.25">
      <c r="A24" s="22">
        <v>2011</v>
      </c>
      <c r="B24" s="14">
        <v>199.72499999999999</v>
      </c>
      <c r="C24" s="14">
        <v>32.574999999999996</v>
      </c>
      <c r="D24" s="14">
        <v>0.79999999999999993</v>
      </c>
      <c r="E24" s="14">
        <v>158.19999999999999</v>
      </c>
      <c r="F24">
        <v>36</v>
      </c>
      <c r="G24">
        <v>15</v>
      </c>
      <c r="H24">
        <v>3</v>
      </c>
      <c r="I24">
        <v>17</v>
      </c>
    </row>
    <row r="25" spans="1:9" x14ac:dyDescent="0.25">
      <c r="A25" s="22">
        <v>2012</v>
      </c>
      <c r="B25" s="14">
        <v>456.80000000000007</v>
      </c>
      <c r="C25" s="14">
        <v>0</v>
      </c>
      <c r="D25" s="14">
        <v>0.77500000000000002</v>
      </c>
      <c r="E25" s="14">
        <v>151.17500000000001</v>
      </c>
      <c r="F25">
        <v>37</v>
      </c>
      <c r="H25">
        <v>2</v>
      </c>
      <c r="I25">
        <v>18</v>
      </c>
    </row>
    <row r="26" spans="1:9" x14ac:dyDescent="0.25">
      <c r="A26" s="22">
        <v>2013</v>
      </c>
      <c r="B26" s="14">
        <v>326.62500000000006</v>
      </c>
      <c r="C26" s="14">
        <v>27.724999999999998</v>
      </c>
      <c r="D26" s="14">
        <v>6.0749999999999993</v>
      </c>
      <c r="E26" s="14">
        <v>262.77500000000009</v>
      </c>
      <c r="F26">
        <v>22</v>
      </c>
      <c r="G26">
        <v>12</v>
      </c>
      <c r="H26">
        <v>2</v>
      </c>
      <c r="I26">
        <v>17</v>
      </c>
    </row>
    <row r="27" spans="1:9" x14ac:dyDescent="0.25">
      <c r="A27" s="22">
        <v>2014</v>
      </c>
      <c r="B27" s="14">
        <v>123.95</v>
      </c>
      <c r="C27" s="14">
        <v>31.6</v>
      </c>
      <c r="D27" s="14">
        <v>0</v>
      </c>
      <c r="E27" s="14">
        <v>241.64999999999995</v>
      </c>
      <c r="F27">
        <v>14</v>
      </c>
      <c r="G27">
        <v>2</v>
      </c>
      <c r="I27">
        <v>28</v>
      </c>
    </row>
    <row r="28" spans="1:9" x14ac:dyDescent="0.25">
      <c r="A28" s="22">
        <v>2015</v>
      </c>
      <c r="B28" s="14">
        <v>325.65000000000009</v>
      </c>
      <c r="C28" s="14">
        <v>56.999999999999993</v>
      </c>
      <c r="D28" s="14">
        <v>0</v>
      </c>
      <c r="E28" s="14">
        <v>138.17500000000001</v>
      </c>
      <c r="F28">
        <v>28</v>
      </c>
      <c r="G28">
        <v>7</v>
      </c>
      <c r="I28">
        <v>31</v>
      </c>
    </row>
    <row r="29" spans="1:9" x14ac:dyDescent="0.25">
      <c r="A29" s="22">
        <v>2016</v>
      </c>
      <c r="B29" s="14">
        <v>214.27499999999992</v>
      </c>
      <c r="C29" s="14">
        <v>8.9</v>
      </c>
      <c r="D29" s="14">
        <v>0</v>
      </c>
      <c r="E29" s="14">
        <v>122.50000000000003</v>
      </c>
      <c r="F29">
        <v>32</v>
      </c>
      <c r="G29">
        <v>8</v>
      </c>
      <c r="I29">
        <v>19</v>
      </c>
    </row>
    <row r="30" spans="1:9" x14ac:dyDescent="0.25">
      <c r="A30" s="22">
        <v>2017</v>
      </c>
      <c r="B30" s="14">
        <v>101.22499999999999</v>
      </c>
      <c r="C30" s="14">
        <v>3.3250000000000002</v>
      </c>
      <c r="D30" s="14">
        <v>0.95000000000000007</v>
      </c>
      <c r="E30" s="14">
        <v>55.550000000000004</v>
      </c>
      <c r="F30">
        <v>28</v>
      </c>
      <c r="G30">
        <v>4</v>
      </c>
      <c r="H30">
        <v>3</v>
      </c>
      <c r="I30">
        <v>18</v>
      </c>
    </row>
    <row r="31" spans="1:9" x14ac:dyDescent="0.25">
      <c r="A31" s="19" t="s">
        <v>31</v>
      </c>
      <c r="B31" s="20">
        <f>AVERAGE(B3:B30)</f>
        <v>292.59309523809515</v>
      </c>
      <c r="C31" s="20">
        <f t="shared" ref="C31:E31" si="0">AVERAGE(C3:C30)</f>
        <v>24.181488095238102</v>
      </c>
      <c r="D31" s="20">
        <f t="shared" si="0"/>
        <v>0.70589285714285721</v>
      </c>
      <c r="E31" s="20">
        <f t="shared" si="0"/>
        <v>153.90089285714291</v>
      </c>
      <c r="F31" s="20">
        <f>AVERAGE(F3:F30)</f>
        <v>33.214285714285715</v>
      </c>
      <c r="G31" s="20">
        <f t="shared" ref="G31:I31" si="1">AVERAGE(G3:G30)</f>
        <v>6.884615384615385</v>
      </c>
      <c r="H31" s="20">
        <f t="shared" si="1"/>
        <v>2</v>
      </c>
      <c r="I31" s="20">
        <f t="shared" si="1"/>
        <v>21.607142857142858</v>
      </c>
    </row>
    <row r="33" spans="1:29" x14ac:dyDescent="0.25">
      <c r="A33" t="s">
        <v>2</v>
      </c>
      <c r="B33" s="22">
        <v>1990</v>
      </c>
      <c r="C33" s="22">
        <v>1991</v>
      </c>
      <c r="D33" s="22">
        <v>1992</v>
      </c>
      <c r="E33" s="22">
        <v>1993</v>
      </c>
      <c r="F33" s="22">
        <v>1994</v>
      </c>
      <c r="G33" s="22">
        <v>1995</v>
      </c>
      <c r="H33" s="22">
        <v>1996</v>
      </c>
      <c r="I33" s="22">
        <v>1997</v>
      </c>
      <c r="J33" s="22">
        <v>1998</v>
      </c>
      <c r="K33" s="22">
        <v>1999</v>
      </c>
      <c r="L33" s="22">
        <v>2000</v>
      </c>
      <c r="M33" s="22">
        <v>2001</v>
      </c>
      <c r="N33" s="22">
        <v>2002</v>
      </c>
      <c r="O33" s="22">
        <v>2003</v>
      </c>
      <c r="P33" s="22">
        <v>2004</v>
      </c>
      <c r="Q33" s="22">
        <v>2005</v>
      </c>
      <c r="R33" s="22">
        <v>2006</v>
      </c>
      <c r="S33" s="22">
        <v>2007</v>
      </c>
      <c r="T33" s="22">
        <v>2008</v>
      </c>
      <c r="U33" s="22">
        <v>2009</v>
      </c>
      <c r="V33" s="22">
        <v>2010</v>
      </c>
      <c r="W33" s="22">
        <v>2011</v>
      </c>
      <c r="X33" s="22">
        <v>2012</v>
      </c>
      <c r="Y33" s="22">
        <v>2013</v>
      </c>
      <c r="Z33" s="22">
        <v>2014</v>
      </c>
      <c r="AA33" s="22">
        <v>2015</v>
      </c>
      <c r="AB33" s="22">
        <v>2016</v>
      </c>
      <c r="AC33" s="22">
        <v>2017</v>
      </c>
    </row>
    <row r="34" spans="1:29" x14ac:dyDescent="0.25">
      <c r="A34" t="s">
        <v>5</v>
      </c>
      <c r="B34" s="14">
        <v>348.92</v>
      </c>
      <c r="C34" s="14">
        <v>370.54000000000013</v>
      </c>
      <c r="D34" s="14">
        <v>618.86000000000013</v>
      </c>
      <c r="E34" s="14">
        <v>313.85999999999996</v>
      </c>
      <c r="F34" s="14">
        <v>349.41999999999996</v>
      </c>
      <c r="G34" s="14">
        <v>135.375</v>
      </c>
      <c r="H34" s="14">
        <v>310.37999999999994</v>
      </c>
      <c r="I34" s="14">
        <v>364.75999999999993</v>
      </c>
      <c r="J34" s="14">
        <v>239.2</v>
      </c>
      <c r="K34" s="14">
        <v>126.44999999999999</v>
      </c>
      <c r="L34" s="14">
        <v>292</v>
      </c>
      <c r="M34" s="14">
        <v>151.19999999999996</v>
      </c>
      <c r="N34" s="14">
        <v>230.10000000000002</v>
      </c>
      <c r="O34" s="14">
        <v>567.06666666666672</v>
      </c>
      <c r="P34" s="14">
        <v>248.7</v>
      </c>
      <c r="Q34" s="14">
        <v>360.14999999999986</v>
      </c>
      <c r="R34" s="14">
        <v>156.25000000000003</v>
      </c>
      <c r="S34" s="14">
        <v>340.57499999999999</v>
      </c>
      <c r="T34" s="14">
        <v>268.89999999999998</v>
      </c>
      <c r="U34" s="14">
        <v>288.27500000000003</v>
      </c>
      <c r="V34" s="14">
        <v>363.37500000000006</v>
      </c>
      <c r="W34" s="14">
        <v>199.72499999999999</v>
      </c>
      <c r="X34" s="14">
        <v>456.80000000000007</v>
      </c>
      <c r="Y34" s="14">
        <v>326.62500000000006</v>
      </c>
      <c r="Z34" s="14">
        <v>123.95</v>
      </c>
      <c r="AA34" s="14">
        <v>325.65000000000009</v>
      </c>
      <c r="AB34" s="14">
        <v>214.27499999999992</v>
      </c>
      <c r="AC34" s="14">
        <v>101.22499999999999</v>
      </c>
    </row>
    <row r="35" spans="1:29" x14ac:dyDescent="0.25">
      <c r="A35" t="s">
        <v>6</v>
      </c>
      <c r="B35" s="14">
        <v>48.32</v>
      </c>
      <c r="C35" s="14">
        <v>14.34</v>
      </c>
      <c r="D35" s="14">
        <v>25.540000000000003</v>
      </c>
      <c r="E35" s="14">
        <v>16.3</v>
      </c>
      <c r="F35" s="14">
        <v>18.659999999999997</v>
      </c>
      <c r="G35" s="14">
        <v>28.949999999999992</v>
      </c>
      <c r="H35" s="14">
        <v>22.939999999999998</v>
      </c>
      <c r="I35" s="14">
        <v>16.239999999999998</v>
      </c>
      <c r="J35" s="14">
        <v>3.0749999999999997</v>
      </c>
      <c r="K35" s="14">
        <v>15.049999999999999</v>
      </c>
      <c r="L35" s="14">
        <v>0.32499999999999996</v>
      </c>
      <c r="M35" s="14">
        <v>51.699999999999996</v>
      </c>
      <c r="N35" s="14">
        <v>40</v>
      </c>
      <c r="O35" s="14">
        <v>18.2</v>
      </c>
      <c r="P35" s="14">
        <v>1.7666666666666668</v>
      </c>
      <c r="Q35" s="14">
        <v>13.575000000000001</v>
      </c>
      <c r="R35" s="14">
        <v>137</v>
      </c>
      <c r="S35" s="14">
        <v>38.25</v>
      </c>
      <c r="T35" s="14">
        <v>0</v>
      </c>
      <c r="U35" s="14">
        <v>0.97499999999999998</v>
      </c>
      <c r="V35" s="14">
        <v>4.75</v>
      </c>
      <c r="W35" s="14">
        <v>32.574999999999996</v>
      </c>
      <c r="X35" s="14">
        <v>0</v>
      </c>
      <c r="Y35" s="14">
        <v>27.724999999999998</v>
      </c>
      <c r="Z35" s="14">
        <v>31.6</v>
      </c>
      <c r="AA35" s="14">
        <v>56.999999999999993</v>
      </c>
      <c r="AB35" s="14">
        <v>8.9</v>
      </c>
      <c r="AC35" s="14">
        <v>3.3250000000000002</v>
      </c>
    </row>
    <row r="36" spans="1:29" x14ac:dyDescent="0.25">
      <c r="A36" t="s">
        <v>7</v>
      </c>
      <c r="B36" s="14">
        <v>0</v>
      </c>
      <c r="C36" s="14">
        <v>0</v>
      </c>
      <c r="D36" s="14">
        <v>0</v>
      </c>
      <c r="E36" s="14">
        <v>0.04</v>
      </c>
      <c r="F36" s="14">
        <v>0</v>
      </c>
      <c r="G36" s="14">
        <v>0</v>
      </c>
      <c r="H36" s="14">
        <v>0</v>
      </c>
      <c r="I36" s="14">
        <v>0.64999999999999991</v>
      </c>
      <c r="J36" s="14">
        <v>0</v>
      </c>
      <c r="K36" s="14">
        <v>7.4999999999999997E-2</v>
      </c>
      <c r="L36" s="14">
        <v>2.5000000000000001E-2</v>
      </c>
      <c r="M36" s="14">
        <v>0</v>
      </c>
      <c r="N36" s="14">
        <v>0</v>
      </c>
      <c r="O36" s="14">
        <v>0</v>
      </c>
      <c r="P36" s="14">
        <v>0</v>
      </c>
      <c r="Q36" s="14">
        <v>2.5000000000000001E-2</v>
      </c>
      <c r="R36" s="14">
        <v>0</v>
      </c>
      <c r="S36" s="14">
        <v>0</v>
      </c>
      <c r="T36" s="14">
        <v>8.65</v>
      </c>
      <c r="U36" s="14">
        <v>1.675</v>
      </c>
      <c r="V36" s="14">
        <v>2.5000000000000001E-2</v>
      </c>
      <c r="W36" s="14">
        <v>0.79999999999999993</v>
      </c>
      <c r="X36" s="14">
        <v>0.77500000000000002</v>
      </c>
      <c r="Y36" s="14">
        <v>6.0749999999999993</v>
      </c>
      <c r="Z36" s="14">
        <v>0</v>
      </c>
      <c r="AA36" s="14">
        <v>0</v>
      </c>
      <c r="AB36" s="14">
        <v>0</v>
      </c>
      <c r="AC36" s="14">
        <v>0.95000000000000007</v>
      </c>
    </row>
    <row r="37" spans="1:29" x14ac:dyDescent="0.25">
      <c r="A37" t="s">
        <v>8</v>
      </c>
      <c r="B37" s="14">
        <v>23.619999999999997</v>
      </c>
      <c r="C37" s="14">
        <v>537.94000000000017</v>
      </c>
      <c r="D37" s="14">
        <v>345.74</v>
      </c>
      <c r="E37" s="14">
        <v>66.679999999999993</v>
      </c>
      <c r="F37" s="14">
        <v>410.28000000000009</v>
      </c>
      <c r="G37" s="14">
        <v>86.88</v>
      </c>
      <c r="H37" s="14">
        <v>73.760000000000005</v>
      </c>
      <c r="I37" s="14">
        <v>134.625</v>
      </c>
      <c r="J37" s="14">
        <v>25.325000000000003</v>
      </c>
      <c r="K37" s="14">
        <v>33.174999999999997</v>
      </c>
      <c r="L37" s="14">
        <v>110.53333333333332</v>
      </c>
      <c r="M37" s="14">
        <v>140.53333333333333</v>
      </c>
      <c r="N37" s="14">
        <v>148.23333333333335</v>
      </c>
      <c r="O37" s="14">
        <v>160.5</v>
      </c>
      <c r="P37" s="14">
        <v>169.35000000000002</v>
      </c>
      <c r="Q37" s="14">
        <v>170.02500000000003</v>
      </c>
      <c r="R37" s="14">
        <v>152.67500000000001</v>
      </c>
      <c r="S37" s="14">
        <v>107.67499999999998</v>
      </c>
      <c r="T37" s="14">
        <v>77.3</v>
      </c>
      <c r="U37" s="14">
        <v>125.4</v>
      </c>
      <c r="V37" s="14">
        <v>78.95</v>
      </c>
      <c r="W37" s="14">
        <v>158.19999999999999</v>
      </c>
      <c r="X37" s="14">
        <v>151.17500000000001</v>
      </c>
      <c r="Y37" s="14">
        <v>262.77500000000009</v>
      </c>
      <c r="Z37" s="14">
        <v>241.64999999999995</v>
      </c>
      <c r="AA37" s="14">
        <v>138.17500000000001</v>
      </c>
      <c r="AB37" s="14">
        <v>122.50000000000003</v>
      </c>
      <c r="AC37" s="14">
        <v>55.550000000000004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BA8-55BF-4EBC-9E37-71BC07776F58}">
  <dimension ref="A1:E13"/>
  <sheetViews>
    <sheetView workbookViewId="0">
      <selection activeCell="B2" sqref="B2:B13"/>
    </sheetView>
  </sheetViews>
  <sheetFormatPr defaultRowHeight="15" x14ac:dyDescent="0.25"/>
  <cols>
    <col min="2" max="2" width="32.85546875" bestFit="1" customWidth="1"/>
    <col min="3" max="3" width="37" bestFit="1" customWidth="1"/>
    <col min="4" max="4" width="12.5703125" bestFit="1" customWidth="1"/>
    <col min="5" max="5" width="11.140625" bestFit="1" customWidth="1"/>
  </cols>
  <sheetData>
    <row r="1" spans="1:5" x14ac:dyDescent="0.25">
      <c r="A1" t="s">
        <v>32</v>
      </c>
      <c r="B1" t="s">
        <v>45</v>
      </c>
      <c r="C1" t="s">
        <v>46</v>
      </c>
      <c r="D1" t="s">
        <v>28</v>
      </c>
      <c r="E1" t="s">
        <v>29</v>
      </c>
    </row>
    <row r="2" spans="1:5" x14ac:dyDescent="0.25">
      <c r="A2" s="21" t="s">
        <v>33</v>
      </c>
      <c r="B2" s="14">
        <v>2722.5916666666672</v>
      </c>
      <c r="C2" s="22">
        <v>287</v>
      </c>
      <c r="D2" s="14">
        <f>B2/29</f>
        <v>93.882471264367837</v>
      </c>
      <c r="E2" s="14">
        <f>C2/29</f>
        <v>9.8965517241379306</v>
      </c>
    </row>
    <row r="3" spans="1:5" x14ac:dyDescent="0.25">
      <c r="A3" s="21" t="s">
        <v>34</v>
      </c>
      <c r="B3" s="14">
        <v>3437.4316666666687</v>
      </c>
      <c r="C3" s="22">
        <v>353</v>
      </c>
      <c r="D3" s="14">
        <f t="shared" ref="D3:D13" si="0">B3/29</f>
        <v>118.53212643678168</v>
      </c>
      <c r="E3" s="14">
        <f t="shared" ref="E3:E13" si="1">C3/29</f>
        <v>12.172413793103448</v>
      </c>
    </row>
    <row r="4" spans="1:5" x14ac:dyDescent="0.25">
      <c r="A4" s="21" t="s">
        <v>35</v>
      </c>
      <c r="B4" s="14">
        <v>3067.0733333333328</v>
      </c>
      <c r="C4" s="22">
        <v>324</v>
      </c>
      <c r="D4" s="14">
        <f t="shared" si="0"/>
        <v>105.76114942528734</v>
      </c>
      <c r="E4" s="14">
        <f t="shared" si="1"/>
        <v>11.172413793103448</v>
      </c>
    </row>
    <row r="5" spans="1:5" x14ac:dyDescent="0.25">
      <c r="A5" s="21" t="s">
        <v>36</v>
      </c>
      <c r="B5" s="14">
        <v>1688.1016666666658</v>
      </c>
      <c r="C5" s="22">
        <v>253</v>
      </c>
      <c r="D5" s="14">
        <f t="shared" si="0"/>
        <v>58.210402298850546</v>
      </c>
      <c r="E5" s="14">
        <f t="shared" si="1"/>
        <v>8.7241379310344822</v>
      </c>
    </row>
    <row r="6" spans="1:5" x14ac:dyDescent="0.25">
      <c r="A6" s="21" t="s">
        <v>37</v>
      </c>
      <c r="B6" s="14">
        <v>503.92499999999978</v>
      </c>
      <c r="C6" s="22">
        <v>124</v>
      </c>
      <c r="D6" s="14">
        <f t="shared" si="0"/>
        <v>17.376724137931028</v>
      </c>
      <c r="E6" s="14">
        <f t="shared" si="1"/>
        <v>4.2758620689655169</v>
      </c>
    </row>
    <row r="7" spans="1:5" x14ac:dyDescent="0.25">
      <c r="A7" s="21" t="s">
        <v>38</v>
      </c>
      <c r="B7" s="14">
        <v>158.71666666666664</v>
      </c>
      <c r="C7" s="22">
        <v>53</v>
      </c>
      <c r="D7" s="14">
        <f t="shared" si="0"/>
        <v>5.4729885057471259</v>
      </c>
      <c r="E7" s="14">
        <f t="shared" si="1"/>
        <v>1.8275862068965518</v>
      </c>
    </row>
    <row r="8" spans="1:5" x14ac:dyDescent="0.25">
      <c r="A8" s="21" t="s">
        <v>39</v>
      </c>
      <c r="B8" s="14">
        <v>14.440000000000003</v>
      </c>
      <c r="C8" s="22">
        <v>2</v>
      </c>
      <c r="D8" s="14">
        <f t="shared" si="0"/>
        <v>0.49793103448275872</v>
      </c>
      <c r="E8" s="14">
        <f t="shared" si="1"/>
        <v>6.8965517241379309E-2</v>
      </c>
    </row>
    <row r="9" spans="1:5" x14ac:dyDescent="0.25">
      <c r="A9" s="21" t="s">
        <v>40</v>
      </c>
      <c r="B9" s="14">
        <v>0</v>
      </c>
      <c r="C9" s="22">
        <v>0</v>
      </c>
      <c r="D9" s="14">
        <f t="shared" si="0"/>
        <v>0</v>
      </c>
      <c r="E9" s="14">
        <f t="shared" si="1"/>
        <v>0</v>
      </c>
    </row>
    <row r="10" spans="1:5" x14ac:dyDescent="0.25">
      <c r="A10" s="21" t="s">
        <v>41</v>
      </c>
      <c r="B10" s="14">
        <v>1</v>
      </c>
      <c r="C10" s="14">
        <v>5</v>
      </c>
      <c r="D10" s="14">
        <f t="shared" si="0"/>
        <v>3.4482758620689655E-2</v>
      </c>
      <c r="E10" s="14">
        <f t="shared" si="1"/>
        <v>0.17241379310344829</v>
      </c>
    </row>
    <row r="11" spans="1:5" x14ac:dyDescent="0.25">
      <c r="A11" s="21" t="s">
        <v>42</v>
      </c>
      <c r="B11" s="14">
        <v>18.765000000000001</v>
      </c>
      <c r="C11" s="22">
        <v>19</v>
      </c>
      <c r="D11" s="14">
        <f t="shared" si="0"/>
        <v>0.64706896551724136</v>
      </c>
      <c r="E11" s="14">
        <f t="shared" si="1"/>
        <v>0.65517241379310343</v>
      </c>
    </row>
    <row r="12" spans="1:5" x14ac:dyDescent="0.25">
      <c r="A12" s="21" t="s">
        <v>43</v>
      </c>
      <c r="B12" s="14">
        <v>230.78333333333342</v>
      </c>
      <c r="C12" s="22">
        <v>119</v>
      </c>
      <c r="D12" s="14">
        <f t="shared" si="0"/>
        <v>7.9580459770114969</v>
      </c>
      <c r="E12" s="14">
        <f t="shared" si="1"/>
        <v>4.1034482758620694</v>
      </c>
    </row>
    <row r="13" spans="1:5" x14ac:dyDescent="0.25">
      <c r="A13" s="21" t="s">
        <v>44</v>
      </c>
      <c r="B13" s="14">
        <v>1355.8499999999995</v>
      </c>
      <c r="C13" s="22">
        <v>199</v>
      </c>
      <c r="D13" s="14">
        <f t="shared" si="0"/>
        <v>46.753448275862048</v>
      </c>
      <c r="E13" s="14">
        <f t="shared" si="1"/>
        <v>6.8620689655172411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annual rain</vt:lpstr>
      <vt:lpstr>quarterly rain</vt:lpstr>
      <vt:lpstr>monthly rain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2018-08-26T20:49:50Z</cp:lastPrinted>
  <dcterms:created xsi:type="dcterms:W3CDTF">2018-08-26T20:43:21Z</dcterms:created>
  <dcterms:modified xsi:type="dcterms:W3CDTF">2018-08-27T05:26:34Z</dcterms:modified>
</cp:coreProperties>
</file>