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Четвертий курс\Менеджмент проектів ПЗ\Курсач\"/>
    </mc:Choice>
  </mc:AlternateContent>
  <xr:revisionPtr revIDLastSave="0" documentId="13_ncr:1_{25D89ECF-3C2D-4EC9-BF54-DB51A7F2C094}" xr6:coauthVersionLast="40" xr6:coauthVersionMax="40" xr10:uidLastSave="{00000000-0000-0000-0000-000000000000}"/>
  <bookViews>
    <workbookView xWindow="480" yWindow="45" windowWidth="15195" windowHeight="12270" xr2:uid="{00000000-000D-0000-FFFF-FFFF00000000}"/>
  </bookViews>
  <sheets>
    <sheet name="Project Budget " sheetId="1" r:id="rId1"/>
  </sheets>
  <definedNames>
    <definedName name="_xlnm.Print_Titles" localSheetId="0">'Project Budget '!$1:$4</definedName>
  </definedNames>
  <calcPr calcId="191029"/>
</workbook>
</file>

<file path=xl/calcChain.xml><?xml version="1.0" encoding="utf-8"?>
<calcChain xmlns="http://schemas.openxmlformats.org/spreadsheetml/2006/main">
  <c r="E8" i="1" l="1"/>
  <c r="L8" i="1" s="1"/>
  <c r="E9" i="1"/>
  <c r="L9" i="1" s="1"/>
  <c r="E10" i="1"/>
  <c r="L10" i="1" s="1"/>
  <c r="E11" i="1"/>
  <c r="L11" i="1" s="1"/>
  <c r="E12" i="1"/>
  <c r="L12" i="1" s="1"/>
  <c r="E13" i="1"/>
  <c r="L13" i="1" s="1"/>
  <c r="E14" i="1"/>
  <c r="L14" i="1"/>
  <c r="G15" i="1"/>
  <c r="I15" i="1"/>
  <c r="K15" i="1"/>
  <c r="E22" i="1"/>
  <c r="G22" i="1"/>
  <c r="I22" i="1"/>
  <c r="K22" i="1"/>
  <c r="E23" i="1"/>
  <c r="G23" i="1"/>
  <c r="I23" i="1"/>
  <c r="K23" i="1"/>
  <c r="E24" i="1"/>
  <c r="G24" i="1"/>
  <c r="I24" i="1"/>
  <c r="K24" i="1"/>
  <c r="E25" i="1"/>
  <c r="G25" i="1"/>
  <c r="I25" i="1"/>
  <c r="K25" i="1"/>
  <c r="E26" i="1"/>
  <c r="G26" i="1"/>
  <c r="I26" i="1"/>
  <c r="K26" i="1"/>
  <c r="E27" i="1"/>
  <c r="G27" i="1"/>
  <c r="I27" i="1"/>
  <c r="K27" i="1"/>
  <c r="E28" i="1"/>
  <c r="E32" i="1"/>
  <c r="G32" i="1"/>
  <c r="I32" i="1"/>
  <c r="K32" i="1"/>
  <c r="E33" i="1"/>
  <c r="G33" i="1"/>
  <c r="I33" i="1"/>
  <c r="K33" i="1"/>
  <c r="E34" i="1"/>
  <c r="G34" i="1"/>
  <c r="I34" i="1"/>
  <c r="K34" i="1"/>
  <c r="E35" i="1"/>
  <c r="G35" i="1"/>
  <c r="I35" i="1"/>
  <c r="K35" i="1"/>
  <c r="E36" i="1"/>
  <c r="G36" i="1"/>
  <c r="I36" i="1"/>
  <c r="K36" i="1"/>
  <c r="E37" i="1"/>
  <c r="G37" i="1"/>
  <c r="I37" i="1"/>
  <c r="K37" i="1"/>
  <c r="E38" i="1"/>
  <c r="G38" i="1"/>
  <c r="I38" i="1"/>
  <c r="K38" i="1"/>
  <c r="E39" i="1"/>
  <c r="G39" i="1"/>
  <c r="I39" i="1"/>
  <c r="L39" i="1" s="1"/>
  <c r="K39" i="1"/>
  <c r="E40" i="1"/>
  <c r="G40" i="1"/>
  <c r="G42" i="1" s="1"/>
  <c r="I40" i="1"/>
  <c r="L40" i="1" s="1"/>
  <c r="K40" i="1"/>
  <c r="E41" i="1"/>
  <c r="G41" i="1"/>
  <c r="I41" i="1"/>
  <c r="K41" i="1"/>
  <c r="E46" i="1"/>
  <c r="G46" i="1"/>
  <c r="L46" i="1" s="1"/>
  <c r="I46" i="1"/>
  <c r="K46" i="1"/>
  <c r="E47" i="1"/>
  <c r="G47" i="1"/>
  <c r="I47" i="1"/>
  <c r="K47" i="1"/>
  <c r="E48" i="1"/>
  <c r="G48" i="1"/>
  <c r="I48" i="1"/>
  <c r="K48" i="1"/>
  <c r="E49" i="1"/>
  <c r="G49" i="1"/>
  <c r="I49" i="1"/>
  <c r="K49" i="1"/>
  <c r="E50" i="1"/>
  <c r="L50" i="1" s="1"/>
  <c r="G50" i="1"/>
  <c r="I50" i="1"/>
  <c r="K50" i="1"/>
  <c r="E51" i="1"/>
  <c r="G51" i="1"/>
  <c r="I51" i="1"/>
  <c r="K51" i="1"/>
  <c r="E52" i="1"/>
  <c r="G52" i="1"/>
  <c r="I52" i="1"/>
  <c r="K52" i="1"/>
  <c r="E53" i="1"/>
  <c r="L53" i="1" s="1"/>
  <c r="G53" i="1"/>
  <c r="I53" i="1"/>
  <c r="K53" i="1"/>
  <c r="E54" i="1"/>
  <c r="E62" i="1"/>
  <c r="G62" i="1"/>
  <c r="I62" i="1"/>
  <c r="K62" i="1"/>
  <c r="E63" i="1"/>
  <c r="G63" i="1"/>
  <c r="I63" i="1"/>
  <c r="K63" i="1"/>
  <c r="E64" i="1"/>
  <c r="G64" i="1"/>
  <c r="I64" i="1"/>
  <c r="K64" i="1"/>
  <c r="E65" i="1"/>
  <c r="G65" i="1"/>
  <c r="I65" i="1"/>
  <c r="K65" i="1"/>
  <c r="E66" i="1"/>
  <c r="G66" i="1"/>
  <c r="I66" i="1"/>
  <c r="K66" i="1"/>
  <c r="E67" i="1"/>
  <c r="G67" i="1"/>
  <c r="I67" i="1"/>
  <c r="K67" i="1"/>
  <c r="E68" i="1"/>
  <c r="G68" i="1"/>
  <c r="I68" i="1"/>
  <c r="K68" i="1"/>
  <c r="E69" i="1"/>
  <c r="G69" i="1"/>
  <c r="I69" i="1"/>
  <c r="L69" i="1" s="1"/>
  <c r="K69" i="1"/>
  <c r="E74" i="1"/>
  <c r="G74" i="1"/>
  <c r="L74" i="1" s="1"/>
  <c r="I74" i="1"/>
  <c r="K74" i="1"/>
  <c r="E75" i="1"/>
  <c r="E77" i="1" s="1"/>
  <c r="G75" i="1"/>
  <c r="I75" i="1"/>
  <c r="K75" i="1"/>
  <c r="E76" i="1"/>
  <c r="G76" i="1"/>
  <c r="I76" i="1"/>
  <c r="K76" i="1"/>
  <c r="K77" i="1"/>
  <c r="E81" i="1"/>
  <c r="G81" i="1"/>
  <c r="I81" i="1"/>
  <c r="K81" i="1"/>
  <c r="E82" i="1"/>
  <c r="E85" i="1" s="1"/>
  <c r="G82" i="1"/>
  <c r="I82" i="1"/>
  <c r="K82" i="1"/>
  <c r="E83" i="1"/>
  <c r="G83" i="1"/>
  <c r="I83" i="1"/>
  <c r="K83" i="1"/>
  <c r="L83" i="1"/>
  <c r="E84" i="1"/>
  <c r="G84" i="1"/>
  <c r="I84" i="1"/>
  <c r="K84" i="1"/>
  <c r="E89" i="1"/>
  <c r="G89" i="1"/>
  <c r="I89" i="1"/>
  <c r="I100" i="1" s="1"/>
  <c r="K89" i="1"/>
  <c r="E90" i="1"/>
  <c r="G90" i="1"/>
  <c r="I90" i="1"/>
  <c r="K90" i="1"/>
  <c r="E91" i="1"/>
  <c r="G91" i="1"/>
  <c r="I91" i="1"/>
  <c r="L91" i="1" s="1"/>
  <c r="K91" i="1"/>
  <c r="E92" i="1"/>
  <c r="G92" i="1"/>
  <c r="I92" i="1"/>
  <c r="K92" i="1"/>
  <c r="E93" i="1"/>
  <c r="G93" i="1"/>
  <c r="I93" i="1"/>
  <c r="K93" i="1"/>
  <c r="E94" i="1"/>
  <c r="G94" i="1"/>
  <c r="L94" i="1" s="1"/>
  <c r="I94" i="1"/>
  <c r="K94" i="1"/>
  <c r="E95" i="1"/>
  <c r="G95" i="1"/>
  <c r="I95" i="1"/>
  <c r="K95" i="1"/>
  <c r="E96" i="1"/>
  <c r="G96" i="1"/>
  <c r="L96" i="1" s="1"/>
  <c r="I96" i="1"/>
  <c r="K96" i="1"/>
  <c r="E97" i="1"/>
  <c r="G97" i="1"/>
  <c r="L97" i="1" s="1"/>
  <c r="I97" i="1"/>
  <c r="K97" i="1"/>
  <c r="E98" i="1"/>
  <c r="G98" i="1"/>
  <c r="I98" i="1"/>
  <c r="K98" i="1"/>
  <c r="E99" i="1"/>
  <c r="G99" i="1"/>
  <c r="I99" i="1"/>
  <c r="K99" i="1"/>
  <c r="E104" i="1"/>
  <c r="G104" i="1"/>
  <c r="I104" i="1"/>
  <c r="K104" i="1"/>
  <c r="E105" i="1"/>
  <c r="L105" i="1" s="1"/>
  <c r="G105" i="1"/>
  <c r="I105" i="1"/>
  <c r="K105" i="1"/>
  <c r="E106" i="1"/>
  <c r="G106" i="1"/>
  <c r="I106" i="1"/>
  <c r="K106" i="1"/>
  <c r="E107" i="1"/>
  <c r="G107" i="1"/>
  <c r="I107" i="1"/>
  <c r="K107" i="1"/>
  <c r="E108" i="1"/>
  <c r="L108" i="1" s="1"/>
  <c r="G108" i="1"/>
  <c r="I108" i="1"/>
  <c r="K108" i="1"/>
  <c r="E109" i="1"/>
  <c r="G109" i="1"/>
  <c r="I109" i="1"/>
  <c r="K109" i="1"/>
  <c r="L109" i="1"/>
  <c r="E114" i="1"/>
  <c r="G114" i="1"/>
  <c r="G116" i="1" s="1"/>
  <c r="I114" i="1"/>
  <c r="K114" i="1"/>
  <c r="E115" i="1"/>
  <c r="G115" i="1"/>
  <c r="I115" i="1"/>
  <c r="K115" i="1"/>
  <c r="E116" i="1"/>
  <c r="K116" i="1"/>
  <c r="E120" i="1"/>
  <c r="G120" i="1"/>
  <c r="I120" i="1"/>
  <c r="K120" i="1"/>
  <c r="E121" i="1"/>
  <c r="G121" i="1"/>
  <c r="I121" i="1"/>
  <c r="K121" i="1"/>
  <c r="E122" i="1"/>
  <c r="G122" i="1"/>
  <c r="I122" i="1"/>
  <c r="K122" i="1"/>
  <c r="E123" i="1"/>
  <c r="L123" i="1" s="1"/>
  <c r="G123" i="1"/>
  <c r="I123" i="1"/>
  <c r="K123" i="1"/>
  <c r="E124" i="1"/>
  <c r="G124" i="1"/>
  <c r="I124" i="1"/>
  <c r="K124" i="1"/>
  <c r="E125" i="1"/>
  <c r="G125" i="1"/>
  <c r="I125" i="1"/>
  <c r="K125" i="1"/>
  <c r="G126" i="1"/>
  <c r="E130" i="1"/>
  <c r="E132" i="1" s="1"/>
  <c r="G130" i="1"/>
  <c r="I130" i="1"/>
  <c r="L130" i="1" s="1"/>
  <c r="K130" i="1"/>
  <c r="K132" i="1" s="1"/>
  <c r="E131" i="1"/>
  <c r="G131" i="1"/>
  <c r="G132" i="1" s="1"/>
  <c r="I131" i="1"/>
  <c r="L131" i="1" s="1"/>
  <c r="K131" i="1"/>
  <c r="L136" i="1"/>
  <c r="E144" i="1"/>
  <c r="G144" i="1"/>
  <c r="I144" i="1"/>
  <c r="I149" i="1" s="1"/>
  <c r="K144" i="1"/>
  <c r="E145" i="1"/>
  <c r="G145" i="1"/>
  <c r="I145" i="1"/>
  <c r="K145" i="1"/>
  <c r="E146" i="1"/>
  <c r="G146" i="1"/>
  <c r="I146" i="1"/>
  <c r="K146" i="1"/>
  <c r="E147" i="1"/>
  <c r="G147" i="1"/>
  <c r="I147" i="1"/>
  <c r="L147" i="1" s="1"/>
  <c r="K147" i="1"/>
  <c r="E148" i="1"/>
  <c r="G148" i="1"/>
  <c r="I148" i="1"/>
  <c r="L148" i="1" s="1"/>
  <c r="K148" i="1"/>
  <c r="L154" i="1"/>
  <c r="K110" i="1" l="1"/>
  <c r="L24" i="1"/>
  <c r="K70" i="1"/>
  <c r="K149" i="1"/>
  <c r="I116" i="1"/>
  <c r="G28" i="1"/>
  <c r="I132" i="1"/>
  <c r="L132" i="1" s="1"/>
  <c r="L115" i="1"/>
  <c r="L92" i="1"/>
  <c r="G100" i="1"/>
  <c r="K85" i="1"/>
  <c r="L76" i="1"/>
  <c r="I70" i="1"/>
  <c r="K54" i="1"/>
  <c r="L41" i="1"/>
  <c r="L32" i="1"/>
  <c r="K28" i="1"/>
  <c r="L146" i="1"/>
  <c r="L145" i="1"/>
  <c r="L124" i="1"/>
  <c r="L120" i="1"/>
  <c r="I110" i="1"/>
  <c r="L106" i="1"/>
  <c r="L93" i="1"/>
  <c r="L90" i="1"/>
  <c r="E100" i="1"/>
  <c r="L100" i="1" s="1"/>
  <c r="L68" i="1"/>
  <c r="L67" i="1"/>
  <c r="L64" i="1"/>
  <c r="L63" i="1"/>
  <c r="L51" i="1"/>
  <c r="L47" i="1"/>
  <c r="L38" i="1"/>
  <c r="L37" i="1"/>
  <c r="L34" i="1"/>
  <c r="L33" i="1"/>
  <c r="L25" i="1"/>
  <c r="E110" i="1"/>
  <c r="K42" i="1"/>
  <c r="L144" i="1"/>
  <c r="K126" i="1"/>
  <c r="L98" i="1"/>
  <c r="L84" i="1"/>
  <c r="L66" i="1"/>
  <c r="L62" i="1"/>
  <c r="L36" i="1"/>
  <c r="L23" i="1"/>
  <c r="E149" i="1"/>
  <c r="L125" i="1"/>
  <c r="L122" i="1"/>
  <c r="L121" i="1"/>
  <c r="L107" i="1"/>
  <c r="L104" i="1"/>
  <c r="L99" i="1"/>
  <c r="L95" i="1"/>
  <c r="K100" i="1"/>
  <c r="I85" i="1"/>
  <c r="L82" i="1"/>
  <c r="L81" i="1"/>
  <c r="I77" i="1"/>
  <c r="L65" i="1"/>
  <c r="E70" i="1"/>
  <c r="L52" i="1"/>
  <c r="L49" i="1"/>
  <c r="G54" i="1"/>
  <c r="E42" i="1"/>
  <c r="L27" i="1"/>
  <c r="L26" i="1"/>
  <c r="I28" i="1"/>
  <c r="E15" i="1"/>
  <c r="L15" i="1" s="1"/>
  <c r="L116" i="1"/>
  <c r="L77" i="1"/>
  <c r="L35" i="1"/>
  <c r="G149" i="1"/>
  <c r="E126" i="1"/>
  <c r="L89" i="1"/>
  <c r="G85" i="1"/>
  <c r="L114" i="1"/>
  <c r="G110" i="1"/>
  <c r="G77" i="1"/>
  <c r="G70" i="1"/>
  <c r="I54" i="1"/>
  <c r="L48" i="1"/>
  <c r="L22" i="1"/>
  <c r="L75" i="1"/>
  <c r="I126" i="1"/>
  <c r="I42" i="1"/>
  <c r="L149" i="1" l="1"/>
  <c r="L54" i="1"/>
  <c r="I138" i="1"/>
  <c r="L70" i="1"/>
  <c r="K138" i="1"/>
  <c r="L28" i="1"/>
  <c r="L85" i="1"/>
  <c r="L42" i="1"/>
  <c r="L110" i="1"/>
  <c r="L126" i="1"/>
  <c r="G138" i="1"/>
  <c r="E138" i="1"/>
  <c r="L138" i="1" l="1"/>
  <c r="L153" i="1" s="1"/>
  <c r="L155" i="1" s="1"/>
</calcChain>
</file>

<file path=xl/sharedStrings.xml><?xml version="1.0" encoding="utf-8"?>
<sst xmlns="http://schemas.openxmlformats.org/spreadsheetml/2006/main" count="183" uniqueCount="152">
  <si>
    <t>Database user licences</t>
  </si>
  <si>
    <t xml:space="preserve">Ongoing costs </t>
  </si>
  <si>
    <t>Selection process</t>
  </si>
  <si>
    <t>Implementation process</t>
  </si>
  <si>
    <t>Printers</t>
  </si>
  <si>
    <t>Scanners</t>
  </si>
  <si>
    <t>UPS</t>
  </si>
  <si>
    <t>Back up devices</t>
  </si>
  <si>
    <t>Routers</t>
  </si>
  <si>
    <t>Modems</t>
  </si>
  <si>
    <t>Application software user licences</t>
  </si>
  <si>
    <t>Operating system</t>
  </si>
  <si>
    <t>Vendor consultants</t>
  </si>
  <si>
    <t>Other costs</t>
  </si>
  <si>
    <t>Data costs</t>
  </si>
  <si>
    <t>Data clean up / de-duplication</t>
  </si>
  <si>
    <t>Data archiving</t>
  </si>
  <si>
    <t>Support costs</t>
  </si>
  <si>
    <t>Switching devices</t>
  </si>
  <si>
    <t>Racks</t>
  </si>
  <si>
    <t>Additional memory</t>
  </si>
  <si>
    <t>Additional cpu</t>
  </si>
  <si>
    <t>Disk storage</t>
  </si>
  <si>
    <t>Overheads</t>
  </si>
  <si>
    <t>Cabling or wireless LAN, WAN or other network</t>
  </si>
  <si>
    <t>Internet access eg ADSL / broadband, satellite</t>
  </si>
  <si>
    <t>Leased or dedicated lines</t>
  </si>
  <si>
    <t>Additional security applications</t>
  </si>
  <si>
    <t>Administrative support</t>
  </si>
  <si>
    <t>Communications costs</t>
  </si>
  <si>
    <t>Internal audit review(s) of new system(s)</t>
  </si>
  <si>
    <t>Training</t>
  </si>
  <si>
    <t>Temporary internal training facilities</t>
  </si>
  <si>
    <t>Training materials</t>
  </si>
  <si>
    <t>Technical training for implementation team (by vendor)</t>
  </si>
  <si>
    <t>Training key users (by vendor)</t>
  </si>
  <si>
    <t>Training remainder of users (internally or by vendor)</t>
  </si>
  <si>
    <t>Travel and expenses to attend training</t>
  </si>
  <si>
    <t>Software costs</t>
  </si>
  <si>
    <t>Hardware costs</t>
  </si>
  <si>
    <t>Network costs</t>
  </si>
  <si>
    <t>Project website set up and maintenance</t>
  </si>
  <si>
    <t>Project tools eg project management software, testing programs</t>
  </si>
  <si>
    <t>Servers (new or upgraded, dedicated or shared)</t>
  </si>
  <si>
    <t>Additional telephones and lines</t>
  </si>
  <si>
    <t>Project team and office costs</t>
  </si>
  <si>
    <t>Project manager</t>
  </si>
  <si>
    <t>Project leader</t>
  </si>
  <si>
    <t>Programmers</t>
  </si>
  <si>
    <t>Systems testers</t>
  </si>
  <si>
    <t>Project team</t>
  </si>
  <si>
    <t>Additional team resources eg contractors, temporary staff, other consultants</t>
  </si>
  <si>
    <t>User team</t>
  </si>
  <si>
    <t>Networking support</t>
  </si>
  <si>
    <t>Client manager</t>
  </si>
  <si>
    <t>User team members</t>
  </si>
  <si>
    <t>User team leader</t>
  </si>
  <si>
    <t>IS support</t>
  </si>
  <si>
    <t>Quality assurance</t>
  </si>
  <si>
    <t>Decommissioning of legacy systems</t>
  </si>
  <si>
    <t>Project steering group</t>
  </si>
  <si>
    <t>Travel and expenses</t>
  </si>
  <si>
    <t>Consultancy assistance</t>
  </si>
  <si>
    <t>Temporary office accommodation</t>
  </si>
  <si>
    <t>Software modifications</t>
  </si>
  <si>
    <t>Additional licences eg Citrix, EDI software</t>
  </si>
  <si>
    <t>PC's (new or upgrades)</t>
  </si>
  <si>
    <t>Additional processing services (temporary or permanent) eg via cloud services or other internal resource</t>
  </si>
  <si>
    <t>Labour costs</t>
  </si>
  <si>
    <t xml:space="preserve">For implementation tasks eg: system installation, integration, tailoring, interface development, process re-engineering, report writing, functional and user testing, data conversion and documentation </t>
  </si>
  <si>
    <t>Systems analysts</t>
  </si>
  <si>
    <t>Furniture, stationery and supplies</t>
  </si>
  <si>
    <t>Project information / education / marketing materials</t>
  </si>
  <si>
    <t>Video teleconferencing</t>
  </si>
  <si>
    <t>Attending conferences, software vendor user groups, networking, meetings - fees, travel and expenses costs</t>
  </si>
  <si>
    <t>Networking with other organisations, who are using / implementing the same system(s) - travel and expenses costs</t>
  </si>
  <si>
    <t>Additional heat, air conditioning, light, power for project implementation and ongoing live running</t>
  </si>
  <si>
    <t>Internal IS support</t>
  </si>
  <si>
    <t>Disaster recovery for systems and data (internally or outsource to remote location)</t>
  </si>
  <si>
    <t>DB analyst</t>
  </si>
  <si>
    <t>Project team or user recognition / awards</t>
  </si>
  <si>
    <t>Printing eg user manuals</t>
  </si>
  <si>
    <t>Specification / RFP tools and programs</t>
  </si>
  <si>
    <t>Legal assistance</t>
  </si>
  <si>
    <t>Quantity</t>
  </si>
  <si>
    <t>Units/Days</t>
  </si>
  <si>
    <t>Unit/Day</t>
  </si>
  <si>
    <t>- Information Systems (IS) department</t>
  </si>
  <si>
    <t>- user departments</t>
  </si>
  <si>
    <t>Internal resources / staff costs:</t>
  </si>
  <si>
    <t>- procurement department</t>
  </si>
  <si>
    <t>Sub total</t>
  </si>
  <si>
    <t>Communications software</t>
  </si>
  <si>
    <t>User team managers</t>
  </si>
  <si>
    <t>Total implementation costs</t>
  </si>
  <si>
    <t>Total selection costs</t>
  </si>
  <si>
    <t>Total ongoing costs</t>
  </si>
  <si>
    <t>Year:</t>
  </si>
  <si>
    <t>Contingency</t>
  </si>
  <si>
    <t>Estimated 10% of total implementation costs</t>
  </si>
  <si>
    <t>Total</t>
  </si>
  <si>
    <t>Annual vendor maintenance / service charges for:</t>
  </si>
  <si>
    <t>- software</t>
  </si>
  <si>
    <t>- database</t>
  </si>
  <si>
    <t>- hardware</t>
  </si>
  <si>
    <t>Number of users (software licences)</t>
  </si>
  <si>
    <t>Project cost calculations</t>
  </si>
  <si>
    <t>Project Expenditures</t>
  </si>
  <si>
    <t>Ref</t>
  </si>
  <si>
    <t>1.1.1</t>
  </si>
  <si>
    <t>1.1.2</t>
  </si>
  <si>
    <t>1.1.3</t>
  </si>
  <si>
    <t>5.1.1</t>
  </si>
  <si>
    <t>5.1.2</t>
  </si>
  <si>
    <t>5.1.3</t>
  </si>
  <si>
    <t>5.1.4</t>
  </si>
  <si>
    <t>5.1.5</t>
  </si>
  <si>
    <t>5.1.6</t>
  </si>
  <si>
    <t>5.1.7</t>
  </si>
  <si>
    <t>5.1.8</t>
  </si>
  <si>
    <t>5.2.1</t>
  </si>
  <si>
    <t>5.2.2</t>
  </si>
  <si>
    <t>5.2.3</t>
  </si>
  <si>
    <t>5.3.1</t>
  </si>
  <si>
    <t>5.3.2</t>
  </si>
  <si>
    <t>5.3.3</t>
  </si>
  <si>
    <t>5.3.4</t>
  </si>
  <si>
    <t>5.4.1</t>
  </si>
  <si>
    <t>5.4.2</t>
  </si>
  <si>
    <t>5.4.3</t>
  </si>
  <si>
    <t>5.4.4</t>
  </si>
  <si>
    <t>5.4.5</t>
  </si>
  <si>
    <t>5.4.6</t>
  </si>
  <si>
    <t>5.4.7</t>
  </si>
  <si>
    <t>5.4.8</t>
  </si>
  <si>
    <t>5.4.9</t>
  </si>
  <si>
    <t>5.4.10</t>
  </si>
  <si>
    <t>5.4.11</t>
  </si>
  <si>
    <t>11.1.1</t>
  </si>
  <si>
    <t>11.1.2</t>
  </si>
  <si>
    <t>11.1.3</t>
  </si>
  <si>
    <t>Other allocated business costs</t>
  </si>
  <si>
    <t>Total project cost</t>
  </si>
  <si>
    <t>Total project cost per user</t>
  </si>
  <si>
    <t>б</t>
  </si>
  <si>
    <t>а</t>
  </si>
  <si>
    <t>р</t>
  </si>
  <si>
    <t>к</t>
  </si>
  <si>
    <t>у</t>
  </si>
  <si>
    <t>д</t>
  </si>
  <si>
    <t>Rate grn per</t>
  </si>
  <si>
    <t>grn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</si>
</sst>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8"/>
      <name val="Arial"/>
    </font>
    <font>
      <sz val="8"/>
      <name val="Arial"/>
      <family val="2"/>
    </font>
    <font>
      <sz val="10"/>
      <color indexed="10"/>
      <name val="Arial"/>
      <family val="2"/>
    </font>
    <font>
      <sz val="10"/>
      <color rgb="FFFF66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6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quotePrefix="1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Border="1"/>
    <xf numFmtId="0" fontId="0" fillId="0" borderId="0" xfId="0" applyFill="1"/>
    <xf numFmtId="0" fontId="6" fillId="0" borderId="0" xfId="0" applyFont="1" applyFill="1"/>
    <xf numFmtId="0" fontId="0" fillId="0" borderId="0" xfId="0" applyAlignment="1">
      <alignment horizontal="left" wrapText="1"/>
    </xf>
    <xf numFmtId="0" fontId="6" fillId="0" borderId="0" xfId="0" applyFont="1" applyAlignment="1">
      <alignment horizontal="left" wrapText="1"/>
    </xf>
    <xf numFmtId="0" fontId="0" fillId="0" borderId="1" xfId="0" applyBorder="1"/>
    <xf numFmtId="0" fontId="9" fillId="0" borderId="2" xfId="0" applyFont="1" applyBorder="1" applyAlignment="1">
      <alignment horizontal="right"/>
    </xf>
    <xf numFmtId="0" fontId="4" fillId="0" borderId="0" xfId="0" quotePrefix="1" applyFont="1" applyAlignment="1">
      <alignment wrapText="1"/>
    </xf>
    <xf numFmtId="0" fontId="9" fillId="0" borderId="0" xfId="0" applyFont="1" applyBorder="1" applyAlignment="1">
      <alignment horizontal="right"/>
    </xf>
    <xf numFmtId="0" fontId="0" fillId="0" borderId="3" xfId="0" applyBorder="1" applyAlignment="1">
      <alignment wrapText="1"/>
    </xf>
    <xf numFmtId="0" fontId="0" fillId="0" borderId="3" xfId="0" applyBorder="1"/>
    <xf numFmtId="0" fontId="0" fillId="0" borderId="4" xfId="0" applyBorder="1"/>
    <xf numFmtId="0" fontId="9" fillId="0" borderId="5" xfId="0" applyFont="1" applyBorder="1" applyAlignment="1">
      <alignment horizontal="right"/>
    </xf>
    <xf numFmtId="0" fontId="6" fillId="2" borderId="0" xfId="0" applyFont="1" applyFill="1" applyAlignment="1">
      <alignment horizontal="right"/>
    </xf>
    <xf numFmtId="0" fontId="0" fillId="2" borderId="0" xfId="0" applyFill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0" fontId="8" fillId="2" borderId="0" xfId="0" applyFont="1" applyFill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6" fillId="2" borderId="0" xfId="0" applyFont="1" applyFill="1" applyAlignment="1">
      <alignment wrapText="1"/>
    </xf>
    <xf numFmtId="0" fontId="6" fillId="2" borderId="2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0" fillId="2" borderId="2" xfId="0" applyFill="1" applyBorder="1"/>
    <xf numFmtId="0" fontId="6" fillId="2" borderId="2" xfId="0" applyFont="1" applyFill="1" applyBorder="1"/>
    <xf numFmtId="0" fontId="0" fillId="2" borderId="0" xfId="0" applyFill="1" applyAlignment="1">
      <alignment horizontal="left"/>
    </xf>
    <xf numFmtId="0" fontId="6" fillId="2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0" fillId="0" borderId="3" xfId="0" applyBorder="1" applyAlignment="1">
      <alignment horizontal="left"/>
    </xf>
    <xf numFmtId="0" fontId="10" fillId="0" borderId="0" xfId="0" applyFont="1"/>
    <xf numFmtId="0" fontId="10" fillId="0" borderId="2" xfId="0" applyFont="1" applyBorder="1" applyAlignment="1">
      <alignment horizontal="right"/>
    </xf>
    <xf numFmtId="0" fontId="10" fillId="0" borderId="7" xfId="0" applyFont="1" applyBorder="1" applyAlignment="1">
      <alignment horizontal="right"/>
    </xf>
    <xf numFmtId="0" fontId="10" fillId="0" borderId="0" xfId="0" applyFont="1" applyBorder="1"/>
    <xf numFmtId="0" fontId="10" fillId="0" borderId="8" xfId="0" applyFont="1" applyBorder="1"/>
    <xf numFmtId="0" fontId="10" fillId="0" borderId="6" xfId="0" applyFont="1" applyBorder="1" applyAlignment="1">
      <alignment horizontal="right"/>
    </xf>
    <xf numFmtId="0" fontId="10" fillId="0" borderId="9" xfId="0" applyFont="1" applyBorder="1"/>
    <xf numFmtId="0" fontId="10" fillId="0" borderId="10" xfId="0" applyFont="1" applyBorder="1"/>
    <xf numFmtId="1" fontId="10" fillId="0" borderId="2" xfId="0" applyNumberFormat="1" applyFont="1" applyBorder="1" applyAlignment="1">
      <alignment horizontal="right"/>
    </xf>
    <xf numFmtId="0" fontId="0" fillId="0" borderId="0" xfId="0" applyFill="1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43"/>
  </sheetPr>
  <dimension ref="A1:L223"/>
  <sheetViews>
    <sheetView tabSelected="1" topLeftCell="B1" workbookViewId="0">
      <pane ySplit="4" topLeftCell="A5" activePane="bottomLeft" state="frozen"/>
      <selection pane="bottomLeft" activeCell="E111" sqref="E111"/>
    </sheetView>
  </sheetViews>
  <sheetFormatPr defaultRowHeight="12.75" x14ac:dyDescent="0.2"/>
  <cols>
    <col min="1" max="1" width="5.7109375" style="38" customWidth="1"/>
    <col min="2" max="2" width="46.28515625" style="5" customWidth="1"/>
    <col min="3" max="3" width="8.7109375" customWidth="1"/>
    <col min="4" max="4" width="8.7109375" style="10" customWidth="1"/>
    <col min="5" max="5" width="8.7109375" customWidth="1"/>
    <col min="6" max="6" width="8.7109375" style="10" customWidth="1"/>
    <col min="7" max="7" width="8.7109375" customWidth="1"/>
    <col min="8" max="8" width="8.7109375" style="10" customWidth="1"/>
    <col min="9" max="9" width="8.7109375" customWidth="1"/>
    <col min="10" max="10" width="8.7109375" style="10" customWidth="1"/>
    <col min="11" max="11" width="8.7109375" customWidth="1"/>
    <col min="12" max="12" width="10.28515625" style="18" bestFit="1" customWidth="1"/>
  </cols>
  <sheetData>
    <row r="1" spans="1:12" s="11" customFormat="1" x14ac:dyDescent="0.2">
      <c r="A1" s="35"/>
      <c r="B1" s="23" t="s">
        <v>97</v>
      </c>
      <c r="C1" s="24"/>
      <c r="D1" s="25">
        <v>0</v>
      </c>
      <c r="E1" s="26">
        <v>0</v>
      </c>
      <c r="F1" s="25">
        <v>1</v>
      </c>
      <c r="G1" s="26">
        <v>1</v>
      </c>
      <c r="H1" s="25">
        <v>2</v>
      </c>
      <c r="I1" s="26">
        <v>2</v>
      </c>
      <c r="J1" s="25">
        <v>3</v>
      </c>
      <c r="K1" s="26">
        <v>3</v>
      </c>
      <c r="L1" s="33"/>
    </row>
    <row r="2" spans="1:12" s="12" customFormat="1" x14ac:dyDescent="0.2">
      <c r="A2" s="36"/>
      <c r="B2" s="27"/>
      <c r="C2" s="28" t="s">
        <v>150</v>
      </c>
      <c r="D2" s="29" t="s">
        <v>84</v>
      </c>
      <c r="E2" s="26"/>
      <c r="F2" s="29" t="s">
        <v>84</v>
      </c>
      <c r="G2" s="26"/>
      <c r="H2" s="29" t="s">
        <v>84</v>
      </c>
      <c r="I2" s="26"/>
      <c r="J2" s="29" t="s">
        <v>84</v>
      </c>
      <c r="K2" s="26"/>
      <c r="L2" s="34"/>
    </row>
    <row r="3" spans="1:12" s="12" customFormat="1" x14ac:dyDescent="0.2">
      <c r="A3" s="36"/>
      <c r="B3" s="30"/>
      <c r="C3" s="28" t="s">
        <v>86</v>
      </c>
      <c r="D3" s="29" t="s">
        <v>85</v>
      </c>
      <c r="E3" s="26"/>
      <c r="F3" s="29" t="s">
        <v>85</v>
      </c>
      <c r="G3" s="26"/>
      <c r="H3" s="29" t="s">
        <v>85</v>
      </c>
      <c r="I3" s="26"/>
      <c r="J3" s="29" t="s">
        <v>85</v>
      </c>
      <c r="K3" s="26"/>
      <c r="L3" s="31" t="s">
        <v>100</v>
      </c>
    </row>
    <row r="4" spans="1:12" s="12" customFormat="1" x14ac:dyDescent="0.2">
      <c r="A4" s="36" t="s">
        <v>108</v>
      </c>
      <c r="B4" s="30" t="s">
        <v>107</v>
      </c>
      <c r="C4" s="28"/>
      <c r="D4" s="32"/>
      <c r="E4" s="26" t="s">
        <v>151</v>
      </c>
      <c r="F4" s="25"/>
      <c r="G4" s="26" t="s">
        <v>151</v>
      </c>
      <c r="H4" s="25"/>
      <c r="I4" s="26" t="s">
        <v>151</v>
      </c>
      <c r="J4" s="25"/>
      <c r="K4" s="26" t="s">
        <v>151</v>
      </c>
      <c r="L4" s="31" t="s">
        <v>151</v>
      </c>
    </row>
    <row r="5" spans="1:12" x14ac:dyDescent="0.2">
      <c r="A5" s="37">
        <v>1</v>
      </c>
      <c r="B5" s="3" t="s">
        <v>2</v>
      </c>
      <c r="D5" s="15"/>
      <c r="F5" s="15"/>
      <c r="H5" s="15"/>
      <c r="J5" s="15"/>
      <c r="L5" s="16"/>
    </row>
    <row r="6" spans="1:12" x14ac:dyDescent="0.2">
      <c r="B6" s="4"/>
      <c r="D6" s="15"/>
      <c r="F6" s="15"/>
      <c r="H6" s="15"/>
      <c r="J6" s="15"/>
      <c r="L6" s="16"/>
    </row>
    <row r="7" spans="1:12" x14ac:dyDescent="0.2">
      <c r="A7" s="38">
        <v>1.1000000000000001</v>
      </c>
      <c r="B7" s="4" t="s">
        <v>89</v>
      </c>
      <c r="D7" s="15"/>
      <c r="F7" s="15"/>
      <c r="H7" s="15"/>
      <c r="J7" s="15"/>
      <c r="L7" s="16"/>
    </row>
    <row r="8" spans="1:12" x14ac:dyDescent="0.2">
      <c r="A8" s="38" t="s">
        <v>109</v>
      </c>
      <c r="B8" s="8" t="s">
        <v>87</v>
      </c>
      <c r="C8">
        <v>277</v>
      </c>
      <c r="D8" s="15">
        <v>10</v>
      </c>
      <c r="E8" s="41">
        <f t="shared" ref="E8:E14" si="0">+C8*D8</f>
        <v>2770</v>
      </c>
      <c r="F8" s="15"/>
      <c r="G8" s="44"/>
      <c r="H8" s="15"/>
      <c r="I8" s="44"/>
      <c r="J8" s="15"/>
      <c r="K8" s="41"/>
      <c r="L8" s="42">
        <f t="shared" ref="L8:L15" si="1">+E8+G8+I8+K8</f>
        <v>2770</v>
      </c>
    </row>
    <row r="9" spans="1:12" x14ac:dyDescent="0.2">
      <c r="A9" s="38" t="s">
        <v>110</v>
      </c>
      <c r="B9" s="8" t="s">
        <v>88</v>
      </c>
      <c r="C9">
        <v>71</v>
      </c>
      <c r="D9" s="15">
        <v>0</v>
      </c>
      <c r="E9" s="41">
        <f t="shared" si="0"/>
        <v>0</v>
      </c>
      <c r="F9" s="15"/>
      <c r="G9" s="44"/>
      <c r="H9" s="15"/>
      <c r="I9" s="44"/>
      <c r="J9" s="15"/>
      <c r="K9" s="41"/>
      <c r="L9" s="42">
        <f t="shared" si="1"/>
        <v>0</v>
      </c>
    </row>
    <row r="10" spans="1:12" x14ac:dyDescent="0.2">
      <c r="A10" s="38" t="s">
        <v>111</v>
      </c>
      <c r="B10" s="8" t="s">
        <v>90</v>
      </c>
      <c r="C10">
        <v>182</v>
      </c>
      <c r="D10" s="15">
        <v>2</v>
      </c>
      <c r="E10" s="41">
        <f t="shared" si="0"/>
        <v>364</v>
      </c>
      <c r="F10" s="15"/>
      <c r="G10" s="44"/>
      <c r="H10" s="15"/>
      <c r="I10" s="44"/>
      <c r="J10" s="15"/>
      <c r="K10" s="44"/>
      <c r="L10" s="42">
        <f t="shared" si="1"/>
        <v>364</v>
      </c>
    </row>
    <row r="11" spans="1:12" x14ac:dyDescent="0.2">
      <c r="A11" s="38">
        <v>1.2</v>
      </c>
      <c r="B11" s="4" t="s">
        <v>61</v>
      </c>
      <c r="C11">
        <v>0</v>
      </c>
      <c r="D11" s="15">
        <v>12</v>
      </c>
      <c r="E11" s="41">
        <f t="shared" si="0"/>
        <v>0</v>
      </c>
      <c r="F11" s="15"/>
      <c r="G11" s="44"/>
      <c r="H11" s="15"/>
      <c r="I11" s="44"/>
      <c r="J11" s="15"/>
      <c r="K11" s="44"/>
      <c r="L11" s="42">
        <f t="shared" si="1"/>
        <v>0</v>
      </c>
    </row>
    <row r="12" spans="1:12" x14ac:dyDescent="0.2">
      <c r="A12" s="38">
        <v>1.3</v>
      </c>
      <c r="B12" s="4" t="s">
        <v>82</v>
      </c>
      <c r="C12">
        <v>0</v>
      </c>
      <c r="D12" s="15">
        <v>2</v>
      </c>
      <c r="E12" s="41">
        <f t="shared" si="0"/>
        <v>0</v>
      </c>
      <c r="F12" s="15"/>
      <c r="G12" s="44"/>
      <c r="H12" s="15"/>
      <c r="I12" s="44"/>
      <c r="J12" s="15"/>
      <c r="K12" s="44"/>
      <c r="L12" s="42">
        <f t="shared" si="1"/>
        <v>0</v>
      </c>
    </row>
    <row r="13" spans="1:12" x14ac:dyDescent="0.2">
      <c r="A13" s="38">
        <v>1.4</v>
      </c>
      <c r="B13" s="4" t="s">
        <v>62</v>
      </c>
      <c r="C13">
        <v>0</v>
      </c>
      <c r="D13" s="15">
        <v>0</v>
      </c>
      <c r="E13" s="41">
        <f t="shared" si="0"/>
        <v>0</v>
      </c>
      <c r="F13" s="15"/>
      <c r="G13" s="44"/>
      <c r="H13" s="15"/>
      <c r="I13" s="44"/>
      <c r="J13" s="15"/>
      <c r="K13" s="44"/>
      <c r="L13" s="42">
        <f t="shared" si="1"/>
        <v>0</v>
      </c>
    </row>
    <row r="14" spans="1:12" x14ac:dyDescent="0.2">
      <c r="A14" s="38">
        <v>1.5</v>
      </c>
      <c r="B14" s="5" t="s">
        <v>83</v>
      </c>
      <c r="C14">
        <v>0</v>
      </c>
      <c r="D14" s="15">
        <v>0</v>
      </c>
      <c r="E14" s="41">
        <f t="shared" si="0"/>
        <v>0</v>
      </c>
      <c r="F14" s="15"/>
      <c r="G14" s="44"/>
      <c r="H14" s="15"/>
      <c r="I14" s="44"/>
      <c r="J14" s="15"/>
      <c r="K14" s="44"/>
      <c r="L14" s="42">
        <f t="shared" si="1"/>
        <v>0</v>
      </c>
    </row>
    <row r="15" spans="1:12" ht="13.5" thickBot="1" x14ac:dyDescent="0.25">
      <c r="B15" s="9" t="s">
        <v>95</v>
      </c>
      <c r="D15" s="15"/>
      <c r="E15" s="47">
        <f>SUM(E7:E14)</f>
        <v>3134</v>
      </c>
      <c r="F15" s="15"/>
      <c r="G15" s="47">
        <f>SUM(G7:G14)</f>
        <v>0</v>
      </c>
      <c r="H15" s="15"/>
      <c r="I15" s="47">
        <f>SUM(I7:I14)</f>
        <v>0</v>
      </c>
      <c r="J15" s="15"/>
      <c r="K15" s="48">
        <f>SUM(K7:K14)</f>
        <v>0</v>
      </c>
      <c r="L15" s="43">
        <f t="shared" si="1"/>
        <v>3134</v>
      </c>
    </row>
    <row r="16" spans="1:12" ht="13.5" thickTop="1" x14ac:dyDescent="0.2">
      <c r="B16" s="4"/>
      <c r="D16" s="15"/>
      <c r="E16" s="41"/>
      <c r="F16" s="15"/>
      <c r="G16" s="44"/>
      <c r="H16" s="15"/>
      <c r="I16" s="44"/>
      <c r="J16" s="15"/>
      <c r="K16" s="44"/>
      <c r="L16" s="42"/>
    </row>
    <row r="17" spans="1:12" x14ac:dyDescent="0.2">
      <c r="B17" s="4"/>
      <c r="D17" s="15"/>
      <c r="E17" s="41"/>
      <c r="F17" s="15"/>
      <c r="G17" s="44"/>
      <c r="H17" s="15"/>
      <c r="I17" s="44"/>
      <c r="J17" s="15"/>
      <c r="K17" s="44"/>
      <c r="L17" s="42"/>
    </row>
    <row r="18" spans="1:12" x14ac:dyDescent="0.2">
      <c r="B18" s="1" t="s">
        <v>3</v>
      </c>
      <c r="D18" s="15"/>
      <c r="E18" s="41"/>
      <c r="F18" s="15"/>
      <c r="G18" s="41"/>
      <c r="H18" s="15"/>
      <c r="I18" s="41"/>
      <c r="J18" s="15"/>
      <c r="K18" s="44"/>
      <c r="L18" s="42"/>
    </row>
    <row r="19" spans="1:12" x14ac:dyDescent="0.2">
      <c r="D19" s="15"/>
      <c r="E19" s="41"/>
      <c r="F19" s="15"/>
      <c r="G19" s="41"/>
      <c r="H19" s="15"/>
      <c r="I19" s="41"/>
      <c r="J19" s="15"/>
      <c r="K19" s="44"/>
      <c r="L19" s="42"/>
    </row>
    <row r="20" spans="1:12" x14ac:dyDescent="0.2">
      <c r="A20" s="37">
        <v>2</v>
      </c>
      <c r="B20" s="1" t="s">
        <v>38</v>
      </c>
      <c r="D20" s="15"/>
      <c r="E20" s="41"/>
      <c r="F20" s="15"/>
      <c r="G20" s="41"/>
      <c r="H20" s="15"/>
      <c r="I20" s="41"/>
      <c r="J20" s="15"/>
      <c r="K20" s="44"/>
      <c r="L20" s="42"/>
    </row>
    <row r="21" spans="1:12" x14ac:dyDescent="0.2">
      <c r="D21" s="15"/>
      <c r="E21" s="41"/>
      <c r="F21" s="15"/>
      <c r="G21" s="41"/>
      <c r="H21" s="15"/>
      <c r="I21" s="41"/>
      <c r="J21" s="15"/>
      <c r="K21" s="44"/>
      <c r="L21" s="42"/>
    </row>
    <row r="22" spans="1:12" x14ac:dyDescent="0.2">
      <c r="A22" s="38">
        <v>2.1</v>
      </c>
      <c r="B22" s="2" t="s">
        <v>10</v>
      </c>
      <c r="C22">
        <v>1000</v>
      </c>
      <c r="D22" s="15">
        <v>0</v>
      </c>
      <c r="E22" s="44">
        <f t="shared" ref="E22:E27" si="2">+C22*D22</f>
        <v>0</v>
      </c>
      <c r="F22" s="15">
        <v>9</v>
      </c>
      <c r="G22" s="41">
        <f t="shared" ref="G22:G27" si="3">+C22*F22</f>
        <v>9000</v>
      </c>
      <c r="H22" s="15">
        <v>0</v>
      </c>
      <c r="I22" s="41">
        <f t="shared" ref="I22:I27" si="4">+C22*H22</f>
        <v>0</v>
      </c>
      <c r="J22" s="15">
        <v>0</v>
      </c>
      <c r="K22" s="44">
        <f t="shared" ref="K22:K27" si="5">+C22*J22</f>
        <v>0</v>
      </c>
      <c r="L22" s="42">
        <f t="shared" ref="L22:L28" si="6">+E22+G22+I22+K22</f>
        <v>9000</v>
      </c>
    </row>
    <row r="23" spans="1:12" x14ac:dyDescent="0.2">
      <c r="A23" s="38">
        <v>2.2000000000000002</v>
      </c>
      <c r="B23" s="5" t="s">
        <v>64</v>
      </c>
      <c r="C23">
        <v>0</v>
      </c>
      <c r="D23" s="15">
        <v>0</v>
      </c>
      <c r="E23" s="44">
        <f t="shared" si="2"/>
        <v>0</v>
      </c>
      <c r="F23" s="15">
        <v>0</v>
      </c>
      <c r="G23" s="41">
        <f t="shared" si="3"/>
        <v>0</v>
      </c>
      <c r="H23" s="15">
        <v>0</v>
      </c>
      <c r="I23" s="41">
        <f t="shared" si="4"/>
        <v>0</v>
      </c>
      <c r="J23" s="15">
        <v>0</v>
      </c>
      <c r="K23" s="44">
        <f t="shared" si="5"/>
        <v>0</v>
      </c>
      <c r="L23" s="42">
        <f t="shared" si="6"/>
        <v>0</v>
      </c>
    </row>
    <row r="24" spans="1:12" x14ac:dyDescent="0.2">
      <c r="A24" s="38">
        <v>2.2999999999999998</v>
      </c>
      <c r="B24" s="2" t="s">
        <v>65</v>
      </c>
      <c r="C24">
        <v>0</v>
      </c>
      <c r="D24" s="15">
        <v>0</v>
      </c>
      <c r="E24" s="44">
        <f t="shared" si="2"/>
        <v>0</v>
      </c>
      <c r="F24" s="15">
        <v>5</v>
      </c>
      <c r="G24" s="41">
        <f t="shared" si="3"/>
        <v>0</v>
      </c>
      <c r="H24" s="15">
        <v>0</v>
      </c>
      <c r="I24" s="41">
        <f t="shared" si="4"/>
        <v>0</v>
      </c>
      <c r="J24" s="15">
        <v>0</v>
      </c>
      <c r="K24" s="44">
        <f t="shared" si="5"/>
        <v>0</v>
      </c>
      <c r="L24" s="42">
        <f t="shared" si="6"/>
        <v>0</v>
      </c>
    </row>
    <row r="25" spans="1:12" x14ac:dyDescent="0.2">
      <c r="A25" s="38">
        <v>2.4</v>
      </c>
      <c r="B25" s="2" t="s">
        <v>0</v>
      </c>
      <c r="C25">
        <v>5000</v>
      </c>
      <c r="D25" s="15">
        <v>0</v>
      </c>
      <c r="E25" s="44">
        <f t="shared" si="2"/>
        <v>0</v>
      </c>
      <c r="F25" s="15">
        <v>1</v>
      </c>
      <c r="G25" s="41">
        <f t="shared" si="3"/>
        <v>5000</v>
      </c>
      <c r="H25" s="15">
        <v>0</v>
      </c>
      <c r="I25" s="41">
        <f t="shared" si="4"/>
        <v>0</v>
      </c>
      <c r="J25" s="15">
        <v>0</v>
      </c>
      <c r="K25" s="44">
        <f t="shared" si="5"/>
        <v>0</v>
      </c>
      <c r="L25" s="42">
        <f t="shared" si="6"/>
        <v>5000</v>
      </c>
    </row>
    <row r="26" spans="1:12" x14ac:dyDescent="0.2">
      <c r="A26" s="38">
        <v>2.5</v>
      </c>
      <c r="B26" s="2" t="s">
        <v>11</v>
      </c>
      <c r="C26">
        <v>2000</v>
      </c>
      <c r="D26" s="15">
        <v>1</v>
      </c>
      <c r="E26" s="44">
        <f t="shared" si="2"/>
        <v>2000</v>
      </c>
      <c r="F26" s="15">
        <v>0</v>
      </c>
      <c r="G26" s="41">
        <f t="shared" si="3"/>
        <v>0</v>
      </c>
      <c r="H26" s="15">
        <v>0</v>
      </c>
      <c r="I26" s="41">
        <f t="shared" si="4"/>
        <v>0</v>
      </c>
      <c r="J26" s="15">
        <v>0</v>
      </c>
      <c r="K26" s="44">
        <f t="shared" si="5"/>
        <v>0</v>
      </c>
      <c r="L26" s="42">
        <f t="shared" si="6"/>
        <v>2000</v>
      </c>
    </row>
    <row r="27" spans="1:12" x14ac:dyDescent="0.2">
      <c r="A27" s="38">
        <v>2.6</v>
      </c>
      <c r="B27" s="5" t="s">
        <v>27</v>
      </c>
      <c r="C27">
        <v>2000</v>
      </c>
      <c r="D27" s="15">
        <v>1</v>
      </c>
      <c r="E27" s="44">
        <f t="shared" si="2"/>
        <v>2000</v>
      </c>
      <c r="F27" s="15">
        <v>0</v>
      </c>
      <c r="G27" s="41">
        <f t="shared" si="3"/>
        <v>0</v>
      </c>
      <c r="H27" s="15">
        <v>0</v>
      </c>
      <c r="I27" s="41">
        <f t="shared" si="4"/>
        <v>0</v>
      </c>
      <c r="J27" s="15">
        <v>0</v>
      </c>
      <c r="K27" s="44">
        <f t="shared" si="5"/>
        <v>0</v>
      </c>
      <c r="L27" s="42">
        <f t="shared" si="6"/>
        <v>2000</v>
      </c>
    </row>
    <row r="28" spans="1:12" x14ac:dyDescent="0.2">
      <c r="B28" s="9" t="s">
        <v>91</v>
      </c>
      <c r="D28" s="15"/>
      <c r="E28" s="45">
        <f>SUM(E22:E27)</f>
        <v>4000</v>
      </c>
      <c r="F28" s="15"/>
      <c r="G28" s="45">
        <f>SUM(G22:G27)</f>
        <v>14000</v>
      </c>
      <c r="H28" s="15"/>
      <c r="I28" s="45">
        <f>SUM(I22:I27)</f>
        <v>0</v>
      </c>
      <c r="J28" s="15"/>
      <c r="K28" s="45">
        <f>SUM(K22:K27)</f>
        <v>0</v>
      </c>
      <c r="L28" s="46">
        <f t="shared" si="6"/>
        <v>18000</v>
      </c>
    </row>
    <row r="29" spans="1:12" x14ac:dyDescent="0.2">
      <c r="D29" s="15"/>
      <c r="E29" s="44"/>
      <c r="F29" s="15"/>
      <c r="G29" s="41"/>
      <c r="H29" s="15"/>
      <c r="I29" s="41"/>
      <c r="J29" s="15"/>
      <c r="K29" s="44"/>
      <c r="L29" s="42"/>
    </row>
    <row r="30" spans="1:12" x14ac:dyDescent="0.2">
      <c r="A30" s="37">
        <v>3</v>
      </c>
      <c r="B30" s="3" t="s">
        <v>39</v>
      </c>
      <c r="D30" s="15"/>
      <c r="E30" s="44"/>
      <c r="F30" s="15"/>
      <c r="G30" s="41"/>
      <c r="H30" s="15"/>
      <c r="I30" s="41"/>
      <c r="J30" s="15"/>
      <c r="K30" s="44"/>
      <c r="L30" s="42"/>
    </row>
    <row r="31" spans="1:12" x14ac:dyDescent="0.2">
      <c r="B31" s="2"/>
      <c r="D31" s="15"/>
      <c r="E31" s="41"/>
      <c r="F31" s="15"/>
      <c r="G31" s="41"/>
      <c r="H31" s="15"/>
      <c r="I31" s="41"/>
      <c r="J31" s="15"/>
      <c r="K31" s="44"/>
      <c r="L31" s="42"/>
    </row>
    <row r="32" spans="1:12" x14ac:dyDescent="0.2">
      <c r="A32" s="38">
        <v>3.1</v>
      </c>
      <c r="B32" s="2" t="s">
        <v>43</v>
      </c>
      <c r="C32">
        <v>20000</v>
      </c>
      <c r="D32" s="15">
        <v>0</v>
      </c>
      <c r="E32" s="41">
        <f t="shared" ref="E32:E41" si="7">+C32*D32</f>
        <v>0</v>
      </c>
      <c r="F32" s="15">
        <v>2</v>
      </c>
      <c r="G32" s="41">
        <f t="shared" ref="G32:G41" si="8">+C32*F32</f>
        <v>40000</v>
      </c>
      <c r="H32" s="15">
        <v>0</v>
      </c>
      <c r="I32" s="41">
        <f t="shared" ref="I32:I41" si="9">+C32*H32</f>
        <v>0</v>
      </c>
      <c r="J32" s="15">
        <v>0</v>
      </c>
      <c r="K32" s="44">
        <f t="shared" ref="K32:K41" si="10">+C32*J32</f>
        <v>0</v>
      </c>
      <c r="L32" s="42">
        <f t="shared" ref="L32:L42" si="11">+E32+G32+I32+K32</f>
        <v>40000</v>
      </c>
    </row>
    <row r="33" spans="1:12" x14ac:dyDescent="0.2">
      <c r="A33" s="38">
        <v>3.2</v>
      </c>
      <c r="B33" s="2" t="s">
        <v>66</v>
      </c>
      <c r="C33">
        <v>5000</v>
      </c>
      <c r="D33" s="15">
        <v>0</v>
      </c>
      <c r="E33" s="41">
        <f t="shared" si="7"/>
        <v>0</v>
      </c>
      <c r="F33" s="15">
        <v>9</v>
      </c>
      <c r="G33" s="41">
        <f t="shared" si="8"/>
        <v>45000</v>
      </c>
      <c r="H33" s="15">
        <v>0</v>
      </c>
      <c r="I33" s="41">
        <f t="shared" si="9"/>
        <v>0</v>
      </c>
      <c r="J33" s="15">
        <v>0</v>
      </c>
      <c r="K33" s="44">
        <f t="shared" si="10"/>
        <v>0</v>
      </c>
      <c r="L33" s="42">
        <f t="shared" si="11"/>
        <v>45000</v>
      </c>
    </row>
    <row r="34" spans="1:12" x14ac:dyDescent="0.2">
      <c r="A34" s="38">
        <v>3.3</v>
      </c>
      <c r="B34" s="5" t="s">
        <v>20</v>
      </c>
      <c r="C34">
        <v>0</v>
      </c>
      <c r="D34" s="15">
        <v>0</v>
      </c>
      <c r="E34" s="41">
        <f t="shared" si="7"/>
        <v>0</v>
      </c>
      <c r="F34" s="15">
        <v>0</v>
      </c>
      <c r="G34" s="41">
        <f t="shared" si="8"/>
        <v>0</v>
      </c>
      <c r="H34" s="15">
        <v>0</v>
      </c>
      <c r="I34" s="41">
        <f t="shared" si="9"/>
        <v>0</v>
      </c>
      <c r="J34" s="15">
        <v>0</v>
      </c>
      <c r="K34" s="44">
        <f t="shared" si="10"/>
        <v>0</v>
      </c>
      <c r="L34" s="42">
        <f t="shared" si="11"/>
        <v>0</v>
      </c>
    </row>
    <row r="35" spans="1:12" x14ac:dyDescent="0.2">
      <c r="A35" s="38">
        <v>3.4</v>
      </c>
      <c r="B35" s="5" t="s">
        <v>21</v>
      </c>
      <c r="C35">
        <v>0</v>
      </c>
      <c r="D35" s="15">
        <v>0</v>
      </c>
      <c r="E35" s="41">
        <f t="shared" si="7"/>
        <v>0</v>
      </c>
      <c r="F35" s="15">
        <v>0</v>
      </c>
      <c r="G35" s="41">
        <f t="shared" si="8"/>
        <v>0</v>
      </c>
      <c r="H35" s="15">
        <v>0</v>
      </c>
      <c r="I35" s="41">
        <f t="shared" si="9"/>
        <v>0</v>
      </c>
      <c r="J35" s="15">
        <v>0</v>
      </c>
      <c r="K35" s="44">
        <f t="shared" si="10"/>
        <v>0</v>
      </c>
      <c r="L35" s="42">
        <f t="shared" si="11"/>
        <v>0</v>
      </c>
    </row>
    <row r="36" spans="1:12" ht="38.25" x14ac:dyDescent="0.2">
      <c r="A36" s="38">
        <v>3.5</v>
      </c>
      <c r="B36" s="2" t="s">
        <v>67</v>
      </c>
      <c r="C36">
        <v>0</v>
      </c>
      <c r="D36" s="15">
        <v>0</v>
      </c>
      <c r="E36" s="41">
        <f t="shared" si="7"/>
        <v>0</v>
      </c>
      <c r="F36" s="15">
        <v>0</v>
      </c>
      <c r="G36" s="41">
        <f t="shared" si="8"/>
        <v>0</v>
      </c>
      <c r="H36" s="15">
        <v>0</v>
      </c>
      <c r="I36" s="41">
        <f t="shared" si="9"/>
        <v>0</v>
      </c>
      <c r="J36" s="15">
        <v>0</v>
      </c>
      <c r="K36" s="44">
        <f t="shared" si="10"/>
        <v>0</v>
      </c>
      <c r="L36" s="42">
        <f t="shared" si="11"/>
        <v>0</v>
      </c>
    </row>
    <row r="37" spans="1:12" x14ac:dyDescent="0.2">
      <c r="A37" s="38">
        <v>3.6</v>
      </c>
      <c r="B37" s="2" t="s">
        <v>4</v>
      </c>
      <c r="C37">
        <v>3000</v>
      </c>
      <c r="D37" s="15">
        <v>0</v>
      </c>
      <c r="E37" s="41">
        <f t="shared" si="7"/>
        <v>0</v>
      </c>
      <c r="F37" s="15">
        <v>3</v>
      </c>
      <c r="G37" s="41">
        <f t="shared" si="8"/>
        <v>9000</v>
      </c>
      <c r="H37" s="15">
        <v>0</v>
      </c>
      <c r="I37" s="41">
        <f t="shared" si="9"/>
        <v>0</v>
      </c>
      <c r="J37" s="15">
        <v>0</v>
      </c>
      <c r="K37" s="44">
        <f t="shared" si="10"/>
        <v>0</v>
      </c>
      <c r="L37" s="42">
        <f t="shared" si="11"/>
        <v>9000</v>
      </c>
    </row>
    <row r="38" spans="1:12" x14ac:dyDescent="0.2">
      <c r="A38" s="38">
        <v>3.7</v>
      </c>
      <c r="B38" s="2" t="s">
        <v>5</v>
      </c>
      <c r="C38">
        <v>0</v>
      </c>
      <c r="D38" s="15">
        <v>0</v>
      </c>
      <c r="E38" s="41">
        <f t="shared" si="7"/>
        <v>0</v>
      </c>
      <c r="F38" s="15">
        <v>0</v>
      </c>
      <c r="G38" s="41">
        <f t="shared" si="8"/>
        <v>0</v>
      </c>
      <c r="H38" s="15">
        <v>0</v>
      </c>
      <c r="I38" s="41">
        <f t="shared" si="9"/>
        <v>0</v>
      </c>
      <c r="J38" s="15">
        <v>0</v>
      </c>
      <c r="K38" s="44">
        <f t="shared" si="10"/>
        <v>0</v>
      </c>
      <c r="L38" s="42">
        <f t="shared" si="11"/>
        <v>0</v>
      </c>
    </row>
    <row r="39" spans="1:12" x14ac:dyDescent="0.2">
      <c r="A39" s="38">
        <v>3.8</v>
      </c>
      <c r="B39" s="2" t="s">
        <v>6</v>
      </c>
      <c r="C39">
        <v>0</v>
      </c>
      <c r="D39" s="15">
        <v>0</v>
      </c>
      <c r="E39" s="41">
        <f t="shared" si="7"/>
        <v>0</v>
      </c>
      <c r="F39" s="15">
        <v>0</v>
      </c>
      <c r="G39" s="41">
        <f t="shared" si="8"/>
        <v>0</v>
      </c>
      <c r="H39" s="15">
        <v>0</v>
      </c>
      <c r="I39" s="41">
        <f t="shared" si="9"/>
        <v>0</v>
      </c>
      <c r="J39" s="15">
        <v>0</v>
      </c>
      <c r="K39" s="44">
        <f t="shared" si="10"/>
        <v>0</v>
      </c>
      <c r="L39" s="42">
        <f t="shared" si="11"/>
        <v>0</v>
      </c>
    </row>
    <row r="40" spans="1:12" x14ac:dyDescent="0.2">
      <c r="A40" s="38">
        <v>3.9</v>
      </c>
      <c r="B40" s="2" t="s">
        <v>7</v>
      </c>
      <c r="C40">
        <v>0</v>
      </c>
      <c r="D40" s="15">
        <v>0</v>
      </c>
      <c r="E40" s="41">
        <f t="shared" si="7"/>
        <v>0</v>
      </c>
      <c r="F40" s="15">
        <v>0</v>
      </c>
      <c r="G40" s="41">
        <f t="shared" si="8"/>
        <v>0</v>
      </c>
      <c r="H40" s="15">
        <v>0</v>
      </c>
      <c r="I40" s="41">
        <f t="shared" si="9"/>
        <v>0</v>
      </c>
      <c r="J40" s="15">
        <v>0</v>
      </c>
      <c r="K40" s="44">
        <f t="shared" si="10"/>
        <v>0</v>
      </c>
      <c r="L40" s="42">
        <f t="shared" si="11"/>
        <v>0</v>
      </c>
    </row>
    <row r="41" spans="1:12" x14ac:dyDescent="0.2">
      <c r="A41" s="39">
        <v>3.1</v>
      </c>
      <c r="B41" s="5" t="s">
        <v>22</v>
      </c>
      <c r="C41">
        <v>0</v>
      </c>
      <c r="D41" s="15">
        <v>0</v>
      </c>
      <c r="E41" s="41">
        <f t="shared" si="7"/>
        <v>0</v>
      </c>
      <c r="F41" s="15">
        <v>0</v>
      </c>
      <c r="G41" s="41">
        <f t="shared" si="8"/>
        <v>0</v>
      </c>
      <c r="H41" s="15">
        <v>0</v>
      </c>
      <c r="I41" s="41">
        <f t="shared" si="9"/>
        <v>0</v>
      </c>
      <c r="J41" s="15">
        <v>0</v>
      </c>
      <c r="K41" s="44">
        <f t="shared" si="10"/>
        <v>0</v>
      </c>
      <c r="L41" s="42">
        <f t="shared" si="11"/>
        <v>0</v>
      </c>
    </row>
    <row r="42" spans="1:12" x14ac:dyDescent="0.2">
      <c r="B42" s="9" t="s">
        <v>91</v>
      </c>
      <c r="D42" s="15"/>
      <c r="E42" s="45">
        <f>SUM(E32:E41)</f>
        <v>0</v>
      </c>
      <c r="F42" s="15"/>
      <c r="G42" s="45">
        <f>SUM(G32:G41)</f>
        <v>94000</v>
      </c>
      <c r="H42" s="15"/>
      <c r="I42" s="45">
        <f>SUM(I32:I41)</f>
        <v>0</v>
      </c>
      <c r="J42" s="15"/>
      <c r="K42" s="45">
        <f>SUM(K32:K41)</f>
        <v>0</v>
      </c>
      <c r="L42" s="46">
        <f t="shared" si="11"/>
        <v>94000</v>
      </c>
    </row>
    <row r="43" spans="1:12" x14ac:dyDescent="0.2">
      <c r="B43" s="2"/>
      <c r="D43" s="15"/>
      <c r="E43" s="41"/>
      <c r="F43" s="15"/>
      <c r="G43" s="41"/>
      <c r="H43" s="15"/>
      <c r="I43" s="41"/>
      <c r="J43" s="15"/>
      <c r="K43" s="41"/>
      <c r="L43" s="42"/>
    </row>
    <row r="44" spans="1:12" x14ac:dyDescent="0.2">
      <c r="A44" s="37">
        <v>4</v>
      </c>
      <c r="B44" s="3" t="s">
        <v>40</v>
      </c>
      <c r="D44" s="15"/>
      <c r="E44" s="41"/>
      <c r="F44" s="15"/>
      <c r="G44" s="41"/>
      <c r="H44" s="15"/>
      <c r="I44" s="41"/>
      <c r="J44" s="15"/>
      <c r="K44" s="41"/>
      <c r="L44" s="42"/>
    </row>
    <row r="45" spans="1:12" x14ac:dyDescent="0.2">
      <c r="B45" s="2"/>
      <c r="D45" s="15"/>
      <c r="E45" s="41"/>
      <c r="F45" s="15"/>
      <c r="G45" s="41"/>
      <c r="H45" s="15"/>
      <c r="I45" s="41"/>
      <c r="J45" s="15"/>
      <c r="K45" s="41"/>
      <c r="L45" s="42"/>
    </row>
    <row r="46" spans="1:12" x14ac:dyDescent="0.2">
      <c r="A46" s="38">
        <v>4.0999999999999996</v>
      </c>
      <c r="B46" s="2" t="s">
        <v>24</v>
      </c>
      <c r="C46">
        <v>5000</v>
      </c>
      <c r="D46" s="15">
        <v>0</v>
      </c>
      <c r="E46" s="41">
        <f t="shared" ref="E46:E53" si="12">+C46*D46</f>
        <v>0</v>
      </c>
      <c r="F46" s="15">
        <v>1</v>
      </c>
      <c r="G46" s="41">
        <f t="shared" ref="G46:G53" si="13">+C46*F46</f>
        <v>5000</v>
      </c>
      <c r="H46" s="15">
        <v>0</v>
      </c>
      <c r="I46" s="41">
        <f t="shared" ref="I46:I53" si="14">+C46*H46</f>
        <v>0</v>
      </c>
      <c r="J46" s="15">
        <v>0</v>
      </c>
      <c r="K46" s="41">
        <f t="shared" ref="K46:K53" si="15">+C46*J46</f>
        <v>0</v>
      </c>
      <c r="L46" s="42">
        <f t="shared" ref="L46:L54" si="16">+E46+G46+I46+K46</f>
        <v>5000</v>
      </c>
    </row>
    <row r="47" spans="1:12" x14ac:dyDescent="0.2">
      <c r="A47" s="38">
        <v>4.2</v>
      </c>
      <c r="B47" s="2" t="s">
        <v>19</v>
      </c>
      <c r="C47">
        <v>0</v>
      </c>
      <c r="D47" s="15">
        <v>0</v>
      </c>
      <c r="E47" s="41">
        <f t="shared" si="12"/>
        <v>0</v>
      </c>
      <c r="F47" s="15">
        <v>0</v>
      </c>
      <c r="G47" s="41">
        <f t="shared" si="13"/>
        <v>0</v>
      </c>
      <c r="H47" s="15">
        <v>0</v>
      </c>
      <c r="I47" s="41">
        <f t="shared" si="14"/>
        <v>0</v>
      </c>
      <c r="J47" s="15">
        <v>0</v>
      </c>
      <c r="K47" s="41">
        <f t="shared" si="15"/>
        <v>0</v>
      </c>
      <c r="L47" s="42">
        <f t="shared" si="16"/>
        <v>0</v>
      </c>
    </row>
    <row r="48" spans="1:12" x14ac:dyDescent="0.2">
      <c r="A48" s="38">
        <v>4.3</v>
      </c>
      <c r="B48" s="2" t="s">
        <v>8</v>
      </c>
      <c r="C48">
        <v>1000</v>
      </c>
      <c r="D48" s="15">
        <v>0</v>
      </c>
      <c r="E48" s="41">
        <f t="shared" si="12"/>
        <v>0</v>
      </c>
      <c r="F48" s="15">
        <v>1</v>
      </c>
      <c r="G48" s="41">
        <f t="shared" si="13"/>
        <v>1000</v>
      </c>
      <c r="H48" s="15">
        <v>0</v>
      </c>
      <c r="I48" s="41">
        <f t="shared" si="14"/>
        <v>0</v>
      </c>
      <c r="J48" s="15">
        <v>0</v>
      </c>
      <c r="K48" s="41">
        <f t="shared" si="15"/>
        <v>0</v>
      </c>
      <c r="L48" s="42">
        <f t="shared" si="16"/>
        <v>1000</v>
      </c>
    </row>
    <row r="49" spans="1:12" x14ac:dyDescent="0.2">
      <c r="A49" s="38">
        <v>4.4000000000000004</v>
      </c>
      <c r="B49" s="7" t="s">
        <v>18</v>
      </c>
      <c r="C49">
        <v>0</v>
      </c>
      <c r="D49" s="15">
        <v>0</v>
      </c>
      <c r="E49" s="41">
        <f t="shared" si="12"/>
        <v>0</v>
      </c>
      <c r="F49" s="15">
        <v>0</v>
      </c>
      <c r="G49" s="41">
        <f t="shared" si="13"/>
        <v>0</v>
      </c>
      <c r="H49" s="15">
        <v>0</v>
      </c>
      <c r="I49" s="41">
        <f t="shared" si="14"/>
        <v>0</v>
      </c>
      <c r="J49" s="15">
        <v>0</v>
      </c>
      <c r="K49" s="41">
        <f t="shared" si="15"/>
        <v>0</v>
      </c>
      <c r="L49" s="42">
        <f t="shared" si="16"/>
        <v>0</v>
      </c>
    </row>
    <row r="50" spans="1:12" x14ac:dyDescent="0.2">
      <c r="A50" s="38">
        <v>4.5</v>
      </c>
      <c r="B50" s="2" t="s">
        <v>9</v>
      </c>
      <c r="C50">
        <v>0</v>
      </c>
      <c r="D50" s="15">
        <v>0</v>
      </c>
      <c r="E50" s="41">
        <f t="shared" si="12"/>
        <v>0</v>
      </c>
      <c r="F50" s="15">
        <v>0</v>
      </c>
      <c r="G50" s="41">
        <f t="shared" si="13"/>
        <v>0</v>
      </c>
      <c r="H50" s="15">
        <v>0</v>
      </c>
      <c r="I50" s="41">
        <f t="shared" si="14"/>
        <v>0</v>
      </c>
      <c r="J50" s="15">
        <v>0</v>
      </c>
      <c r="K50" s="41">
        <f t="shared" si="15"/>
        <v>0</v>
      </c>
      <c r="L50" s="42">
        <f t="shared" si="16"/>
        <v>0</v>
      </c>
    </row>
    <row r="51" spans="1:12" x14ac:dyDescent="0.2">
      <c r="A51" s="38">
        <v>4.5999999999999996</v>
      </c>
      <c r="B51" s="2" t="s">
        <v>26</v>
      </c>
      <c r="C51">
        <v>0</v>
      </c>
      <c r="D51" s="15">
        <v>0</v>
      </c>
      <c r="E51" s="41">
        <f t="shared" si="12"/>
        <v>0</v>
      </c>
      <c r="F51" s="15">
        <v>1</v>
      </c>
      <c r="G51" s="41">
        <f t="shared" si="13"/>
        <v>0</v>
      </c>
      <c r="H51" s="15">
        <v>0</v>
      </c>
      <c r="I51" s="41">
        <f t="shared" si="14"/>
        <v>0</v>
      </c>
      <c r="J51" s="15">
        <v>0</v>
      </c>
      <c r="K51" s="41">
        <f t="shared" si="15"/>
        <v>0</v>
      </c>
      <c r="L51" s="42">
        <f t="shared" si="16"/>
        <v>0</v>
      </c>
    </row>
    <row r="52" spans="1:12" x14ac:dyDescent="0.2">
      <c r="A52" s="38">
        <v>4.7</v>
      </c>
      <c r="B52" s="2" t="s">
        <v>92</v>
      </c>
      <c r="C52">
        <v>0</v>
      </c>
      <c r="D52" s="15">
        <v>0</v>
      </c>
      <c r="E52" s="41">
        <f t="shared" si="12"/>
        <v>0</v>
      </c>
      <c r="F52" s="15">
        <v>0</v>
      </c>
      <c r="G52" s="41">
        <f t="shared" si="13"/>
        <v>0</v>
      </c>
      <c r="H52" s="15">
        <v>0</v>
      </c>
      <c r="I52" s="41">
        <f t="shared" si="14"/>
        <v>0</v>
      </c>
      <c r="J52" s="15">
        <v>0</v>
      </c>
      <c r="K52" s="41">
        <f t="shared" si="15"/>
        <v>0</v>
      </c>
      <c r="L52" s="42">
        <f t="shared" si="16"/>
        <v>0</v>
      </c>
    </row>
    <row r="53" spans="1:12" x14ac:dyDescent="0.2">
      <c r="A53" s="38">
        <v>4.8</v>
      </c>
      <c r="B53" s="2" t="s">
        <v>25</v>
      </c>
      <c r="C53">
        <v>0</v>
      </c>
      <c r="D53" s="15">
        <v>0</v>
      </c>
      <c r="E53" s="41">
        <f t="shared" si="12"/>
        <v>0</v>
      </c>
      <c r="F53" s="15">
        <v>0</v>
      </c>
      <c r="G53" s="41">
        <f t="shared" si="13"/>
        <v>0</v>
      </c>
      <c r="H53" s="15">
        <v>0</v>
      </c>
      <c r="I53" s="41">
        <f t="shared" si="14"/>
        <v>0</v>
      </c>
      <c r="J53" s="15">
        <v>0</v>
      </c>
      <c r="K53" s="41">
        <f t="shared" si="15"/>
        <v>0</v>
      </c>
      <c r="L53" s="42">
        <f t="shared" si="16"/>
        <v>0</v>
      </c>
    </row>
    <row r="54" spans="1:12" x14ac:dyDescent="0.2">
      <c r="B54" s="9" t="s">
        <v>91</v>
      </c>
      <c r="D54" s="15"/>
      <c r="E54" s="45">
        <f>SUM(E46:E53)</f>
        <v>0</v>
      </c>
      <c r="F54" s="15"/>
      <c r="G54" s="45">
        <f>SUM(G46:G53)</f>
        <v>6000</v>
      </c>
      <c r="H54" s="15"/>
      <c r="I54" s="45">
        <f>SUM(I46:I53)</f>
        <v>0</v>
      </c>
      <c r="J54" s="15"/>
      <c r="K54" s="45">
        <f>SUM(K46:K53)</f>
        <v>0</v>
      </c>
      <c r="L54" s="46">
        <f t="shared" si="16"/>
        <v>6000</v>
      </c>
    </row>
    <row r="55" spans="1:12" x14ac:dyDescent="0.2">
      <c r="B55" s="2"/>
      <c r="D55" s="15"/>
      <c r="E55" s="41"/>
      <c r="F55" s="15"/>
      <c r="G55" s="41"/>
      <c r="H55" s="15"/>
      <c r="I55" s="41"/>
      <c r="J55" s="15"/>
      <c r="K55" s="41"/>
      <c r="L55" s="42"/>
    </row>
    <row r="56" spans="1:12" x14ac:dyDescent="0.2">
      <c r="A56" s="37">
        <v>5</v>
      </c>
      <c r="B56" s="3" t="s">
        <v>68</v>
      </c>
      <c r="D56" s="15"/>
      <c r="E56" s="41"/>
      <c r="F56" s="15"/>
      <c r="G56" s="41"/>
      <c r="H56" s="15"/>
      <c r="I56" s="41"/>
      <c r="J56" s="15"/>
      <c r="K56" s="41"/>
      <c r="L56" s="42"/>
    </row>
    <row r="57" spans="1:12" x14ac:dyDescent="0.2">
      <c r="B57" s="2"/>
      <c r="D57" s="15"/>
      <c r="E57" s="41"/>
      <c r="F57" s="15"/>
      <c r="G57" s="41"/>
      <c r="H57" s="15"/>
      <c r="I57" s="41"/>
      <c r="J57" s="15"/>
      <c r="K57" s="41"/>
      <c r="L57" s="42"/>
    </row>
    <row r="58" spans="1:12" ht="51" x14ac:dyDescent="0.2">
      <c r="B58" s="2" t="s">
        <v>69</v>
      </c>
      <c r="D58" s="15"/>
      <c r="E58" s="41"/>
      <c r="F58" s="15"/>
      <c r="G58" s="41"/>
      <c r="H58" s="15"/>
      <c r="I58" s="41"/>
      <c r="J58" s="15"/>
      <c r="K58" s="41"/>
      <c r="L58" s="42"/>
    </row>
    <row r="59" spans="1:12" x14ac:dyDescent="0.2">
      <c r="B59" s="2"/>
      <c r="D59" s="15"/>
      <c r="E59" s="41"/>
      <c r="F59" s="15"/>
      <c r="G59" s="41"/>
      <c r="H59" s="15"/>
      <c r="I59" s="41"/>
      <c r="J59" s="15"/>
      <c r="K59" s="41"/>
      <c r="L59" s="42"/>
    </row>
    <row r="60" spans="1:12" x14ac:dyDescent="0.2">
      <c r="A60" s="37">
        <v>5.0999999999999996</v>
      </c>
      <c r="B60" s="1" t="s">
        <v>50</v>
      </c>
      <c r="D60" s="15"/>
      <c r="E60" s="41"/>
      <c r="F60" s="15"/>
      <c r="G60" s="41"/>
      <c r="H60" s="15"/>
      <c r="I60" s="41"/>
      <c r="J60" s="15"/>
      <c r="K60" s="41"/>
      <c r="L60" s="42"/>
    </row>
    <row r="61" spans="1:12" x14ac:dyDescent="0.2">
      <c r="D61" s="15"/>
      <c r="E61" s="41"/>
      <c r="F61" s="15"/>
      <c r="G61" s="41"/>
      <c r="H61" s="15"/>
      <c r="I61" s="41"/>
      <c r="J61" s="15"/>
      <c r="K61" s="41"/>
      <c r="L61" s="42"/>
    </row>
    <row r="62" spans="1:12" x14ac:dyDescent="0.2">
      <c r="A62" s="38" t="s">
        <v>112</v>
      </c>
      <c r="B62" s="5" t="s">
        <v>46</v>
      </c>
      <c r="C62">
        <v>250</v>
      </c>
      <c r="D62" s="15">
        <v>45</v>
      </c>
      <c r="E62" s="41">
        <f t="shared" ref="E62:E69" si="17">+C62*D62</f>
        <v>11250</v>
      </c>
      <c r="F62" s="15">
        <v>10</v>
      </c>
      <c r="G62" s="41">
        <f t="shared" ref="G62:G69" si="18">+C62*F62</f>
        <v>2500</v>
      </c>
      <c r="H62" s="15">
        <v>10</v>
      </c>
      <c r="I62" s="41">
        <f t="shared" ref="I62:I69" si="19">+C62*H62</f>
        <v>2500</v>
      </c>
      <c r="J62" s="15">
        <v>0</v>
      </c>
      <c r="K62" s="41">
        <f t="shared" ref="K62:K69" si="20">+C62*J62</f>
        <v>0</v>
      </c>
      <c r="L62" s="42">
        <f t="shared" ref="L62:L70" si="21">+E62+G62+I62+K62</f>
        <v>16250</v>
      </c>
    </row>
    <row r="63" spans="1:12" x14ac:dyDescent="0.2">
      <c r="A63" s="38" t="s">
        <v>113</v>
      </c>
      <c r="B63" s="5" t="s">
        <v>47</v>
      </c>
      <c r="C63">
        <v>274</v>
      </c>
      <c r="D63" s="15">
        <v>45</v>
      </c>
      <c r="E63" s="41">
        <f t="shared" si="17"/>
        <v>12330</v>
      </c>
      <c r="F63" s="15">
        <v>20</v>
      </c>
      <c r="G63" s="41">
        <f t="shared" si="18"/>
        <v>5480</v>
      </c>
      <c r="H63" s="15">
        <v>20</v>
      </c>
      <c r="I63" s="41">
        <f t="shared" si="19"/>
        <v>5480</v>
      </c>
      <c r="J63" s="15">
        <v>0</v>
      </c>
      <c r="K63" s="41">
        <f t="shared" si="20"/>
        <v>0</v>
      </c>
      <c r="L63" s="42">
        <f t="shared" si="21"/>
        <v>23290</v>
      </c>
    </row>
    <row r="64" spans="1:12" x14ac:dyDescent="0.2">
      <c r="A64" s="38" t="s">
        <v>114</v>
      </c>
      <c r="B64" s="5" t="s">
        <v>70</v>
      </c>
      <c r="C64">
        <v>182</v>
      </c>
      <c r="D64" s="15">
        <v>45</v>
      </c>
      <c r="E64" s="41">
        <f t="shared" si="17"/>
        <v>8190</v>
      </c>
      <c r="F64" s="15">
        <v>10</v>
      </c>
      <c r="G64" s="41">
        <f t="shared" si="18"/>
        <v>1820</v>
      </c>
      <c r="H64" s="15">
        <v>0</v>
      </c>
      <c r="I64" s="41">
        <f t="shared" si="19"/>
        <v>0</v>
      </c>
      <c r="J64" s="15">
        <v>0</v>
      </c>
      <c r="K64" s="41">
        <f t="shared" si="20"/>
        <v>0</v>
      </c>
      <c r="L64" s="42">
        <f t="shared" si="21"/>
        <v>10010</v>
      </c>
    </row>
    <row r="65" spans="1:12" x14ac:dyDescent="0.2">
      <c r="A65" s="38" t="s">
        <v>115</v>
      </c>
      <c r="B65" s="5" t="s">
        <v>48</v>
      </c>
      <c r="C65">
        <v>182</v>
      </c>
      <c r="D65" s="15">
        <v>45</v>
      </c>
      <c r="E65" s="41">
        <f t="shared" si="17"/>
        <v>8190</v>
      </c>
      <c r="F65" s="15">
        <v>20</v>
      </c>
      <c r="G65" s="41">
        <f t="shared" si="18"/>
        <v>3640</v>
      </c>
      <c r="H65" s="15">
        <v>20</v>
      </c>
      <c r="I65" s="41">
        <f t="shared" si="19"/>
        <v>3640</v>
      </c>
      <c r="J65" s="15">
        <v>0</v>
      </c>
      <c r="K65" s="41">
        <f t="shared" si="20"/>
        <v>0</v>
      </c>
      <c r="L65" s="42">
        <f t="shared" si="21"/>
        <v>15470</v>
      </c>
    </row>
    <row r="66" spans="1:12" x14ac:dyDescent="0.2">
      <c r="A66" s="38" t="s">
        <v>116</v>
      </c>
      <c r="B66" s="5" t="s">
        <v>49</v>
      </c>
      <c r="C66">
        <v>78</v>
      </c>
      <c r="D66" s="15">
        <v>0</v>
      </c>
      <c r="E66" s="41">
        <f t="shared" si="17"/>
        <v>0</v>
      </c>
      <c r="F66" s="15">
        <v>20</v>
      </c>
      <c r="G66" s="41">
        <f t="shared" si="18"/>
        <v>1560</v>
      </c>
      <c r="H66" s="15">
        <v>30</v>
      </c>
      <c r="I66" s="41">
        <f t="shared" si="19"/>
        <v>2340</v>
      </c>
      <c r="J66" s="15">
        <v>0</v>
      </c>
      <c r="K66" s="41">
        <f t="shared" si="20"/>
        <v>0</v>
      </c>
      <c r="L66" s="42">
        <f t="shared" si="21"/>
        <v>3900</v>
      </c>
    </row>
    <row r="67" spans="1:12" x14ac:dyDescent="0.2">
      <c r="A67" s="38" t="s">
        <v>117</v>
      </c>
      <c r="B67" s="5" t="s">
        <v>12</v>
      </c>
      <c r="C67">
        <v>0</v>
      </c>
      <c r="D67" s="15">
        <v>0</v>
      </c>
      <c r="E67" s="41">
        <f t="shared" si="17"/>
        <v>0</v>
      </c>
      <c r="F67" s="15">
        <v>3</v>
      </c>
      <c r="G67" s="41">
        <f t="shared" si="18"/>
        <v>0</v>
      </c>
      <c r="H67" s="15">
        <v>3</v>
      </c>
      <c r="I67" s="41">
        <f t="shared" si="19"/>
        <v>0</v>
      </c>
      <c r="J67" s="15">
        <v>0</v>
      </c>
      <c r="K67" s="41">
        <f t="shared" si="20"/>
        <v>0</v>
      </c>
      <c r="L67" s="42">
        <f t="shared" si="21"/>
        <v>0</v>
      </c>
    </row>
    <row r="68" spans="1:12" ht="25.5" x14ac:dyDescent="0.2">
      <c r="A68" s="38" t="s">
        <v>118</v>
      </c>
      <c r="B68" s="2" t="s">
        <v>51</v>
      </c>
      <c r="C68">
        <v>0</v>
      </c>
      <c r="D68" s="15">
        <v>0</v>
      </c>
      <c r="E68" s="41">
        <f t="shared" si="17"/>
        <v>0</v>
      </c>
      <c r="F68" s="15">
        <v>0</v>
      </c>
      <c r="G68" s="41">
        <f t="shared" si="18"/>
        <v>0</v>
      </c>
      <c r="H68" s="15">
        <v>0</v>
      </c>
      <c r="I68" s="41">
        <f t="shared" si="19"/>
        <v>0</v>
      </c>
      <c r="J68" s="15">
        <v>0</v>
      </c>
      <c r="K68" s="41">
        <f t="shared" si="20"/>
        <v>0</v>
      </c>
      <c r="L68" s="42">
        <f t="shared" si="21"/>
        <v>0</v>
      </c>
    </row>
    <row r="69" spans="1:12" x14ac:dyDescent="0.2">
      <c r="A69" s="38" t="s">
        <v>119</v>
      </c>
      <c r="B69" s="2" t="s">
        <v>61</v>
      </c>
      <c r="C69">
        <v>0</v>
      </c>
      <c r="D69" s="15">
        <v>0</v>
      </c>
      <c r="E69" s="41">
        <f t="shared" si="17"/>
        <v>0</v>
      </c>
      <c r="F69" s="15">
        <v>0</v>
      </c>
      <c r="G69" s="41">
        <f t="shared" si="18"/>
        <v>0</v>
      </c>
      <c r="H69" s="15">
        <v>0</v>
      </c>
      <c r="I69" s="41">
        <f t="shared" si="19"/>
        <v>0</v>
      </c>
      <c r="J69" s="15">
        <v>0</v>
      </c>
      <c r="K69" s="41">
        <f t="shared" si="20"/>
        <v>0</v>
      </c>
      <c r="L69" s="42">
        <f t="shared" si="21"/>
        <v>0</v>
      </c>
    </row>
    <row r="70" spans="1:12" x14ac:dyDescent="0.2">
      <c r="B70" s="9" t="s">
        <v>91</v>
      </c>
      <c r="D70" s="15"/>
      <c r="E70" s="45">
        <f>SUM(E62:E69)</f>
        <v>39960</v>
      </c>
      <c r="F70" s="15"/>
      <c r="G70" s="45">
        <f>SUM(G62:G69)</f>
        <v>15000</v>
      </c>
      <c r="H70" s="15"/>
      <c r="I70" s="45">
        <f>SUM(I62:I69)</f>
        <v>13960</v>
      </c>
      <c r="J70" s="15"/>
      <c r="K70" s="45">
        <f>SUM(K62:K69)</f>
        <v>0</v>
      </c>
      <c r="L70" s="46">
        <f t="shared" si="21"/>
        <v>68920</v>
      </c>
    </row>
    <row r="71" spans="1:12" x14ac:dyDescent="0.2">
      <c r="D71" s="15"/>
      <c r="E71" s="41"/>
      <c r="F71" s="15"/>
      <c r="G71" s="41"/>
      <c r="H71" s="15"/>
      <c r="I71" s="41"/>
      <c r="J71" s="15"/>
      <c r="K71" s="41"/>
      <c r="L71" s="42"/>
    </row>
    <row r="72" spans="1:12" x14ac:dyDescent="0.2">
      <c r="A72" s="37">
        <v>5.2</v>
      </c>
      <c r="B72" s="1" t="s">
        <v>52</v>
      </c>
      <c r="D72" s="15"/>
      <c r="E72" s="41"/>
      <c r="F72" s="15"/>
      <c r="G72" s="41"/>
      <c r="H72" s="15"/>
      <c r="I72" s="41"/>
      <c r="J72" s="15"/>
      <c r="K72" s="41"/>
      <c r="L72" s="42"/>
    </row>
    <row r="73" spans="1:12" x14ac:dyDescent="0.2">
      <c r="B73" s="1"/>
      <c r="D73" s="15"/>
      <c r="E73" s="41"/>
      <c r="F73" s="15"/>
      <c r="G73" s="41"/>
      <c r="H73" s="15"/>
      <c r="I73" s="41"/>
      <c r="J73" s="15"/>
      <c r="K73" s="41"/>
      <c r="L73" s="42"/>
    </row>
    <row r="74" spans="1:12" x14ac:dyDescent="0.2">
      <c r="A74" s="38" t="s">
        <v>120</v>
      </c>
      <c r="B74" s="5" t="s">
        <v>56</v>
      </c>
      <c r="C74">
        <v>0</v>
      </c>
      <c r="D74" s="15">
        <v>0</v>
      </c>
      <c r="E74" s="41">
        <f>+C74*D74</f>
        <v>0</v>
      </c>
      <c r="F74" s="15">
        <v>0</v>
      </c>
      <c r="G74" s="41">
        <f>+C74*F74</f>
        <v>0</v>
      </c>
      <c r="H74" s="15">
        <v>0</v>
      </c>
      <c r="I74" s="41">
        <f>+C74*H74</f>
        <v>0</v>
      </c>
      <c r="J74" s="15">
        <v>0</v>
      </c>
      <c r="K74" s="41">
        <f>+C74*J74</f>
        <v>0</v>
      </c>
      <c r="L74" s="42">
        <f>+E74+G74+I74+K74</f>
        <v>0</v>
      </c>
    </row>
    <row r="75" spans="1:12" x14ac:dyDescent="0.2">
      <c r="A75" s="38" t="s">
        <v>121</v>
      </c>
      <c r="B75" s="5" t="s">
        <v>55</v>
      </c>
      <c r="C75">
        <v>0</v>
      </c>
      <c r="D75" s="15">
        <v>0</v>
      </c>
      <c r="E75" s="41">
        <f>+C75*D75</f>
        <v>0</v>
      </c>
      <c r="F75" s="15">
        <v>0</v>
      </c>
      <c r="G75" s="41">
        <f>+C75*F75</f>
        <v>0</v>
      </c>
      <c r="H75" s="15">
        <v>0</v>
      </c>
      <c r="I75" s="41">
        <f>+C75*H75</f>
        <v>0</v>
      </c>
      <c r="J75" s="15">
        <v>0</v>
      </c>
      <c r="K75" s="41">
        <f>+C75*J75</f>
        <v>0</v>
      </c>
      <c r="L75" s="42">
        <f>+E75+G75+I75+K75</f>
        <v>0</v>
      </c>
    </row>
    <row r="76" spans="1:12" x14ac:dyDescent="0.2">
      <c r="A76" s="38" t="s">
        <v>122</v>
      </c>
      <c r="B76" s="5" t="s">
        <v>93</v>
      </c>
      <c r="C76">
        <v>0</v>
      </c>
      <c r="D76" s="15">
        <v>0</v>
      </c>
      <c r="E76" s="41">
        <f>+C76*D76</f>
        <v>0</v>
      </c>
      <c r="F76" s="15">
        <v>0</v>
      </c>
      <c r="G76" s="41">
        <f>+C76*F76</f>
        <v>0</v>
      </c>
      <c r="H76" s="15">
        <v>0</v>
      </c>
      <c r="I76" s="41">
        <f>+C76*H76</f>
        <v>0</v>
      </c>
      <c r="J76" s="15">
        <v>0</v>
      </c>
      <c r="K76" s="41">
        <f>+C76*J76</f>
        <v>0</v>
      </c>
      <c r="L76" s="42">
        <f>+E76+G76+I76+K76</f>
        <v>0</v>
      </c>
    </row>
    <row r="77" spans="1:12" x14ac:dyDescent="0.2">
      <c r="B77" s="9" t="s">
        <v>91</v>
      </c>
      <c r="D77" s="15"/>
      <c r="E77" s="45">
        <f>SUM(E74:E76)</f>
        <v>0</v>
      </c>
      <c r="F77" s="15"/>
      <c r="G77" s="45">
        <f>SUM(G74:G76)</f>
        <v>0</v>
      </c>
      <c r="H77" s="15"/>
      <c r="I77" s="45">
        <f>SUM(I74:I76)</f>
        <v>0</v>
      </c>
      <c r="J77" s="15"/>
      <c r="K77" s="45">
        <f>SUM(K74:K76)</f>
        <v>0</v>
      </c>
      <c r="L77" s="46">
        <f>+E77+G77+I77+K77</f>
        <v>0</v>
      </c>
    </row>
    <row r="78" spans="1:12" x14ac:dyDescent="0.2">
      <c r="D78" s="15"/>
      <c r="E78" s="41"/>
      <c r="F78" s="15"/>
      <c r="G78" s="41"/>
      <c r="H78" s="15"/>
      <c r="I78" s="41"/>
      <c r="J78" s="15"/>
      <c r="K78" s="41"/>
      <c r="L78" s="42"/>
    </row>
    <row r="79" spans="1:12" x14ac:dyDescent="0.2">
      <c r="A79" s="37">
        <v>5.3</v>
      </c>
      <c r="B79" s="3" t="s">
        <v>17</v>
      </c>
      <c r="D79" s="15"/>
      <c r="E79" s="41"/>
      <c r="F79" s="15"/>
      <c r="G79" s="41"/>
      <c r="H79" s="15"/>
      <c r="I79" s="41"/>
      <c r="J79" s="15"/>
      <c r="K79" s="41"/>
      <c r="L79" s="42"/>
    </row>
    <row r="80" spans="1:12" x14ac:dyDescent="0.2">
      <c r="B80" s="3"/>
      <c r="D80" s="15"/>
      <c r="E80" s="41"/>
      <c r="F80" s="15"/>
      <c r="G80" s="41"/>
      <c r="H80" s="15"/>
      <c r="I80" s="41"/>
      <c r="J80" s="15"/>
      <c r="K80" s="41"/>
      <c r="L80" s="42"/>
    </row>
    <row r="81" spans="1:12" x14ac:dyDescent="0.2">
      <c r="A81" s="38" t="s">
        <v>123</v>
      </c>
      <c r="B81" s="5" t="s">
        <v>54</v>
      </c>
      <c r="C81">
        <v>0</v>
      </c>
      <c r="D81" s="15">
        <v>0</v>
      </c>
      <c r="E81" s="41">
        <f>+C81*D81</f>
        <v>0</v>
      </c>
      <c r="F81" s="15">
        <v>4</v>
      </c>
      <c r="G81" s="41">
        <f>+C81*F81</f>
        <v>0</v>
      </c>
      <c r="H81" s="15">
        <v>4</v>
      </c>
      <c r="I81" s="41">
        <f>+C81*H81</f>
        <v>0</v>
      </c>
      <c r="J81" s="15">
        <v>0</v>
      </c>
      <c r="K81" s="41">
        <f>+C81*J81</f>
        <v>0</v>
      </c>
      <c r="L81" s="42">
        <f>+E81+G81+I81+K81</f>
        <v>0</v>
      </c>
    </row>
    <row r="82" spans="1:12" x14ac:dyDescent="0.2">
      <c r="A82" s="38" t="s">
        <v>124</v>
      </c>
      <c r="B82" s="2" t="s">
        <v>57</v>
      </c>
      <c r="C82">
        <v>0</v>
      </c>
      <c r="D82" s="15">
        <v>0</v>
      </c>
      <c r="E82" s="41">
        <f>+C82*D82</f>
        <v>0</v>
      </c>
      <c r="F82" s="15">
        <v>6</v>
      </c>
      <c r="G82" s="41">
        <f>+C82*F82</f>
        <v>0</v>
      </c>
      <c r="H82" s="15">
        <v>6</v>
      </c>
      <c r="I82" s="41">
        <f>+C82*H82</f>
        <v>0</v>
      </c>
      <c r="J82" s="15">
        <v>0</v>
      </c>
      <c r="K82" s="41">
        <f>+C82*J82</f>
        <v>0</v>
      </c>
      <c r="L82" s="42">
        <f>+E82+G82+I82+K82</f>
        <v>0</v>
      </c>
    </row>
    <row r="83" spans="1:12" x14ac:dyDescent="0.2">
      <c r="A83" s="38" t="s">
        <v>125</v>
      </c>
      <c r="B83" s="2" t="s">
        <v>79</v>
      </c>
      <c r="C83">
        <v>0</v>
      </c>
      <c r="D83" s="15">
        <v>0</v>
      </c>
      <c r="E83" s="41">
        <f>+C83*D83</f>
        <v>0</v>
      </c>
      <c r="F83" s="15">
        <v>2</v>
      </c>
      <c r="G83" s="41">
        <f>+C83*F83</f>
        <v>0</v>
      </c>
      <c r="H83" s="15">
        <v>2</v>
      </c>
      <c r="I83" s="41">
        <f>+C83*H83</f>
        <v>0</v>
      </c>
      <c r="J83" s="15">
        <v>0</v>
      </c>
      <c r="K83" s="41">
        <f>+C83*J83</f>
        <v>0</v>
      </c>
      <c r="L83" s="42">
        <f>+E83+G83+I83+K83</f>
        <v>0</v>
      </c>
    </row>
    <row r="84" spans="1:12" x14ac:dyDescent="0.2">
      <c r="A84" s="38" t="s">
        <v>126</v>
      </c>
      <c r="B84" s="5" t="s">
        <v>53</v>
      </c>
      <c r="C84">
        <v>0</v>
      </c>
      <c r="D84" s="15">
        <v>0</v>
      </c>
      <c r="E84" s="41">
        <f>+C84*D84</f>
        <v>0</v>
      </c>
      <c r="F84" s="15">
        <v>0</v>
      </c>
      <c r="G84" s="41">
        <f>+C84*F84</f>
        <v>0</v>
      </c>
      <c r="H84" s="15">
        <v>0</v>
      </c>
      <c r="I84" s="41">
        <f>+C84*H84</f>
        <v>0</v>
      </c>
      <c r="J84" s="15">
        <v>0</v>
      </c>
      <c r="K84" s="41">
        <f>+C84*J84</f>
        <v>0</v>
      </c>
      <c r="L84" s="42">
        <f>+E84+G84+I84+K84</f>
        <v>0</v>
      </c>
    </row>
    <row r="85" spans="1:12" x14ac:dyDescent="0.2">
      <c r="B85" s="9" t="s">
        <v>91</v>
      </c>
      <c r="D85" s="15"/>
      <c r="E85" s="45">
        <f>SUM(E81:E84)</f>
        <v>0</v>
      </c>
      <c r="F85" s="15"/>
      <c r="G85" s="45">
        <f>SUM(G81:G84)</f>
        <v>0</v>
      </c>
      <c r="H85" s="15"/>
      <c r="I85" s="45">
        <f>SUM(I81:I84)</f>
        <v>0</v>
      </c>
      <c r="J85" s="15"/>
      <c r="K85" s="45">
        <f>SUM(K81:K84)</f>
        <v>0</v>
      </c>
      <c r="L85" s="46">
        <f>+E85+G85+I85+K85</f>
        <v>0</v>
      </c>
    </row>
    <row r="86" spans="1:12" x14ac:dyDescent="0.2">
      <c r="D86" s="15"/>
      <c r="E86" s="41"/>
      <c r="F86" s="15"/>
      <c r="G86" s="41"/>
      <c r="H86" s="15"/>
      <c r="I86" s="41"/>
      <c r="J86" s="15"/>
      <c r="K86" s="41"/>
      <c r="L86" s="42"/>
    </row>
    <row r="87" spans="1:12" x14ac:dyDescent="0.2">
      <c r="A87" s="37">
        <v>5.4</v>
      </c>
      <c r="B87" s="1" t="s">
        <v>45</v>
      </c>
      <c r="D87" s="15"/>
      <c r="E87" s="41"/>
      <c r="F87" s="15"/>
      <c r="G87" s="41"/>
      <c r="H87" s="15"/>
      <c r="I87" s="41"/>
      <c r="J87" s="15"/>
      <c r="K87" s="41"/>
      <c r="L87" s="42"/>
    </row>
    <row r="88" spans="1:12" x14ac:dyDescent="0.2">
      <c r="D88" s="15"/>
      <c r="E88" s="41"/>
      <c r="F88" s="15"/>
      <c r="G88" s="41"/>
      <c r="H88" s="15"/>
      <c r="I88" s="41"/>
      <c r="J88" s="15"/>
      <c r="K88" s="41"/>
      <c r="L88" s="42"/>
    </row>
    <row r="89" spans="1:12" x14ac:dyDescent="0.2">
      <c r="A89" s="38" t="s">
        <v>127</v>
      </c>
      <c r="B89" s="5" t="s">
        <v>63</v>
      </c>
      <c r="C89">
        <v>267</v>
      </c>
      <c r="D89" s="15">
        <v>61</v>
      </c>
      <c r="E89" s="41">
        <f t="shared" ref="E89:E99" si="22">+C89*D89</f>
        <v>16287</v>
      </c>
      <c r="F89" s="15">
        <v>0</v>
      </c>
      <c r="G89" s="41">
        <f t="shared" ref="G89:G99" si="23">+C89*F89</f>
        <v>0</v>
      </c>
      <c r="H89" s="15">
        <v>0</v>
      </c>
      <c r="I89" s="41">
        <f t="shared" ref="I89:I99" si="24">+C89*H89</f>
        <v>0</v>
      </c>
      <c r="J89" s="15">
        <v>0</v>
      </c>
      <c r="K89" s="41">
        <f t="shared" ref="K89:K99" si="25">+C89*J89</f>
        <v>0</v>
      </c>
      <c r="L89" s="42">
        <f t="shared" ref="L89:L100" si="26">+E89+G89+I89+K89</f>
        <v>16287</v>
      </c>
    </row>
    <row r="90" spans="1:12" x14ac:dyDescent="0.2">
      <c r="A90" s="38" t="s">
        <v>128</v>
      </c>
      <c r="B90" s="5" t="s">
        <v>71</v>
      </c>
      <c r="C90">
        <v>0</v>
      </c>
      <c r="D90" s="15">
        <v>0</v>
      </c>
      <c r="E90" s="41">
        <f t="shared" si="22"/>
        <v>0</v>
      </c>
      <c r="F90" s="15">
        <v>0</v>
      </c>
      <c r="G90" s="41">
        <f t="shared" si="23"/>
        <v>0</v>
      </c>
      <c r="H90" s="15">
        <v>0</v>
      </c>
      <c r="I90" s="41">
        <f t="shared" si="24"/>
        <v>0</v>
      </c>
      <c r="J90" s="15">
        <v>0</v>
      </c>
      <c r="K90" s="41">
        <f t="shared" si="25"/>
        <v>0</v>
      </c>
      <c r="L90" s="42">
        <f t="shared" si="26"/>
        <v>0</v>
      </c>
    </row>
    <row r="91" spans="1:12" x14ac:dyDescent="0.2">
      <c r="A91" s="38" t="s">
        <v>129</v>
      </c>
      <c r="B91" s="5" t="s">
        <v>44</v>
      </c>
      <c r="C91">
        <v>0</v>
      </c>
      <c r="D91" s="15">
        <v>0</v>
      </c>
      <c r="E91" s="41">
        <f t="shared" si="22"/>
        <v>0</v>
      </c>
      <c r="F91" s="15">
        <v>0</v>
      </c>
      <c r="G91" s="41">
        <f t="shared" si="23"/>
        <v>0</v>
      </c>
      <c r="H91" s="15">
        <v>0</v>
      </c>
      <c r="I91" s="41">
        <f t="shared" si="24"/>
        <v>0</v>
      </c>
      <c r="J91" s="15">
        <v>0</v>
      </c>
      <c r="K91" s="41">
        <f t="shared" si="25"/>
        <v>0</v>
      </c>
      <c r="L91" s="42">
        <f t="shared" si="26"/>
        <v>0</v>
      </c>
    </row>
    <row r="92" spans="1:12" ht="25.5" x14ac:dyDescent="0.2">
      <c r="A92" s="38" t="s">
        <v>130</v>
      </c>
      <c r="B92" s="2" t="s">
        <v>42</v>
      </c>
      <c r="C92">
        <v>0</v>
      </c>
      <c r="D92" s="15">
        <v>0</v>
      </c>
      <c r="E92" s="41">
        <f t="shared" si="22"/>
        <v>0</v>
      </c>
      <c r="F92" s="15">
        <v>0</v>
      </c>
      <c r="G92" s="41">
        <f t="shared" si="23"/>
        <v>0</v>
      </c>
      <c r="H92" s="15">
        <v>0</v>
      </c>
      <c r="I92" s="41">
        <f t="shared" si="24"/>
        <v>0</v>
      </c>
      <c r="J92" s="15">
        <v>0</v>
      </c>
      <c r="K92" s="41">
        <f t="shared" si="25"/>
        <v>0</v>
      </c>
      <c r="L92" s="42">
        <f t="shared" si="26"/>
        <v>0</v>
      </c>
    </row>
    <row r="93" spans="1:12" x14ac:dyDescent="0.2">
      <c r="A93" s="38" t="s">
        <v>131</v>
      </c>
      <c r="B93" s="5" t="s">
        <v>41</v>
      </c>
      <c r="C93">
        <v>0</v>
      </c>
      <c r="D93" s="15">
        <v>0</v>
      </c>
      <c r="E93" s="41">
        <f t="shared" si="22"/>
        <v>0</v>
      </c>
      <c r="F93" s="15">
        <v>0</v>
      </c>
      <c r="G93" s="41">
        <f t="shared" si="23"/>
        <v>0</v>
      </c>
      <c r="H93" s="15">
        <v>0</v>
      </c>
      <c r="I93" s="41">
        <f t="shared" si="24"/>
        <v>0</v>
      </c>
      <c r="J93" s="15">
        <v>0</v>
      </c>
      <c r="K93" s="41">
        <f t="shared" si="25"/>
        <v>0</v>
      </c>
      <c r="L93" s="42">
        <f t="shared" si="26"/>
        <v>0</v>
      </c>
    </row>
    <row r="94" spans="1:12" x14ac:dyDescent="0.2">
      <c r="A94" s="38" t="s">
        <v>132</v>
      </c>
      <c r="B94" s="5" t="s">
        <v>28</v>
      </c>
      <c r="C94">
        <v>0</v>
      </c>
      <c r="D94" s="15">
        <v>0</v>
      </c>
      <c r="E94" s="41">
        <f t="shared" si="22"/>
        <v>0</v>
      </c>
      <c r="F94" s="15">
        <v>0</v>
      </c>
      <c r="G94" s="41">
        <f t="shared" si="23"/>
        <v>0</v>
      </c>
      <c r="H94" s="15">
        <v>0</v>
      </c>
      <c r="I94" s="41">
        <f t="shared" si="24"/>
        <v>0</v>
      </c>
      <c r="J94" s="15">
        <v>0</v>
      </c>
      <c r="K94" s="41">
        <f t="shared" si="25"/>
        <v>0</v>
      </c>
      <c r="L94" s="42">
        <f t="shared" si="26"/>
        <v>0</v>
      </c>
    </row>
    <row r="95" spans="1:12" x14ac:dyDescent="0.2">
      <c r="A95" s="38" t="s">
        <v>133</v>
      </c>
      <c r="B95" s="5" t="s">
        <v>29</v>
      </c>
      <c r="C95">
        <v>0</v>
      </c>
      <c r="D95" s="15">
        <v>0</v>
      </c>
      <c r="E95" s="41">
        <f t="shared" si="22"/>
        <v>0</v>
      </c>
      <c r="F95" s="15">
        <v>0</v>
      </c>
      <c r="G95" s="41">
        <f t="shared" si="23"/>
        <v>0</v>
      </c>
      <c r="H95" s="15">
        <v>0</v>
      </c>
      <c r="I95" s="41">
        <f t="shared" si="24"/>
        <v>0</v>
      </c>
      <c r="J95" s="15">
        <v>0</v>
      </c>
      <c r="K95" s="41">
        <f t="shared" si="25"/>
        <v>0</v>
      </c>
      <c r="L95" s="42">
        <f t="shared" si="26"/>
        <v>0</v>
      </c>
    </row>
    <row r="96" spans="1:12" x14ac:dyDescent="0.2">
      <c r="A96" s="38" t="s">
        <v>134</v>
      </c>
      <c r="B96" s="5" t="s">
        <v>73</v>
      </c>
      <c r="C96">
        <v>0</v>
      </c>
      <c r="D96" s="15">
        <v>0</v>
      </c>
      <c r="E96" s="41">
        <f t="shared" si="22"/>
        <v>0</v>
      </c>
      <c r="F96" s="15">
        <v>0</v>
      </c>
      <c r="G96" s="41">
        <f t="shared" si="23"/>
        <v>0</v>
      </c>
      <c r="H96" s="15">
        <v>0</v>
      </c>
      <c r="I96" s="41">
        <f t="shared" si="24"/>
        <v>0</v>
      </c>
      <c r="J96" s="15">
        <v>0</v>
      </c>
      <c r="K96" s="41">
        <f t="shared" si="25"/>
        <v>0</v>
      </c>
      <c r="L96" s="42">
        <f t="shared" si="26"/>
        <v>0</v>
      </c>
    </row>
    <row r="97" spans="1:12" x14ac:dyDescent="0.2">
      <c r="A97" s="38" t="s">
        <v>135</v>
      </c>
      <c r="B97" s="5" t="s">
        <v>81</v>
      </c>
      <c r="C97">
        <v>0</v>
      </c>
      <c r="D97" s="15">
        <v>0</v>
      </c>
      <c r="E97" s="41">
        <f t="shared" si="22"/>
        <v>0</v>
      </c>
      <c r="F97" s="15">
        <v>0</v>
      </c>
      <c r="G97" s="41">
        <f t="shared" si="23"/>
        <v>0</v>
      </c>
      <c r="H97" s="15">
        <v>0</v>
      </c>
      <c r="I97" s="41">
        <f t="shared" si="24"/>
        <v>0</v>
      </c>
      <c r="J97" s="15">
        <v>0</v>
      </c>
      <c r="K97" s="41">
        <f t="shared" si="25"/>
        <v>0</v>
      </c>
      <c r="L97" s="42">
        <f t="shared" si="26"/>
        <v>0</v>
      </c>
    </row>
    <row r="98" spans="1:12" x14ac:dyDescent="0.2">
      <c r="A98" s="38" t="s">
        <v>136</v>
      </c>
      <c r="B98" s="5" t="s">
        <v>72</v>
      </c>
      <c r="C98">
        <v>0</v>
      </c>
      <c r="D98" s="15">
        <v>0</v>
      </c>
      <c r="E98" s="41">
        <f t="shared" si="22"/>
        <v>0</v>
      </c>
      <c r="F98" s="15">
        <v>0</v>
      </c>
      <c r="G98" s="41">
        <f t="shared" si="23"/>
        <v>0</v>
      </c>
      <c r="H98" s="15">
        <v>0</v>
      </c>
      <c r="I98" s="41">
        <f t="shared" si="24"/>
        <v>0</v>
      </c>
      <c r="J98" s="15">
        <v>0</v>
      </c>
      <c r="K98" s="41">
        <f t="shared" si="25"/>
        <v>0</v>
      </c>
      <c r="L98" s="42">
        <f t="shared" si="26"/>
        <v>0</v>
      </c>
    </row>
    <row r="99" spans="1:12" x14ac:dyDescent="0.2">
      <c r="A99" s="38" t="s">
        <v>137</v>
      </c>
      <c r="B99" s="5" t="s">
        <v>80</v>
      </c>
      <c r="C99">
        <v>0</v>
      </c>
      <c r="D99" s="15">
        <v>0</v>
      </c>
      <c r="E99" s="41">
        <f t="shared" si="22"/>
        <v>0</v>
      </c>
      <c r="F99" s="15">
        <v>0</v>
      </c>
      <c r="G99" s="41">
        <f t="shared" si="23"/>
        <v>0</v>
      </c>
      <c r="H99" s="15">
        <v>0</v>
      </c>
      <c r="I99" s="41">
        <f t="shared" si="24"/>
        <v>0</v>
      </c>
      <c r="J99" s="15">
        <v>0</v>
      </c>
      <c r="K99" s="41">
        <f t="shared" si="25"/>
        <v>0</v>
      </c>
      <c r="L99" s="42">
        <f t="shared" si="26"/>
        <v>0</v>
      </c>
    </row>
    <row r="100" spans="1:12" x14ac:dyDescent="0.2">
      <c r="B100" s="9" t="s">
        <v>91</v>
      </c>
      <c r="D100" s="15"/>
      <c r="E100" s="45">
        <f>SUM(E89:E99)</f>
        <v>16287</v>
      </c>
      <c r="F100" s="15"/>
      <c r="G100" s="45">
        <f>SUM(G89:G99)</f>
        <v>0</v>
      </c>
      <c r="H100" s="15"/>
      <c r="I100" s="45">
        <f>SUM(I89:I99)</f>
        <v>0</v>
      </c>
      <c r="J100" s="15"/>
      <c r="K100" s="45">
        <f>SUM(K89:K99)</f>
        <v>0</v>
      </c>
      <c r="L100" s="46">
        <f t="shared" si="26"/>
        <v>16287</v>
      </c>
    </row>
    <row r="101" spans="1:12" x14ac:dyDescent="0.2">
      <c r="B101" s="2"/>
      <c r="D101" s="15"/>
      <c r="E101" s="41"/>
      <c r="F101" s="15"/>
      <c r="G101" s="41"/>
      <c r="H101" s="15"/>
      <c r="I101" s="41"/>
      <c r="J101" s="15"/>
      <c r="K101" s="41"/>
      <c r="L101" s="42"/>
    </row>
    <row r="102" spans="1:12" x14ac:dyDescent="0.2">
      <c r="A102" s="37">
        <v>6</v>
      </c>
      <c r="B102" s="3" t="s">
        <v>31</v>
      </c>
      <c r="D102" s="15"/>
      <c r="E102" s="41"/>
      <c r="F102" s="15"/>
      <c r="G102" s="41"/>
      <c r="H102" s="15"/>
      <c r="I102" s="41"/>
      <c r="J102" s="15"/>
      <c r="K102" s="41"/>
      <c r="L102" s="42"/>
    </row>
    <row r="103" spans="1:12" x14ac:dyDescent="0.2">
      <c r="B103" s="2"/>
      <c r="D103" s="15"/>
      <c r="E103" s="41"/>
      <c r="F103" s="15"/>
      <c r="G103" s="41"/>
      <c r="H103" s="15"/>
      <c r="I103" s="41"/>
      <c r="J103" s="15"/>
      <c r="K103" s="41"/>
      <c r="L103" s="42"/>
    </row>
    <row r="104" spans="1:12" ht="25.5" x14ac:dyDescent="0.2">
      <c r="A104" s="38">
        <v>6.1</v>
      </c>
      <c r="B104" s="2" t="s">
        <v>34</v>
      </c>
      <c r="C104">
        <v>0</v>
      </c>
      <c r="D104" s="15">
        <v>0</v>
      </c>
      <c r="E104" s="41">
        <f t="shared" ref="E104:E109" si="27">+C104*D104</f>
        <v>0</v>
      </c>
      <c r="F104" s="15">
        <v>10</v>
      </c>
      <c r="G104" s="41">
        <f t="shared" ref="G104:G109" si="28">+C104*F104</f>
        <v>0</v>
      </c>
      <c r="H104" s="15">
        <v>0</v>
      </c>
      <c r="I104" s="41">
        <f t="shared" ref="I104:I109" si="29">+C104*H104</f>
        <v>0</v>
      </c>
      <c r="J104" s="15">
        <v>0</v>
      </c>
      <c r="K104" s="41">
        <f t="shared" ref="K104:K109" si="30">+C104*J104</f>
        <v>0</v>
      </c>
      <c r="L104" s="42">
        <f t="shared" ref="L104:L110" si="31">+E104+G104+I104+K104</f>
        <v>0</v>
      </c>
    </row>
    <row r="105" spans="1:12" x14ac:dyDescent="0.2">
      <c r="A105" s="38">
        <v>6.2</v>
      </c>
      <c r="B105" s="2" t="s">
        <v>35</v>
      </c>
      <c r="C105">
        <v>0</v>
      </c>
      <c r="D105" s="15">
        <v>0</v>
      </c>
      <c r="E105" s="41">
        <f t="shared" si="27"/>
        <v>0</v>
      </c>
      <c r="F105" s="15">
        <v>4</v>
      </c>
      <c r="G105" s="41">
        <f t="shared" si="28"/>
        <v>0</v>
      </c>
      <c r="H105" s="15">
        <v>10</v>
      </c>
      <c r="I105" s="41">
        <f t="shared" si="29"/>
        <v>0</v>
      </c>
      <c r="J105" s="15">
        <v>0</v>
      </c>
      <c r="K105" s="41">
        <f t="shared" si="30"/>
        <v>0</v>
      </c>
      <c r="L105" s="42">
        <f t="shared" si="31"/>
        <v>0</v>
      </c>
    </row>
    <row r="106" spans="1:12" x14ac:dyDescent="0.2">
      <c r="A106" s="38">
        <v>6.3</v>
      </c>
      <c r="B106" s="2" t="s">
        <v>32</v>
      </c>
      <c r="C106">
        <v>0</v>
      </c>
      <c r="D106" s="15">
        <v>0</v>
      </c>
      <c r="E106" s="41">
        <f t="shared" si="27"/>
        <v>0</v>
      </c>
      <c r="F106" s="15">
        <v>0</v>
      </c>
      <c r="G106" s="41">
        <f t="shared" si="28"/>
        <v>0</v>
      </c>
      <c r="H106" s="15">
        <v>0</v>
      </c>
      <c r="I106" s="41">
        <f t="shared" si="29"/>
        <v>0</v>
      </c>
      <c r="J106" s="15">
        <v>0</v>
      </c>
      <c r="K106" s="41">
        <f t="shared" si="30"/>
        <v>0</v>
      </c>
      <c r="L106" s="42">
        <f t="shared" si="31"/>
        <v>0</v>
      </c>
    </row>
    <row r="107" spans="1:12" x14ac:dyDescent="0.2">
      <c r="A107" s="38">
        <v>6.4</v>
      </c>
      <c r="B107" s="2" t="s">
        <v>36</v>
      </c>
      <c r="C107">
        <v>0</v>
      </c>
      <c r="D107" s="15">
        <v>0</v>
      </c>
      <c r="E107" s="41">
        <f t="shared" si="27"/>
        <v>0</v>
      </c>
      <c r="F107" s="15">
        <v>0</v>
      </c>
      <c r="G107" s="41">
        <f t="shared" si="28"/>
        <v>0</v>
      </c>
      <c r="H107" s="15">
        <v>0</v>
      </c>
      <c r="I107" s="41">
        <f t="shared" si="29"/>
        <v>0</v>
      </c>
      <c r="J107" s="15">
        <v>0</v>
      </c>
      <c r="K107" s="41">
        <f t="shared" si="30"/>
        <v>0</v>
      </c>
      <c r="L107" s="42">
        <f t="shared" si="31"/>
        <v>0</v>
      </c>
    </row>
    <row r="108" spans="1:12" x14ac:dyDescent="0.2">
      <c r="A108" s="38">
        <v>6.5</v>
      </c>
      <c r="B108" s="2" t="s">
        <v>33</v>
      </c>
      <c r="C108">
        <v>0</v>
      </c>
      <c r="D108" s="15">
        <v>0</v>
      </c>
      <c r="E108" s="41">
        <f t="shared" si="27"/>
        <v>0</v>
      </c>
      <c r="F108" s="15">
        <v>10</v>
      </c>
      <c r="G108" s="41">
        <f t="shared" si="28"/>
        <v>0</v>
      </c>
      <c r="H108" s="15">
        <v>50</v>
      </c>
      <c r="I108" s="41">
        <f t="shared" si="29"/>
        <v>0</v>
      </c>
      <c r="J108" s="15">
        <v>0</v>
      </c>
      <c r="K108" s="41">
        <f t="shared" si="30"/>
        <v>0</v>
      </c>
      <c r="L108" s="42">
        <f t="shared" si="31"/>
        <v>0</v>
      </c>
    </row>
    <row r="109" spans="1:12" x14ac:dyDescent="0.2">
      <c r="A109" s="38">
        <v>6.6</v>
      </c>
      <c r="B109" s="2" t="s">
        <v>37</v>
      </c>
      <c r="C109">
        <v>0</v>
      </c>
      <c r="D109" s="15">
        <v>0</v>
      </c>
      <c r="E109" s="41">
        <f t="shared" si="27"/>
        <v>0</v>
      </c>
      <c r="F109" s="15">
        <v>0</v>
      </c>
      <c r="G109" s="41">
        <f t="shared" si="28"/>
        <v>0</v>
      </c>
      <c r="H109" s="15">
        <v>0</v>
      </c>
      <c r="I109" s="41">
        <f t="shared" si="29"/>
        <v>0</v>
      </c>
      <c r="J109" s="15">
        <v>0</v>
      </c>
      <c r="K109" s="41">
        <f t="shared" si="30"/>
        <v>0</v>
      </c>
      <c r="L109" s="42">
        <f t="shared" si="31"/>
        <v>0</v>
      </c>
    </row>
    <row r="110" spans="1:12" x14ac:dyDescent="0.2">
      <c r="B110" s="9" t="s">
        <v>91</v>
      </c>
      <c r="D110" s="15"/>
      <c r="E110" s="45">
        <f>SUM(E104:E109)</f>
        <v>0</v>
      </c>
      <c r="F110" s="15"/>
      <c r="G110" s="45">
        <f>SUM(G104:G109)</f>
        <v>0</v>
      </c>
      <c r="H110" s="15"/>
      <c r="I110" s="45">
        <f>SUM(I104:I109)</f>
        <v>0</v>
      </c>
      <c r="J110" s="15"/>
      <c r="K110" s="45">
        <f>SUM(K104:K109)</f>
        <v>0</v>
      </c>
      <c r="L110" s="46">
        <f t="shared" si="31"/>
        <v>0</v>
      </c>
    </row>
    <row r="111" spans="1:12" x14ac:dyDescent="0.2">
      <c r="B111" s="2"/>
      <c r="D111" s="15"/>
      <c r="E111" s="41"/>
      <c r="F111" s="15"/>
      <c r="G111" s="41"/>
      <c r="H111" s="15"/>
      <c r="I111" s="41"/>
      <c r="J111" s="15"/>
      <c r="K111" s="41"/>
      <c r="L111" s="42"/>
    </row>
    <row r="112" spans="1:12" x14ac:dyDescent="0.2">
      <c r="A112" s="37">
        <v>7</v>
      </c>
      <c r="B112" s="3" t="s">
        <v>14</v>
      </c>
      <c r="D112" s="15"/>
      <c r="E112" s="41"/>
      <c r="F112" s="15"/>
      <c r="G112" s="41"/>
      <c r="H112" s="15"/>
      <c r="I112" s="41"/>
      <c r="J112" s="15"/>
      <c r="K112" s="41"/>
      <c r="L112" s="42"/>
    </row>
    <row r="113" spans="1:12" x14ac:dyDescent="0.2">
      <c r="B113" s="2"/>
      <c r="D113" s="15"/>
      <c r="E113" s="41"/>
      <c r="F113" s="15"/>
      <c r="G113" s="41"/>
      <c r="H113" s="15"/>
      <c r="I113" s="41"/>
      <c r="J113" s="15"/>
      <c r="K113" s="41"/>
      <c r="L113" s="42"/>
    </row>
    <row r="114" spans="1:12" x14ac:dyDescent="0.2">
      <c r="A114" s="38">
        <v>7.1</v>
      </c>
      <c r="B114" s="2" t="s">
        <v>15</v>
      </c>
      <c r="C114">
        <v>0</v>
      </c>
      <c r="D114" s="15">
        <v>0</v>
      </c>
      <c r="E114" s="41">
        <f>+C114*D114</f>
        <v>0</v>
      </c>
      <c r="F114" s="15">
        <v>0</v>
      </c>
      <c r="G114" s="41">
        <f>+C114*F114</f>
        <v>0</v>
      </c>
      <c r="H114" s="15">
        <v>0</v>
      </c>
      <c r="I114" s="41">
        <f>+C114*H114</f>
        <v>0</v>
      </c>
      <c r="J114" s="15">
        <v>0</v>
      </c>
      <c r="K114" s="41">
        <f>+C114*J114</f>
        <v>0</v>
      </c>
      <c r="L114" s="42">
        <f>+E114+G114+I114+K114</f>
        <v>0</v>
      </c>
    </row>
    <row r="115" spans="1:12" x14ac:dyDescent="0.2">
      <c r="A115" s="38">
        <v>7.2</v>
      </c>
      <c r="B115" s="2" t="s">
        <v>16</v>
      </c>
      <c r="C115">
        <v>0</v>
      </c>
      <c r="D115" s="15">
        <v>0</v>
      </c>
      <c r="E115" s="41">
        <f>+C115*D115</f>
        <v>0</v>
      </c>
      <c r="F115" s="15">
        <v>0</v>
      </c>
      <c r="G115" s="41">
        <f>+C115*F115</f>
        <v>0</v>
      </c>
      <c r="H115" s="15">
        <v>0</v>
      </c>
      <c r="I115" s="41">
        <f>+C115*H115</f>
        <v>0</v>
      </c>
      <c r="J115" s="15">
        <v>0</v>
      </c>
      <c r="K115" s="41">
        <f>+C115*J115</f>
        <v>0</v>
      </c>
      <c r="L115" s="42">
        <f>+E115+G115+I115+K115</f>
        <v>0</v>
      </c>
    </row>
    <row r="116" spans="1:12" x14ac:dyDescent="0.2">
      <c r="B116" s="9" t="s">
        <v>91</v>
      </c>
      <c r="D116" s="15"/>
      <c r="E116" s="45">
        <f>SUM(E114:E115)</f>
        <v>0</v>
      </c>
      <c r="F116" s="15"/>
      <c r="G116" s="45">
        <f>SUM(G114:G115)</f>
        <v>0</v>
      </c>
      <c r="H116" s="15"/>
      <c r="I116" s="45">
        <f>SUM(I114:I115)</f>
        <v>0</v>
      </c>
      <c r="J116" s="15"/>
      <c r="K116" s="45">
        <f>SUM(K114:K115)</f>
        <v>0</v>
      </c>
      <c r="L116" s="46">
        <f>+E116+G116+I116+K116</f>
        <v>0</v>
      </c>
    </row>
    <row r="117" spans="1:12" x14ac:dyDescent="0.2">
      <c r="D117" s="15"/>
      <c r="E117" s="41"/>
      <c r="F117" s="15"/>
      <c r="G117" s="41"/>
      <c r="H117" s="15"/>
      <c r="I117" s="41"/>
      <c r="J117" s="15"/>
      <c r="K117" s="41"/>
      <c r="L117" s="42"/>
    </row>
    <row r="118" spans="1:12" x14ac:dyDescent="0.2">
      <c r="A118" s="37">
        <v>8</v>
      </c>
      <c r="B118" s="1" t="s">
        <v>13</v>
      </c>
      <c r="D118" s="15"/>
      <c r="E118" s="41"/>
      <c r="F118" s="15"/>
      <c r="G118" s="41"/>
      <c r="H118" s="15"/>
      <c r="I118" s="41"/>
      <c r="J118" s="15"/>
      <c r="K118" s="41"/>
      <c r="L118" s="42"/>
    </row>
    <row r="119" spans="1:12" x14ac:dyDescent="0.2">
      <c r="D119" s="15"/>
      <c r="E119" s="41"/>
      <c r="F119" s="15"/>
      <c r="G119" s="41"/>
      <c r="H119" s="15"/>
      <c r="I119" s="41"/>
      <c r="J119" s="15"/>
      <c r="K119" s="41"/>
      <c r="L119" s="42"/>
    </row>
    <row r="120" spans="1:12" x14ac:dyDescent="0.2">
      <c r="A120" s="38">
        <v>8.1</v>
      </c>
      <c r="B120" s="5" t="s">
        <v>58</v>
      </c>
      <c r="C120">
        <v>0</v>
      </c>
      <c r="D120" s="15">
        <v>0</v>
      </c>
      <c r="E120" s="41">
        <f t="shared" ref="E120:E125" si="32">+C120*D120</f>
        <v>0</v>
      </c>
      <c r="F120" s="15">
        <v>0</v>
      </c>
      <c r="G120" s="41">
        <f t="shared" ref="G120:G125" si="33">+C120*F120</f>
        <v>0</v>
      </c>
      <c r="H120" s="15">
        <v>0</v>
      </c>
      <c r="I120" s="41">
        <f t="shared" ref="I120:I125" si="34">+C120*H120</f>
        <v>0</v>
      </c>
      <c r="J120" s="15">
        <v>0</v>
      </c>
      <c r="K120" s="41">
        <f t="shared" ref="K120:K125" si="35">+C120*J120</f>
        <v>0</v>
      </c>
      <c r="L120" s="42">
        <f t="shared" ref="L120:L126" si="36">+E120+G120+I120+K120</f>
        <v>0</v>
      </c>
    </row>
    <row r="121" spans="1:12" x14ac:dyDescent="0.2">
      <c r="A121" s="38">
        <v>8.1999999999999993</v>
      </c>
      <c r="B121" s="5" t="s">
        <v>30</v>
      </c>
      <c r="C121">
        <v>0</v>
      </c>
      <c r="D121" s="15">
        <v>0</v>
      </c>
      <c r="E121" s="41">
        <f t="shared" si="32"/>
        <v>0</v>
      </c>
      <c r="F121" s="15">
        <v>0</v>
      </c>
      <c r="G121" s="41">
        <f t="shared" si="33"/>
        <v>0</v>
      </c>
      <c r="H121" s="15">
        <v>0</v>
      </c>
      <c r="I121" s="41">
        <f t="shared" si="34"/>
        <v>0</v>
      </c>
      <c r="J121" s="15">
        <v>0</v>
      </c>
      <c r="K121" s="41">
        <f t="shared" si="35"/>
        <v>0</v>
      </c>
      <c r="L121" s="42">
        <f t="shared" si="36"/>
        <v>0</v>
      </c>
    </row>
    <row r="122" spans="1:12" x14ac:dyDescent="0.2">
      <c r="A122" s="38">
        <v>8.3000000000000007</v>
      </c>
      <c r="B122" s="4" t="s">
        <v>60</v>
      </c>
      <c r="C122">
        <v>0</v>
      </c>
      <c r="D122" s="15">
        <v>0</v>
      </c>
      <c r="E122" s="41">
        <f t="shared" si="32"/>
        <v>0</v>
      </c>
      <c r="F122" s="15">
        <v>0</v>
      </c>
      <c r="G122" s="41">
        <f t="shared" si="33"/>
        <v>0</v>
      </c>
      <c r="H122" s="15">
        <v>0</v>
      </c>
      <c r="I122" s="41">
        <f t="shared" si="34"/>
        <v>0</v>
      </c>
      <c r="J122" s="15">
        <v>0</v>
      </c>
      <c r="K122" s="41">
        <f t="shared" si="35"/>
        <v>0</v>
      </c>
      <c r="L122" s="42">
        <f t="shared" si="36"/>
        <v>0</v>
      </c>
    </row>
    <row r="123" spans="1:12" x14ac:dyDescent="0.2">
      <c r="A123" s="38">
        <v>8.4</v>
      </c>
      <c r="B123" s="5" t="s">
        <v>59</v>
      </c>
      <c r="C123">
        <v>0</v>
      </c>
      <c r="D123" s="15">
        <v>0</v>
      </c>
      <c r="E123" s="41">
        <f t="shared" si="32"/>
        <v>0</v>
      </c>
      <c r="F123" s="15">
        <v>0</v>
      </c>
      <c r="G123" s="41">
        <f t="shared" si="33"/>
        <v>0</v>
      </c>
      <c r="H123" s="15">
        <v>0</v>
      </c>
      <c r="I123" s="41">
        <f t="shared" si="34"/>
        <v>0</v>
      </c>
      <c r="J123" s="15">
        <v>0</v>
      </c>
      <c r="K123" s="41">
        <f t="shared" si="35"/>
        <v>0</v>
      </c>
      <c r="L123" s="42">
        <f t="shared" si="36"/>
        <v>0</v>
      </c>
    </row>
    <row r="124" spans="1:12" ht="38.25" x14ac:dyDescent="0.2">
      <c r="A124" s="38">
        <v>8.5</v>
      </c>
      <c r="B124" s="5" t="s">
        <v>75</v>
      </c>
      <c r="C124">
        <v>0</v>
      </c>
      <c r="D124" s="15">
        <v>0</v>
      </c>
      <c r="E124" s="41">
        <f t="shared" si="32"/>
        <v>0</v>
      </c>
      <c r="F124" s="15">
        <v>0</v>
      </c>
      <c r="G124" s="41">
        <f t="shared" si="33"/>
        <v>0</v>
      </c>
      <c r="H124" s="15">
        <v>0</v>
      </c>
      <c r="I124" s="41">
        <f t="shared" si="34"/>
        <v>0</v>
      </c>
      <c r="J124" s="15">
        <v>0</v>
      </c>
      <c r="K124" s="41">
        <f t="shared" si="35"/>
        <v>0</v>
      </c>
      <c r="L124" s="42">
        <f t="shared" si="36"/>
        <v>0</v>
      </c>
    </row>
    <row r="125" spans="1:12" ht="38.25" x14ac:dyDescent="0.2">
      <c r="A125" s="38">
        <v>8.6</v>
      </c>
      <c r="B125" s="5" t="s">
        <v>74</v>
      </c>
      <c r="C125">
        <v>0</v>
      </c>
      <c r="D125" s="15">
        <v>0</v>
      </c>
      <c r="E125" s="41">
        <f t="shared" si="32"/>
        <v>0</v>
      </c>
      <c r="F125" s="15">
        <v>0</v>
      </c>
      <c r="G125" s="41">
        <f t="shared" si="33"/>
        <v>0</v>
      </c>
      <c r="H125" s="15">
        <v>0</v>
      </c>
      <c r="I125" s="41">
        <f t="shared" si="34"/>
        <v>0</v>
      </c>
      <c r="J125" s="15">
        <v>0</v>
      </c>
      <c r="K125" s="41">
        <f t="shared" si="35"/>
        <v>0</v>
      </c>
      <c r="L125" s="42">
        <f t="shared" si="36"/>
        <v>0</v>
      </c>
    </row>
    <row r="126" spans="1:12" x14ac:dyDescent="0.2">
      <c r="B126" s="9" t="s">
        <v>91</v>
      </c>
      <c r="D126" s="15"/>
      <c r="E126" s="45">
        <f>SUM(E120:E125)</f>
        <v>0</v>
      </c>
      <c r="F126" s="15"/>
      <c r="G126" s="45">
        <f>SUM(G120:G125)</f>
        <v>0</v>
      </c>
      <c r="H126" s="15"/>
      <c r="I126" s="45">
        <f>SUM(I120:I125)</f>
        <v>0</v>
      </c>
      <c r="J126" s="15"/>
      <c r="K126" s="45">
        <f>SUM(K120:K125)</f>
        <v>0</v>
      </c>
      <c r="L126" s="46">
        <f t="shared" si="36"/>
        <v>0</v>
      </c>
    </row>
    <row r="127" spans="1:12" x14ac:dyDescent="0.2">
      <c r="D127" s="15"/>
      <c r="E127" s="41"/>
      <c r="F127" s="15"/>
      <c r="G127" s="41"/>
      <c r="H127" s="15"/>
      <c r="I127" s="41"/>
      <c r="J127" s="15"/>
      <c r="K127" s="41"/>
      <c r="L127" s="42"/>
    </row>
    <row r="128" spans="1:12" x14ac:dyDescent="0.2">
      <c r="A128" s="37">
        <v>9</v>
      </c>
      <c r="B128" s="1" t="s">
        <v>23</v>
      </c>
      <c r="D128" s="15"/>
      <c r="E128" s="41"/>
      <c r="F128" s="15"/>
      <c r="G128" s="41"/>
      <c r="H128" s="15"/>
      <c r="I128" s="41"/>
      <c r="J128" s="15"/>
      <c r="K128" s="41"/>
      <c r="L128" s="42"/>
    </row>
    <row r="129" spans="1:12" x14ac:dyDescent="0.2">
      <c r="D129" s="15"/>
      <c r="E129" s="41"/>
      <c r="F129" s="15"/>
      <c r="G129" s="41"/>
      <c r="H129" s="15"/>
      <c r="I129" s="41"/>
      <c r="J129" s="15"/>
      <c r="K129" s="41"/>
      <c r="L129" s="42"/>
    </row>
    <row r="130" spans="1:12" ht="25.5" x14ac:dyDescent="0.2">
      <c r="A130" s="38">
        <v>9.1</v>
      </c>
      <c r="B130" s="5" t="s">
        <v>76</v>
      </c>
      <c r="C130">
        <v>0</v>
      </c>
      <c r="D130" s="15">
        <v>0</v>
      </c>
      <c r="E130" s="41">
        <f>+C130*D130</f>
        <v>0</v>
      </c>
      <c r="F130" s="15">
        <v>0</v>
      </c>
      <c r="G130" s="41">
        <f>+C130*F130</f>
        <v>0</v>
      </c>
      <c r="H130" s="15">
        <v>0</v>
      </c>
      <c r="I130" s="41">
        <f>+C130*H130</f>
        <v>0</v>
      </c>
      <c r="J130" s="15">
        <v>0</v>
      </c>
      <c r="K130" s="41">
        <f>+C130*J130</f>
        <v>0</v>
      </c>
      <c r="L130" s="42">
        <f>+E130+G130+I130+K130</f>
        <v>0</v>
      </c>
    </row>
    <row r="131" spans="1:12" x14ac:dyDescent="0.2">
      <c r="A131" s="38">
        <v>9.1999999999999993</v>
      </c>
      <c r="B131" s="5" t="s">
        <v>141</v>
      </c>
      <c r="C131">
        <v>0</v>
      </c>
      <c r="D131" s="15">
        <v>0</v>
      </c>
      <c r="E131" s="41">
        <f>+C131*D131</f>
        <v>0</v>
      </c>
      <c r="F131" s="15">
        <v>0</v>
      </c>
      <c r="G131" s="41">
        <f>+C131*F131</f>
        <v>0</v>
      </c>
      <c r="H131" s="15">
        <v>0</v>
      </c>
      <c r="I131" s="41">
        <f>+C131*H131</f>
        <v>0</v>
      </c>
      <c r="J131" s="15">
        <v>0</v>
      </c>
      <c r="K131" s="41">
        <f>+C131*J131</f>
        <v>0</v>
      </c>
      <c r="L131" s="42">
        <f>+E131+G131+I131+K131</f>
        <v>0</v>
      </c>
    </row>
    <row r="132" spans="1:12" x14ac:dyDescent="0.2">
      <c r="B132" s="9" t="s">
        <v>91</v>
      </c>
      <c r="D132" s="15"/>
      <c r="E132" s="45">
        <f>SUM(E130:E131)</f>
        <v>0</v>
      </c>
      <c r="F132" s="15"/>
      <c r="G132" s="45">
        <f>SUM(G130:G131)</f>
        <v>0</v>
      </c>
      <c r="H132" s="15"/>
      <c r="I132" s="45">
        <f>SUM(I130:I131)</f>
        <v>0</v>
      </c>
      <c r="J132" s="15"/>
      <c r="K132" s="45">
        <f>SUM(K130:K131)</f>
        <v>0</v>
      </c>
      <c r="L132" s="46">
        <f>+E132+G132+I132+K132</f>
        <v>0</v>
      </c>
    </row>
    <row r="133" spans="1:12" x14ac:dyDescent="0.2">
      <c r="B133" s="9"/>
      <c r="D133" s="15"/>
      <c r="E133" s="10"/>
      <c r="F133" s="15"/>
      <c r="G133" s="10"/>
      <c r="H133" s="15"/>
      <c r="I133" s="10"/>
      <c r="J133" s="15"/>
      <c r="K133" s="10"/>
      <c r="L133" s="16"/>
    </row>
    <row r="134" spans="1:12" x14ac:dyDescent="0.2">
      <c r="A134" s="37">
        <v>10</v>
      </c>
      <c r="B134" s="14" t="s">
        <v>98</v>
      </c>
      <c r="D134" s="15"/>
      <c r="E134" s="10"/>
      <c r="F134" s="15"/>
      <c r="G134" s="10"/>
      <c r="H134" s="15"/>
      <c r="I134" s="10"/>
      <c r="J134" s="15"/>
      <c r="K134" s="10"/>
      <c r="L134" s="16"/>
    </row>
    <row r="135" spans="1:12" x14ac:dyDescent="0.2">
      <c r="B135" s="14"/>
      <c r="D135" s="15"/>
      <c r="E135" s="10"/>
      <c r="F135" s="15"/>
      <c r="G135" s="10"/>
      <c r="H135" s="15"/>
      <c r="I135" s="10"/>
      <c r="J135" s="15"/>
      <c r="K135" s="10"/>
      <c r="L135" s="16"/>
    </row>
    <row r="136" spans="1:12" x14ac:dyDescent="0.2">
      <c r="A136" s="38">
        <v>10.1</v>
      </c>
      <c r="B136" s="13" t="s">
        <v>99</v>
      </c>
      <c r="D136" s="15"/>
      <c r="E136" s="10">
        <v>0</v>
      </c>
      <c r="F136" s="15"/>
      <c r="G136" s="10">
        <v>20000</v>
      </c>
      <c r="H136" s="15"/>
      <c r="I136" s="10">
        <v>10000</v>
      </c>
      <c r="J136" s="15"/>
      <c r="K136" s="10">
        <v>0</v>
      </c>
      <c r="L136" s="42">
        <f>+E136+G136+I136+K136</f>
        <v>30000</v>
      </c>
    </row>
    <row r="137" spans="1:12" x14ac:dyDescent="0.2">
      <c r="B137" s="13"/>
      <c r="D137" s="15"/>
      <c r="E137" s="10"/>
      <c r="F137" s="15"/>
      <c r="G137" s="10"/>
      <c r="H137" s="15"/>
      <c r="I137" s="10"/>
      <c r="J137" s="15"/>
      <c r="K137" s="10"/>
      <c r="L137" s="16"/>
    </row>
    <row r="138" spans="1:12" ht="13.5" thickBot="1" x14ac:dyDescent="0.25">
      <c r="B138" s="9" t="s">
        <v>94</v>
      </c>
      <c r="D138" s="15"/>
      <c r="E138" s="48">
        <f>+E132+E126+E116+E110+E100+E85+E77+E70+E54+E42+E28</f>
        <v>60247</v>
      </c>
      <c r="F138" s="15"/>
      <c r="G138" s="48">
        <f>+G136+G132+G126+G116+G110+G100+G85+G77+G70+G54+G42+G28</f>
        <v>149000</v>
      </c>
      <c r="H138" s="15"/>
      <c r="I138" s="48">
        <f>+I136+I132+I126+I116+I110+I100+I85+I77+I70+I54+I42+I28</f>
        <v>23960</v>
      </c>
      <c r="J138" s="15"/>
      <c r="K138" s="48">
        <f>+K132+K126+K116+K110+K100+K85+K77+K70+K54+K42+K28</f>
        <v>0</v>
      </c>
      <c r="L138" s="43">
        <f>+E138+G138+I138+K138</f>
        <v>233207</v>
      </c>
    </row>
    <row r="139" spans="1:12" ht="13.5" thickTop="1" x14ac:dyDescent="0.2">
      <c r="B139" s="9"/>
      <c r="D139" s="15"/>
      <c r="E139" s="44"/>
      <c r="F139" s="15"/>
      <c r="G139" s="44"/>
      <c r="H139" s="15"/>
      <c r="I139" s="44"/>
      <c r="J139" s="15"/>
      <c r="K139" s="44"/>
      <c r="L139" s="42"/>
    </row>
    <row r="140" spans="1:12" x14ac:dyDescent="0.2">
      <c r="B140" s="2"/>
      <c r="D140" s="15"/>
      <c r="E140" s="41"/>
      <c r="F140" s="15"/>
      <c r="G140" s="41"/>
      <c r="H140" s="15"/>
      <c r="I140" s="41"/>
      <c r="J140" s="15"/>
      <c r="K140" s="41"/>
      <c r="L140" s="42"/>
    </row>
    <row r="141" spans="1:12" x14ac:dyDescent="0.2">
      <c r="A141" s="37">
        <v>11</v>
      </c>
      <c r="B141" s="3" t="s">
        <v>1</v>
      </c>
      <c r="D141" s="15"/>
      <c r="E141" s="41"/>
      <c r="F141" s="15"/>
      <c r="G141" s="41"/>
      <c r="H141" s="15"/>
      <c r="I141" s="41"/>
      <c r="J141" s="15"/>
      <c r="K141" s="41"/>
      <c r="L141" s="42"/>
    </row>
    <row r="142" spans="1:12" x14ac:dyDescent="0.2">
      <c r="B142" s="2"/>
      <c r="D142" s="15"/>
      <c r="E142" s="41"/>
      <c r="F142" s="15"/>
      <c r="G142" s="41"/>
      <c r="H142" s="15"/>
      <c r="I142" s="41"/>
      <c r="J142" s="15"/>
      <c r="K142" s="41"/>
      <c r="L142" s="42"/>
    </row>
    <row r="143" spans="1:12" x14ac:dyDescent="0.2">
      <c r="A143" s="38">
        <v>11.1</v>
      </c>
      <c r="B143" s="2" t="s">
        <v>101</v>
      </c>
      <c r="D143" s="15"/>
      <c r="E143" s="41"/>
      <c r="F143" s="15"/>
      <c r="G143" s="41"/>
      <c r="H143" s="15"/>
      <c r="I143" s="41"/>
      <c r="J143" s="15"/>
      <c r="K143" s="41"/>
      <c r="L143" s="42"/>
    </row>
    <row r="144" spans="1:12" x14ac:dyDescent="0.2">
      <c r="A144" s="38" t="s">
        <v>138</v>
      </c>
      <c r="B144" s="17" t="s">
        <v>102</v>
      </c>
      <c r="C144">
        <v>5000</v>
      </c>
      <c r="D144" s="15">
        <v>0</v>
      </c>
      <c r="E144" s="41">
        <f>+C144*D144</f>
        <v>0</v>
      </c>
      <c r="F144" s="15">
        <v>0</v>
      </c>
      <c r="G144" s="41">
        <f>+C144*F144</f>
        <v>0</v>
      </c>
      <c r="H144" s="15">
        <v>1</v>
      </c>
      <c r="I144" s="41">
        <f>+C144*H144</f>
        <v>5000</v>
      </c>
      <c r="J144" s="15">
        <v>1</v>
      </c>
      <c r="K144" s="41">
        <f>+C144*J144</f>
        <v>5000</v>
      </c>
      <c r="L144" s="42">
        <f t="shared" ref="L144:L149" si="37">+E144+G144+I144+K144</f>
        <v>10000</v>
      </c>
    </row>
    <row r="145" spans="1:12" x14ac:dyDescent="0.2">
      <c r="A145" s="38" t="s">
        <v>139</v>
      </c>
      <c r="B145" s="17" t="s">
        <v>104</v>
      </c>
      <c r="C145">
        <v>0</v>
      </c>
      <c r="D145" s="15">
        <v>0</v>
      </c>
      <c r="E145" s="41">
        <f>+C145*D145</f>
        <v>0</v>
      </c>
      <c r="F145" s="15">
        <v>0</v>
      </c>
      <c r="G145" s="41">
        <f>+C145*F145</f>
        <v>0</v>
      </c>
      <c r="H145" s="15">
        <v>0</v>
      </c>
      <c r="I145" s="41">
        <f>+C145*H145</f>
        <v>0</v>
      </c>
      <c r="J145" s="15">
        <v>0</v>
      </c>
      <c r="K145" s="41">
        <f>+C145*J145</f>
        <v>0</v>
      </c>
      <c r="L145" s="42">
        <f t="shared" si="37"/>
        <v>0</v>
      </c>
    </row>
    <row r="146" spans="1:12" x14ac:dyDescent="0.2">
      <c r="A146" s="38" t="s">
        <v>140</v>
      </c>
      <c r="B146" s="17" t="s">
        <v>103</v>
      </c>
      <c r="C146">
        <v>1000</v>
      </c>
      <c r="D146" s="15">
        <v>0</v>
      </c>
      <c r="E146" s="41">
        <f>+C146*D146</f>
        <v>0</v>
      </c>
      <c r="F146" s="15">
        <v>0</v>
      </c>
      <c r="G146" s="41">
        <f>+C146*F146</f>
        <v>0</v>
      </c>
      <c r="H146" s="15">
        <v>1</v>
      </c>
      <c r="I146" s="41">
        <f>+C146*H146</f>
        <v>1000</v>
      </c>
      <c r="J146" s="15">
        <v>1</v>
      </c>
      <c r="K146" s="41">
        <f>+C146*J146</f>
        <v>1000</v>
      </c>
      <c r="L146" s="42">
        <f t="shared" si="37"/>
        <v>2000</v>
      </c>
    </row>
    <row r="147" spans="1:12" x14ac:dyDescent="0.2">
      <c r="A147" s="38">
        <v>11.2</v>
      </c>
      <c r="B147" s="4" t="s">
        <v>77</v>
      </c>
      <c r="C147">
        <v>0</v>
      </c>
      <c r="D147" s="15">
        <v>0</v>
      </c>
      <c r="E147" s="41">
        <f>+C147*D147</f>
        <v>0</v>
      </c>
      <c r="F147" s="15">
        <v>0</v>
      </c>
      <c r="G147" s="41">
        <f>+C147*F147</f>
        <v>0</v>
      </c>
      <c r="H147" s="15">
        <v>0</v>
      </c>
      <c r="I147" s="41">
        <f>+C147*H147</f>
        <v>0</v>
      </c>
      <c r="J147" s="15">
        <v>0</v>
      </c>
      <c r="K147" s="41">
        <f>+C147*J147</f>
        <v>0</v>
      </c>
      <c r="L147" s="42">
        <f t="shared" si="37"/>
        <v>0</v>
      </c>
    </row>
    <row r="148" spans="1:12" ht="25.5" x14ac:dyDescent="0.2">
      <c r="A148" s="38">
        <v>11.3</v>
      </c>
      <c r="B148" s="5" t="s">
        <v>78</v>
      </c>
      <c r="C148">
        <v>1000</v>
      </c>
      <c r="D148" s="15">
        <v>0</v>
      </c>
      <c r="E148" s="41">
        <f>+C148*D148</f>
        <v>0</v>
      </c>
      <c r="F148" s="15">
        <v>5</v>
      </c>
      <c r="G148" s="41">
        <f>+C148*F148</f>
        <v>5000</v>
      </c>
      <c r="H148" s="15">
        <v>2</v>
      </c>
      <c r="I148" s="41">
        <f>+C148*H148</f>
        <v>2000</v>
      </c>
      <c r="J148" s="15">
        <v>2</v>
      </c>
      <c r="K148" s="41">
        <f>+C148*J148</f>
        <v>2000</v>
      </c>
      <c r="L148" s="42">
        <f t="shared" si="37"/>
        <v>9000</v>
      </c>
    </row>
    <row r="149" spans="1:12" ht="12.75" customHeight="1" thickBot="1" x14ac:dyDescent="0.25">
      <c r="B149" s="9" t="s">
        <v>96</v>
      </c>
      <c r="D149" s="15"/>
      <c r="E149" s="47">
        <f>SUM(E143:E148)</f>
        <v>0</v>
      </c>
      <c r="F149" s="15"/>
      <c r="G149" s="47">
        <f>SUM(G143:G148)</f>
        <v>5000</v>
      </c>
      <c r="H149" s="15"/>
      <c r="I149" s="47">
        <f>SUM(I143:I148)</f>
        <v>8000</v>
      </c>
      <c r="J149" s="15"/>
      <c r="K149" s="47">
        <f>SUM(K143:K148)</f>
        <v>8000</v>
      </c>
      <c r="L149" s="43">
        <f t="shared" si="37"/>
        <v>21000</v>
      </c>
    </row>
    <row r="150" spans="1:12" ht="12.75" customHeight="1" thickTop="1" x14ac:dyDescent="0.25">
      <c r="B150" s="6"/>
      <c r="D150" s="15"/>
      <c r="F150" s="15"/>
      <c r="H150" s="15"/>
      <c r="J150" s="15"/>
      <c r="K150" s="41"/>
      <c r="L150" s="42"/>
    </row>
    <row r="151" spans="1:12" x14ac:dyDescent="0.2">
      <c r="B151" s="1" t="s">
        <v>106</v>
      </c>
      <c r="D151" s="15"/>
      <c r="F151" s="15"/>
      <c r="H151" s="15"/>
      <c r="J151" s="15"/>
      <c r="K151" s="41"/>
      <c r="L151" s="42"/>
    </row>
    <row r="152" spans="1:12" x14ac:dyDescent="0.2">
      <c r="D152" s="15"/>
      <c r="F152" s="15"/>
      <c r="H152" s="15"/>
      <c r="J152" s="15"/>
      <c r="K152" s="41"/>
      <c r="L152" s="42"/>
    </row>
    <row r="153" spans="1:12" x14ac:dyDescent="0.2">
      <c r="B153" s="4" t="s">
        <v>142</v>
      </c>
      <c r="D153" s="15"/>
      <c r="F153" s="15"/>
      <c r="H153" s="15"/>
      <c r="J153" s="15"/>
      <c r="K153" s="41"/>
      <c r="L153" s="42">
        <f>+L149+L138+L15</f>
        <v>257341</v>
      </c>
    </row>
    <row r="154" spans="1:12" x14ac:dyDescent="0.2">
      <c r="B154" s="4" t="s">
        <v>105</v>
      </c>
      <c r="D154" s="15"/>
      <c r="F154" s="15"/>
      <c r="H154" s="15"/>
      <c r="J154" s="15"/>
      <c r="K154" s="41"/>
      <c r="L154" s="42">
        <f>+D22+F22+H22+J22</f>
        <v>9</v>
      </c>
    </row>
    <row r="155" spans="1:12" x14ac:dyDescent="0.2">
      <c r="B155" s="4" t="s">
        <v>143</v>
      </c>
      <c r="D155" s="15"/>
      <c r="F155" s="15"/>
      <c r="H155" s="15"/>
      <c r="J155" s="15"/>
      <c r="K155" s="41"/>
      <c r="L155" s="49">
        <f>+L153/L154</f>
        <v>28593.444444444445</v>
      </c>
    </row>
    <row r="156" spans="1:12" x14ac:dyDescent="0.2">
      <c r="A156" s="40"/>
      <c r="B156" s="19"/>
      <c r="C156" s="20"/>
      <c r="D156" s="21"/>
      <c r="E156" s="20"/>
      <c r="F156" s="21"/>
      <c r="G156" s="20"/>
      <c r="H156" s="21"/>
      <c r="I156" s="20"/>
      <c r="J156" s="21"/>
      <c r="K156" s="20"/>
      <c r="L156" s="22"/>
    </row>
    <row r="220" spans="4:11" x14ac:dyDescent="0.2">
      <c r="D220" s="51" t="s">
        <v>144</v>
      </c>
      <c r="E220" s="52" t="s">
        <v>145</v>
      </c>
      <c r="F220" s="51" t="s">
        <v>146</v>
      </c>
      <c r="G220" s="53" t="s">
        <v>145</v>
      </c>
      <c r="H220" s="53" t="s">
        <v>147</v>
      </c>
      <c r="I220" s="53" t="s">
        <v>148</v>
      </c>
      <c r="J220" s="53" t="s">
        <v>149</v>
      </c>
      <c r="K220" s="53" t="s">
        <v>145</v>
      </c>
    </row>
    <row r="221" spans="4:11" x14ac:dyDescent="0.2">
      <c r="D221" s="10">
        <v>1</v>
      </c>
      <c r="E221">
        <v>2</v>
      </c>
      <c r="F221" s="10">
        <v>3</v>
      </c>
      <c r="G221" s="50">
        <v>4</v>
      </c>
      <c r="H221" s="50">
        <v>1</v>
      </c>
      <c r="I221" s="50">
        <v>2</v>
      </c>
      <c r="J221" s="50">
        <v>3</v>
      </c>
      <c r="K221" s="50">
        <v>4</v>
      </c>
    </row>
    <row r="222" spans="4:11" x14ac:dyDescent="0.2">
      <c r="D222" s="10">
        <v>2</v>
      </c>
      <c r="E222">
        <v>4</v>
      </c>
      <c r="F222" s="10">
        <v>3</v>
      </c>
      <c r="G222" s="50">
        <v>1</v>
      </c>
      <c r="H222" s="50">
        <v>2</v>
      </c>
      <c r="I222" s="50">
        <v>4</v>
      </c>
      <c r="J222" s="50">
        <v>3</v>
      </c>
      <c r="K222" s="50">
        <v>1</v>
      </c>
    </row>
    <row r="223" spans="4:11" x14ac:dyDescent="0.2">
      <c r="D223" s="51" t="s">
        <v>145</v>
      </c>
      <c r="E223" s="52" t="s">
        <v>145</v>
      </c>
      <c r="F223" s="51" t="s">
        <v>146</v>
      </c>
      <c r="G223" s="53" t="s">
        <v>144</v>
      </c>
      <c r="H223" s="53" t="s">
        <v>148</v>
      </c>
      <c r="I223" s="53" t="s">
        <v>145</v>
      </c>
      <c r="J223" s="53" t="s">
        <v>149</v>
      </c>
      <c r="K223" s="53" t="s">
        <v>147</v>
      </c>
    </row>
  </sheetData>
  <phoneticPr fontId="7" type="noConversion"/>
  <printOptions gridLines="1"/>
  <pageMargins left="0.35433070866141736" right="0.35433070866141736" top="0.78740157480314965" bottom="0.78740157480314965" header="0.51181102362204722" footer="0.31496062992125984"/>
  <pageSetup paperSize="9" orientation="landscape" horizontalDpi="4294967295" r:id="rId1"/>
  <headerFooter alignWithMargins="0">
    <oddHeader>&amp;C&amp;"Arial,Bold"Project Budget Template - for Software Projects</oddHeader>
    <oddFooter>&amp;L&amp;9Copyright © 2015 Axia Consulting Ltd.  www.axia-consulting.co.uk&amp;C&amp;9Date: &amp;D&amp;R&amp;9Page: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 Budget </vt:lpstr>
      <vt:lpstr>'Project Budget '!Print_Titles</vt:lpstr>
    </vt:vector>
  </TitlesOfParts>
  <Company>Axia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Axia Project Budget Template - for IT Software Projects</dc:title>
  <dc:subject>Copyright © 2015 Axia Consulting Ltd. All rights reserved.</dc:subject>
  <dc:creator>Axia Consulting www.axia-consulting.co.uk</dc:creator>
  <cp:lastModifiedBy>Андрей Симаченко</cp:lastModifiedBy>
  <cp:lastPrinted>2015-10-07T12:05:41Z</cp:lastPrinted>
  <dcterms:created xsi:type="dcterms:W3CDTF">2010-05-25T16:49:14Z</dcterms:created>
  <dcterms:modified xsi:type="dcterms:W3CDTF">2019-12-14T14:20:39Z</dcterms:modified>
</cp:coreProperties>
</file>