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810" windowWidth="19575" windowHeight="7080" tabRatio="831" activeTab="2"/>
  </bookViews>
  <sheets>
    <sheet name="Joined in 2015" sheetId="1" r:id="rId1"/>
    <sheet name="Joined in 2014" sheetId="2" r:id="rId2"/>
    <sheet name="Joined in 2013" sheetId="3" r:id="rId3"/>
    <sheet name="Joined in 2012" sheetId="4" r:id="rId4"/>
    <sheet name="Joined in 2011" sheetId="5" r:id="rId5"/>
    <sheet name="Joined in 2010" sheetId="6" r:id="rId6"/>
    <sheet name="Joined in 2009" sheetId="7" r:id="rId7"/>
    <sheet name="Before2009" sheetId="8" r:id="rId8"/>
    <sheet name="Members Joined before 2009" sheetId="10" r:id="rId9"/>
    <sheet name="Faculty" sheetId="11" r:id="rId10"/>
  </sheets>
  <calcPr calcId="124519"/>
</workbook>
</file>

<file path=xl/calcChain.xml><?xml version="1.0" encoding="utf-8"?>
<calcChain xmlns="http://schemas.openxmlformats.org/spreadsheetml/2006/main">
  <c r="F25" i="8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 i="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3" i="3"/>
  <c r="G3" i="1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2"/>
  <c r="F53" i="7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3" i="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2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2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2"/>
  <c r="F4" i="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2"/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/>
  <c r="D82" i="2"/>
  <c r="D79"/>
  <c r="D78"/>
  <c r="D76"/>
  <c r="D75"/>
  <c r="D74"/>
  <c r="D72"/>
  <c r="D69"/>
  <c r="D67"/>
  <c r="D64"/>
  <c r="D63"/>
  <c r="D62"/>
  <c r="D60"/>
  <c r="D59"/>
  <c r="D58"/>
  <c r="D56"/>
  <c r="D55"/>
  <c r="D53"/>
  <c r="D52"/>
  <c r="D51"/>
  <c r="D50"/>
  <c r="D49"/>
  <c r="D48"/>
  <c r="D47"/>
  <c r="D45"/>
  <c r="D44"/>
  <c r="D43"/>
  <c r="D42"/>
  <c r="D40"/>
  <c r="D39"/>
  <c r="D38"/>
  <c r="D37"/>
  <c r="D35"/>
  <c r="D33"/>
  <c r="D32"/>
  <c r="D28"/>
  <c r="D27"/>
  <c r="D25"/>
  <c r="D23"/>
  <c r="D22"/>
  <c r="D21"/>
  <c r="D19"/>
  <c r="D17"/>
  <c r="D16"/>
  <c r="D15"/>
  <c r="D14"/>
  <c r="D9"/>
  <c r="D6"/>
  <c r="D5"/>
  <c r="D4"/>
  <c r="D3"/>
</calcChain>
</file>

<file path=xl/sharedStrings.xml><?xml version="1.0" encoding="utf-8"?>
<sst xmlns="http://schemas.openxmlformats.org/spreadsheetml/2006/main" count="2568" uniqueCount="1240">
  <si>
    <t xml:space="preserve">Name </t>
  </si>
  <si>
    <t>Department</t>
  </si>
  <si>
    <t>Course</t>
  </si>
  <si>
    <t>Mail id</t>
  </si>
  <si>
    <t xml:space="preserve">Current Coordinates </t>
  </si>
  <si>
    <t>Abhirami P S</t>
  </si>
  <si>
    <t>UG</t>
  </si>
  <si>
    <t>abhiramips@gmail.com</t>
  </si>
  <si>
    <t>IISc Bangalore</t>
  </si>
  <si>
    <t>Abin Bassam A</t>
  </si>
  <si>
    <t>BS Research</t>
  </si>
  <si>
    <t>abaanibnayub@gmail.com</t>
  </si>
  <si>
    <t>Ajil Krishna</t>
  </si>
  <si>
    <t>ajilkrishna98@gmail.com</t>
  </si>
  <si>
    <t>ECE</t>
  </si>
  <si>
    <t>ME</t>
  </si>
  <si>
    <t>Akhil M S</t>
  </si>
  <si>
    <t>ms.akhil25@gmail.com</t>
  </si>
  <si>
    <t>Amal Sebastian</t>
  </si>
  <si>
    <t>DESE</t>
  </si>
  <si>
    <t>Mtech</t>
  </si>
  <si>
    <t>amalsebastian1990@gmail.com</t>
  </si>
  <si>
    <t>Anand Jacob Abraham</t>
  </si>
  <si>
    <t>MS</t>
  </si>
  <si>
    <t>PhD</t>
  </si>
  <si>
    <t>anandjacobabraham@gmail.com</t>
  </si>
  <si>
    <t>Anand N</t>
  </si>
  <si>
    <t>CAOS</t>
  </si>
  <si>
    <t>anandnhwk@gmail.com</t>
  </si>
  <si>
    <t>anilgeorge1986@gmail.com</t>
  </si>
  <si>
    <t>M TECH</t>
  </si>
  <si>
    <t>gkav123@gmail.com</t>
  </si>
  <si>
    <t>CSA</t>
  </si>
  <si>
    <t>Ansari T K</t>
  </si>
  <si>
    <t>ansaritk@outlook.com</t>
  </si>
  <si>
    <t>SERC</t>
  </si>
  <si>
    <t>PhD(QIP)</t>
  </si>
  <si>
    <t>BS RESEARCH</t>
  </si>
  <si>
    <t>aravindthekungfuguy@gmail.com</t>
  </si>
  <si>
    <t>aranindsugunan@gmail.com</t>
  </si>
  <si>
    <t>DOMS</t>
  </si>
  <si>
    <t>arjunaniloffice@gmail.com</t>
  </si>
  <si>
    <t>MTECH</t>
  </si>
  <si>
    <t>narjun1992@gmail.com</t>
  </si>
  <si>
    <t>CSA/CNS</t>
  </si>
  <si>
    <t>arshed.nabeel@gmail.com</t>
  </si>
  <si>
    <t>Arun S</t>
  </si>
  <si>
    <t>CeNSE</t>
  </si>
  <si>
    <t>Arya Karumanthra</t>
  </si>
  <si>
    <t>aryakarumanthra1996@gmail.com</t>
  </si>
  <si>
    <t>M.TECH</t>
  </si>
  <si>
    <t>ashwinsmvkm@gmail.com</t>
  </si>
  <si>
    <t>CH ENGG</t>
  </si>
  <si>
    <t>aswin.vinod.92@gmail.com</t>
  </si>
  <si>
    <t>C G Aparna</t>
  </si>
  <si>
    <t>Ph.D</t>
  </si>
  <si>
    <t>cgaparna24@gmail.com</t>
  </si>
  <si>
    <t>M Mgt</t>
  </si>
  <si>
    <t>deepa.mtvjh@gmail.com</t>
  </si>
  <si>
    <t>Divya U. S.</t>
  </si>
  <si>
    <t>us.divya85@gmail.com</t>
  </si>
  <si>
    <t>CE</t>
  </si>
  <si>
    <t>fbnfazil@gmail.com</t>
  </si>
  <si>
    <t>EE</t>
  </si>
  <si>
    <t>MSc (Engg)</t>
  </si>
  <si>
    <t>girija.ramesan.karthik@gmail.com</t>
  </si>
  <si>
    <t>Geethu Sebastian</t>
  </si>
  <si>
    <t>CPDM</t>
  </si>
  <si>
    <t>MDes</t>
  </si>
  <si>
    <t>Georgin Jacob</t>
  </si>
  <si>
    <t>georginjacob@gmail.com</t>
  </si>
  <si>
    <t>gowri3041993@gmail.com</t>
  </si>
  <si>
    <t>harikrishnanmohn@gmail.com</t>
  </si>
  <si>
    <t>harshabvariar91@gmail.com</t>
  </si>
  <si>
    <t>Hisham Rahman</t>
  </si>
  <si>
    <t>hishamrahman@gmail.com</t>
  </si>
  <si>
    <t>BSc</t>
  </si>
  <si>
    <t>philipthomasarun@gmail.com</t>
  </si>
  <si>
    <t>PHD</t>
  </si>
  <si>
    <t>vgra.krish@gmail.com</t>
  </si>
  <si>
    <t>Krishnapriya.K.C</t>
  </si>
  <si>
    <t>SSCU</t>
  </si>
  <si>
    <t>phd</t>
  </si>
  <si>
    <t>kc.krishnapriya2@gmail.com</t>
  </si>
  <si>
    <t>Lekshmi Ramesh</t>
  </si>
  <si>
    <t>lekshmiramesh123@gmail.com</t>
  </si>
  <si>
    <t>Lekshmy Mohan</t>
  </si>
  <si>
    <t>mlekshmy11@gmail.com</t>
  </si>
  <si>
    <t>Lima</t>
  </si>
  <si>
    <t>Aerospace</t>
  </si>
  <si>
    <t>limaagneltony@gmail.com</t>
  </si>
  <si>
    <t>IAP</t>
  </si>
  <si>
    <t>Litralson E R</t>
  </si>
  <si>
    <t>litralsoner96@gmail.com</t>
  </si>
  <si>
    <t>M DES</t>
  </si>
  <si>
    <t>manilkr2006@gmail.com</t>
  </si>
  <si>
    <t>Manu T M</t>
  </si>
  <si>
    <t>manu4mohanan@gmail.com</t>
  </si>
  <si>
    <t>Mohammed Ameen K</t>
  </si>
  <si>
    <t>Biological Sc</t>
  </si>
  <si>
    <t>Int.Ph.D</t>
  </si>
  <si>
    <t>mohammedameenmltr@gmail.com</t>
  </si>
  <si>
    <t>mraeesmk@gmail.com</t>
  </si>
  <si>
    <t>Nakul Narayanan</t>
  </si>
  <si>
    <t>narayanan.nakul@gmail.com</t>
  </si>
  <si>
    <t>Neena K K</t>
  </si>
  <si>
    <t>IPC</t>
  </si>
  <si>
    <t>neena@ipc.iisc.ernet.in</t>
  </si>
  <si>
    <t>Neethu Sara Alex</t>
  </si>
  <si>
    <t>MRDG</t>
  </si>
  <si>
    <t>neethusara@hotmail.com</t>
  </si>
  <si>
    <t>Neetu P M</t>
  </si>
  <si>
    <t>neetupm13@gmail.com</t>
  </si>
  <si>
    <t>Nigil R</t>
  </si>
  <si>
    <t>Cense</t>
  </si>
  <si>
    <t>PA</t>
  </si>
  <si>
    <t>nikhilkoyyodan@gmail.com</t>
  </si>
  <si>
    <t>Nimmy Das</t>
  </si>
  <si>
    <t>Phy</t>
  </si>
  <si>
    <t>Niranjana.R</t>
  </si>
  <si>
    <t>niranjanapkd@gmail.com</t>
  </si>
  <si>
    <t>AE</t>
  </si>
  <si>
    <t>nirmalramachandran@gmail.com</t>
  </si>
  <si>
    <t>Nithin Raj</t>
  </si>
  <si>
    <t>Civil</t>
  </si>
  <si>
    <t>nithin4@gmail.com</t>
  </si>
  <si>
    <t>Nithinmon T.R.</t>
  </si>
  <si>
    <t>M.Des</t>
  </si>
  <si>
    <t>nithinthakadiyel@gmail.com</t>
  </si>
  <si>
    <t>Nujoom Sager</t>
  </si>
  <si>
    <t>Mdes</t>
  </si>
  <si>
    <t>vaisakh.vishal@gmail.com</t>
  </si>
  <si>
    <t>prasob@gmail.com</t>
  </si>
  <si>
    <t>Pravin Nair</t>
  </si>
  <si>
    <t>MSc</t>
  </si>
  <si>
    <t>sreehari1390@gmail.com</t>
  </si>
  <si>
    <t>CNS</t>
  </si>
  <si>
    <t>prijeshkjohn@gmail.com</t>
  </si>
  <si>
    <t>printosebastin@gmail.com</t>
  </si>
  <si>
    <t>priyanka.v.713@gmail.com</t>
  </si>
  <si>
    <t>Rahul Jose</t>
  </si>
  <si>
    <t>rahuljose04@gmail.com</t>
  </si>
  <si>
    <t>Rakesh R</t>
  </si>
  <si>
    <t>M Tech</t>
  </si>
  <si>
    <t>rrakesh225@gmail.com</t>
  </si>
  <si>
    <t>Ramya R T</t>
  </si>
  <si>
    <t>ramyart13@gmail.com</t>
  </si>
  <si>
    <t>reneetaisaac@gmail.com</t>
  </si>
  <si>
    <t>Rohin Moses</t>
  </si>
  <si>
    <t>rohmoses@gmail.com</t>
  </si>
  <si>
    <t>rohithoney005@gmail.com</t>
  </si>
  <si>
    <t>Roshan Antony</t>
  </si>
  <si>
    <t>roshanantony@outlook.com</t>
  </si>
  <si>
    <t>emailidofsachin@gmail.com</t>
  </si>
  <si>
    <t>CEaS</t>
  </si>
  <si>
    <t>decodesachin@gmail.com</t>
  </si>
  <si>
    <t>Sachin Sharma</t>
  </si>
  <si>
    <t>CES</t>
  </si>
  <si>
    <t>MECH.</t>
  </si>
  <si>
    <t>Sajna Remi Clere</t>
  </si>
  <si>
    <t>remiclere89@gmail.com</t>
  </si>
  <si>
    <t>Sandhra Sajeevan</t>
  </si>
  <si>
    <t>sandhrasajeevan1650@gmail.com</t>
  </si>
  <si>
    <t>sarath.naren@gmail.com</t>
  </si>
  <si>
    <t>Savyan Kanisserry</t>
  </si>
  <si>
    <t>savyankanissery@gmail.com</t>
  </si>
  <si>
    <t>Seba Ann Kuruvilla</t>
  </si>
  <si>
    <t>seba.2312@gmail.com</t>
  </si>
  <si>
    <t>Seena Mathew</t>
  </si>
  <si>
    <t>ph</t>
  </si>
  <si>
    <t>seena1991mathew@gmail.com</t>
  </si>
  <si>
    <t>Shafeek A Samad</t>
  </si>
  <si>
    <t>shafeek.celos@gmail.com</t>
  </si>
  <si>
    <t>Shalini</t>
  </si>
  <si>
    <t>Aero</t>
  </si>
  <si>
    <t>shalinsuresh@gmail.com</t>
  </si>
  <si>
    <t>Sharath</t>
  </si>
  <si>
    <t>SP</t>
  </si>
  <si>
    <t>Shirin</t>
  </si>
  <si>
    <t>pullotshirin@gmail.com</t>
  </si>
  <si>
    <t>unnikuttan5733@gmail.com</t>
  </si>
  <si>
    <t>Sidharth Jacob</t>
  </si>
  <si>
    <t>sidharthpjacob@hotmail.com</t>
  </si>
  <si>
    <t>Simon Samuel</t>
  </si>
  <si>
    <t>simonsamueltvs@gmail.com</t>
  </si>
  <si>
    <t>sooshiniss@gmail.com</t>
  </si>
  <si>
    <t>CIVIL</t>
  </si>
  <si>
    <t>sreelakshmi11193@gmail.com</t>
  </si>
  <si>
    <t>sreeshma.d@gmail.com</t>
  </si>
  <si>
    <t>sruthis231990@gmail.com</t>
  </si>
  <si>
    <t>swetha.m.nair.1998@gmail.com</t>
  </si>
  <si>
    <t>pvthanooja@gmail.com</t>
  </si>
  <si>
    <t>Vaisakh K.V.</t>
  </si>
  <si>
    <t>kv.vaishakh@gmail.com</t>
  </si>
  <si>
    <t>Vidya</t>
  </si>
  <si>
    <t>vijayarajcet@gmail.com</t>
  </si>
  <si>
    <t>kutoo93@gmail.com</t>
  </si>
  <si>
    <t>PG</t>
  </si>
  <si>
    <t>vishnu.raghu28@gmail.com</t>
  </si>
  <si>
    <t>vysakhk@gmail.com</t>
  </si>
  <si>
    <t>MAT.ENG</t>
  </si>
  <si>
    <t>yazar1988@gmail.com</t>
  </si>
  <si>
    <t>Abhiram Anand T</t>
  </si>
  <si>
    <t>BS</t>
  </si>
  <si>
    <t>MTech</t>
  </si>
  <si>
    <t>Adhip</t>
  </si>
  <si>
    <t>Msc</t>
  </si>
  <si>
    <t>Advaith. S</t>
  </si>
  <si>
    <t>ICER</t>
  </si>
  <si>
    <t>Ajith S</t>
  </si>
  <si>
    <t>Akhil Joseph</t>
  </si>
  <si>
    <t>Phd</t>
  </si>
  <si>
    <t>akhiljoseph007@gmail.com</t>
  </si>
  <si>
    <t>Akshay Purushothaman</t>
  </si>
  <si>
    <t>akshayprsthmn14@gmail.com</t>
  </si>
  <si>
    <t>Albin Prince John</t>
  </si>
  <si>
    <t>RA</t>
  </si>
  <si>
    <t>Amit Zafal Abdulla</t>
  </si>
  <si>
    <t>amithzafal@gmail.com</t>
  </si>
  <si>
    <t>Physics</t>
  </si>
  <si>
    <t>ark290991@gmail.com</t>
  </si>
  <si>
    <t>Anand T S</t>
  </si>
  <si>
    <t>t.sanand2010@gmail.com</t>
  </si>
  <si>
    <t>Anand U R</t>
  </si>
  <si>
    <t>anandexpert007@gmail.com</t>
  </si>
  <si>
    <t>Anjali Nair L</t>
  </si>
  <si>
    <t>Anjaly P</t>
  </si>
  <si>
    <t>Anjana A M</t>
  </si>
  <si>
    <t>PHY</t>
  </si>
  <si>
    <t>Aravind B</t>
  </si>
  <si>
    <t>Arjun K M</t>
  </si>
  <si>
    <t>arjunkm14@gmail.com</t>
  </si>
  <si>
    <t>Arya. N</t>
  </si>
  <si>
    <t>Ashok Suresh Das</t>
  </si>
  <si>
    <t>Ashwin T V</t>
  </si>
  <si>
    <t>ME</t>
  </si>
  <si>
    <t>ashwintv2007@gmail.com</t>
  </si>
  <si>
    <t>Aswathy M N</t>
  </si>
  <si>
    <t>MRC</t>
  </si>
  <si>
    <t>Bharath Krishnan</t>
  </si>
  <si>
    <t>Cressida Hamlet</t>
  </si>
  <si>
    <t>RESR.ASST</t>
  </si>
  <si>
    <t>Deepak Mathew</t>
  </si>
  <si>
    <t>mathdeepak@gmail.com</t>
  </si>
  <si>
    <t>Dheeraj Ram</t>
  </si>
  <si>
    <t>dheerajsaketham@gmail.com</t>
  </si>
  <si>
    <t>Fasal</t>
  </si>
  <si>
    <t>muhammedfasal@yahoo.com</t>
  </si>
  <si>
    <t>Gautam Nambiar</t>
  </si>
  <si>
    <t>Geethu Joseph</t>
  </si>
  <si>
    <t>geethuj@gmail.com</t>
  </si>
  <si>
    <t>Gokul G Nair</t>
  </si>
  <si>
    <t>Gopakumar R</t>
  </si>
  <si>
    <t>gopu.ceg@gmail.com</t>
  </si>
  <si>
    <t>Harit Honey</t>
  </si>
  <si>
    <t>Ph.D.</t>
  </si>
  <si>
    <t>Jawad</t>
  </si>
  <si>
    <t>jawad713@gmail.com</t>
  </si>
  <si>
    <t>Jeenu Mathai</t>
  </si>
  <si>
    <t>Karthika G</t>
  </si>
  <si>
    <t>karthikachemmangattu@gmail.com</t>
  </si>
  <si>
    <t>Kiran.R</t>
  </si>
  <si>
    <t>Krishnadas N</t>
  </si>
  <si>
    <t>Marilyn George</t>
  </si>
  <si>
    <t>Midhun A J</t>
  </si>
  <si>
    <t>Mohammed Imthias</t>
  </si>
  <si>
    <t>Muhamed Irfan</t>
  </si>
  <si>
    <t>mohamedirfan.ir@gmail.com</t>
  </si>
  <si>
    <t>Nikhil Krishnan M</t>
  </si>
  <si>
    <t>Niranjana Ambadi</t>
  </si>
  <si>
    <t>niranjana13@gmail.com</t>
  </si>
  <si>
    <t>Nithin V Nath</t>
  </si>
  <si>
    <t>P.S.Ganesh Subramanian</t>
  </si>
  <si>
    <t>Pankaj Sagar</t>
  </si>
  <si>
    <t>pankaj.sagar88@gmail.com</t>
  </si>
  <si>
    <t>Pranav P</t>
  </si>
  <si>
    <t>Prasanth K P</t>
  </si>
  <si>
    <t>Priya P</t>
  </si>
  <si>
    <t>Radhika N K</t>
  </si>
  <si>
    <t>Instrumentation</t>
  </si>
  <si>
    <t>radicalrnk1288@gmail.com</t>
  </si>
  <si>
    <t>Rahul G R</t>
  </si>
  <si>
    <t>Material Engg</t>
  </si>
  <si>
    <t>Rinu Mathew</t>
  </si>
  <si>
    <t>Rohit K R</t>
  </si>
  <si>
    <t>hellorohitkr@gmail.com</t>
  </si>
  <si>
    <t>Sanjana S Najeem</t>
  </si>
  <si>
    <t>sanjanasnajeem@gmail.com</t>
  </si>
  <si>
    <t>Sarath P K</t>
  </si>
  <si>
    <t>sarathp39@gmail.com</t>
  </si>
  <si>
    <t>Shafeek S</t>
  </si>
  <si>
    <t>Shahamiya Rasheed R P</t>
  </si>
  <si>
    <t>shahamiyahere@gmail.com</t>
  </si>
  <si>
    <t>Sreejith.S</t>
  </si>
  <si>
    <t>Sujeesh K S</t>
  </si>
  <si>
    <t>Swaroop</t>
  </si>
  <si>
    <t>swaroopjacob@gmail.com</t>
  </si>
  <si>
    <t>Veena Subramanian</t>
  </si>
  <si>
    <t>Biological sciences</t>
  </si>
  <si>
    <t>vesu.007@gmail.com</t>
  </si>
  <si>
    <t>Vineeth Kumar V</t>
  </si>
  <si>
    <t>vineethkumar01@gmail.com</t>
  </si>
  <si>
    <t>Vishnu Venugopal</t>
  </si>
  <si>
    <t>CH</t>
  </si>
  <si>
    <t>Abhinav Das</t>
  </si>
  <si>
    <t>"Abhinavdas n.v" &lt;abhinavdas.n.v@gmail.com&gt;,</t>
  </si>
  <si>
    <t>BEL Bangalore</t>
  </si>
  <si>
    <t>Abu Anand</t>
  </si>
  <si>
    <t>Abu Anand &lt;abuanand01@gmail.com&gt;,</t>
  </si>
  <si>
    <t>Adharshna Arsmi</t>
  </si>
  <si>
    <t>Adharshna Arsmi &lt;adharshna.arsmi@gmail.com&gt;,</t>
  </si>
  <si>
    <t>Adil Meersha</t>
  </si>
  <si>
    <t>CEDT</t>
  </si>
  <si>
    <t>Adil Meersha &lt;adilmeersha@gmail.com&gt;</t>
  </si>
  <si>
    <t>Ahammed Shameer</t>
  </si>
  <si>
    <t>ahammed shameer &lt;asmcpalur@gmail.com&gt;,</t>
  </si>
  <si>
    <t>Godrej Chennai</t>
  </si>
  <si>
    <t>Ajesh K G</t>
  </si>
  <si>
    <t>Akshara Soman</t>
  </si>
  <si>
    <t>Akshara Soman &lt;aksharasoman@gmail.com&gt;,</t>
  </si>
  <si>
    <t>Alaka S P</t>
  </si>
  <si>
    <t>Alaka Sp &lt;alakasp.8@gmail.com&gt;,</t>
  </si>
  <si>
    <t>CISCO, Bangalore</t>
  </si>
  <si>
    <t>Albin Varghese</t>
  </si>
  <si>
    <t>Albin Varghese &lt;venalbin@gmail.com&gt;,</t>
  </si>
  <si>
    <t>Angela Mary Thomas</t>
  </si>
  <si>
    <t>Angela Mary Thomas &lt;itsme23angela@yahoo.co.in&gt;,</t>
  </si>
  <si>
    <t>Anil Achoora</t>
  </si>
  <si>
    <t>anil.achoora@gmail.com,</t>
  </si>
  <si>
    <t>Anitha</t>
  </si>
  <si>
    <t>Anita A Kutty &lt;anita.a.kutty@gmail.com&gt;,</t>
  </si>
  <si>
    <t>Anoop C S</t>
  </si>
  <si>
    <t>anoop_c_s@yahoo.co.in,</t>
  </si>
  <si>
    <t>Anoop Thomas</t>
  </si>
  <si>
    <t xml:space="preserve">Arun Rahul </t>
  </si>
  <si>
    <t>arun rahul &lt;earunrahul@gmail.com&gt;,</t>
  </si>
  <si>
    <t>ASWATHY M N &lt;aswathypanjal@gmail.com&gt;,</t>
  </si>
  <si>
    <t>Athira Sunil</t>
  </si>
  <si>
    <t>Athira Sunil &lt;athiraiisc@gmail.com&gt;,</t>
  </si>
  <si>
    <t>Athul Joseph</t>
  </si>
  <si>
    <t>athul joseph &lt;josephathul@gmail.com&gt;,</t>
  </si>
  <si>
    <t>Bala Subramanian</t>
  </si>
  <si>
    <t>Bala Subramanian &lt;pnbalasubramanian@gmail.com&gt;,</t>
  </si>
  <si>
    <t>Eldo George</t>
  </si>
  <si>
    <t>eldho george &lt;eldhopaul87@gmail.com&gt;,</t>
  </si>
  <si>
    <t>Texas Instruments</t>
  </si>
  <si>
    <t>Felix Madukkakuzhy</t>
  </si>
  <si>
    <t>felix madukkakuzhy &lt;felixam1127@gmail.com&gt;,</t>
  </si>
  <si>
    <t>General Electric</t>
  </si>
  <si>
    <t>Ganesh</t>
  </si>
  <si>
    <t>Ganesh S &lt;sivganesha@gmail.com&gt;,</t>
  </si>
  <si>
    <t>DRDO</t>
  </si>
  <si>
    <t>Gino P Joy</t>
  </si>
  <si>
    <t>Gino Joy &lt;ginopjoy@gmail.com&gt;,</t>
  </si>
  <si>
    <t>ISRO,TVM</t>
  </si>
  <si>
    <t>Hafiz</t>
  </si>
  <si>
    <t>PhD, EPFL Switzerland</t>
  </si>
  <si>
    <t>Harichand M V</t>
  </si>
  <si>
    <t>Harichand M V &lt;harichandmv@gmail.com&gt;,</t>
  </si>
  <si>
    <t>ISRO, Trivandrum</t>
  </si>
  <si>
    <t>Hassain Maliyekkal</t>
  </si>
  <si>
    <t>Maths</t>
  </si>
  <si>
    <t>HASSAIN MALIYEKKAL &lt;hassainmaths@gmail.com&gt;,</t>
  </si>
  <si>
    <t>Jasmin K</t>
  </si>
  <si>
    <t>Jasmin K &lt;jasminpannur@gmail.com&gt;,</t>
  </si>
  <si>
    <t>Jinsha Padmarajan</t>
  </si>
  <si>
    <t>jinshapadmarajan pv &lt;jinshapadmarajan@gmail.com&gt;,</t>
  </si>
  <si>
    <t>Jobin K J</t>
  </si>
  <si>
    <t>jobin k j &lt;jobinkj91@gmail.com&gt;,</t>
  </si>
  <si>
    <t>Texas A&amp;M University</t>
  </si>
  <si>
    <t>Jobin Unnupatt</t>
  </si>
  <si>
    <t>Jobin J Unnupatt &lt;jobinjunnupatt@gmail.com&gt;,</t>
  </si>
  <si>
    <t>Julsana</t>
  </si>
  <si>
    <t xml:space="preserve">Karthik R </t>
  </si>
  <si>
    <t>Karthik R &lt;karthik_raveendranath@yahoo.com&gt;,</t>
  </si>
  <si>
    <t>Kavitha R</t>
  </si>
  <si>
    <t>KAVITHA R RADHAKUMAR &lt;kavithar1991@gmail.com&gt;,</t>
  </si>
  <si>
    <t>Qualcomm Bangalore</t>
  </si>
  <si>
    <t>Kiran Sreekumar</t>
  </si>
  <si>
    <t>Kiran Sreekumar Rajalekshmi &lt;kiransr1991@gmail.com&gt;,</t>
  </si>
  <si>
    <t>Krishna Raj</t>
  </si>
  <si>
    <t>krishna raj &lt;krishrajr@gmail.com&gt;,</t>
  </si>
  <si>
    <t>Rejoined for PhD DESE</t>
  </si>
  <si>
    <t>Lijo P Mathew</t>
  </si>
  <si>
    <t>lijo p mathew &lt;lijophilip92@gmail.com&gt;,</t>
  </si>
  <si>
    <t>Media Tech</t>
  </si>
  <si>
    <t>Mithun K P</t>
  </si>
  <si>
    <t>IntPhD</t>
  </si>
  <si>
    <t>mithunkp009@gmail.com,</t>
  </si>
  <si>
    <t>Nandini S</t>
  </si>
  <si>
    <t>Nandini S &lt;chinupeethamparan@gmail.com&gt;,</t>
  </si>
  <si>
    <t>Navasree</t>
  </si>
  <si>
    <t>Navasree S &lt;navasrees@gmail.com&gt;,</t>
  </si>
  <si>
    <t>Nirmal John</t>
  </si>
  <si>
    <t>Nirmal John &lt;nirmaljohn1990@gmail.com&gt;,</t>
  </si>
  <si>
    <t>ADI (Analog Devices)</t>
  </si>
  <si>
    <t>Nithin Jose</t>
  </si>
  <si>
    <t>nithin jose &lt;nithinjose4u@gmail.com&gt;,</t>
  </si>
  <si>
    <t>Nithish Divakar</t>
  </si>
  <si>
    <t>Nithish Divakar &lt;nithishdivakar@gmail.com&gt;,</t>
  </si>
  <si>
    <t>Praveen M P</t>
  </si>
  <si>
    <t>PRAVEEN M P &lt;mppraveen47@gmail.com&gt;,</t>
  </si>
  <si>
    <t>Sarath Ambady</t>
  </si>
  <si>
    <t>Raghu C V</t>
  </si>
  <si>
    <t>"Raghu C.V." &lt;raghu.edapal@gmail.com&gt;,</t>
  </si>
  <si>
    <t>Rahul Sasi</t>
  </si>
  <si>
    <t>Rahul Suresh</t>
  </si>
  <si>
    <t>Rahul Suresh &lt;rahul.suresh9@gmail.com&gt;,</t>
  </si>
  <si>
    <t>Rakesh N</t>
  </si>
  <si>
    <t>nrakeshenergy@yahoo.com,</t>
  </si>
  <si>
    <t xml:space="preserve">Rejesh </t>
  </si>
  <si>
    <t>rejesh arr &lt;rejeshna@gmail.com&gt;</t>
  </si>
  <si>
    <t>Rinsha Padmarajan</t>
  </si>
  <si>
    <t>rinsha pv &lt;rinshapadmarajan@gmail.com&gt;,</t>
  </si>
  <si>
    <t xml:space="preserve">Riswana </t>
  </si>
  <si>
    <t>RISWANA PULIKKUTH &lt;rizriswana@gmail.com&gt;,</t>
  </si>
  <si>
    <t>Rithwik Tom</t>
  </si>
  <si>
    <t>rithwik tom &lt;rithwiktomtcr@gmail.com&gt;,</t>
  </si>
  <si>
    <t>Rohith P</t>
  </si>
  <si>
    <t>Rohith Soman</t>
  </si>
  <si>
    <t>rohithsomannitc@gmail.com</t>
  </si>
  <si>
    <t>Sabari Girish</t>
  </si>
  <si>
    <t>Sabari Girish &lt;sabarigirish333@gmail.com&gt;,</t>
  </si>
  <si>
    <t>ADE Bangalore</t>
  </si>
  <si>
    <t>Sajitha P S</t>
  </si>
  <si>
    <t>Sajitha PS &lt;sajitha2013iisc@gmail.com&gt;,</t>
  </si>
  <si>
    <t>Sanal Prasad</t>
  </si>
  <si>
    <t>Sanal Prasad &lt;sanal.s.prasad@gmail.com&gt;,</t>
  </si>
  <si>
    <t xml:space="preserve">Sanjay Viswanath </t>
  </si>
  <si>
    <t>Sanjay Viswanath &lt;sanjayviswanath89@gmail.com&gt;,</t>
  </si>
  <si>
    <t>Sarath Kumar</t>
  </si>
  <si>
    <t>sarathkumarsr95@yahoo.in,</t>
  </si>
  <si>
    <t>Shahanas</t>
  </si>
  <si>
    <t>Shamit</t>
  </si>
  <si>
    <t>Subhash Chandran</t>
  </si>
  <si>
    <t>subhash chandran &lt;subhashmandela@gmail.com&gt;,</t>
  </si>
  <si>
    <t>Sukesh Pilicode</t>
  </si>
  <si>
    <t>Sukesh Pilicode &lt;sukesh.pilicode@gmail.com&gt;,</t>
  </si>
  <si>
    <t>Susmith C S</t>
  </si>
  <si>
    <t>susmith cs &lt;susmithcs@gmail.com&gt;,</t>
  </si>
  <si>
    <t>Godrej pune</t>
  </si>
  <si>
    <t xml:space="preserve">Suvin P S </t>
  </si>
  <si>
    <t>suvin ps &lt;suvinwelcomes@gmail.com&gt;,</t>
  </si>
  <si>
    <t>Toms Varghese</t>
  </si>
  <si>
    <t>Toms Varghese &lt;tomsvhere@gmail.com&gt;,</t>
  </si>
  <si>
    <t>Tony Gracious</t>
  </si>
  <si>
    <t>Tony Gracious &lt;tonygracious@gmail.com&gt;,</t>
  </si>
  <si>
    <t>Tony M George</t>
  </si>
  <si>
    <t>Tony M George &lt;mgltbs.in@gmail.com&gt;,</t>
  </si>
  <si>
    <t>Varsha Vasudevan</t>
  </si>
  <si>
    <t>Varsha Vasudevan &lt;varsha.vd.gupta@gmail.com&gt;,</t>
  </si>
  <si>
    <t>Vineetha Muraleedharan</t>
  </si>
  <si>
    <t>vineeth m &lt;vineeth.emm110@gmail.com&gt;,</t>
  </si>
  <si>
    <t>Vinila N V</t>
  </si>
  <si>
    <t>Material Eng</t>
  </si>
  <si>
    <t>"Vinila N.V" &lt;vinilanv@gmail.com&gt;,</t>
  </si>
  <si>
    <t>Hans Kaliaden &lt;techhans@gmail.com&gt;,</t>
  </si>
  <si>
    <t>Aasik</t>
  </si>
  <si>
    <t>Mechanical</t>
  </si>
  <si>
    <t>aasik123@gmail.com</t>
  </si>
  <si>
    <t>ISRO - Trivandrum</t>
  </si>
  <si>
    <t>Abhishek B</t>
  </si>
  <si>
    <t>abhi.bala1994@gmail.com</t>
  </si>
  <si>
    <t>Ajai Paulose</t>
  </si>
  <si>
    <t>ajaipaulose@gmail.com</t>
  </si>
  <si>
    <t>Broadcom Bangalore</t>
  </si>
  <si>
    <t>aleenaalex@gmail.com</t>
  </si>
  <si>
    <t>Student discontinued</t>
  </si>
  <si>
    <t>Amal Roy</t>
  </si>
  <si>
    <t>amalchettisseril@gmail.com</t>
  </si>
  <si>
    <t>Anathesh S</t>
  </si>
  <si>
    <t>ananthesh.s@gmail.com</t>
  </si>
  <si>
    <t>Anil</t>
  </si>
  <si>
    <t>Electrical</t>
  </si>
  <si>
    <t>anil89cs@yahoo.com</t>
  </si>
  <si>
    <t>Tribi Bangalore</t>
  </si>
  <si>
    <t>Anirudh Rajan</t>
  </si>
  <si>
    <t>aniisback@gmail.com</t>
  </si>
  <si>
    <t>Aparna J S</t>
  </si>
  <si>
    <t>aparna.js89@gmail.com</t>
  </si>
  <si>
    <t>bahrain</t>
  </si>
  <si>
    <t>Arathi P A</t>
  </si>
  <si>
    <t>arathiperimchira@gmail.com</t>
  </si>
  <si>
    <t>PESIT-BSC, Bangalore</t>
  </si>
  <si>
    <t>Arun G</t>
  </si>
  <si>
    <t>Chemical</t>
  </si>
  <si>
    <t>arung014@gmail.com</t>
  </si>
  <si>
    <t>Arun Jose K A</t>
  </si>
  <si>
    <t>arun.chellanam@gmail.com</t>
  </si>
  <si>
    <t>Arun Krishna</t>
  </si>
  <si>
    <t>arunkrsn@gmail.com</t>
  </si>
  <si>
    <t>VSSC, Thiruvananthapuram</t>
  </si>
  <si>
    <t>Ashlin</t>
  </si>
  <si>
    <t>ashlin.v@gmail.com</t>
  </si>
  <si>
    <t>Ashwin K P</t>
  </si>
  <si>
    <t>ashwin.k.p.2@gmail.com</t>
  </si>
  <si>
    <t>Aswathi Sudhir</t>
  </si>
  <si>
    <t>aswathikuruvath@gmail.com</t>
  </si>
  <si>
    <t xml:space="preserve">Phd, TEXAS A&amp;M </t>
  </si>
  <si>
    <t>josephathul@gmail.com</t>
  </si>
  <si>
    <t>Basil</t>
  </si>
  <si>
    <t>basilthorakkal@gmail.com</t>
  </si>
  <si>
    <t>Deepak V</t>
  </si>
  <si>
    <t>deepak.Ker@hotmail.com</t>
  </si>
  <si>
    <t>Deepu</t>
  </si>
  <si>
    <t>deepusp@gmail.com</t>
  </si>
  <si>
    <t>Febi Ibrahim</t>
  </si>
  <si>
    <t>febiibrahim@yahoo.com</t>
  </si>
  <si>
    <t>DRDO Ernakulam</t>
  </si>
  <si>
    <t>Greegar George</t>
  </si>
  <si>
    <t>greegargeorge@gmail.com</t>
  </si>
  <si>
    <t>Habeeb Rahman</t>
  </si>
  <si>
    <t>habeebrahmanchola@gmail.com</t>
  </si>
  <si>
    <t>Ismath Sadhir</t>
  </si>
  <si>
    <t>ismathsadhir@gmail.com</t>
  </si>
  <si>
    <t>Jithin Pauly</t>
  </si>
  <si>
    <t>jithin_pauly@yahoo.com</t>
  </si>
  <si>
    <t>CPRI Bangalore</t>
  </si>
  <si>
    <t>Jobby</t>
  </si>
  <si>
    <t>Earth Science</t>
  </si>
  <si>
    <t>jobbymattew@gmail.com</t>
  </si>
  <si>
    <t>Joshin</t>
  </si>
  <si>
    <t xml:space="preserve">joshinpk@gmail.com </t>
  </si>
  <si>
    <t>Karthikeyan</t>
  </si>
  <si>
    <t>r_karthik_07@yahoo.co.in</t>
  </si>
  <si>
    <t>Karuna</t>
  </si>
  <si>
    <t>karuna.mukil@gmail.com</t>
  </si>
  <si>
    <t>Kavitha M</t>
  </si>
  <si>
    <t>kavitha6742@gmail.com</t>
  </si>
  <si>
    <t>Kiran M</t>
  </si>
  <si>
    <t>kiran.4545@gmail.com</t>
  </si>
  <si>
    <t>M N Abhijith</t>
  </si>
  <si>
    <t>mabhijithn@gmail.com</t>
  </si>
  <si>
    <t>Qualcome Bangalore</t>
  </si>
  <si>
    <t>Madhav</t>
  </si>
  <si>
    <t>madhav.sreekumar123@gmail.com</t>
  </si>
  <si>
    <t>Thiruvanathapuram</t>
  </si>
  <si>
    <t>Mishfad S V</t>
  </si>
  <si>
    <t>mishfad@gmail.com</t>
  </si>
  <si>
    <t>Neethu</t>
  </si>
  <si>
    <t>neethukvarghese123@gmail.com</t>
  </si>
  <si>
    <t>Nidhin Kurian</t>
  </si>
  <si>
    <t>nidhinkuriannkk@gmail.com</t>
  </si>
  <si>
    <t>Nithin Raveendran</t>
  </si>
  <si>
    <t>nithinitzme@gmail.com</t>
  </si>
  <si>
    <t>The University of Arizona</t>
  </si>
  <si>
    <t>Roshan Xavier</t>
  </si>
  <si>
    <t>roshanisat2012@gmail.com</t>
  </si>
  <si>
    <t>Sahil Mohamed</t>
  </si>
  <si>
    <t>devilzabod@gmail.com</t>
  </si>
  <si>
    <t>TE connectivity Bangalore</t>
  </si>
  <si>
    <t>Sandeep</t>
  </si>
  <si>
    <t>sandeeptlvdy@gmail.com</t>
  </si>
  <si>
    <t>Sanjayan</t>
  </si>
  <si>
    <t>saanjs007@gmail.com</t>
  </si>
  <si>
    <t>Shareeq</t>
  </si>
  <si>
    <t>shareeqtheparambil@gmail.com</t>
  </si>
  <si>
    <t>Phd, NUS</t>
  </si>
  <si>
    <t>Shreeram</t>
  </si>
  <si>
    <t>sreeramvengayil@gmail.com</t>
  </si>
  <si>
    <t>CPRI - Bangalore</t>
  </si>
  <si>
    <t>Sreeekanth</t>
  </si>
  <si>
    <t>shsreekanth@gmail.com</t>
  </si>
  <si>
    <t>Asteria Aerospace, Bangalore</t>
  </si>
  <si>
    <t>Sreejith T M</t>
  </si>
  <si>
    <t>sreejithtm.tvm@gmail.com</t>
  </si>
  <si>
    <t>Sreyas Mohan</t>
  </si>
  <si>
    <t>coolsreyas@gmail.com</t>
  </si>
  <si>
    <t>Sruthi</t>
  </si>
  <si>
    <t>sruthiajay88@gmail.com</t>
  </si>
  <si>
    <t>Sujith P</t>
  </si>
  <si>
    <t>sujith.p4@gmail.com</t>
  </si>
  <si>
    <t>Ittiam Bangalore</t>
  </si>
  <si>
    <t>Swathy Sen</t>
  </si>
  <si>
    <t>Intel Bangalore</t>
  </si>
  <si>
    <t>Unnikrishnan K G</t>
  </si>
  <si>
    <t>unnikrishnankg89@gmail.com</t>
  </si>
  <si>
    <t>Vishnu</t>
  </si>
  <si>
    <t>vishnuvsudhakar@gmail.com</t>
  </si>
  <si>
    <t>Tata Motors, Pune</t>
  </si>
  <si>
    <t>Abhijith V P</t>
  </si>
  <si>
    <t>abhijithvp@gmail.com</t>
  </si>
  <si>
    <t>Mahindra Reva</t>
  </si>
  <si>
    <t>Achu Catherine</t>
  </si>
  <si>
    <t>achucatherine@gmail.com</t>
  </si>
  <si>
    <t>Adul Sankar</t>
  </si>
  <si>
    <t>adulsankar28@gmail.com</t>
  </si>
  <si>
    <t>Kozhikode</t>
  </si>
  <si>
    <t>ichul63@gmail.com</t>
  </si>
  <si>
    <t>Ajitj B.</t>
  </si>
  <si>
    <t>ajusarma@gmail.com</t>
  </si>
  <si>
    <t>ISRO Trivandram</t>
  </si>
  <si>
    <t>Akhil Sivakumar</t>
  </si>
  <si>
    <t>Anju R. Babu</t>
  </si>
  <si>
    <t>Mech</t>
  </si>
  <si>
    <t>anjurb@mecheng.iisc.ernet.in</t>
  </si>
  <si>
    <t>Annie Maria Issac</t>
  </si>
  <si>
    <t>anniemissac@gmail.com</t>
  </si>
  <si>
    <t>NRSC ISRO Hydrabad</t>
  </si>
  <si>
    <t>restlessguy@gmail.com</t>
  </si>
  <si>
    <t>Anto K. Davis</t>
  </si>
  <si>
    <t>antokdavis@gmail.com</t>
  </si>
  <si>
    <t>krishna.anu88@gmail.com</t>
  </si>
  <si>
    <t>Anup</t>
  </si>
  <si>
    <t>MCBL</t>
  </si>
  <si>
    <t>anup.wap@gmail.com</t>
  </si>
  <si>
    <t>Anzal S</t>
  </si>
  <si>
    <t>anzal.s@gmail.com</t>
  </si>
  <si>
    <t>Cirel Systems - Bangalore</t>
  </si>
  <si>
    <t>arjunanand1989@gmail.com</t>
  </si>
  <si>
    <t xml:space="preserve">PhD Texas Austin </t>
  </si>
  <si>
    <t>arunm_367@yahoo.co.in</t>
  </si>
  <si>
    <t>Arun Vishnu</t>
  </si>
  <si>
    <t>arunvishnu.s@gmail.com</t>
  </si>
  <si>
    <t>Arushi</t>
  </si>
  <si>
    <t>aurwan@yahoo.co.in</t>
  </si>
  <si>
    <t>aswathvs@gmail.com</t>
  </si>
  <si>
    <t>Athul</t>
  </si>
  <si>
    <t>Chintoo S Kumar</t>
  </si>
  <si>
    <t>chintoo@aero.iisc.ernet.in</t>
  </si>
  <si>
    <t>doneyalex@gmail.com</t>
  </si>
  <si>
    <t>Ittiam - Bangalore</t>
  </si>
  <si>
    <t>gaya3sanjeev@gmail.com</t>
  </si>
  <si>
    <t>Samsung - Bangalore</t>
  </si>
  <si>
    <t>aswinkrishnan121@gmail.com</t>
  </si>
  <si>
    <t>Indu John</t>
  </si>
  <si>
    <t>nhojudni@gmail.com</t>
  </si>
  <si>
    <t>Jafar</t>
  </si>
  <si>
    <t>jfr.sadik@gmail.com</t>
  </si>
  <si>
    <t>Texas Instruments - Bangalore</t>
  </si>
  <si>
    <t>Jince</t>
  </si>
  <si>
    <t>jincemp@gmail.com</t>
  </si>
  <si>
    <t>jishnuns@gmail.com</t>
  </si>
  <si>
    <t>Joseph Vimal Das</t>
  </si>
  <si>
    <t>vas.melvilla@gmail.com</t>
  </si>
  <si>
    <t>Jude Baby</t>
  </si>
  <si>
    <t>judebaby@gmail.com</t>
  </si>
  <si>
    <t>Kala Nair K.</t>
  </si>
  <si>
    <t>kalanair56@gmail.com</t>
  </si>
  <si>
    <t>Kannan M.V</t>
  </si>
  <si>
    <t>Mechanical Engg.</t>
  </si>
  <si>
    <t>kannanmv2003@yahoo.com</t>
  </si>
  <si>
    <t>kiran.v89@gmail.com</t>
  </si>
  <si>
    <t>Lakshman</t>
  </si>
  <si>
    <t>lakshman.lr@gmail.com</t>
  </si>
  <si>
    <t>Leo Mathew</t>
  </si>
  <si>
    <t>IN</t>
  </si>
  <si>
    <t>leomathew17@gmail.com</t>
  </si>
  <si>
    <t>Atkins - Bangalore</t>
  </si>
  <si>
    <t>M. S. Harshitha</t>
  </si>
  <si>
    <t>ms.harshitha@gmail.com</t>
  </si>
  <si>
    <t>Asst. Diector Central Water Commission</t>
  </si>
  <si>
    <t>Manju</t>
  </si>
  <si>
    <t>Civil Engg</t>
  </si>
  <si>
    <t>manju.nitc@gmail.com</t>
  </si>
  <si>
    <t>Manoj R</t>
  </si>
  <si>
    <t>manojr_cet@yahoo.com</t>
  </si>
  <si>
    <t>Maqsood</t>
  </si>
  <si>
    <t>maqsood.nitc@gmail.com</t>
  </si>
  <si>
    <t>Phd - Eindhoven University of Technology Netherland</t>
  </si>
  <si>
    <t>Martin</t>
  </si>
  <si>
    <t>martin.nilambur@gmail.com</t>
  </si>
  <si>
    <t>Muhammed Shamveel T M</t>
  </si>
  <si>
    <t>shamveel7@gmail.com</t>
  </si>
  <si>
    <t>Honeywell Technology Solutions Lab</t>
  </si>
  <si>
    <t>Navneeth</t>
  </si>
  <si>
    <t>navneethkrisp@gmail.com</t>
  </si>
  <si>
    <t xml:space="preserve">IISc Bangalore </t>
  </si>
  <si>
    <t>Nazreen</t>
  </si>
  <si>
    <t>Elec. Engg</t>
  </si>
  <si>
    <t>nazreen.pm@gmail.com</t>
  </si>
  <si>
    <t>SSA</t>
  </si>
  <si>
    <t>nikhilkrgvr@gmail.com</t>
  </si>
  <si>
    <t>nikhilkrishnan.m@gmail.com</t>
  </si>
  <si>
    <t>Nimmy Mariam</t>
  </si>
  <si>
    <t>nimmy555@gmail.com</t>
  </si>
  <si>
    <t>MS Ramaiah Peenya, Bangalore</t>
  </si>
  <si>
    <t>Nirmal</t>
  </si>
  <si>
    <t>nirmailksebastian@gmail.com</t>
  </si>
  <si>
    <t>Nirmal Mohan</t>
  </si>
  <si>
    <t>nirmalmohan@gmail.com</t>
  </si>
  <si>
    <t>Nivin Raj T R</t>
  </si>
  <si>
    <t>binnovative007@gmail.com</t>
  </si>
  <si>
    <t>Power Grid, Delhi</t>
  </si>
  <si>
    <t>Parameswaran</t>
  </si>
  <si>
    <t>parameswarantg@yahoo.co.in</t>
  </si>
  <si>
    <t>Pradeep A. V.</t>
  </si>
  <si>
    <t>avpradeep88@gmail.com</t>
  </si>
  <si>
    <t>007bond.pramod@gmail.com</t>
  </si>
  <si>
    <t>Tejas Network - Bangalore</t>
  </si>
  <si>
    <t>Praveen K R</t>
  </si>
  <si>
    <t>pravin.nitc@gmail.com</t>
  </si>
  <si>
    <t>vkaprince@yahoo.com</t>
  </si>
  <si>
    <t>Analog Devices Bangalore</t>
  </si>
  <si>
    <t>Radhika Nair</t>
  </si>
  <si>
    <t>radhikanairnj@gmail.com</t>
  </si>
  <si>
    <t>Rahul R</t>
  </si>
  <si>
    <t>rahulnetsc@gmail.com</t>
  </si>
  <si>
    <t>Rakesh P. R.</t>
  </si>
  <si>
    <t>rakpr.eee@gmail.com</t>
  </si>
  <si>
    <t>Renjith R</t>
  </si>
  <si>
    <t>rejith.hello@gmail.com</t>
  </si>
  <si>
    <t>safdarali.ndr @gmail.com</t>
  </si>
  <si>
    <t>CDAC Trivandrum</t>
  </si>
  <si>
    <t>Sagish Sathyan</t>
  </si>
  <si>
    <t>sagish_cool@yahoo.co.in</t>
  </si>
  <si>
    <t>Sajish</t>
  </si>
  <si>
    <t>sajishmenon@gmail.com</t>
  </si>
  <si>
    <t>sandeep.p.prakash@gmail.com</t>
  </si>
  <si>
    <t>Sanil O. K.</t>
  </si>
  <si>
    <t>sanil.kunjunni@gmail.com</t>
  </si>
  <si>
    <t>Shyam A B</t>
  </si>
  <si>
    <t>shyam.ab33@gmail.com</t>
  </si>
  <si>
    <t>sijomon1234@gmail.com</t>
  </si>
  <si>
    <t>sinchu_p81@yahoo.co.uk</t>
  </si>
  <si>
    <t>Sreeram</t>
  </si>
  <si>
    <t>yoursramhere@gmail.com</t>
  </si>
  <si>
    <t>Subhash Joshiy</t>
  </si>
  <si>
    <t>subhashj@cdac.in</t>
  </si>
  <si>
    <t>Subin</t>
  </si>
  <si>
    <t>subin1808@gmail.com</t>
  </si>
  <si>
    <t>Phd, Ecole Polytechnique, Freance</t>
  </si>
  <si>
    <t>Subramanian T R</t>
  </si>
  <si>
    <t>subramanian_tr@ymail.com</t>
  </si>
  <si>
    <t>Cadence Design Systems - Bangalore</t>
  </si>
  <si>
    <t>Sunita</t>
  </si>
  <si>
    <t>Sunitha K</t>
  </si>
  <si>
    <t>sunithak@nitc.ac.in</t>
  </si>
  <si>
    <t>Susmitha</t>
  </si>
  <si>
    <t>susmitharaniantony@gmail.com</t>
  </si>
  <si>
    <t>Syam</t>
  </si>
  <si>
    <t>syam.venugopal@gmail.com</t>
  </si>
  <si>
    <t>Phd, Denmark</t>
  </si>
  <si>
    <t>Ullas</t>
  </si>
  <si>
    <t>Unnikrishnan P. K.</t>
  </si>
  <si>
    <t>unnikrishnan84@gmail.com</t>
  </si>
  <si>
    <t>Vineeth</t>
  </si>
  <si>
    <t>vineethcs.cet@gmail.com</t>
  </si>
  <si>
    <t>Vinod Kumar</t>
  </si>
  <si>
    <t>vinod08275@rediff.com</t>
  </si>
  <si>
    <t>Vinod V</t>
  </si>
  <si>
    <t>vinodvc011@yahoo.com</t>
  </si>
  <si>
    <t>Asst Professor, GECTVM</t>
  </si>
  <si>
    <t>Vishnu M</t>
  </si>
  <si>
    <t>vishnumahadevan@gmail.com</t>
  </si>
  <si>
    <t>Phd - NCSB, USA</t>
  </si>
  <si>
    <t>Birenjith S</t>
  </si>
  <si>
    <t>Aby</t>
  </si>
  <si>
    <t>IES - Railways</t>
  </si>
  <si>
    <t>Ajith B Sarma</t>
  </si>
  <si>
    <t>civil</t>
  </si>
  <si>
    <t>IIT Bombay</t>
  </si>
  <si>
    <t>Anju Mohanan</t>
  </si>
  <si>
    <t>Mediatek - Bangalore</t>
  </si>
  <si>
    <t>Anwar</t>
  </si>
  <si>
    <t>instrumentation</t>
  </si>
  <si>
    <t>Sandisk Bangalore</t>
  </si>
  <si>
    <t>Anup Aprem</t>
  </si>
  <si>
    <t>PhD - Canada</t>
  </si>
  <si>
    <t>Aravind Sr</t>
  </si>
  <si>
    <t>PhD - French Institute for Research</t>
  </si>
  <si>
    <t>Arjun Suresh</t>
  </si>
  <si>
    <t>Arun Ajith S</t>
  </si>
  <si>
    <t>sajith@cedt.iisc.ernet.in</t>
  </si>
  <si>
    <t>Arista Networks</t>
  </si>
  <si>
    <t>Arun Venkataraman</t>
  </si>
  <si>
    <t>Phd -KTH Royal Institute of Technology - Sweden</t>
  </si>
  <si>
    <t>Christo K Thomas</t>
  </si>
  <si>
    <t>Intel - Bangalore</t>
  </si>
  <si>
    <t>Dawn K Joseph</t>
  </si>
  <si>
    <t>Candela Circuits - Thrissur</t>
  </si>
  <si>
    <t>Deekshith P K</t>
  </si>
  <si>
    <t>Dhaneesh K K</t>
  </si>
  <si>
    <t>IMD - Pune</t>
  </si>
  <si>
    <t>Dilip</t>
  </si>
  <si>
    <t>dilipp05@yahoo.com</t>
  </si>
  <si>
    <t>Gaurav Nair</t>
  </si>
  <si>
    <t>gauravnair2000@gmail.com</t>
  </si>
  <si>
    <t>General Electric Bangalore</t>
  </si>
  <si>
    <t>Greeshma</t>
  </si>
  <si>
    <t>Haryhar As</t>
  </si>
  <si>
    <t>ME QIP</t>
  </si>
  <si>
    <t>Faculty - GEC Thrissur</t>
  </si>
  <si>
    <t>Indu</t>
  </si>
  <si>
    <t>indus.j@gmail.com</t>
  </si>
  <si>
    <t>Faculty - IIT Bombay</t>
  </si>
  <si>
    <t>Jayakrishnan</t>
  </si>
  <si>
    <t>vrkrish@cedt.iisc.ernet.in</t>
  </si>
  <si>
    <t>Nvidia - Bangalore</t>
  </si>
  <si>
    <t>Kala S</t>
  </si>
  <si>
    <t>kalas19@gmail.com</t>
  </si>
  <si>
    <t>Asst. Professor, Reva University, Yelahanka</t>
  </si>
  <si>
    <t>keerthymsimon@gmail.com</t>
  </si>
  <si>
    <t>Leenu</t>
  </si>
  <si>
    <t>ME Qip</t>
  </si>
  <si>
    <t>Linu Shine</t>
  </si>
  <si>
    <t>lshine@cedt.iisc.ernet.in</t>
  </si>
  <si>
    <t>Asst Professor, CET, TVM</t>
  </si>
  <si>
    <t>Manoj</t>
  </si>
  <si>
    <t>Cistup</t>
  </si>
  <si>
    <t>Manu Varkey</t>
  </si>
  <si>
    <t xml:space="preserve">ME </t>
  </si>
  <si>
    <t>CPWD, Govt. of Indian</t>
  </si>
  <si>
    <t>Maria</t>
  </si>
  <si>
    <t>Melon Joe Pellissery</t>
  </si>
  <si>
    <t>m.j.pellissery@gmail.com</t>
  </si>
  <si>
    <t>Tata Motors - Bangalore</t>
  </si>
  <si>
    <t>Mithun</t>
  </si>
  <si>
    <t>mithunparameswaran@yahoo.com</t>
  </si>
  <si>
    <t>Mahindra - Chennai</t>
  </si>
  <si>
    <t>Nijil K</t>
  </si>
  <si>
    <t>Nipin</t>
  </si>
  <si>
    <t>nipinl@gmail.com</t>
  </si>
  <si>
    <t>Nirmal Jith</t>
  </si>
  <si>
    <t>Xerox Research - Bangalore</t>
  </si>
  <si>
    <t>Nitish</t>
  </si>
  <si>
    <t>Analog Devices - Bangalore</t>
  </si>
  <si>
    <t>PhD - University of Genoa</t>
  </si>
  <si>
    <t>Ragaja</t>
  </si>
  <si>
    <t>ragaja04@gmail.com</t>
  </si>
  <si>
    <t>Rahul Thozhuvanur Mana</t>
  </si>
  <si>
    <t>Renu Jose</t>
  </si>
  <si>
    <t>Faculty - RIT</t>
  </si>
  <si>
    <t>Reuben George Stephen</t>
  </si>
  <si>
    <t>Phd, NUS Singapore</t>
  </si>
  <si>
    <t>Sagar Bharadwaj</t>
  </si>
  <si>
    <t>IISc Bagalore</t>
  </si>
  <si>
    <t>ksajeeb@gmail.com</t>
  </si>
  <si>
    <t>Working - Bahrain</t>
  </si>
  <si>
    <t>materials engg</t>
  </si>
  <si>
    <t>shanoob.b@gmail.com</t>
  </si>
  <si>
    <t>PhD - IIT Kanapur</t>
  </si>
  <si>
    <t>Sita</t>
  </si>
  <si>
    <t>Sooraj K Ambat</t>
  </si>
  <si>
    <t>DRDO - Kochi</t>
  </si>
  <si>
    <t>Sreekumar G</t>
  </si>
  <si>
    <t>Faculty - Rajagiri</t>
  </si>
  <si>
    <t>Sruthi Unnikrishnan</t>
  </si>
  <si>
    <t>subinshyam@gmail.com</t>
  </si>
  <si>
    <t>Sunder Ram</t>
  </si>
  <si>
    <t>PhD - Technion Israel</t>
  </si>
  <si>
    <t>Thushara</t>
  </si>
  <si>
    <t>caos</t>
  </si>
  <si>
    <t>Vaidyanathan</t>
  </si>
  <si>
    <t>Phd - Texas Austin</t>
  </si>
  <si>
    <t>Vishnu Namboodiri</t>
  </si>
  <si>
    <t>Qualcomm, Hyderabad</t>
  </si>
  <si>
    <t>Abdul Haseeb O P</t>
  </si>
  <si>
    <t>Student</t>
  </si>
  <si>
    <t>abdulhaseebop@gmail.com</t>
  </si>
  <si>
    <t>Akhil P T</t>
  </si>
  <si>
    <t>akhilpt@gmail.com</t>
  </si>
  <si>
    <t>PhD, ECE, IISc Bangalore</t>
  </si>
  <si>
    <t>Anjana C P</t>
  </si>
  <si>
    <t>anjanacpcalicut@gmail.com</t>
  </si>
  <si>
    <t>Anju</t>
  </si>
  <si>
    <t>MechEng</t>
  </si>
  <si>
    <t>Anoop N M</t>
  </si>
  <si>
    <t>Civil Engineering</t>
  </si>
  <si>
    <t>Ph.D student</t>
  </si>
  <si>
    <t>anoopnm007@gmail.com</t>
  </si>
  <si>
    <t>Post Doc, University of California, Los Angeles</t>
  </si>
  <si>
    <t>Anoop Sathyan</t>
  </si>
  <si>
    <t>anoop_147@hotmail.com</t>
  </si>
  <si>
    <t>Arun Babu</t>
  </si>
  <si>
    <t>PhD student</t>
  </si>
  <si>
    <t>avkkurup@gmail.com arun9947316565@gmail.com</t>
  </si>
  <si>
    <t>Asha M J</t>
  </si>
  <si>
    <t>mjasha@gmail.com</t>
  </si>
  <si>
    <t>Ashith Shyam</t>
  </si>
  <si>
    <t>ashithshyam@yahoo.co.in</t>
  </si>
  <si>
    <t>Ashok Krishnan K S</t>
  </si>
  <si>
    <t>kri_ashok@rediffmail.com</t>
  </si>
  <si>
    <t>Phd Student ECE IISc</t>
  </si>
  <si>
    <t>Ashwathi</t>
  </si>
  <si>
    <t>aswathy@caos.iisc.ernet.in</t>
  </si>
  <si>
    <t>PhD, Leipzig University, Germany</t>
  </si>
  <si>
    <t>Chanchel S Chandran</t>
  </si>
  <si>
    <t>chanch84@hotmail.com</t>
  </si>
  <si>
    <t>Chinto</t>
  </si>
  <si>
    <t>Chintoo@aero.iisc.ernet.in</t>
  </si>
  <si>
    <t>Srushti Education Systems, Bangalore</t>
  </si>
  <si>
    <t>Deepak</t>
  </si>
  <si>
    <t>deepaktvpm@gmail.com</t>
  </si>
  <si>
    <t>deepakmail@gmail.com</t>
  </si>
  <si>
    <t>Deepu Chandran</t>
  </si>
  <si>
    <t>ME Student</t>
  </si>
  <si>
    <t>deepuchandran88@gmail.com</t>
  </si>
  <si>
    <t>Dinesh Dileep</t>
  </si>
  <si>
    <t>dineshdileep@gmail.com, dileep@ece.iisc.ernet.in</t>
  </si>
  <si>
    <t>Microsoft, Bangalore</t>
  </si>
  <si>
    <t>Emil Mathew Joseph</t>
  </si>
  <si>
    <t>emjiisc@ece.iisc.ernet.in</t>
  </si>
  <si>
    <t>Phd Student CeNSE</t>
  </si>
  <si>
    <t>Int. Ph.D Student</t>
  </si>
  <si>
    <t>ganesh.kolappan.geetha@gmail.com</t>
  </si>
  <si>
    <t>Ganesh B.</t>
  </si>
  <si>
    <t>Mechanical</t>
  </si>
  <si>
    <t>ganeshb@mecheng.iisc.ernet.in</t>
  </si>
  <si>
    <t>George</t>
  </si>
  <si>
    <t>CEAS</t>
  </si>
  <si>
    <t>gpmaths@ceas.iisc.ernet.in</t>
  </si>
  <si>
    <t>Ibrahim</t>
  </si>
  <si>
    <t xml:space="preserve">Ad-hoc Faculty NIT calicut </t>
  </si>
  <si>
    <t>Jasmine</t>
  </si>
  <si>
    <t>Jithin K S</t>
  </si>
  <si>
    <t>jithin@ece.iisc.ernet.in</t>
  </si>
  <si>
    <t>PhD France</t>
  </si>
  <si>
    <t>John</t>
  </si>
  <si>
    <t>John Britto Antony</t>
  </si>
  <si>
    <t>brittomon@gmail.com</t>
  </si>
  <si>
    <t>Joseph Vimal Vas</t>
  </si>
  <si>
    <t>jvvas@yahoo.co.in</t>
  </si>
  <si>
    <t>Jyothi S</t>
  </si>
  <si>
    <t>RRI</t>
  </si>
  <si>
    <t>PhD Student</t>
  </si>
  <si>
    <t>jyothis1@rri.res.in</t>
  </si>
  <si>
    <t>K P Mohanan</t>
  </si>
  <si>
    <t>kpmohanan@rediffmail.com</t>
  </si>
  <si>
    <t>Laxmi K</t>
  </si>
  <si>
    <t>laxmi_k@ece.iisc.ernet.in</t>
  </si>
  <si>
    <t>Mahesh</t>
  </si>
  <si>
    <t>mahesh-mahecp@gmail.com</t>
  </si>
  <si>
    <t>maheshravivarma@gmailcom</t>
  </si>
  <si>
    <t>Mahind Jayan</t>
  </si>
  <si>
    <t>mahind.jayan@gmail.com</t>
  </si>
  <si>
    <t>ISRO trivandrum</t>
  </si>
  <si>
    <t>Manojkumar</t>
  </si>
  <si>
    <t>QIP ME Student</t>
  </si>
  <si>
    <t>manojkumar_m2000@yahoo.com</t>
  </si>
  <si>
    <t>Manu S. Mohan</t>
  </si>
  <si>
    <t>Materials</t>
  </si>
  <si>
    <t>msm1727@gmail.com</t>
  </si>
  <si>
    <t>Meenu</t>
  </si>
  <si>
    <t>meenur88@gmail.com</t>
  </si>
  <si>
    <t>Midhun Ben Thomas</t>
  </si>
  <si>
    <t>Materials Engineering</t>
  </si>
  <si>
    <t>dilseben@gmail.com</t>
  </si>
  <si>
    <t>Post doc -  Tel Aviv university Israel</t>
  </si>
  <si>
    <t>Naresh Narayanan</t>
  </si>
  <si>
    <t>Mechanical Engineering</t>
  </si>
  <si>
    <t>naresh245gec@gmail.com</t>
  </si>
  <si>
    <t>Scientist - Federal Institute for Materials Research and Testing (BAM), Berlin.</t>
  </si>
  <si>
    <t>Naveen James</t>
  </si>
  <si>
    <t>naveenjames7@yahoo.com</t>
  </si>
  <si>
    <t>Asst. Prof. BITS hydrabad</t>
  </si>
  <si>
    <t>Navyendu V S</t>
  </si>
  <si>
    <t>navyendu.vs@gmail.com</t>
  </si>
  <si>
    <t>Nidhin Koshy</t>
  </si>
  <si>
    <t xml:space="preserve">nidhin.koshy@gmail.com </t>
  </si>
  <si>
    <t>Nisanth M P</t>
  </si>
  <si>
    <t>nisanth.emuzed@gmail.com</t>
  </si>
  <si>
    <t>Nisanth N</t>
  </si>
  <si>
    <t>nishtkm@rediffmail.com</t>
  </si>
  <si>
    <t>Nishana M</t>
  </si>
  <si>
    <t>BioChem</t>
  </si>
  <si>
    <t>serioustalk@gmail.com</t>
  </si>
  <si>
    <t>Poornima</t>
  </si>
  <si>
    <t>MGMT</t>
  </si>
  <si>
    <t>poornimawasdani@yahoo.com</t>
  </si>
  <si>
    <t>Prasad V V</t>
  </si>
  <si>
    <t>prasadvv@rri.res.in</t>
  </si>
  <si>
    <t>Prasanth V</t>
  </si>
  <si>
    <t>MSc Engg</t>
  </si>
  <si>
    <t>vis.prasanth@gmail.com</t>
  </si>
  <si>
    <t>Rahul</t>
  </si>
  <si>
    <t>rahulp@ceas.iisc.ernet.in</t>
  </si>
  <si>
    <t>Rajany K V</t>
  </si>
  <si>
    <t>Phys</t>
  </si>
  <si>
    <t>rajany@physics.iisc.ernet.in</t>
  </si>
  <si>
    <t>Raji</t>
  </si>
  <si>
    <t>QIP Ph.D student</t>
  </si>
  <si>
    <t>rajim2000@yahoo.com</t>
  </si>
  <si>
    <t>Ramachandran R</t>
  </si>
  <si>
    <t>ramachandran.vr@gmail.com</t>
  </si>
  <si>
    <t>Ranjitha</t>
  </si>
  <si>
    <t>renjitha@civil.iisc.ernet.in</t>
  </si>
  <si>
    <t>Robin Sebastian</t>
  </si>
  <si>
    <t>MBU</t>
  </si>
  <si>
    <t>Int. Ph.D student</t>
  </si>
  <si>
    <t>robin@mbu.iisc.ernet.in</t>
  </si>
  <si>
    <t>Sabooj Ray</t>
  </si>
  <si>
    <t>saboojray@rediffmail.com</t>
  </si>
  <si>
    <t>Sam Alexander</t>
  </si>
  <si>
    <t>alexthottathil@hotmail.com</t>
  </si>
  <si>
    <t>Sarah Roy</t>
  </si>
  <si>
    <t>sarahroy_m@hotmail.com</t>
  </si>
  <si>
    <t>Sarika C K</t>
  </si>
  <si>
    <t>sarika.sivadas@physics.iisc.ernet.in</t>
  </si>
  <si>
    <t>Seema</t>
  </si>
  <si>
    <t>QIP ME student</t>
  </si>
  <si>
    <t>seemagkrishna@yahoo.com</t>
  </si>
  <si>
    <t>Simna Manoharan</t>
  </si>
  <si>
    <t>ChemEng</t>
  </si>
  <si>
    <t>Sindhu D Pillai</t>
  </si>
  <si>
    <t>sindhuajaycpv@gmail.com</t>
  </si>
  <si>
    <t>Sreejith</t>
  </si>
  <si>
    <t>Sreejith P.K.</t>
  </si>
  <si>
    <t>p.k.sreejith@gmail.com</t>
  </si>
  <si>
    <t>Sreelash</t>
  </si>
  <si>
    <t>ragasree02@gmail.com</t>
  </si>
  <si>
    <t>Sreeranjini</t>
  </si>
  <si>
    <t>sreeranjini.p@gmail.com</t>
  </si>
  <si>
    <t>Sreevalsa Kolathayar</t>
  </si>
  <si>
    <t>sreevalsakolathayar@gmail.com</t>
  </si>
  <si>
    <t>Sreevidya Varma</t>
  </si>
  <si>
    <t>sreevidyabijoy1@rediffmail.com</t>
  </si>
  <si>
    <t>Srijith Haridas</t>
  </si>
  <si>
    <t>das.srijith@gmail.com</t>
  </si>
  <si>
    <t>Stalin E S</t>
  </si>
  <si>
    <t>stalin@ee.iisc.ernet.in</t>
  </si>
  <si>
    <t>Sunil Kumar P N</t>
  </si>
  <si>
    <t>sunil_thodupuzha@yahoo.com</t>
  </si>
  <si>
    <t>QIP student</t>
  </si>
  <si>
    <t>Suraj Augustine</t>
  </si>
  <si>
    <t>surajaugustine@gmail.com</t>
  </si>
  <si>
    <t>Tara Raveendran</t>
  </si>
  <si>
    <t>tara_raveendran@yahoo.co.uk</t>
  </si>
  <si>
    <t>Tojo Thomas</t>
  </si>
  <si>
    <t>tojo10986@gmail.com</t>
  </si>
  <si>
    <t>Vaisakh V</t>
  </si>
  <si>
    <t>Int PhD Student</t>
  </si>
  <si>
    <t>vaisakh@physics.iisc.ernet.in</t>
  </si>
  <si>
    <t>Vandana Sreedharan</t>
  </si>
  <si>
    <t>sreedharanvandana@yahoo.com</t>
  </si>
  <si>
    <t>Varghese Mathai</t>
  </si>
  <si>
    <t>varghesemathai12@gmail.com</t>
  </si>
  <si>
    <t>PhD, University of Twente, Netherlands</t>
  </si>
  <si>
    <t>Vidya Kochat</t>
  </si>
  <si>
    <t>vidyakochat@physics.iisc.ernet.in</t>
  </si>
  <si>
    <t>Vinu K. S.</t>
  </si>
  <si>
    <t>vinu@mecheng.iisc.ernet.in
vinu_ks133@yahoo.com</t>
  </si>
  <si>
    <t>vishnu@civil.iisc.ernet.in</t>
  </si>
  <si>
    <t>Yedu Prasad</t>
  </si>
  <si>
    <t>yp@mbu.iisc.ernet.in</t>
  </si>
  <si>
    <t>Aman P V</t>
  </si>
  <si>
    <t>General Motors, Bangalore</t>
  </si>
  <si>
    <t>Anil Das</t>
  </si>
  <si>
    <t>PhD, IISc</t>
  </si>
  <si>
    <t>Anto K Davis</t>
  </si>
  <si>
    <t>ece/eee</t>
  </si>
  <si>
    <t>Binoy</t>
  </si>
  <si>
    <t>josephbinoy7@gmail.com</t>
  </si>
  <si>
    <t>Qatar</t>
  </si>
  <si>
    <t>Binoy M</t>
  </si>
  <si>
    <t>VSSC, Trivandrum</t>
  </si>
  <si>
    <t>Geo Paul</t>
  </si>
  <si>
    <t>Gilesh</t>
  </si>
  <si>
    <t>gileshmp@gmail.com</t>
  </si>
  <si>
    <t>PhD, NIT Calicut</t>
  </si>
  <si>
    <t>Habeeb Rehman</t>
  </si>
  <si>
    <t>habeebgec@gmail.com</t>
  </si>
  <si>
    <t>Calicut</t>
  </si>
  <si>
    <t>Hari Banerji</t>
  </si>
  <si>
    <t>NVIDIA, Bangalore</t>
  </si>
  <si>
    <t>Harikrishnan</t>
  </si>
  <si>
    <t>Bangalore</t>
  </si>
  <si>
    <t>Ipe</t>
  </si>
  <si>
    <t>Jisha</t>
  </si>
  <si>
    <t xml:space="preserve">Faculty, College of Engineering Trivandrum </t>
  </si>
  <si>
    <t>Muhsin</t>
  </si>
  <si>
    <t>Post-doctoral Fellow at Argonne National Laboratory, US</t>
  </si>
  <si>
    <t>Riyas K</t>
  </si>
  <si>
    <t>Saijal</t>
  </si>
  <si>
    <t>saijalkk@gmail.com</t>
  </si>
  <si>
    <t>Faculty, Govt engineering college kozhikode</t>
  </si>
  <si>
    <t>Sanil K</t>
  </si>
  <si>
    <t>Name</t>
  </si>
  <si>
    <t>Dept</t>
  </si>
  <si>
    <t>Cource</t>
  </si>
  <si>
    <t>Mail Id</t>
  </si>
  <si>
    <t>Current coordinate</t>
  </si>
  <si>
    <t>Passed out in</t>
  </si>
  <si>
    <t>Umesh Kizhakkinan</t>
  </si>
  <si>
    <t>Jayaprakash Narayan</t>
  </si>
  <si>
    <t>NAL Bangalore</t>
  </si>
  <si>
    <t>Ajayan K R</t>
  </si>
  <si>
    <t>ece</t>
  </si>
  <si>
    <t>Professor CET Trivandrum</t>
  </si>
  <si>
    <t>Kashyap V</t>
  </si>
  <si>
    <t>Harman international industries, bangalore</t>
  </si>
  <si>
    <t>Rigil</t>
  </si>
  <si>
    <t>Vipin K S</t>
  </si>
  <si>
    <t>ks.vipin@gmail.com</t>
  </si>
  <si>
    <t>Akhil Krishnan R</t>
  </si>
  <si>
    <t>Anil George</t>
  </si>
  <si>
    <t>Anil Vishnu G K</t>
  </si>
  <si>
    <t>Anoop J S</t>
  </si>
  <si>
    <t>Aravind S</t>
  </si>
  <si>
    <t>Aravind T S</t>
  </si>
  <si>
    <t>Arjun Anil Kumar</t>
  </si>
  <si>
    <t>Arjun N</t>
  </si>
  <si>
    <t>Arshed Nabeel</t>
  </si>
  <si>
    <t>Ashwin S M</t>
  </si>
  <si>
    <t>Aswin Vinod M</t>
  </si>
  <si>
    <t>Deepa Mariam Thomas</t>
  </si>
  <si>
    <t>Febin Fazil</t>
  </si>
  <si>
    <t>G R Karthik</t>
  </si>
  <si>
    <t>Gowri R</t>
  </si>
  <si>
    <t>Hari Krishnan M</t>
  </si>
  <si>
    <t>Harsha B Variar</t>
  </si>
  <si>
    <t>K Philip Thomas</t>
  </si>
  <si>
    <t>Kiran</t>
  </si>
  <si>
    <t>Krishna M</t>
  </si>
  <si>
    <t>Lithin</t>
  </si>
  <si>
    <t>Manil K R</t>
  </si>
  <si>
    <t>Mohammed Raees Mk</t>
  </si>
  <si>
    <t>Nikhil</t>
  </si>
  <si>
    <t>Nirmal Ramachandran</t>
  </si>
  <si>
    <t>P Vaisakh</t>
  </si>
  <si>
    <t>Prasobhkumar Pp</t>
  </si>
  <si>
    <t>Prijesh K</t>
  </si>
  <si>
    <t>Printo Joseph</t>
  </si>
  <si>
    <t>Priyankav</t>
  </si>
  <si>
    <t>Reneeta Sara Isaac</t>
  </si>
  <si>
    <t>Rohit Honey</t>
  </si>
  <si>
    <t>Sachin S</t>
  </si>
  <si>
    <t>Sagar</t>
  </si>
  <si>
    <t>Sahasranand</t>
  </si>
  <si>
    <t>Sarath Babu N</t>
  </si>
  <si>
    <t>Siddharth A</t>
  </si>
  <si>
    <t>Sooshinivethy.S.S</t>
  </si>
  <si>
    <t>Sreelakshmi T</t>
  </si>
  <si>
    <t>Sreeshma D</t>
  </si>
  <si>
    <t>Sruthi S</t>
  </si>
  <si>
    <t>Swetha M Nair</t>
  </si>
  <si>
    <t>Thanooja P V</t>
  </si>
  <si>
    <t>Vijayaraj K</t>
  </si>
  <si>
    <t>Vinayak R</t>
  </si>
  <si>
    <t>Vishnu Raghu</t>
  </si>
  <si>
    <t>Vysakh K</t>
  </si>
  <si>
    <t>Yazar K U</t>
  </si>
  <si>
    <t>Abhishek K A</t>
  </si>
  <si>
    <t>Amrit Raj</t>
  </si>
  <si>
    <t>Ananthan M</t>
  </si>
  <si>
    <t>Ashiq Muhammed P E</t>
  </si>
  <si>
    <t>Dawn Varghese</t>
  </si>
  <si>
    <t>Gayathri Ujala</t>
  </si>
  <si>
    <t>Gopu Raveendran Unnithan</t>
  </si>
  <si>
    <t>Harish Sasikumar</t>
  </si>
  <si>
    <t>Jestin Thomas</t>
  </si>
  <si>
    <t>K Neetusha</t>
  </si>
  <si>
    <t>K. Sunilkumar</t>
  </si>
  <si>
    <t>Lekshmi S</t>
  </si>
  <si>
    <t>Meenu Murali</t>
  </si>
  <si>
    <t>Nimmy P P</t>
  </si>
  <si>
    <t>Nruthyathi</t>
  </si>
  <si>
    <t>Safvan P</t>
  </si>
  <si>
    <t>Stephen Babu</t>
  </si>
  <si>
    <t>Tino S</t>
  </si>
  <si>
    <t>Vandana A S</t>
  </si>
  <si>
    <t>Arun</t>
  </si>
  <si>
    <t>Anjana Devanandan</t>
  </si>
  <si>
    <t>Keerthy Simon</t>
  </si>
  <si>
    <t>Sajeeb</t>
  </si>
  <si>
    <t>Shanoob</t>
  </si>
  <si>
    <t>Shyam Ab</t>
  </si>
  <si>
    <t>Subin Shyam</t>
  </si>
  <si>
    <t>Ahmed Irshad M</t>
  </si>
  <si>
    <t>Anu Krishnan</t>
  </si>
  <si>
    <t>Arjun Anand</t>
  </si>
  <si>
    <t>Arun Muraleedharan</t>
  </si>
  <si>
    <t>Aswath V S</t>
  </si>
  <si>
    <t>Doney Alex</t>
  </si>
  <si>
    <t>Gayathri S</t>
  </si>
  <si>
    <t>Gopalakrishnan</t>
  </si>
  <si>
    <t>Jishnu S</t>
  </si>
  <si>
    <t>Kiran Venugopal</t>
  </si>
  <si>
    <t>Nikhil K R</t>
  </si>
  <si>
    <t>Pramod M J</t>
  </si>
  <si>
    <t>Prince Augustine</t>
  </si>
  <si>
    <t>Safdar Ali</t>
  </si>
  <si>
    <t>Sijomon P J</t>
  </si>
  <si>
    <t>Sinchu P</t>
  </si>
  <si>
    <t>Aleena Alex</t>
  </si>
  <si>
    <t>Mgmnt Studies</t>
  </si>
  <si>
    <t>Hans Kaliaden</t>
  </si>
  <si>
    <t>Int PhD</t>
  </si>
  <si>
    <t>TRDDC, Pune</t>
  </si>
  <si>
    <t>NI, Bangalore</t>
  </si>
  <si>
    <t>VAST Thrissur</t>
  </si>
  <si>
    <t>Indian Railways</t>
  </si>
  <si>
    <t>GE Bangalore</t>
  </si>
  <si>
    <t>Phd, University of Lisbon</t>
  </si>
  <si>
    <t>VSSC,  Trivandrum</t>
  </si>
  <si>
    <t xml:space="preserve"> Trivandrum</t>
  </si>
  <si>
    <t>Cadence Bangalore</t>
  </si>
  <si>
    <t xml:space="preserve">PhD, NCSB  </t>
  </si>
  <si>
    <t>Phd, TU Delft</t>
  </si>
  <si>
    <t>Prof Kusala Rajendran</t>
  </si>
  <si>
    <t>Earth Sciences</t>
  </si>
  <si>
    <t>Prof Sajeev Krishnan</t>
  </si>
  <si>
    <t>Prof P N Vinayachandran</t>
  </si>
  <si>
    <t>Prof S K Satheesh</t>
  </si>
  <si>
    <t>Prof Kuruvilla Varghese</t>
  </si>
  <si>
    <t>Prof K Gopakumar</t>
  </si>
  <si>
    <t>Prof Sudeep N Punnathanam</t>
  </si>
  <si>
    <t>Chemical Engineering</t>
  </si>
  <si>
    <t>Prof L Sunil Chandran</t>
  </si>
  <si>
    <t>Prof Matthew Jacob Thazhuthaveetil</t>
  </si>
  <si>
    <t>SERC and CSA</t>
  </si>
  <si>
    <t>Prof Joy Thomas M</t>
  </si>
  <si>
    <t>Electrical Engineering</t>
  </si>
  <si>
    <t>Prof Vinod John</t>
  </si>
  <si>
    <t>Prof K J Vinoy</t>
  </si>
  <si>
    <t>Prof Manoj M Varma</t>
  </si>
  <si>
    <t>Prof Binny J Cherayil</t>
  </si>
  <si>
    <t>Prof K L Sebastian</t>
  </si>
  <si>
    <t>Prof S Vasudevan</t>
  </si>
  <si>
    <t>Prof Vasu R M</t>
  </si>
  <si>
    <t>Prof A G Menon</t>
  </si>
  <si>
    <t>Prof P S Anil Kumar</t>
  </si>
  <si>
    <t xml:space="preserve">Physics </t>
  </si>
  <si>
    <t>Prof Rajan Kanhirodan</t>
  </si>
  <si>
    <t>Prof Reghu Menon</t>
  </si>
  <si>
    <t>Prof Joseph Mathew</t>
  </si>
  <si>
    <t>Aerospace Engineering</t>
  </si>
  <si>
    <t>Prof Charlie Oommen</t>
  </si>
  <si>
    <t>Prof A K Nandakumaran</t>
  </si>
  <si>
    <t>Mathematics</t>
  </si>
  <si>
    <t>Prof E K Narayanan</t>
  </si>
  <si>
    <t>Prof Sathees C Raghavan</t>
  </si>
  <si>
    <t>Biochemistry</t>
  </si>
  <si>
    <t xml:space="preserve">Prof Mary Mathew </t>
  </si>
  <si>
    <t>Management Studies</t>
  </si>
  <si>
    <t>Prof Satish Vasu Kailash</t>
  </si>
  <si>
    <t>Prof Dipshikha Chakravortty</t>
  </si>
  <si>
    <t>Microbiology and Cell Biology</t>
  </si>
  <si>
    <t>Prof Suja Elizabeth</t>
  </si>
  <si>
    <t>Prof M Vijayan</t>
  </si>
  <si>
    <t>Molecular Biophysics Unit</t>
  </si>
  <si>
    <t>Prof Sangeetha Menon</t>
  </si>
  <si>
    <t>NIAS</t>
  </si>
  <si>
    <t xml:space="preserve">Prof E D Jemmis </t>
  </si>
  <si>
    <t>Prof Rajan Gurukkal</t>
  </si>
  <si>
    <t>CCS</t>
  </si>
  <si>
    <t>Prof Deepak Nair</t>
  </si>
  <si>
    <t>Toronto, Canada</t>
  </si>
  <si>
    <t>Ravi Karangat</t>
  </si>
  <si>
    <t>Professor, IIT Guwahati</t>
  </si>
</sst>
</file>

<file path=xl/styles.xml><?xml version="1.0" encoding="utf-8"?>
<styleSheet xmlns="http://schemas.openxmlformats.org/spreadsheetml/2006/main">
  <fonts count="18">
    <font>
      <sz val="11"/>
      <color rgb="FF000000"/>
      <name val="Calibri"/>
    </font>
    <font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u/>
      <sz val="11"/>
      <color rgb="FF0000FF"/>
      <name val="Calibri"/>
      <family val="2"/>
    </font>
    <font>
      <u/>
      <sz val="12"/>
      <color rgb="FF0563C1"/>
      <name val="Calibri"/>
      <family val="2"/>
    </font>
    <font>
      <u/>
      <sz val="11"/>
      <color rgb="FF0000FF"/>
      <name val="Calibri"/>
      <family val="2"/>
    </font>
    <font>
      <sz val="11"/>
      <color rgb="FF808080"/>
      <name val="Calibri"/>
      <family val="2"/>
    </font>
    <font>
      <sz val="9"/>
      <color rgb="FF222222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rgb="FF888888"/>
      <name val="Calibri"/>
      <family val="2"/>
    </font>
    <font>
      <u/>
      <sz val="9"/>
      <color rgb="FF3B5998"/>
      <name val="Helvetica"/>
    </font>
    <font>
      <sz val="10"/>
      <name val="Calibri"/>
      <family val="2"/>
    </font>
    <font>
      <sz val="9"/>
      <color rgb="FF373E4D"/>
      <name val="Helvetica"/>
    </font>
    <font>
      <sz val="11"/>
      <color rgb="FF000000"/>
      <name val="Calibri"/>
      <family val="2"/>
      <scheme val="minor"/>
    </font>
    <font>
      <sz val="11"/>
      <color rgb="FF1418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EFE"/>
        <bgColor rgb="FFFEFE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vertical="top"/>
    </xf>
    <xf numFmtId="0" fontId="1" fillId="0" borderId="0" xfId="0" applyFont="1" applyBorder="1"/>
    <xf numFmtId="0" fontId="7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8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0" fillId="2" borderId="0" xfId="0" applyFont="1" applyFill="1" applyAlignment="1">
      <alignment horizontal="left"/>
    </xf>
    <xf numFmtId="0" fontId="1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4" fillId="0" borderId="0" xfId="0" applyFont="1" applyAlignment="1"/>
    <xf numFmtId="0" fontId="15" fillId="3" borderId="0" xfId="0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Font="1" applyAlignment="1"/>
    <xf numFmtId="0" fontId="0" fillId="0" borderId="0" xfId="0" applyAlignment="1"/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Border="1"/>
    <xf numFmtId="0" fontId="0" fillId="0" borderId="0" xfId="0" applyBorder="1"/>
    <xf numFmtId="0" fontId="16" fillId="0" borderId="0" xfId="0" applyFont="1" applyFill="1" applyBorder="1"/>
    <xf numFmtId="0" fontId="0" fillId="0" borderId="0" xfId="0" applyFill="1" applyBorder="1"/>
    <xf numFmtId="0" fontId="1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shoksdas777@gmail.com" TargetMode="External"/><Relationship Id="rId18" Type="http://schemas.openxmlformats.org/officeDocument/2006/relationships/hyperlink" Target="mailto:gayathriujala1995@gmail.com" TargetMode="External"/><Relationship Id="rId26" Type="http://schemas.openxmlformats.org/officeDocument/2006/relationships/hyperlink" Target="mailto:neetusha26@gmail.com" TargetMode="External"/><Relationship Id="rId39" Type="http://schemas.openxmlformats.org/officeDocument/2006/relationships/hyperlink" Target="mailto:psgs123xyz@gmail.com" TargetMode="External"/><Relationship Id="rId3" Type="http://schemas.openxmlformats.org/officeDocument/2006/relationships/hyperlink" Target="mailto:007advaiths@gmail.com" TargetMode="External"/><Relationship Id="rId21" Type="http://schemas.openxmlformats.org/officeDocument/2006/relationships/hyperlink" Target="mailto:harish.sasikumarbtech@gmail.com" TargetMode="External"/><Relationship Id="rId34" Type="http://schemas.openxmlformats.org/officeDocument/2006/relationships/hyperlink" Target="mailto:imthiaz604@gmail.com" TargetMode="External"/><Relationship Id="rId42" Type="http://schemas.openxmlformats.org/officeDocument/2006/relationships/hyperlink" Target="mailto:priyap0@gmail.com" TargetMode="External"/><Relationship Id="rId47" Type="http://schemas.openxmlformats.org/officeDocument/2006/relationships/hyperlink" Target="mailto:stephen@caos.iisc.ernet.in" TargetMode="External"/><Relationship Id="rId50" Type="http://schemas.openxmlformats.org/officeDocument/2006/relationships/hyperlink" Target="mailto:as.vandana48@gmail.com" TargetMode="External"/><Relationship Id="rId7" Type="http://schemas.openxmlformats.org/officeDocument/2006/relationships/hyperlink" Target="mailto:tiger.myspot@gmail.com" TargetMode="External"/><Relationship Id="rId12" Type="http://schemas.openxmlformats.org/officeDocument/2006/relationships/hyperlink" Target="mailto:ashik.cet@gmail.com" TargetMode="External"/><Relationship Id="rId17" Type="http://schemas.openxmlformats.org/officeDocument/2006/relationships/hyperlink" Target="mailto:gautamnambiar.tp@gmail.com" TargetMode="External"/><Relationship Id="rId25" Type="http://schemas.openxmlformats.org/officeDocument/2006/relationships/hyperlink" Target="mailto:jestin.307@gmail.com" TargetMode="External"/><Relationship Id="rId33" Type="http://schemas.openxmlformats.org/officeDocument/2006/relationships/hyperlink" Target="mailto:midhun.aj@gmail.com" TargetMode="External"/><Relationship Id="rId38" Type="http://schemas.openxmlformats.org/officeDocument/2006/relationships/hyperlink" Target="mailto:nruthyathi@gmail.com" TargetMode="External"/><Relationship Id="rId46" Type="http://schemas.openxmlformats.org/officeDocument/2006/relationships/hyperlink" Target="mailto:jithumail@gmail.com" TargetMode="External"/><Relationship Id="rId2" Type="http://schemas.openxmlformats.org/officeDocument/2006/relationships/hyperlink" Target="mailto:adhip.k1991@gmail.com" TargetMode="External"/><Relationship Id="rId16" Type="http://schemas.openxmlformats.org/officeDocument/2006/relationships/hyperlink" Target="mailto:dawnvarghese999@gmail.com" TargetMode="External"/><Relationship Id="rId20" Type="http://schemas.openxmlformats.org/officeDocument/2006/relationships/hyperlink" Target="mailto:gopuraveendran.unnithan@gmail.com" TargetMode="External"/><Relationship Id="rId29" Type="http://schemas.openxmlformats.org/officeDocument/2006/relationships/hyperlink" Target="mailto:krishna16787@hotmail.com" TargetMode="External"/><Relationship Id="rId41" Type="http://schemas.openxmlformats.org/officeDocument/2006/relationships/hyperlink" Target="mailto:prasanthkp231@gmail.com" TargetMode="External"/><Relationship Id="rId1" Type="http://schemas.openxmlformats.org/officeDocument/2006/relationships/hyperlink" Target="mailto:abhishekka196@gmail.com" TargetMode="External"/><Relationship Id="rId6" Type="http://schemas.openxmlformats.org/officeDocument/2006/relationships/hyperlink" Target="mailto:ananthan_jack@yahoo.com" TargetMode="External"/><Relationship Id="rId11" Type="http://schemas.openxmlformats.org/officeDocument/2006/relationships/hyperlink" Target="mailto:aryasuresh916@gmail.com" TargetMode="External"/><Relationship Id="rId24" Type="http://schemas.openxmlformats.org/officeDocument/2006/relationships/hyperlink" Target="mailto:jeenu156@gmail.com" TargetMode="External"/><Relationship Id="rId32" Type="http://schemas.openxmlformats.org/officeDocument/2006/relationships/hyperlink" Target="mailto:meenumurali19@gmail.com" TargetMode="External"/><Relationship Id="rId37" Type="http://schemas.openxmlformats.org/officeDocument/2006/relationships/hyperlink" Target="mailto:vnath.nithin@gmail.com" TargetMode="External"/><Relationship Id="rId40" Type="http://schemas.openxmlformats.org/officeDocument/2006/relationships/hyperlink" Target="mailto:prakasan.prakasan98@gmail.com" TargetMode="External"/><Relationship Id="rId45" Type="http://schemas.openxmlformats.org/officeDocument/2006/relationships/hyperlink" Target="mailto:shafeek30592@gmail.com" TargetMode="External"/><Relationship Id="rId5" Type="http://schemas.openxmlformats.org/officeDocument/2006/relationships/hyperlink" Target="mailto:albinprincejohn@gmail.com" TargetMode="External"/><Relationship Id="rId15" Type="http://schemas.openxmlformats.org/officeDocument/2006/relationships/hyperlink" Target="mailto:chireyath@gmail.com" TargetMode="External"/><Relationship Id="rId23" Type="http://schemas.openxmlformats.org/officeDocument/2006/relationships/hyperlink" Target="mailto:nhojudni@gmail.com" TargetMode="External"/><Relationship Id="rId28" Type="http://schemas.openxmlformats.org/officeDocument/2006/relationships/hyperlink" Target="mailto:kiranmexx@gmail.com" TargetMode="External"/><Relationship Id="rId36" Type="http://schemas.openxmlformats.org/officeDocument/2006/relationships/hyperlink" Target="mailto:nimmyjeet@gmail.com" TargetMode="External"/><Relationship Id="rId49" Type="http://schemas.openxmlformats.org/officeDocument/2006/relationships/hyperlink" Target="mailto:tino4u@gmail.com" TargetMode="External"/><Relationship Id="rId10" Type="http://schemas.openxmlformats.org/officeDocument/2006/relationships/hyperlink" Target="mailto:aravindb0741@gmail.com" TargetMode="External"/><Relationship Id="rId19" Type="http://schemas.openxmlformats.org/officeDocument/2006/relationships/hyperlink" Target="mailto:nairgokul@gmail.com" TargetMode="External"/><Relationship Id="rId31" Type="http://schemas.openxmlformats.org/officeDocument/2006/relationships/hyperlink" Target="mailto:marilyn.george@gmail.com" TargetMode="External"/><Relationship Id="rId44" Type="http://schemas.openxmlformats.org/officeDocument/2006/relationships/hyperlink" Target="mailto:saafvan@gmail.com" TargetMode="External"/><Relationship Id="rId4" Type="http://schemas.openxmlformats.org/officeDocument/2006/relationships/hyperlink" Target="mailto:ajithskoppara@gmail.com" TargetMode="External"/><Relationship Id="rId9" Type="http://schemas.openxmlformats.org/officeDocument/2006/relationships/hyperlink" Target="mailto:anjanaambika@gmail.com" TargetMode="External"/><Relationship Id="rId14" Type="http://schemas.openxmlformats.org/officeDocument/2006/relationships/hyperlink" Target="mailto:aswathymoolayil@gmail.com" TargetMode="External"/><Relationship Id="rId22" Type="http://schemas.openxmlformats.org/officeDocument/2006/relationships/hyperlink" Target="mailto:harithoneynk@gmail.com" TargetMode="External"/><Relationship Id="rId27" Type="http://schemas.openxmlformats.org/officeDocument/2006/relationships/hyperlink" Target="mailto:sunil@caos.iisc.ernet.in" TargetMode="External"/><Relationship Id="rId30" Type="http://schemas.openxmlformats.org/officeDocument/2006/relationships/hyperlink" Target="mailto:lekshmisujatha544@gmail.com" TargetMode="External"/><Relationship Id="rId35" Type="http://schemas.openxmlformats.org/officeDocument/2006/relationships/hyperlink" Target="mailto:nikhilkrishnan.m@gmail.com" TargetMode="External"/><Relationship Id="rId43" Type="http://schemas.openxmlformats.org/officeDocument/2006/relationships/hyperlink" Target="mailto:rinumathew008@gmail.com" TargetMode="External"/><Relationship Id="rId48" Type="http://schemas.openxmlformats.org/officeDocument/2006/relationships/hyperlink" Target="mailto:sujeesh91@gmail.com" TargetMode="External"/><Relationship Id="rId8" Type="http://schemas.openxmlformats.org/officeDocument/2006/relationships/hyperlink" Target="mailto:anjalyparayil@aero.iisc.ernet.in" TargetMode="External"/><Relationship Id="rId51" Type="http://schemas.openxmlformats.org/officeDocument/2006/relationships/hyperlink" Target="mailto:wisspac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uarizona/?ref=br_r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0"/>
  <sheetViews>
    <sheetView topLeftCell="A50" workbookViewId="0">
      <selection activeCell="D80" sqref="D80"/>
    </sheetView>
  </sheetViews>
  <sheetFormatPr defaultColWidth="15.140625" defaultRowHeight="15" customHeight="1"/>
  <cols>
    <col min="1" max="1" width="22.42578125" style="35" customWidth="1"/>
    <col min="2" max="2" width="13" customWidth="1"/>
    <col min="3" max="3" width="18" customWidth="1"/>
    <col min="4" max="4" width="36.42578125" customWidth="1"/>
    <col min="5" max="5" width="22.42578125" customWidth="1"/>
    <col min="6" max="6" width="35.5703125" customWidth="1"/>
    <col min="7" max="26" width="7.5703125" customWidth="1"/>
  </cols>
  <sheetData>
    <row r="1" spans="1:6" ht="15.75" customHeight="1">
      <c r="A1" s="34" t="s">
        <v>1067</v>
      </c>
      <c r="B1" s="1" t="s">
        <v>1</v>
      </c>
      <c r="C1" s="1" t="s">
        <v>2</v>
      </c>
      <c r="D1" s="2" t="s">
        <v>3</v>
      </c>
      <c r="E1" s="1" t="s">
        <v>4</v>
      </c>
    </row>
    <row r="2" spans="1:6" ht="15.75" customHeight="1">
      <c r="A2" s="34" t="s">
        <v>5</v>
      </c>
      <c r="B2" s="3" t="s">
        <v>6</v>
      </c>
      <c r="C2" s="2" t="s">
        <v>10</v>
      </c>
      <c r="D2" s="1" t="s">
        <v>7</v>
      </c>
      <c r="E2" s="4" t="s">
        <v>8</v>
      </c>
      <c r="F2" t="str">
        <f>CONCATENATE("[""",A2,""",""",B2," ",C2,""",""",E2,"""],")</f>
        <v>["Abhirami P S","UG BS Research","IISc Bangalore"],</v>
      </c>
    </row>
    <row r="3" spans="1:6" ht="15.75" customHeight="1">
      <c r="A3" s="34" t="s">
        <v>9</v>
      </c>
      <c r="B3" s="1" t="s">
        <v>6</v>
      </c>
      <c r="C3" s="1" t="s">
        <v>10</v>
      </c>
      <c r="D3" s="1" t="s">
        <v>11</v>
      </c>
      <c r="E3" s="4" t="s">
        <v>8</v>
      </c>
      <c r="F3" s="26" t="str">
        <f t="shared" ref="F3:F66" si="0">CONCATENATE("[""",A3,""",""",B3," ",C3,""",""",E3,"""],")</f>
        <v>["Abin Bassam A","UG BS Research","IISc Bangalore"],</v>
      </c>
    </row>
    <row r="4" spans="1:6" ht="15.75" customHeight="1">
      <c r="A4" s="34" t="s">
        <v>12</v>
      </c>
      <c r="B4" s="3" t="s">
        <v>6</v>
      </c>
      <c r="C4" s="2" t="s">
        <v>10</v>
      </c>
      <c r="D4" s="1" t="s">
        <v>13</v>
      </c>
      <c r="E4" s="4" t="s">
        <v>8</v>
      </c>
      <c r="F4" s="26" t="str">
        <f t="shared" si="0"/>
        <v>["Ajil Krishna","UG BS Research","IISc Bangalore"],</v>
      </c>
    </row>
    <row r="5" spans="1:6" ht="15.75" customHeight="1">
      <c r="A5" s="34" t="s">
        <v>1084</v>
      </c>
      <c r="B5" s="1" t="s">
        <v>14</v>
      </c>
      <c r="C5" s="1" t="s">
        <v>15</v>
      </c>
      <c r="D5" s="3"/>
      <c r="E5" s="4" t="s">
        <v>8</v>
      </c>
      <c r="F5" s="26" t="str">
        <f t="shared" si="0"/>
        <v>["Akhil Krishnan R","ECE ME","IISc Bangalore"],</v>
      </c>
    </row>
    <row r="6" spans="1:6" ht="15.75" customHeight="1">
      <c r="A6" s="34" t="s">
        <v>16</v>
      </c>
      <c r="B6" s="3" t="s">
        <v>6</v>
      </c>
      <c r="C6" s="2" t="s">
        <v>10</v>
      </c>
      <c r="D6" s="1" t="s">
        <v>17</v>
      </c>
      <c r="E6" s="4" t="s">
        <v>8</v>
      </c>
      <c r="F6" s="26" t="str">
        <f t="shared" si="0"/>
        <v>["Akhil M S","UG BS Research","IISc Bangalore"],</v>
      </c>
    </row>
    <row r="7" spans="1:6" ht="15.75" customHeight="1">
      <c r="A7" s="34" t="s">
        <v>18</v>
      </c>
      <c r="B7" s="1" t="s">
        <v>19</v>
      </c>
      <c r="C7" s="1" t="s">
        <v>20</v>
      </c>
      <c r="D7" s="1" t="s">
        <v>21</v>
      </c>
      <c r="E7" s="4" t="s">
        <v>8</v>
      </c>
      <c r="F7" s="26" t="str">
        <f t="shared" si="0"/>
        <v>["Amal Sebastian","DESE Mtech","IISc Bangalore"],</v>
      </c>
    </row>
    <row r="8" spans="1:6" ht="15.75" customHeight="1">
      <c r="A8" s="34" t="s">
        <v>22</v>
      </c>
      <c r="B8" s="1" t="s">
        <v>23</v>
      </c>
      <c r="C8" s="1" t="s">
        <v>24</v>
      </c>
      <c r="D8" s="1" t="s">
        <v>25</v>
      </c>
      <c r="E8" s="4" t="s">
        <v>8</v>
      </c>
      <c r="F8" s="26" t="str">
        <f t="shared" si="0"/>
        <v>["Anand Jacob Abraham","MS PhD","IISc Bangalore"],</v>
      </c>
    </row>
    <row r="9" spans="1:6" ht="15.75" customHeight="1">
      <c r="A9" s="34" t="s">
        <v>26</v>
      </c>
      <c r="B9" s="1" t="s">
        <v>27</v>
      </c>
      <c r="C9" s="1" t="s">
        <v>24</v>
      </c>
      <c r="D9" s="1" t="s">
        <v>28</v>
      </c>
      <c r="E9" s="4" t="s">
        <v>8</v>
      </c>
      <c r="F9" s="26" t="str">
        <f t="shared" si="0"/>
        <v>["Anand N","CAOS PhD","IISc Bangalore"],</v>
      </c>
    </row>
    <row r="10" spans="1:6" ht="15.75" customHeight="1">
      <c r="A10" s="34" t="s">
        <v>1085</v>
      </c>
      <c r="B10" s="1" t="s">
        <v>14</v>
      </c>
      <c r="C10" s="1" t="s">
        <v>15</v>
      </c>
      <c r="D10" s="1" t="s">
        <v>29</v>
      </c>
      <c r="E10" s="4" t="s">
        <v>8</v>
      </c>
      <c r="F10" s="26" t="str">
        <f t="shared" si="0"/>
        <v>["Anil George","ECE ME","IISc Bangalore"],</v>
      </c>
    </row>
    <row r="11" spans="1:6" ht="15.75" customHeight="1">
      <c r="A11" s="34" t="s">
        <v>1086</v>
      </c>
      <c r="B11" s="1" t="s">
        <v>27</v>
      </c>
      <c r="C11" s="1" t="s">
        <v>30</v>
      </c>
      <c r="D11" s="1" t="s">
        <v>31</v>
      </c>
      <c r="E11" s="4" t="s">
        <v>8</v>
      </c>
      <c r="F11" s="26" t="str">
        <f t="shared" si="0"/>
        <v>["Anil Vishnu G K","CAOS M TECH","IISc Bangalore"],</v>
      </c>
    </row>
    <row r="12" spans="1:6" ht="15.75" customHeight="1">
      <c r="A12" s="34" t="s">
        <v>1087</v>
      </c>
      <c r="B12" s="1" t="s">
        <v>32</v>
      </c>
      <c r="C12" s="1" t="s">
        <v>15</v>
      </c>
      <c r="D12" s="3"/>
      <c r="E12" s="4" t="s">
        <v>8</v>
      </c>
      <c r="F12" s="26" t="str">
        <f t="shared" si="0"/>
        <v>["Anoop J S","CSA ME","IISc Bangalore"],</v>
      </c>
    </row>
    <row r="13" spans="1:6" ht="15.75" customHeight="1">
      <c r="A13" s="34" t="s">
        <v>33</v>
      </c>
      <c r="B13" s="1" t="s">
        <v>32</v>
      </c>
      <c r="C13" s="1" t="s">
        <v>15</v>
      </c>
      <c r="D13" s="1" t="s">
        <v>34</v>
      </c>
      <c r="E13" s="4" t="s">
        <v>8</v>
      </c>
      <c r="F13" s="26" t="str">
        <f t="shared" si="0"/>
        <v>["Ansari T K","CSA ME","IISc Bangalore"],</v>
      </c>
    </row>
    <row r="14" spans="1:6" ht="15.75" customHeight="1">
      <c r="A14" s="34" t="s">
        <v>754</v>
      </c>
      <c r="B14" s="1" t="s">
        <v>35</v>
      </c>
      <c r="C14" s="1" t="s">
        <v>36</v>
      </c>
      <c r="D14" s="3"/>
      <c r="E14" s="4" t="s">
        <v>8</v>
      </c>
      <c r="F14" s="26" t="str">
        <f t="shared" si="0"/>
        <v>["Anwar","SERC PhD(QIP)","IISc Bangalore"],</v>
      </c>
    </row>
    <row r="15" spans="1:6" ht="15.75" customHeight="1">
      <c r="A15" s="34" t="s">
        <v>1088</v>
      </c>
      <c r="B15" s="1" t="s">
        <v>6</v>
      </c>
      <c r="C15" s="1" t="s">
        <v>37</v>
      </c>
      <c r="D15" s="1" t="s">
        <v>38</v>
      </c>
      <c r="E15" s="4" t="s">
        <v>8</v>
      </c>
      <c r="F15" s="26" t="str">
        <f t="shared" si="0"/>
        <v>["Aravind S","UG BS RESEARCH","IISc Bangalore"],</v>
      </c>
    </row>
    <row r="16" spans="1:6" ht="15.75" customHeight="1">
      <c r="A16" s="34" t="s">
        <v>1089</v>
      </c>
      <c r="B16" s="1" t="s">
        <v>6</v>
      </c>
      <c r="C16" s="1" t="s">
        <v>37</v>
      </c>
      <c r="D16" s="1" t="s">
        <v>39</v>
      </c>
      <c r="E16" s="4" t="s">
        <v>8</v>
      </c>
      <c r="F16" s="26" t="str">
        <f t="shared" si="0"/>
        <v>["Aravind T S","UG BS RESEARCH","IISc Bangalore"],</v>
      </c>
    </row>
    <row r="17" spans="1:6" ht="15.75" customHeight="1">
      <c r="A17" s="34" t="s">
        <v>1090</v>
      </c>
      <c r="B17" s="1" t="s">
        <v>40</v>
      </c>
      <c r="C17" s="1" t="s">
        <v>24</v>
      </c>
      <c r="D17" s="1" t="s">
        <v>41</v>
      </c>
      <c r="E17" s="4" t="s">
        <v>8</v>
      </c>
      <c r="F17" s="26" t="str">
        <f t="shared" si="0"/>
        <v>["Arjun Anil Kumar","DOMS PhD","IISc Bangalore"],</v>
      </c>
    </row>
    <row r="18" spans="1:6" ht="15.75" customHeight="1">
      <c r="A18" s="34" t="s">
        <v>1091</v>
      </c>
      <c r="B18" s="1" t="s">
        <v>19</v>
      </c>
      <c r="C18" s="1" t="s">
        <v>42</v>
      </c>
      <c r="D18" s="1" t="s">
        <v>43</v>
      </c>
      <c r="E18" s="4" t="s">
        <v>8</v>
      </c>
      <c r="F18" s="26" t="str">
        <f t="shared" si="0"/>
        <v>["Arjun N","DESE MTECH","IISc Bangalore"],</v>
      </c>
    </row>
    <row r="19" spans="1:6" ht="15.75" customHeight="1">
      <c r="A19" s="34" t="s">
        <v>1092</v>
      </c>
      <c r="B19" s="1" t="s">
        <v>44</v>
      </c>
      <c r="C19" s="1" t="s">
        <v>24</v>
      </c>
      <c r="D19" s="1" t="s">
        <v>45</v>
      </c>
      <c r="E19" s="4" t="s">
        <v>8</v>
      </c>
      <c r="F19" s="26" t="str">
        <f t="shared" si="0"/>
        <v>["Arshed Nabeel","CSA/CNS PhD","IISc Bangalore"],</v>
      </c>
    </row>
    <row r="20" spans="1:6" ht="15.75" customHeight="1">
      <c r="A20" s="34" t="s">
        <v>46</v>
      </c>
      <c r="B20" s="1" t="s">
        <v>47</v>
      </c>
      <c r="C20" s="1" t="s">
        <v>24</v>
      </c>
      <c r="D20" s="3"/>
      <c r="E20" s="4" t="s">
        <v>8</v>
      </c>
      <c r="F20" s="26" t="str">
        <f t="shared" si="0"/>
        <v>["Arun S","CeNSE PhD","IISc Bangalore"],</v>
      </c>
    </row>
    <row r="21" spans="1:6" ht="15.75" customHeight="1">
      <c r="A21" s="34" t="s">
        <v>48</v>
      </c>
      <c r="B21" s="3" t="s">
        <v>6</v>
      </c>
      <c r="C21" s="2" t="s">
        <v>10</v>
      </c>
      <c r="D21" s="1" t="s">
        <v>49</v>
      </c>
      <c r="E21" s="4" t="s">
        <v>8</v>
      </c>
      <c r="F21" s="26" t="str">
        <f t="shared" si="0"/>
        <v>["Arya Karumanthra","UG BS Research","IISc Bangalore"],</v>
      </c>
    </row>
    <row r="22" spans="1:6" ht="15.75" customHeight="1">
      <c r="A22" s="34" t="s">
        <v>1093</v>
      </c>
      <c r="B22" s="1" t="s">
        <v>19</v>
      </c>
      <c r="C22" s="1" t="s">
        <v>50</v>
      </c>
      <c r="D22" s="1" t="s">
        <v>51</v>
      </c>
      <c r="E22" s="4" t="s">
        <v>8</v>
      </c>
      <c r="F22" s="26" t="str">
        <f t="shared" si="0"/>
        <v>["Ashwin S M","DESE M.TECH","IISc Bangalore"],</v>
      </c>
    </row>
    <row r="23" spans="1:6" ht="15.75" customHeight="1">
      <c r="A23" s="34" t="s">
        <v>1094</v>
      </c>
      <c r="B23" s="1" t="s">
        <v>52</v>
      </c>
      <c r="C23" s="1" t="s">
        <v>15</v>
      </c>
      <c r="D23" s="1" t="s">
        <v>53</v>
      </c>
      <c r="E23" s="4" t="s">
        <v>8</v>
      </c>
      <c r="F23" s="26" t="str">
        <f t="shared" si="0"/>
        <v>["Aswin Vinod M","CH ENGG ME","IISc Bangalore"],</v>
      </c>
    </row>
    <row r="24" spans="1:6" ht="15.75" customHeight="1">
      <c r="A24" s="34" t="s">
        <v>54</v>
      </c>
      <c r="B24" s="1" t="s">
        <v>14</v>
      </c>
      <c r="C24" s="1" t="s">
        <v>55</v>
      </c>
      <c r="D24" s="3" t="s">
        <v>56</v>
      </c>
      <c r="E24" s="4" t="s">
        <v>8</v>
      </c>
      <c r="F24" s="26" t="str">
        <f t="shared" si="0"/>
        <v>["C G Aparna","ECE Ph.D","IISc Bangalore"],</v>
      </c>
    </row>
    <row r="25" spans="1:6" ht="15.75" customHeight="1">
      <c r="A25" s="34" t="s">
        <v>1095</v>
      </c>
      <c r="B25" s="1" t="s">
        <v>40</v>
      </c>
      <c r="C25" s="1" t="s">
        <v>57</v>
      </c>
      <c r="D25" s="1" t="s">
        <v>58</v>
      </c>
      <c r="E25" s="4" t="s">
        <v>8</v>
      </c>
      <c r="F25" s="26" t="str">
        <f t="shared" si="0"/>
        <v>["Deepa Mariam Thomas","DOMS M Mgt","IISc Bangalore"],</v>
      </c>
    </row>
    <row r="26" spans="1:6" ht="15.75" customHeight="1">
      <c r="A26" s="34" t="s">
        <v>59</v>
      </c>
      <c r="B26" s="1" t="s">
        <v>14</v>
      </c>
      <c r="C26" s="1" t="s">
        <v>15</v>
      </c>
      <c r="D26" s="1" t="s">
        <v>60</v>
      </c>
      <c r="E26" s="4" t="s">
        <v>8</v>
      </c>
      <c r="F26" s="26" t="str">
        <f t="shared" si="0"/>
        <v>["Divya U. S.","ECE ME","IISc Bangalore"],</v>
      </c>
    </row>
    <row r="27" spans="1:6" ht="15.75" customHeight="1">
      <c r="A27" s="34" t="s">
        <v>1096</v>
      </c>
      <c r="B27" s="1" t="s">
        <v>61</v>
      </c>
      <c r="C27" s="1" t="s">
        <v>15</v>
      </c>
      <c r="D27" s="1" t="s">
        <v>62</v>
      </c>
      <c r="E27" s="4" t="s">
        <v>8</v>
      </c>
      <c r="F27" s="26" t="str">
        <f t="shared" si="0"/>
        <v>["Febin Fazil","CE ME","IISc Bangalore"],</v>
      </c>
    </row>
    <row r="28" spans="1:6" ht="15.75" customHeight="1">
      <c r="A28" s="34" t="s">
        <v>1097</v>
      </c>
      <c r="B28" s="1" t="s">
        <v>63</v>
      </c>
      <c r="C28" s="1" t="s">
        <v>64</v>
      </c>
      <c r="D28" s="1" t="s">
        <v>65</v>
      </c>
      <c r="E28" s="4" t="s">
        <v>8</v>
      </c>
      <c r="F28" s="26" t="str">
        <f t="shared" si="0"/>
        <v>["G R Karthik","EE MSc (Engg)","IISc Bangalore"],</v>
      </c>
    </row>
    <row r="29" spans="1:6" ht="15.75" customHeight="1">
      <c r="A29" s="34" t="s">
        <v>66</v>
      </c>
      <c r="B29" s="5" t="s">
        <v>67</v>
      </c>
      <c r="C29" s="5" t="s">
        <v>68</v>
      </c>
      <c r="D29" s="3"/>
      <c r="E29" s="4" t="s">
        <v>8</v>
      </c>
      <c r="F29" s="26" t="str">
        <f t="shared" si="0"/>
        <v>["Geethu Sebastian","CPDM MDes","IISc Bangalore"],</v>
      </c>
    </row>
    <row r="30" spans="1:6" ht="15.75" customHeight="1">
      <c r="A30" s="34" t="s">
        <v>69</v>
      </c>
      <c r="B30" s="1" t="s">
        <v>14</v>
      </c>
      <c r="C30" s="1" t="s">
        <v>24</v>
      </c>
      <c r="D30" s="1" t="s">
        <v>70</v>
      </c>
      <c r="E30" s="4" t="s">
        <v>8</v>
      </c>
      <c r="F30" s="26" t="str">
        <f t="shared" si="0"/>
        <v>["Georgin Jacob","ECE PhD","IISc Bangalore"],</v>
      </c>
    </row>
    <row r="31" spans="1:6" ht="15.75" customHeight="1">
      <c r="A31" s="34" t="s">
        <v>1098</v>
      </c>
      <c r="B31" s="1" t="s">
        <v>61</v>
      </c>
      <c r="C31" s="1" t="s">
        <v>24</v>
      </c>
      <c r="D31" s="1" t="s">
        <v>71</v>
      </c>
      <c r="E31" s="4" t="s">
        <v>8</v>
      </c>
      <c r="F31" s="26" t="str">
        <f t="shared" si="0"/>
        <v>["Gowri R","CE PhD","IISc Bangalore"],</v>
      </c>
    </row>
    <row r="32" spans="1:6" ht="15.75" customHeight="1">
      <c r="A32" s="34" t="s">
        <v>1099</v>
      </c>
      <c r="B32" s="2" t="s">
        <v>67</v>
      </c>
      <c r="C32" s="2" t="s">
        <v>68</v>
      </c>
      <c r="D32" s="1" t="s">
        <v>72</v>
      </c>
      <c r="E32" s="4" t="s">
        <v>8</v>
      </c>
      <c r="F32" s="26" t="str">
        <f t="shared" si="0"/>
        <v>["Hari Krishnan M","CPDM MDes","IISc Bangalore"],</v>
      </c>
    </row>
    <row r="33" spans="1:6" ht="15.75" customHeight="1">
      <c r="A33" s="34" t="s">
        <v>1100</v>
      </c>
      <c r="B33" s="1" t="s">
        <v>19</v>
      </c>
      <c r="C33" s="1" t="s">
        <v>24</v>
      </c>
      <c r="D33" s="1" t="s">
        <v>73</v>
      </c>
      <c r="E33" s="4" t="s">
        <v>8</v>
      </c>
      <c r="F33" s="26" t="str">
        <f t="shared" si="0"/>
        <v>["Harsha B Variar","DESE PhD","IISc Bangalore"],</v>
      </c>
    </row>
    <row r="34" spans="1:6" ht="15.75" customHeight="1">
      <c r="A34" s="34" t="s">
        <v>74</v>
      </c>
      <c r="B34" s="1" t="s">
        <v>63</v>
      </c>
      <c r="C34" s="1" t="s">
        <v>15</v>
      </c>
      <c r="D34" s="1" t="s">
        <v>75</v>
      </c>
      <c r="E34" s="4" t="s">
        <v>8</v>
      </c>
      <c r="F34" s="26" t="str">
        <f t="shared" si="0"/>
        <v>["Hisham Rahman","EE ME","IISc Bangalore"],</v>
      </c>
    </row>
    <row r="35" spans="1:6" ht="15.75" customHeight="1">
      <c r="A35" s="34" t="s">
        <v>1101</v>
      </c>
      <c r="B35" s="1" t="s">
        <v>6</v>
      </c>
      <c r="C35" s="1" t="s">
        <v>76</v>
      </c>
      <c r="D35" s="1" t="s">
        <v>77</v>
      </c>
      <c r="E35" s="4" t="s">
        <v>8</v>
      </c>
      <c r="F35" s="26" t="str">
        <f t="shared" si="0"/>
        <v>["K Philip Thomas","UG BSc","IISc Bangalore"],</v>
      </c>
    </row>
    <row r="36" spans="1:6" ht="15.75" customHeight="1">
      <c r="A36" s="34" t="s">
        <v>1102</v>
      </c>
      <c r="B36" s="1" t="s">
        <v>14</v>
      </c>
      <c r="C36" s="3"/>
      <c r="D36" s="3"/>
      <c r="E36" s="4" t="s">
        <v>8</v>
      </c>
      <c r="F36" s="26" t="str">
        <f t="shared" si="0"/>
        <v>["Kiran","ECE ","IISc Bangalore"],</v>
      </c>
    </row>
    <row r="37" spans="1:6" ht="15.75" customHeight="1">
      <c r="A37" s="34" t="s">
        <v>1103</v>
      </c>
      <c r="B37" s="1" t="s">
        <v>14</v>
      </c>
      <c r="C37" s="1" t="s">
        <v>78</v>
      </c>
      <c r="D37" s="1" t="s">
        <v>79</v>
      </c>
      <c r="E37" s="4" t="s">
        <v>8</v>
      </c>
      <c r="F37" s="26" t="str">
        <f t="shared" si="0"/>
        <v>["Krishna M","ECE PHD","IISc Bangalore"],</v>
      </c>
    </row>
    <row r="38" spans="1:6" ht="15.75" customHeight="1">
      <c r="A38" s="34" t="s">
        <v>80</v>
      </c>
      <c r="B38" s="1" t="s">
        <v>81</v>
      </c>
      <c r="C38" s="1" t="s">
        <v>82</v>
      </c>
      <c r="D38" s="1" t="s">
        <v>83</v>
      </c>
      <c r="E38" s="4" t="s">
        <v>8</v>
      </c>
      <c r="F38" s="26" t="str">
        <f t="shared" si="0"/>
        <v>["Krishnapriya.K.C","SSCU phd","IISc Bangalore"],</v>
      </c>
    </row>
    <row r="39" spans="1:6" ht="15.75" customHeight="1">
      <c r="A39" s="34" t="s">
        <v>84</v>
      </c>
      <c r="B39" s="1" t="s">
        <v>14</v>
      </c>
      <c r="C39" s="1" t="s">
        <v>24</v>
      </c>
      <c r="D39" s="1" t="s">
        <v>85</v>
      </c>
      <c r="E39" s="4" t="s">
        <v>8</v>
      </c>
      <c r="F39" s="26" t="str">
        <f t="shared" si="0"/>
        <v>["Lekshmi Ramesh","ECE PhD","IISc Bangalore"],</v>
      </c>
    </row>
    <row r="40" spans="1:6" ht="15.75" customHeight="1">
      <c r="A40" s="34" t="s">
        <v>86</v>
      </c>
      <c r="B40" s="1" t="s">
        <v>14</v>
      </c>
      <c r="C40" s="1" t="s">
        <v>15</v>
      </c>
      <c r="D40" s="1" t="s">
        <v>87</v>
      </c>
      <c r="E40" s="4" t="s">
        <v>8</v>
      </c>
      <c r="F40" s="26" t="str">
        <f t="shared" si="0"/>
        <v>["Lekshmy Mohan","ECE ME","IISc Bangalore"],</v>
      </c>
    </row>
    <row r="41" spans="1:6" ht="15.75" customHeight="1">
      <c r="A41" s="34" t="s">
        <v>88</v>
      </c>
      <c r="B41" s="3" t="s">
        <v>89</v>
      </c>
      <c r="C41" s="3" t="s">
        <v>24</v>
      </c>
      <c r="D41" s="3" t="s">
        <v>90</v>
      </c>
      <c r="E41" s="4" t="s">
        <v>8</v>
      </c>
      <c r="F41" s="26" t="str">
        <f t="shared" si="0"/>
        <v>["Lima","Aerospace PhD","IISc Bangalore"],</v>
      </c>
    </row>
    <row r="42" spans="1:6" ht="15.75" customHeight="1">
      <c r="A42" s="34" t="s">
        <v>1104</v>
      </c>
      <c r="B42" s="1" t="s">
        <v>91</v>
      </c>
      <c r="C42" s="1" t="s">
        <v>15</v>
      </c>
      <c r="D42" s="3"/>
      <c r="E42" s="4" t="s">
        <v>8</v>
      </c>
      <c r="F42" s="26" t="str">
        <f t="shared" si="0"/>
        <v>["Lithin","IAP ME","IISc Bangalore"],</v>
      </c>
    </row>
    <row r="43" spans="1:6" ht="15.75" customHeight="1">
      <c r="A43" s="34" t="s">
        <v>92</v>
      </c>
      <c r="B43" s="1" t="s">
        <v>6</v>
      </c>
      <c r="C43" s="1" t="s">
        <v>10</v>
      </c>
      <c r="D43" s="1" t="s">
        <v>93</v>
      </c>
      <c r="E43" s="4" t="s">
        <v>8</v>
      </c>
      <c r="F43" s="26" t="str">
        <f t="shared" si="0"/>
        <v>["Litralson E R","UG BS Research","IISc Bangalore"],</v>
      </c>
    </row>
    <row r="44" spans="1:6" ht="15.75" customHeight="1">
      <c r="A44" s="34" t="s">
        <v>1105</v>
      </c>
      <c r="B44" s="1" t="s">
        <v>67</v>
      </c>
      <c r="C44" s="1" t="s">
        <v>94</v>
      </c>
      <c r="D44" s="1" t="s">
        <v>95</v>
      </c>
      <c r="E44" s="4" t="s">
        <v>8</v>
      </c>
      <c r="F44" s="26" t="str">
        <f t="shared" si="0"/>
        <v>["Manil K R","CPDM M DES","IISc Bangalore"],</v>
      </c>
    </row>
    <row r="45" spans="1:6" ht="15.75" customHeight="1">
      <c r="A45" s="34" t="s">
        <v>96</v>
      </c>
      <c r="B45" s="1" t="s">
        <v>67</v>
      </c>
      <c r="C45" s="1" t="s">
        <v>68</v>
      </c>
      <c r="D45" s="1" t="s">
        <v>97</v>
      </c>
      <c r="E45" s="4" t="s">
        <v>8</v>
      </c>
      <c r="F45" s="26" t="str">
        <f t="shared" si="0"/>
        <v>["Manu T M","CPDM MDes","IISc Bangalore"],</v>
      </c>
    </row>
    <row r="46" spans="1:6" ht="15.75" customHeight="1">
      <c r="A46" s="34" t="s">
        <v>98</v>
      </c>
      <c r="B46" s="1" t="s">
        <v>99</v>
      </c>
      <c r="C46" s="1" t="s">
        <v>100</v>
      </c>
      <c r="D46" s="1" t="s">
        <v>101</v>
      </c>
      <c r="E46" s="4" t="s">
        <v>8</v>
      </c>
      <c r="F46" s="26" t="str">
        <f t="shared" si="0"/>
        <v>["Mohammed Ameen K","Biological Sc Int.Ph.D","IISc Bangalore"],</v>
      </c>
    </row>
    <row r="47" spans="1:6" ht="15.75" customHeight="1">
      <c r="A47" s="34" t="s">
        <v>1106</v>
      </c>
      <c r="B47" s="1" t="s">
        <v>6</v>
      </c>
      <c r="C47" s="1" t="s">
        <v>10</v>
      </c>
      <c r="D47" s="1" t="s">
        <v>102</v>
      </c>
      <c r="E47" s="4" t="s">
        <v>8</v>
      </c>
      <c r="F47" s="26" t="str">
        <f t="shared" si="0"/>
        <v>["Mohammed Raees Mk","UG BS Research","IISc Bangalore"],</v>
      </c>
    </row>
    <row r="48" spans="1:6" ht="15.75" customHeight="1">
      <c r="A48" s="34" t="s">
        <v>103</v>
      </c>
      <c r="B48" s="1" t="s">
        <v>19</v>
      </c>
      <c r="C48" s="1" t="s">
        <v>24</v>
      </c>
      <c r="D48" s="1" t="s">
        <v>104</v>
      </c>
      <c r="E48" s="4" t="s">
        <v>8</v>
      </c>
      <c r="F48" s="26" t="str">
        <f t="shared" si="0"/>
        <v>["Nakul Narayanan","DESE PhD","IISc Bangalore"],</v>
      </c>
    </row>
    <row r="49" spans="1:6" ht="15.75" customHeight="1">
      <c r="A49" s="34" t="s">
        <v>105</v>
      </c>
      <c r="B49" s="1" t="s">
        <v>106</v>
      </c>
      <c r="C49" s="1" t="s">
        <v>55</v>
      </c>
      <c r="D49" s="1" t="s">
        <v>107</v>
      </c>
      <c r="E49" s="4" t="s">
        <v>8</v>
      </c>
      <c r="F49" s="26" t="str">
        <f t="shared" si="0"/>
        <v>["Neena K K","IPC Ph.D","IISc Bangalore"],</v>
      </c>
    </row>
    <row r="50" spans="1:6" ht="15.75" customHeight="1">
      <c r="A50" s="34" t="s">
        <v>108</v>
      </c>
      <c r="B50" s="1" t="s">
        <v>109</v>
      </c>
      <c r="C50" s="1" t="s">
        <v>55</v>
      </c>
      <c r="D50" s="1" t="s">
        <v>110</v>
      </c>
      <c r="E50" s="4" t="s">
        <v>8</v>
      </c>
      <c r="F50" s="26" t="str">
        <f t="shared" si="0"/>
        <v>["Neethu Sara Alex","MRDG Ph.D","IISc Bangalore"],</v>
      </c>
    </row>
    <row r="51" spans="1:6" ht="15.75" customHeight="1">
      <c r="A51" s="34" t="s">
        <v>111</v>
      </c>
      <c r="B51" s="1" t="s">
        <v>32</v>
      </c>
      <c r="C51" s="1" t="s">
        <v>15</v>
      </c>
      <c r="D51" s="1" t="s">
        <v>112</v>
      </c>
      <c r="E51" s="4" t="s">
        <v>8</v>
      </c>
      <c r="F51" s="26" t="str">
        <f t="shared" si="0"/>
        <v>["Neetu P M","CSA ME","IISc Bangalore"],</v>
      </c>
    </row>
    <row r="52" spans="1:6" ht="15.75" customHeight="1">
      <c r="A52" s="34" t="s">
        <v>113</v>
      </c>
      <c r="B52" s="1" t="s">
        <v>114</v>
      </c>
      <c r="C52" s="1" t="s">
        <v>115</v>
      </c>
      <c r="D52" s="3"/>
      <c r="E52" s="4" t="s">
        <v>8</v>
      </c>
      <c r="F52" s="26" t="str">
        <f t="shared" si="0"/>
        <v>["Nigil R","Cense PA","IISc Bangalore"],</v>
      </c>
    </row>
    <row r="53" spans="1:6" ht="15.75" customHeight="1">
      <c r="A53" s="34" t="s">
        <v>1107</v>
      </c>
      <c r="B53" s="1" t="s">
        <v>91</v>
      </c>
      <c r="C53" s="1" t="s">
        <v>115</v>
      </c>
      <c r="D53" s="1" t="s">
        <v>116</v>
      </c>
      <c r="E53" s="4" t="s">
        <v>8</v>
      </c>
      <c r="F53" s="26" t="str">
        <f t="shared" si="0"/>
        <v>["Nikhil","IAP PA","IISc Bangalore"],</v>
      </c>
    </row>
    <row r="54" spans="1:6" ht="15.75" customHeight="1">
      <c r="A54" s="34" t="s">
        <v>117</v>
      </c>
      <c r="B54" s="1" t="s">
        <v>118</v>
      </c>
      <c r="C54" s="3"/>
      <c r="D54" s="3"/>
      <c r="E54" s="4" t="s">
        <v>8</v>
      </c>
      <c r="F54" s="26" t="str">
        <f t="shared" si="0"/>
        <v>["Nimmy Das","Phy ","IISc Bangalore"],</v>
      </c>
    </row>
    <row r="55" spans="1:6" ht="15.75" customHeight="1">
      <c r="A55" s="34" t="s">
        <v>119</v>
      </c>
      <c r="B55" s="1" t="s">
        <v>19</v>
      </c>
      <c r="C55" s="1" t="s">
        <v>20</v>
      </c>
      <c r="D55" s="1" t="s">
        <v>120</v>
      </c>
      <c r="E55" s="4" t="s">
        <v>8</v>
      </c>
      <c r="F55" s="26" t="str">
        <f t="shared" si="0"/>
        <v>["Niranjana.R","DESE Mtech","IISc Bangalore"],</v>
      </c>
    </row>
    <row r="56" spans="1:6" ht="15.75" customHeight="1">
      <c r="A56" s="34" t="s">
        <v>1108</v>
      </c>
      <c r="B56" s="1" t="s">
        <v>121</v>
      </c>
      <c r="C56" s="1" t="s">
        <v>15</v>
      </c>
      <c r="D56" s="1" t="s">
        <v>122</v>
      </c>
      <c r="E56" s="4" t="s">
        <v>8</v>
      </c>
      <c r="F56" s="26" t="str">
        <f t="shared" si="0"/>
        <v>["Nirmal Ramachandran","AE ME","IISc Bangalore"],</v>
      </c>
    </row>
    <row r="57" spans="1:6" ht="15.75" customHeight="1">
      <c r="A57" s="34" t="s">
        <v>123</v>
      </c>
      <c r="B57" s="1" t="s">
        <v>124</v>
      </c>
      <c r="C57" s="1" t="s">
        <v>15</v>
      </c>
      <c r="D57" s="1" t="s">
        <v>125</v>
      </c>
      <c r="E57" s="4" t="s">
        <v>8</v>
      </c>
      <c r="F57" s="26" t="str">
        <f t="shared" si="0"/>
        <v>["Nithin Raj","Civil ME","IISc Bangalore"],</v>
      </c>
    </row>
    <row r="58" spans="1:6" ht="15.75" customHeight="1">
      <c r="A58" s="34" t="s">
        <v>126</v>
      </c>
      <c r="B58" s="1" t="s">
        <v>67</v>
      </c>
      <c r="C58" s="1" t="s">
        <v>127</v>
      </c>
      <c r="D58" s="1" t="s">
        <v>128</v>
      </c>
      <c r="E58" s="4" t="s">
        <v>8</v>
      </c>
      <c r="F58" s="26" t="str">
        <f t="shared" si="0"/>
        <v>["Nithinmon T.R.","CPDM M.Des","IISc Bangalore"],</v>
      </c>
    </row>
    <row r="59" spans="1:6" ht="15.75" customHeight="1">
      <c r="A59" s="34" t="s">
        <v>129</v>
      </c>
      <c r="B59" s="5" t="s">
        <v>14</v>
      </c>
      <c r="C59" s="5" t="s">
        <v>15</v>
      </c>
      <c r="D59" s="3"/>
      <c r="E59" s="4" t="s">
        <v>8</v>
      </c>
      <c r="F59" s="26" t="str">
        <f t="shared" si="0"/>
        <v>["Nujoom Sager","ECE ME","IISc Bangalore"],</v>
      </c>
    </row>
    <row r="60" spans="1:6" ht="15.75" customHeight="1">
      <c r="A60" s="34" t="s">
        <v>1109</v>
      </c>
      <c r="B60" s="1" t="s">
        <v>67</v>
      </c>
      <c r="C60" s="1" t="s">
        <v>130</v>
      </c>
      <c r="D60" s="1" t="s">
        <v>131</v>
      </c>
      <c r="E60" s="4" t="s">
        <v>8</v>
      </c>
      <c r="F60" s="26" t="str">
        <f t="shared" si="0"/>
        <v>["P Vaisakh","CPDM Mdes","IISc Bangalore"],</v>
      </c>
    </row>
    <row r="61" spans="1:6" ht="15.75" customHeight="1">
      <c r="A61" s="34" t="s">
        <v>1110</v>
      </c>
      <c r="B61" s="1" t="s">
        <v>91</v>
      </c>
      <c r="C61" s="1" t="s">
        <v>24</v>
      </c>
      <c r="D61" s="1" t="s">
        <v>132</v>
      </c>
      <c r="E61" s="4" t="s">
        <v>8</v>
      </c>
      <c r="F61" s="26" t="str">
        <f t="shared" si="0"/>
        <v>["Prasobhkumar Pp","IAP PhD","IISc Bangalore"],</v>
      </c>
    </row>
    <row r="62" spans="1:6" ht="15.75" customHeight="1">
      <c r="A62" s="34" t="s">
        <v>133</v>
      </c>
      <c r="B62" s="1" t="s">
        <v>63</v>
      </c>
      <c r="C62" s="1" t="s">
        <v>134</v>
      </c>
      <c r="D62" s="1" t="s">
        <v>135</v>
      </c>
      <c r="E62" s="4" t="s">
        <v>8</v>
      </c>
      <c r="F62" s="26" t="str">
        <f t="shared" si="0"/>
        <v>["Pravin Nair","EE MSc","IISc Bangalore"],</v>
      </c>
    </row>
    <row r="63" spans="1:6" ht="15.75" customHeight="1">
      <c r="A63" s="34" t="s">
        <v>1111</v>
      </c>
      <c r="B63" s="1" t="s">
        <v>136</v>
      </c>
      <c r="C63" s="1" t="s">
        <v>78</v>
      </c>
      <c r="D63" s="1" t="s">
        <v>137</v>
      </c>
      <c r="E63" s="4" t="s">
        <v>8</v>
      </c>
      <c r="F63" s="26" t="str">
        <f t="shared" si="0"/>
        <v>["Prijesh K","CNS PHD","IISc Bangalore"],</v>
      </c>
    </row>
    <row r="64" spans="1:6" ht="15.75" customHeight="1">
      <c r="A64" s="34" t="s">
        <v>1112</v>
      </c>
      <c r="B64" s="1" t="s">
        <v>91</v>
      </c>
      <c r="C64" s="1" t="s">
        <v>115</v>
      </c>
      <c r="D64" s="1" t="s">
        <v>138</v>
      </c>
      <c r="E64" s="4" t="s">
        <v>8</v>
      </c>
      <c r="F64" s="26" t="str">
        <f t="shared" si="0"/>
        <v>["Printo Joseph","IAP PA","IISc Bangalore"],</v>
      </c>
    </row>
    <row r="65" spans="1:6" ht="15.75" customHeight="1">
      <c r="A65" s="34" t="s">
        <v>1113</v>
      </c>
      <c r="B65" s="1" t="s">
        <v>52</v>
      </c>
      <c r="C65" s="1" t="s">
        <v>24</v>
      </c>
      <c r="D65" s="1" t="s">
        <v>139</v>
      </c>
      <c r="E65" s="4" t="s">
        <v>8</v>
      </c>
      <c r="F65" s="26" t="str">
        <f t="shared" si="0"/>
        <v>["Priyankav","CH ENGG PhD","IISc Bangalore"],</v>
      </c>
    </row>
    <row r="66" spans="1:6" ht="15.75" customHeight="1">
      <c r="A66" s="34" t="s">
        <v>140</v>
      </c>
      <c r="B66" s="3" t="s">
        <v>6</v>
      </c>
      <c r="C66" s="2" t="s">
        <v>10</v>
      </c>
      <c r="D66" s="1" t="s">
        <v>141</v>
      </c>
      <c r="E66" s="4" t="s">
        <v>8</v>
      </c>
      <c r="F66" s="26" t="str">
        <f t="shared" si="0"/>
        <v>["Rahul Jose","UG BS Research","IISc Bangalore"],</v>
      </c>
    </row>
    <row r="67" spans="1:6" ht="15.75" customHeight="1">
      <c r="A67" s="34" t="s">
        <v>142</v>
      </c>
      <c r="B67" s="1" t="s">
        <v>19</v>
      </c>
      <c r="C67" s="1" t="s">
        <v>143</v>
      </c>
      <c r="D67" s="1" t="s">
        <v>144</v>
      </c>
      <c r="E67" s="4" t="s">
        <v>8</v>
      </c>
      <c r="F67" s="26" t="str">
        <f t="shared" ref="F67:F103" si="1">CONCATENATE("[""",A67,""",""",B67," ",C67,""",""",E67,"""],")</f>
        <v>["Rakesh R","DESE M Tech","IISc Bangalore"],</v>
      </c>
    </row>
    <row r="68" spans="1:6" ht="15.75" customHeight="1">
      <c r="A68" s="34" t="s">
        <v>145</v>
      </c>
      <c r="B68" s="3" t="s">
        <v>6</v>
      </c>
      <c r="C68" s="2" t="s">
        <v>10</v>
      </c>
      <c r="D68" s="1" t="s">
        <v>146</v>
      </c>
      <c r="E68" s="4" t="s">
        <v>8</v>
      </c>
      <c r="F68" s="26" t="str">
        <f t="shared" si="1"/>
        <v>["Ramya R T","UG BS Research","IISc Bangalore"],</v>
      </c>
    </row>
    <row r="69" spans="1:6" ht="15.75" customHeight="1">
      <c r="A69" s="34" t="s">
        <v>1114</v>
      </c>
      <c r="B69" s="1" t="s">
        <v>14</v>
      </c>
      <c r="C69" s="1" t="s">
        <v>64</v>
      </c>
      <c r="D69" s="1" t="s">
        <v>147</v>
      </c>
      <c r="E69" s="4" t="s">
        <v>8</v>
      </c>
      <c r="F69" s="26" t="str">
        <f t="shared" si="1"/>
        <v>["Reneeta Sara Isaac","ECE MSc (Engg)","IISc Bangalore"],</v>
      </c>
    </row>
    <row r="70" spans="1:6" ht="15.75" customHeight="1">
      <c r="A70" s="34" t="s">
        <v>148</v>
      </c>
      <c r="B70" s="1" t="s">
        <v>121</v>
      </c>
      <c r="C70" s="1" t="s">
        <v>15</v>
      </c>
      <c r="D70" s="1" t="s">
        <v>149</v>
      </c>
      <c r="E70" s="4" t="s">
        <v>8</v>
      </c>
      <c r="F70" s="26" t="str">
        <f t="shared" si="1"/>
        <v>["Rohin Moses","AE ME","IISc Bangalore"],</v>
      </c>
    </row>
    <row r="71" spans="1:6" ht="15.75" customHeight="1">
      <c r="A71" s="34" t="s">
        <v>1115</v>
      </c>
      <c r="B71" s="1" t="s">
        <v>61</v>
      </c>
      <c r="C71" s="1" t="s">
        <v>15</v>
      </c>
      <c r="D71" s="1" t="s">
        <v>150</v>
      </c>
      <c r="E71" s="4" t="s">
        <v>8</v>
      </c>
      <c r="F71" s="26" t="str">
        <f t="shared" si="1"/>
        <v>["Rohit Honey","CE ME","IISc Bangalore"],</v>
      </c>
    </row>
    <row r="72" spans="1:6" ht="15.75" customHeight="1">
      <c r="A72" s="34" t="s">
        <v>151</v>
      </c>
      <c r="B72" s="3" t="s">
        <v>14</v>
      </c>
      <c r="C72" s="3" t="s">
        <v>15</v>
      </c>
      <c r="D72" s="3" t="s">
        <v>152</v>
      </c>
      <c r="E72" s="4" t="s">
        <v>8</v>
      </c>
      <c r="F72" s="26" t="str">
        <f t="shared" si="1"/>
        <v>["Roshan Antony","ECE ME","IISc Bangalore"],</v>
      </c>
    </row>
    <row r="73" spans="1:6" ht="15.75" customHeight="1">
      <c r="A73" s="34" t="s">
        <v>1116</v>
      </c>
      <c r="B73" s="1" t="s">
        <v>19</v>
      </c>
      <c r="C73" s="1" t="s">
        <v>50</v>
      </c>
      <c r="D73" s="1" t="s">
        <v>153</v>
      </c>
      <c r="E73" s="4" t="s">
        <v>8</v>
      </c>
      <c r="F73" s="26" t="str">
        <f t="shared" si="1"/>
        <v>["Sachin S","DESE M.TECH","IISc Bangalore"],</v>
      </c>
    </row>
    <row r="74" spans="1:6" ht="15.75" customHeight="1">
      <c r="A74" s="34" t="s">
        <v>156</v>
      </c>
      <c r="B74" s="1" t="s">
        <v>154</v>
      </c>
      <c r="C74" s="1" t="s">
        <v>24</v>
      </c>
      <c r="D74" s="1" t="s">
        <v>155</v>
      </c>
      <c r="E74" s="4" t="s">
        <v>8</v>
      </c>
      <c r="F74" s="26" t="str">
        <f t="shared" si="1"/>
        <v>["Sachin Sharma","CEaS PhD","IISc Bangalore"],</v>
      </c>
    </row>
    <row r="75" spans="1:6" ht="15.75" customHeight="1">
      <c r="A75" s="34" t="s">
        <v>156</v>
      </c>
      <c r="B75" s="1" t="s">
        <v>157</v>
      </c>
      <c r="C75" s="1" t="s">
        <v>24</v>
      </c>
      <c r="D75" s="3"/>
      <c r="E75" s="4" t="s">
        <v>8</v>
      </c>
      <c r="F75" s="26" t="str">
        <f t="shared" si="1"/>
        <v>["Sachin Sharma","CES PhD","IISc Bangalore"],</v>
      </c>
    </row>
    <row r="76" spans="1:6" ht="15.75" customHeight="1">
      <c r="A76" s="34" t="s">
        <v>1117</v>
      </c>
      <c r="B76" s="1" t="s">
        <v>158</v>
      </c>
      <c r="C76" s="1" t="s">
        <v>15</v>
      </c>
      <c r="D76" s="3"/>
      <c r="E76" s="4" t="s">
        <v>8</v>
      </c>
      <c r="F76" s="26" t="str">
        <f t="shared" si="1"/>
        <v>["Sagar","MECH. ME","IISc Bangalore"],</v>
      </c>
    </row>
    <row r="77" spans="1:6" ht="15.75" customHeight="1">
      <c r="A77" s="34" t="s">
        <v>1118</v>
      </c>
      <c r="B77" s="1" t="s">
        <v>14</v>
      </c>
      <c r="C77" s="1" t="s">
        <v>24</v>
      </c>
      <c r="D77" s="3"/>
      <c r="E77" s="4" t="s">
        <v>8</v>
      </c>
      <c r="F77" s="26" t="str">
        <f t="shared" si="1"/>
        <v>["Sahasranand","ECE PhD","IISc Bangalore"],</v>
      </c>
    </row>
    <row r="78" spans="1:6" ht="15.75" customHeight="1">
      <c r="A78" s="34" t="s">
        <v>159</v>
      </c>
      <c r="B78" s="1" t="s">
        <v>19</v>
      </c>
      <c r="C78" s="1" t="s">
        <v>143</v>
      </c>
      <c r="D78" s="1" t="s">
        <v>160</v>
      </c>
      <c r="E78" s="4" t="s">
        <v>8</v>
      </c>
      <c r="F78" s="26" t="str">
        <f t="shared" si="1"/>
        <v>["Sajna Remi Clere","DESE M Tech","IISc Bangalore"],</v>
      </c>
    </row>
    <row r="79" spans="1:6" ht="15.75" customHeight="1">
      <c r="A79" s="34" t="s">
        <v>161</v>
      </c>
      <c r="B79" s="1" t="s">
        <v>6</v>
      </c>
      <c r="C79" s="1" t="s">
        <v>10</v>
      </c>
      <c r="D79" s="1" t="s">
        <v>162</v>
      </c>
      <c r="E79" s="4" t="s">
        <v>8</v>
      </c>
      <c r="F79" s="26" t="str">
        <f t="shared" si="1"/>
        <v>["Sandhra Sajeevan","UG BS Research","IISc Bangalore"],</v>
      </c>
    </row>
    <row r="80" spans="1:6" ht="15.75" customHeight="1">
      <c r="A80" s="34" t="s">
        <v>1119</v>
      </c>
      <c r="B80" s="1" t="s">
        <v>63</v>
      </c>
      <c r="C80" s="1" t="s">
        <v>15</v>
      </c>
      <c r="D80" s="1" t="s">
        <v>163</v>
      </c>
      <c r="E80" s="4" t="s">
        <v>8</v>
      </c>
      <c r="F80" s="26" t="str">
        <f t="shared" si="1"/>
        <v>["Sarath Babu N","EE ME","IISc Bangalore"],</v>
      </c>
    </row>
    <row r="81" spans="1:6" ht="15.75" customHeight="1">
      <c r="A81" s="34" t="s">
        <v>164</v>
      </c>
      <c r="B81" s="1" t="s">
        <v>19</v>
      </c>
      <c r="C81" s="1" t="s">
        <v>20</v>
      </c>
      <c r="D81" s="1" t="s">
        <v>165</v>
      </c>
      <c r="E81" s="4" t="s">
        <v>8</v>
      </c>
      <c r="F81" s="26" t="str">
        <f t="shared" si="1"/>
        <v>["Savyan Kanisserry","DESE Mtech","IISc Bangalore"],</v>
      </c>
    </row>
    <row r="82" spans="1:6" ht="15.75" customHeight="1">
      <c r="A82" s="34" t="s">
        <v>166</v>
      </c>
      <c r="B82" s="1" t="s">
        <v>32</v>
      </c>
      <c r="C82" s="1" t="s">
        <v>15</v>
      </c>
      <c r="D82" s="1" t="s">
        <v>167</v>
      </c>
      <c r="E82" s="4" t="s">
        <v>8</v>
      </c>
      <c r="F82" s="26" t="str">
        <f t="shared" si="1"/>
        <v>["Seba Ann Kuruvilla","CSA ME","IISc Bangalore"],</v>
      </c>
    </row>
    <row r="83" spans="1:6" ht="15.75" customHeight="1">
      <c r="A83" s="34" t="s">
        <v>168</v>
      </c>
      <c r="B83" s="1" t="s">
        <v>169</v>
      </c>
      <c r="C83" s="1" t="s">
        <v>82</v>
      </c>
      <c r="D83" s="1" t="s">
        <v>170</v>
      </c>
      <c r="E83" s="4" t="s">
        <v>8</v>
      </c>
      <c r="F83" s="26" t="str">
        <f t="shared" si="1"/>
        <v>["Seena Mathew","ph phd","IISc Bangalore"],</v>
      </c>
    </row>
    <row r="84" spans="1:6" ht="15.75" customHeight="1">
      <c r="A84" s="34" t="s">
        <v>171</v>
      </c>
      <c r="B84" s="1" t="s">
        <v>14</v>
      </c>
      <c r="C84" s="1" t="s">
        <v>55</v>
      </c>
      <c r="D84" s="1" t="s">
        <v>172</v>
      </c>
      <c r="E84" s="4" t="s">
        <v>8</v>
      </c>
      <c r="F84" s="26" t="str">
        <f t="shared" si="1"/>
        <v>["Shafeek A Samad","ECE Ph.D","IISc Bangalore"],</v>
      </c>
    </row>
    <row r="85" spans="1:6" ht="15.75" customHeight="1">
      <c r="A85" s="34" t="s">
        <v>173</v>
      </c>
      <c r="B85" s="1" t="s">
        <v>15</v>
      </c>
      <c r="C85" s="1" t="s">
        <v>174</v>
      </c>
      <c r="D85" s="6" t="s">
        <v>175</v>
      </c>
      <c r="E85" s="4" t="s">
        <v>8</v>
      </c>
      <c r="F85" s="26" t="str">
        <f t="shared" si="1"/>
        <v>["Shalini","ME Aero","IISc Bangalore"],</v>
      </c>
    </row>
    <row r="86" spans="1:6" ht="15.75" customHeight="1">
      <c r="A86" s="34" t="s">
        <v>176</v>
      </c>
      <c r="B86" s="1" t="s">
        <v>177</v>
      </c>
      <c r="C86" s="1" t="s">
        <v>15</v>
      </c>
      <c r="D86" s="3"/>
      <c r="E86" s="4" t="s">
        <v>8</v>
      </c>
      <c r="F86" s="26" t="str">
        <f t="shared" si="1"/>
        <v>["Sharath","SP ME","IISc Bangalore"],</v>
      </c>
    </row>
    <row r="87" spans="1:6" ht="15.75" customHeight="1">
      <c r="A87" s="34" t="s">
        <v>178</v>
      </c>
      <c r="B87" s="3" t="s">
        <v>6</v>
      </c>
      <c r="C87" s="2" t="s">
        <v>10</v>
      </c>
      <c r="D87" s="1" t="s">
        <v>179</v>
      </c>
      <c r="E87" s="4" t="s">
        <v>8</v>
      </c>
      <c r="F87" s="26" t="str">
        <f t="shared" si="1"/>
        <v>["Shirin","UG BS Research","IISc Bangalore"],</v>
      </c>
    </row>
    <row r="88" spans="1:6" ht="15.75" customHeight="1">
      <c r="A88" s="34" t="s">
        <v>1120</v>
      </c>
      <c r="B88" s="1" t="s">
        <v>6</v>
      </c>
      <c r="C88" s="1" t="s">
        <v>76</v>
      </c>
      <c r="D88" s="1" t="s">
        <v>180</v>
      </c>
      <c r="E88" s="4" t="s">
        <v>8</v>
      </c>
      <c r="F88" s="26" t="str">
        <f t="shared" si="1"/>
        <v>["Siddharth A","UG BSc","IISc Bangalore"],</v>
      </c>
    </row>
    <row r="89" spans="1:6" ht="15.75" customHeight="1">
      <c r="A89" s="34" t="s">
        <v>181</v>
      </c>
      <c r="B89" s="1" t="s">
        <v>6</v>
      </c>
      <c r="C89" s="1" t="s">
        <v>10</v>
      </c>
      <c r="D89" s="1" t="s">
        <v>182</v>
      </c>
      <c r="E89" s="4" t="s">
        <v>8</v>
      </c>
      <c r="F89" s="26" t="str">
        <f t="shared" si="1"/>
        <v>["Sidharth Jacob","UG BS Research","IISc Bangalore"],</v>
      </c>
    </row>
    <row r="90" spans="1:6" ht="15.75" customHeight="1">
      <c r="A90" s="34" t="s">
        <v>183</v>
      </c>
      <c r="B90" s="3" t="s">
        <v>14</v>
      </c>
      <c r="C90" s="3" t="s">
        <v>15</v>
      </c>
      <c r="D90" s="3" t="s">
        <v>184</v>
      </c>
      <c r="E90" s="4" t="s">
        <v>8</v>
      </c>
      <c r="F90" s="26" t="str">
        <f t="shared" si="1"/>
        <v>["Simon Samuel","ECE ME","IISc Bangalore"],</v>
      </c>
    </row>
    <row r="91" spans="1:6" ht="15.75" customHeight="1">
      <c r="A91" s="34" t="s">
        <v>1121</v>
      </c>
      <c r="B91" s="1" t="s">
        <v>14</v>
      </c>
      <c r="C91" s="1" t="s">
        <v>15</v>
      </c>
      <c r="D91" s="1" t="s">
        <v>185</v>
      </c>
      <c r="E91" s="4" t="s">
        <v>8</v>
      </c>
      <c r="F91" s="26" t="str">
        <f t="shared" si="1"/>
        <v>["Sooshinivethy.S.S","ECE ME","IISc Bangalore"],</v>
      </c>
    </row>
    <row r="92" spans="1:6" ht="15.75" customHeight="1">
      <c r="A92" s="34" t="s">
        <v>1122</v>
      </c>
      <c r="B92" s="1" t="s">
        <v>186</v>
      </c>
      <c r="C92" s="1" t="s">
        <v>15</v>
      </c>
      <c r="D92" s="1" t="s">
        <v>187</v>
      </c>
      <c r="E92" s="4" t="s">
        <v>8</v>
      </c>
      <c r="F92" s="26" t="str">
        <f t="shared" si="1"/>
        <v>["Sreelakshmi T","CIVIL ME","IISc Bangalore"],</v>
      </c>
    </row>
    <row r="93" spans="1:6" ht="15.75" customHeight="1">
      <c r="A93" s="34" t="s">
        <v>1123</v>
      </c>
      <c r="B93" s="1" t="s">
        <v>169</v>
      </c>
      <c r="C93" s="1" t="s">
        <v>82</v>
      </c>
      <c r="D93" s="1" t="s">
        <v>188</v>
      </c>
      <c r="E93" s="4" t="s">
        <v>8</v>
      </c>
      <c r="F93" s="26" t="str">
        <f t="shared" si="1"/>
        <v>["Sreeshma D","ph phd","IISc Bangalore"],</v>
      </c>
    </row>
    <row r="94" spans="1:6" ht="15.75" customHeight="1">
      <c r="A94" s="34" t="s">
        <v>1124</v>
      </c>
      <c r="B94" s="1" t="s">
        <v>169</v>
      </c>
      <c r="C94" s="1" t="s">
        <v>82</v>
      </c>
      <c r="D94" s="1" t="s">
        <v>189</v>
      </c>
      <c r="E94" s="4" t="s">
        <v>8</v>
      </c>
      <c r="F94" s="26" t="str">
        <f t="shared" si="1"/>
        <v>["Sruthi S","ph phd","IISc Bangalore"],</v>
      </c>
    </row>
    <row r="95" spans="1:6" ht="15.75" customHeight="1">
      <c r="A95" s="34" t="s">
        <v>1125</v>
      </c>
      <c r="B95" s="1" t="s">
        <v>6</v>
      </c>
      <c r="C95" s="2" t="s">
        <v>10</v>
      </c>
      <c r="D95" s="1" t="s">
        <v>190</v>
      </c>
      <c r="E95" s="4" t="s">
        <v>8</v>
      </c>
      <c r="F95" s="26" t="str">
        <f t="shared" si="1"/>
        <v>["Swetha M Nair","UG BS Research","IISc Bangalore"],</v>
      </c>
    </row>
    <row r="96" spans="1:6" ht="15.75" customHeight="1">
      <c r="A96" s="34" t="s">
        <v>1126</v>
      </c>
      <c r="B96" s="1" t="s">
        <v>154</v>
      </c>
      <c r="C96" s="1" t="s">
        <v>24</v>
      </c>
      <c r="D96" s="1" t="s">
        <v>191</v>
      </c>
      <c r="E96" s="4" t="s">
        <v>8</v>
      </c>
      <c r="F96" s="26" t="str">
        <f t="shared" si="1"/>
        <v>["Thanooja P V","CEaS PhD","IISc Bangalore"],</v>
      </c>
    </row>
    <row r="97" spans="1:6" ht="15.75" customHeight="1">
      <c r="A97" s="34" t="s">
        <v>192</v>
      </c>
      <c r="B97" s="1" t="s">
        <v>15</v>
      </c>
      <c r="C97" s="1" t="s">
        <v>24</v>
      </c>
      <c r="D97" s="1" t="s">
        <v>193</v>
      </c>
      <c r="E97" s="4" t="s">
        <v>8</v>
      </c>
      <c r="F97" s="26" t="str">
        <f t="shared" si="1"/>
        <v>["Vaisakh K.V.","ME PhD","IISc Bangalore"],</v>
      </c>
    </row>
    <row r="98" spans="1:6" ht="15.75" customHeight="1">
      <c r="A98" s="34" t="s">
        <v>194</v>
      </c>
      <c r="B98" s="3" t="s">
        <v>89</v>
      </c>
      <c r="C98" s="3" t="s">
        <v>24</v>
      </c>
      <c r="D98" s="3"/>
      <c r="E98" s="4" t="s">
        <v>8</v>
      </c>
      <c r="F98" s="26" t="str">
        <f t="shared" si="1"/>
        <v>["Vidya","Aerospace PhD","IISc Bangalore"],</v>
      </c>
    </row>
    <row r="99" spans="1:6" ht="15.75" customHeight="1">
      <c r="A99" s="34" t="s">
        <v>1127</v>
      </c>
      <c r="B99" s="1" t="s">
        <v>15</v>
      </c>
      <c r="C99" s="1" t="s">
        <v>78</v>
      </c>
      <c r="D99" s="1" t="s">
        <v>195</v>
      </c>
      <c r="E99" s="4" t="s">
        <v>8</v>
      </c>
      <c r="F99" s="26" t="str">
        <f t="shared" si="1"/>
        <v>["Vijayaraj K","ME PHD","IISc Bangalore"],</v>
      </c>
    </row>
    <row r="100" spans="1:6" ht="15.75" customHeight="1">
      <c r="A100" s="34" t="s">
        <v>1128</v>
      </c>
      <c r="B100" s="1" t="s">
        <v>14</v>
      </c>
      <c r="C100" s="1" t="s">
        <v>64</v>
      </c>
      <c r="D100" s="1" t="s">
        <v>196</v>
      </c>
      <c r="E100" s="4" t="s">
        <v>8</v>
      </c>
      <c r="F100" s="26" t="str">
        <f t="shared" si="1"/>
        <v>["Vinayak R","ECE MSc (Engg)","IISc Bangalore"],</v>
      </c>
    </row>
    <row r="101" spans="1:6" ht="15.75" customHeight="1">
      <c r="A101" s="34" t="s">
        <v>1129</v>
      </c>
      <c r="B101" s="1" t="s">
        <v>197</v>
      </c>
      <c r="C101" s="1" t="s">
        <v>15</v>
      </c>
      <c r="D101" s="1" t="s">
        <v>198</v>
      </c>
      <c r="E101" s="4" t="s">
        <v>8</v>
      </c>
      <c r="F101" s="26" t="str">
        <f t="shared" si="1"/>
        <v>["Vishnu Raghu","PG ME","IISc Bangalore"],</v>
      </c>
    </row>
    <row r="102" spans="1:6" ht="15.75" customHeight="1">
      <c r="A102" s="34" t="s">
        <v>1130</v>
      </c>
      <c r="B102" s="1" t="s">
        <v>19</v>
      </c>
      <c r="C102" s="1" t="s">
        <v>30</v>
      </c>
      <c r="D102" s="1" t="s">
        <v>199</v>
      </c>
      <c r="E102" s="4" t="s">
        <v>8</v>
      </c>
      <c r="F102" s="26" t="str">
        <f t="shared" si="1"/>
        <v>["Vysakh K","DESE M TECH","IISc Bangalore"],</v>
      </c>
    </row>
    <row r="103" spans="1:6" ht="15.75" customHeight="1">
      <c r="A103" s="34" t="s">
        <v>1131</v>
      </c>
      <c r="B103" s="1" t="s">
        <v>200</v>
      </c>
      <c r="C103" s="1" t="s">
        <v>24</v>
      </c>
      <c r="D103" s="1" t="s">
        <v>201</v>
      </c>
      <c r="E103" s="4" t="s">
        <v>8</v>
      </c>
      <c r="F103" s="26" t="str">
        <f t="shared" si="1"/>
        <v>["Yazar K U","MAT.ENG PhD","IISc Bangalore"],</v>
      </c>
    </row>
    <row r="104" spans="1:6" ht="15.75" customHeight="1">
      <c r="A104" s="34"/>
      <c r="B104" s="2"/>
      <c r="C104" s="2"/>
      <c r="D104" s="2"/>
    </row>
    <row r="105" spans="1:6" ht="15.75" customHeight="1">
      <c r="A105" s="34"/>
      <c r="B105" s="1"/>
      <c r="C105" s="1"/>
      <c r="D105" s="1"/>
    </row>
    <row r="106" spans="1:6" ht="15.75" customHeight="1">
      <c r="A106" s="34"/>
      <c r="B106" s="1"/>
      <c r="C106" s="1"/>
      <c r="D106" s="1"/>
    </row>
    <row r="107" spans="1:6" ht="15.75" customHeight="1">
      <c r="A107" s="34"/>
      <c r="B107" s="1"/>
      <c r="C107" s="1"/>
      <c r="D107" s="1"/>
    </row>
    <row r="108" spans="1:6" ht="15.75" customHeight="1">
      <c r="A108" s="34"/>
      <c r="B108" s="1"/>
      <c r="C108" s="1"/>
      <c r="D108" s="1"/>
    </row>
    <row r="109" spans="1:6" ht="15.75" customHeight="1">
      <c r="A109" s="34"/>
      <c r="B109" s="1"/>
      <c r="C109" s="1"/>
      <c r="D109" s="1"/>
    </row>
    <row r="110" spans="1:6" ht="15.75" customHeight="1">
      <c r="A110" s="34"/>
      <c r="B110" s="1"/>
      <c r="C110" s="1"/>
      <c r="D110" s="1"/>
    </row>
    <row r="111" spans="1:6" ht="15.75" customHeight="1">
      <c r="A111" s="34"/>
      <c r="B111" s="1"/>
      <c r="C111" s="1"/>
      <c r="D111" s="1"/>
    </row>
    <row r="112" spans="1:6" ht="15.75" customHeight="1">
      <c r="A112" s="34"/>
      <c r="B112" s="1"/>
      <c r="C112" s="1"/>
      <c r="D112" s="1"/>
    </row>
    <row r="113" spans="1:4" ht="15.75" customHeight="1">
      <c r="A113" s="34"/>
      <c r="B113" s="1"/>
      <c r="C113" s="1"/>
      <c r="D113" s="1"/>
    </row>
    <row r="114" spans="1:4" ht="15.75" customHeight="1">
      <c r="A114" s="34"/>
      <c r="B114" s="1"/>
      <c r="C114" s="1"/>
      <c r="D114" s="1"/>
    </row>
    <row r="115" spans="1:4" ht="15.75" customHeight="1">
      <c r="A115" s="34"/>
      <c r="B115" s="1"/>
      <c r="C115" s="1"/>
      <c r="D115" s="1"/>
    </row>
    <row r="116" spans="1:4" ht="15.75" customHeight="1">
      <c r="A116" s="34"/>
      <c r="B116" s="1"/>
      <c r="C116" s="1"/>
      <c r="D116" s="1"/>
    </row>
    <row r="117" spans="1:4" ht="15.75" customHeight="1">
      <c r="A117" s="34"/>
      <c r="B117" s="1"/>
      <c r="C117" s="1"/>
      <c r="D117" s="1"/>
    </row>
    <row r="118" spans="1:4" ht="15.75" customHeight="1">
      <c r="A118" s="34"/>
      <c r="B118" s="1"/>
      <c r="C118" s="1"/>
      <c r="D118" s="1"/>
    </row>
    <row r="119" spans="1:4" ht="15.75" customHeight="1">
      <c r="A119" s="34"/>
      <c r="B119" s="1"/>
      <c r="C119" s="1"/>
      <c r="D119" s="1"/>
    </row>
    <row r="120" spans="1:4" ht="15.75" customHeight="1">
      <c r="A120" s="34"/>
      <c r="B120" s="1"/>
      <c r="C120" s="1"/>
      <c r="D120" s="1"/>
    </row>
    <row r="121" spans="1:4" ht="15.75" customHeight="1">
      <c r="A121" s="34"/>
      <c r="B121" s="1"/>
      <c r="C121" s="1"/>
      <c r="D121" s="1"/>
    </row>
    <row r="122" spans="1:4" ht="15.75" customHeight="1">
      <c r="A122" s="34"/>
      <c r="B122" s="1"/>
      <c r="C122" s="1"/>
      <c r="D122" s="1"/>
    </row>
    <row r="123" spans="1:4" ht="15.75" customHeight="1">
      <c r="A123" s="34"/>
      <c r="B123" s="1"/>
      <c r="C123" s="1"/>
      <c r="D123" s="1"/>
    </row>
    <row r="124" spans="1:4" ht="15.75" customHeight="1">
      <c r="A124" s="34"/>
      <c r="B124" s="1"/>
      <c r="C124" s="1"/>
      <c r="D124" s="1"/>
    </row>
    <row r="125" spans="1:4" ht="15.75" customHeight="1">
      <c r="A125" s="34"/>
      <c r="B125" s="1"/>
      <c r="C125" s="1"/>
      <c r="D125" s="1"/>
    </row>
    <row r="126" spans="1:4" ht="15.75" customHeight="1">
      <c r="A126" s="34"/>
      <c r="B126" s="1"/>
      <c r="C126" s="1"/>
      <c r="D126" s="1"/>
    </row>
    <row r="127" spans="1:4" ht="15.75" customHeight="1">
      <c r="A127" s="34"/>
      <c r="B127" s="1"/>
      <c r="C127" s="1"/>
      <c r="D127" s="1"/>
    </row>
    <row r="128" spans="1:4" ht="15.75" customHeight="1">
      <c r="A128" s="34"/>
      <c r="B128" s="1"/>
      <c r="C128" s="1"/>
      <c r="D128" s="1"/>
    </row>
    <row r="129" spans="1:4" ht="15.75" customHeight="1">
      <c r="A129" s="34"/>
      <c r="B129" s="1"/>
      <c r="C129" s="1"/>
      <c r="D129" s="1"/>
    </row>
    <row r="130" spans="1:4" ht="15.75" customHeight="1">
      <c r="A130" s="34"/>
      <c r="B130" s="1"/>
      <c r="C130" s="1"/>
      <c r="D130" s="1"/>
    </row>
    <row r="131" spans="1:4" ht="15.75" customHeight="1">
      <c r="A131" s="34"/>
      <c r="B131" s="1"/>
      <c r="C131" s="1"/>
      <c r="D131" s="1"/>
    </row>
    <row r="132" spans="1:4" ht="15.75" customHeight="1">
      <c r="A132" s="34"/>
      <c r="B132" s="1"/>
      <c r="C132" s="1"/>
      <c r="D132" s="1"/>
    </row>
    <row r="133" spans="1:4" ht="15.75" customHeight="1">
      <c r="A133" s="34"/>
      <c r="B133" s="1"/>
      <c r="C133" s="1"/>
      <c r="D133" s="1"/>
    </row>
    <row r="134" spans="1:4" ht="15.75" customHeight="1">
      <c r="A134" s="34"/>
      <c r="B134" s="1"/>
      <c r="C134" s="1"/>
      <c r="D134" s="1"/>
    </row>
    <row r="135" spans="1:4" ht="15.75" customHeight="1">
      <c r="A135" s="34"/>
      <c r="B135" s="1"/>
      <c r="C135" s="1"/>
      <c r="D135" s="1"/>
    </row>
    <row r="136" spans="1:4" ht="15.75" customHeight="1">
      <c r="A136" s="34"/>
      <c r="B136" s="1"/>
      <c r="C136" s="1"/>
      <c r="D136" s="1"/>
    </row>
    <row r="137" spans="1:4" ht="15.75" customHeight="1">
      <c r="A137" s="34"/>
      <c r="B137" s="1"/>
      <c r="C137" s="1"/>
      <c r="D137" s="1"/>
    </row>
    <row r="138" spans="1:4" ht="15.75" customHeight="1">
      <c r="A138" s="34"/>
      <c r="B138" s="1"/>
      <c r="C138" s="1"/>
      <c r="D138" s="1"/>
    </row>
    <row r="139" spans="1:4" ht="15.75" customHeight="1">
      <c r="A139" s="34"/>
      <c r="B139" s="1"/>
      <c r="C139" s="1"/>
      <c r="D139" s="1"/>
    </row>
    <row r="140" spans="1:4" ht="15.75" customHeight="1">
      <c r="A140" s="34"/>
      <c r="B140" s="1"/>
      <c r="C140" s="1"/>
      <c r="D140" s="1"/>
    </row>
    <row r="141" spans="1:4" ht="15.75" customHeight="1">
      <c r="A141" s="34"/>
      <c r="B141" s="1"/>
      <c r="C141" s="1"/>
      <c r="D141" s="1"/>
    </row>
    <row r="142" spans="1:4" ht="15.75" customHeight="1">
      <c r="A142" s="34"/>
      <c r="B142" s="1"/>
      <c r="C142" s="1"/>
      <c r="D142" s="1"/>
    </row>
    <row r="143" spans="1:4" ht="15.75" customHeight="1">
      <c r="A143" s="34"/>
      <c r="B143" s="1"/>
      <c r="C143" s="1"/>
      <c r="D143" s="1"/>
    </row>
    <row r="144" spans="1:4" ht="15.75" customHeight="1">
      <c r="A144" s="34"/>
      <c r="B144" s="1"/>
      <c r="C144" s="1"/>
      <c r="D144" s="1"/>
    </row>
    <row r="145" spans="1:4" ht="15.75" customHeight="1">
      <c r="A145" s="34"/>
      <c r="B145" s="1"/>
      <c r="C145" s="1"/>
      <c r="D145" s="1"/>
    </row>
    <row r="146" spans="1:4" ht="15.75" customHeight="1">
      <c r="A146" s="34"/>
      <c r="B146" s="1"/>
      <c r="C146" s="1"/>
      <c r="D146" s="1"/>
    </row>
    <row r="147" spans="1:4" ht="15.75" customHeight="1">
      <c r="A147" s="34"/>
      <c r="B147" s="1"/>
      <c r="C147" s="1"/>
      <c r="D147" s="1"/>
    </row>
    <row r="148" spans="1:4" ht="15.75" customHeight="1">
      <c r="A148" s="34"/>
      <c r="B148" s="1"/>
      <c r="C148" s="1"/>
      <c r="D148" s="1"/>
    </row>
    <row r="149" spans="1:4" ht="15.75" customHeight="1">
      <c r="A149" s="34"/>
      <c r="B149" s="1"/>
      <c r="C149" s="1"/>
      <c r="D149" s="1"/>
    </row>
    <row r="150" spans="1:4" ht="15.75" customHeight="1">
      <c r="A150" s="34"/>
      <c r="B150" s="1"/>
      <c r="C150" s="1"/>
      <c r="D150" s="1"/>
    </row>
    <row r="151" spans="1:4" ht="15.75" customHeight="1">
      <c r="A151" s="34"/>
      <c r="B151" s="1"/>
      <c r="C151" s="1"/>
      <c r="D151" s="1"/>
    </row>
    <row r="152" spans="1:4" ht="15.75" customHeight="1">
      <c r="A152" s="34"/>
      <c r="B152" s="1"/>
      <c r="C152" s="1"/>
      <c r="D152" s="1"/>
    </row>
    <row r="153" spans="1:4" ht="15.75" customHeight="1">
      <c r="A153" s="34"/>
      <c r="B153" s="1"/>
      <c r="C153" s="1"/>
      <c r="D153" s="1"/>
    </row>
    <row r="154" spans="1:4" ht="15.75" customHeight="1">
      <c r="A154" s="34"/>
      <c r="B154" s="1"/>
      <c r="C154" s="1"/>
      <c r="D154" s="1"/>
    </row>
    <row r="155" spans="1:4" ht="15.75" customHeight="1">
      <c r="A155" s="34"/>
      <c r="B155" s="1"/>
      <c r="C155" s="1"/>
      <c r="D155" s="1"/>
    </row>
    <row r="156" spans="1:4" ht="15.75" customHeight="1">
      <c r="A156" s="34"/>
      <c r="B156" s="1"/>
      <c r="C156" s="1"/>
      <c r="D156" s="1"/>
    </row>
    <row r="157" spans="1:4" ht="15.75" customHeight="1">
      <c r="A157" s="34"/>
      <c r="B157" s="1"/>
      <c r="C157" s="1"/>
      <c r="D157" s="1"/>
    </row>
    <row r="158" spans="1:4" ht="15.75" customHeight="1">
      <c r="A158" s="34"/>
      <c r="B158" s="1"/>
      <c r="C158" s="1"/>
      <c r="D158" s="1"/>
    </row>
    <row r="159" spans="1:4" ht="15.75" customHeight="1">
      <c r="A159" s="34"/>
      <c r="B159" s="1"/>
      <c r="C159" s="1"/>
      <c r="D159" s="1"/>
    </row>
    <row r="160" spans="1:4" ht="15.75" customHeight="1">
      <c r="A160" s="34"/>
      <c r="B160" s="1"/>
      <c r="C160" s="1"/>
      <c r="D160" s="1"/>
    </row>
    <row r="161" spans="1:4" ht="15.75" customHeight="1">
      <c r="A161" s="34"/>
      <c r="B161" s="1"/>
      <c r="C161" s="1"/>
      <c r="D161" s="1"/>
    </row>
    <row r="162" spans="1:4" ht="15.75" customHeight="1">
      <c r="A162" s="34"/>
      <c r="B162" s="1"/>
      <c r="C162" s="1"/>
      <c r="D162" s="1"/>
    </row>
    <row r="163" spans="1:4" ht="15.75" customHeight="1">
      <c r="A163" s="34"/>
      <c r="B163" s="1"/>
      <c r="C163" s="1"/>
      <c r="D163" s="1"/>
    </row>
    <row r="164" spans="1:4" ht="15.75" customHeight="1">
      <c r="A164" s="34"/>
      <c r="B164" s="1"/>
      <c r="C164" s="1"/>
      <c r="D164" s="1"/>
    </row>
    <row r="165" spans="1:4" ht="15.75" customHeight="1">
      <c r="A165" s="34"/>
      <c r="B165" s="1"/>
      <c r="C165" s="1"/>
      <c r="D165" s="1"/>
    </row>
    <row r="166" spans="1:4" ht="15.75" customHeight="1">
      <c r="A166" s="34"/>
      <c r="B166" s="1"/>
      <c r="C166" s="1"/>
      <c r="D166" s="1"/>
    </row>
    <row r="167" spans="1:4" ht="15.75" customHeight="1">
      <c r="A167" s="34"/>
      <c r="B167" s="1"/>
      <c r="C167" s="1"/>
      <c r="D167" s="1"/>
    </row>
    <row r="168" spans="1:4" ht="15.75" customHeight="1">
      <c r="A168" s="34"/>
      <c r="B168" s="1"/>
      <c r="C168" s="1"/>
      <c r="D168" s="1"/>
    </row>
    <row r="169" spans="1:4" ht="15.75" customHeight="1">
      <c r="A169" s="34"/>
      <c r="B169" s="1"/>
      <c r="C169" s="1"/>
      <c r="D169" s="1"/>
    </row>
    <row r="170" spans="1:4" ht="15.75" customHeight="1">
      <c r="A170" s="34"/>
      <c r="B170" s="1"/>
      <c r="C170" s="1"/>
      <c r="D170" s="1"/>
    </row>
    <row r="171" spans="1:4" ht="15.75" customHeight="1">
      <c r="A171" s="34"/>
      <c r="B171" s="1"/>
      <c r="C171" s="1"/>
      <c r="D171" s="1"/>
    </row>
    <row r="172" spans="1:4" ht="15.75" customHeight="1">
      <c r="A172" s="34"/>
      <c r="B172" s="1"/>
      <c r="C172" s="1"/>
      <c r="D172" s="1"/>
    </row>
    <row r="173" spans="1:4" ht="15.75" customHeight="1">
      <c r="A173" s="34"/>
      <c r="B173" s="1"/>
      <c r="C173" s="1"/>
      <c r="D173" s="1"/>
    </row>
    <row r="174" spans="1:4" ht="15.75" customHeight="1">
      <c r="A174" s="34"/>
      <c r="B174" s="1"/>
      <c r="C174" s="1"/>
      <c r="D174" s="1"/>
    </row>
    <row r="175" spans="1:4" ht="15.75" customHeight="1">
      <c r="A175" s="34"/>
      <c r="B175" s="1"/>
      <c r="C175" s="1"/>
      <c r="D175" s="1"/>
    </row>
    <row r="176" spans="1:4" ht="15.75" customHeight="1">
      <c r="A176" s="34"/>
      <c r="B176" s="1"/>
      <c r="C176" s="1"/>
      <c r="D176" s="1"/>
    </row>
    <row r="177" spans="1:4" ht="15.75" customHeight="1">
      <c r="A177" s="34"/>
      <c r="B177" s="1"/>
      <c r="C177" s="1"/>
      <c r="D177" s="1"/>
    </row>
    <row r="178" spans="1:4" ht="15.75" customHeight="1">
      <c r="A178" s="34"/>
      <c r="B178" s="1"/>
      <c r="C178" s="1"/>
      <c r="D178" s="1"/>
    </row>
    <row r="179" spans="1:4" ht="15.75" customHeight="1">
      <c r="A179" s="34"/>
      <c r="B179" s="1"/>
      <c r="C179" s="1"/>
      <c r="D179" s="1"/>
    </row>
    <row r="180" spans="1:4" ht="15.75" customHeight="1">
      <c r="A180" s="34"/>
      <c r="B180" s="1"/>
      <c r="C180" s="1"/>
      <c r="D180" s="1"/>
    </row>
    <row r="181" spans="1:4" ht="15.75" customHeight="1">
      <c r="A181" s="34"/>
      <c r="B181" s="1"/>
      <c r="C181" s="1"/>
      <c r="D181" s="1"/>
    </row>
    <row r="182" spans="1:4" ht="15.75" customHeight="1">
      <c r="A182" s="34"/>
      <c r="B182" s="1"/>
      <c r="C182" s="1"/>
      <c r="D182" s="1"/>
    </row>
    <row r="183" spans="1:4" ht="15.75" customHeight="1">
      <c r="A183" s="34"/>
      <c r="B183" s="1"/>
      <c r="C183" s="1"/>
      <c r="D183" s="1"/>
    </row>
    <row r="184" spans="1:4" ht="15.75" customHeight="1">
      <c r="A184" s="34"/>
      <c r="B184" s="1"/>
      <c r="C184" s="1"/>
      <c r="D184" s="1"/>
    </row>
    <row r="185" spans="1:4" ht="15.75" customHeight="1">
      <c r="A185" s="34"/>
      <c r="B185" s="1"/>
      <c r="C185" s="1"/>
      <c r="D185" s="1"/>
    </row>
    <row r="186" spans="1:4" ht="15.75" customHeight="1">
      <c r="A186" s="34"/>
      <c r="B186" s="1"/>
      <c r="C186" s="1"/>
      <c r="D186" s="1"/>
    </row>
    <row r="187" spans="1:4" ht="15.75" customHeight="1">
      <c r="A187" s="34"/>
      <c r="B187" s="1"/>
      <c r="C187" s="1"/>
      <c r="D187" s="1"/>
    </row>
    <row r="188" spans="1:4" ht="15.75" customHeight="1">
      <c r="A188" s="34"/>
      <c r="B188" s="1"/>
      <c r="C188" s="1"/>
      <c r="D188" s="1"/>
    </row>
    <row r="189" spans="1:4" ht="15.75" customHeight="1">
      <c r="A189" s="34"/>
      <c r="B189" s="1"/>
      <c r="C189" s="1"/>
      <c r="D189" s="1"/>
    </row>
    <row r="190" spans="1:4" ht="15.75" customHeight="1">
      <c r="A190" s="34"/>
      <c r="B190" s="1"/>
      <c r="C190" s="1"/>
      <c r="D190" s="1"/>
    </row>
    <row r="191" spans="1:4" ht="15.75" customHeight="1">
      <c r="A191" s="34"/>
      <c r="B191" s="1"/>
      <c r="C191" s="1"/>
      <c r="D191" s="1"/>
    </row>
    <row r="192" spans="1:4" ht="15.75" customHeight="1">
      <c r="A192" s="34"/>
      <c r="B192" s="1"/>
      <c r="C192" s="1"/>
      <c r="D192" s="1"/>
    </row>
    <row r="193" spans="1:4" ht="15.75" customHeight="1">
      <c r="A193" s="34"/>
      <c r="B193" s="1"/>
      <c r="C193" s="1"/>
      <c r="D193" s="1"/>
    </row>
    <row r="194" spans="1:4" ht="15.75" customHeight="1">
      <c r="A194" s="34"/>
      <c r="B194" s="1"/>
      <c r="C194" s="1"/>
      <c r="D194" s="1"/>
    </row>
    <row r="195" spans="1:4" ht="15.75" customHeight="1">
      <c r="A195" s="34"/>
      <c r="B195" s="1"/>
      <c r="C195" s="1"/>
      <c r="D195" s="1"/>
    </row>
    <row r="196" spans="1:4" ht="15.75" customHeight="1">
      <c r="A196" s="34"/>
      <c r="B196" s="1"/>
      <c r="C196" s="1"/>
      <c r="D196" s="1"/>
    </row>
    <row r="197" spans="1:4" ht="15.75" customHeight="1">
      <c r="A197" s="34"/>
      <c r="B197" s="1"/>
      <c r="C197" s="1"/>
      <c r="D197" s="1"/>
    </row>
    <row r="198" spans="1:4" ht="15.75" customHeight="1">
      <c r="A198" s="34"/>
      <c r="B198" s="1"/>
      <c r="C198" s="1"/>
      <c r="D198" s="1"/>
    </row>
    <row r="199" spans="1:4" ht="15.75" customHeight="1">
      <c r="A199" s="34"/>
      <c r="B199" s="1"/>
      <c r="C199" s="1"/>
      <c r="D199" s="1"/>
    </row>
    <row r="200" spans="1:4" ht="15.75" customHeight="1">
      <c r="A200" s="34"/>
      <c r="B200" s="1"/>
      <c r="C200" s="1"/>
      <c r="D200" s="1"/>
    </row>
    <row r="201" spans="1:4" ht="15.75" customHeight="1">
      <c r="A201" s="34"/>
      <c r="B201" s="1"/>
      <c r="C201" s="1"/>
      <c r="D201" s="1"/>
    </row>
    <row r="202" spans="1:4" ht="15.75" customHeight="1">
      <c r="A202" s="34"/>
      <c r="B202" s="1"/>
      <c r="C202" s="1"/>
      <c r="D202" s="1"/>
    </row>
    <row r="203" spans="1:4" ht="15.75" customHeight="1">
      <c r="A203" s="34"/>
      <c r="B203" s="1"/>
      <c r="C203" s="1"/>
      <c r="D203" s="1"/>
    </row>
    <row r="204" spans="1:4" ht="15.75" customHeight="1">
      <c r="A204" s="34"/>
      <c r="B204" s="1"/>
      <c r="C204" s="1"/>
      <c r="D204" s="1"/>
    </row>
    <row r="205" spans="1:4" ht="15.75" customHeight="1">
      <c r="A205" s="34"/>
      <c r="B205" s="1"/>
      <c r="C205" s="1"/>
      <c r="D205" s="1"/>
    </row>
    <row r="206" spans="1:4" ht="15.75" customHeight="1">
      <c r="A206" s="34"/>
      <c r="B206" s="1"/>
      <c r="C206" s="1"/>
      <c r="D206" s="1"/>
    </row>
    <row r="207" spans="1:4" ht="15.75" customHeight="1">
      <c r="A207" s="34"/>
      <c r="B207" s="1"/>
      <c r="C207" s="1"/>
      <c r="D207" s="1"/>
    </row>
    <row r="208" spans="1:4" ht="15.75" customHeight="1">
      <c r="A208" s="34"/>
      <c r="B208" s="1"/>
      <c r="C208" s="1"/>
      <c r="D208" s="1"/>
    </row>
    <row r="209" spans="1:4" ht="15.75" customHeight="1">
      <c r="A209" s="34"/>
      <c r="B209" s="1"/>
      <c r="C209" s="1"/>
      <c r="D209" s="1"/>
    </row>
    <row r="210" spans="1:4" ht="15.75" customHeight="1">
      <c r="A210" s="34"/>
      <c r="B210" s="1"/>
      <c r="C210" s="1"/>
      <c r="D210" s="1"/>
    </row>
    <row r="211" spans="1:4" ht="15.75" customHeight="1">
      <c r="A211" s="34"/>
      <c r="B211" s="1"/>
      <c r="C211" s="1"/>
      <c r="D211" s="1"/>
    </row>
    <row r="212" spans="1:4" ht="15.75" customHeight="1">
      <c r="A212" s="34"/>
      <c r="B212" s="1"/>
      <c r="C212" s="1"/>
      <c r="D212" s="1"/>
    </row>
    <row r="213" spans="1:4" ht="15.75" customHeight="1">
      <c r="A213" s="34"/>
      <c r="B213" s="1"/>
      <c r="C213" s="1"/>
      <c r="D213" s="1"/>
    </row>
    <row r="214" spans="1:4" ht="15.75" customHeight="1">
      <c r="A214" s="34"/>
      <c r="B214" s="1"/>
      <c r="C214" s="1"/>
      <c r="D214" s="1"/>
    </row>
    <row r="215" spans="1:4" ht="15.75" customHeight="1">
      <c r="A215" s="34"/>
      <c r="B215" s="1"/>
      <c r="C215" s="1"/>
      <c r="D215" s="1"/>
    </row>
    <row r="216" spans="1:4" ht="15.75" customHeight="1">
      <c r="A216" s="34"/>
      <c r="B216" s="1"/>
      <c r="C216" s="1"/>
      <c r="D216" s="1"/>
    </row>
    <row r="217" spans="1:4" ht="15.75" customHeight="1">
      <c r="A217" s="34"/>
      <c r="B217" s="1"/>
      <c r="C217" s="1"/>
      <c r="D217" s="1"/>
    </row>
    <row r="218" spans="1:4" ht="15.75" customHeight="1">
      <c r="A218" s="34"/>
      <c r="B218" s="1"/>
      <c r="C218" s="1"/>
      <c r="D218" s="1"/>
    </row>
    <row r="219" spans="1:4" ht="15.75" customHeight="1">
      <c r="A219" s="34"/>
      <c r="B219" s="1"/>
      <c r="C219" s="1"/>
      <c r="D219" s="1"/>
    </row>
    <row r="220" spans="1:4" ht="15.75" customHeight="1">
      <c r="A220" s="34"/>
      <c r="B220" s="1"/>
      <c r="C220" s="1"/>
      <c r="D220" s="1"/>
    </row>
    <row r="221" spans="1:4" ht="15.75" customHeight="1">
      <c r="A221" s="34"/>
      <c r="B221" s="1"/>
      <c r="C221" s="1"/>
      <c r="D221" s="1"/>
    </row>
    <row r="222" spans="1:4" ht="15.75" customHeight="1">
      <c r="A222" s="34"/>
      <c r="B222" s="1"/>
      <c r="C222" s="1"/>
      <c r="D222" s="1"/>
    </row>
    <row r="223" spans="1:4" ht="15.75" customHeight="1">
      <c r="A223" s="34"/>
      <c r="B223" s="1"/>
      <c r="C223" s="1"/>
      <c r="D223" s="1"/>
    </row>
    <row r="224" spans="1:4" ht="15.75" customHeight="1">
      <c r="A224" s="34"/>
      <c r="B224" s="1"/>
      <c r="C224" s="1"/>
      <c r="D224" s="1"/>
    </row>
    <row r="225" spans="1:4" ht="15.75" customHeight="1">
      <c r="A225" s="34"/>
      <c r="B225" s="1"/>
      <c r="C225" s="1"/>
      <c r="D225" s="1"/>
    </row>
    <row r="226" spans="1:4" ht="15.75" customHeight="1">
      <c r="A226" s="34"/>
      <c r="B226" s="1"/>
      <c r="C226" s="1"/>
      <c r="D226" s="1"/>
    </row>
    <row r="227" spans="1:4" ht="15.75" customHeight="1">
      <c r="A227" s="34"/>
      <c r="B227" s="1"/>
      <c r="C227" s="1"/>
      <c r="D227" s="1"/>
    </row>
    <row r="228" spans="1:4" ht="15.75" customHeight="1">
      <c r="A228" s="34"/>
      <c r="B228" s="1"/>
      <c r="C228" s="1"/>
      <c r="D228" s="1"/>
    </row>
    <row r="229" spans="1:4" ht="15.75" customHeight="1">
      <c r="A229" s="34"/>
      <c r="B229" s="1"/>
      <c r="C229" s="1"/>
      <c r="D229" s="1"/>
    </row>
    <row r="230" spans="1:4" ht="15.75" customHeight="1">
      <c r="A230" s="34"/>
      <c r="B230" s="1"/>
      <c r="C230" s="1"/>
      <c r="D230" s="1"/>
    </row>
    <row r="231" spans="1:4" ht="15.75" customHeight="1">
      <c r="A231" s="34"/>
      <c r="B231" s="1"/>
      <c r="C231" s="1"/>
      <c r="D231" s="1"/>
    </row>
    <row r="232" spans="1:4" ht="15.75" customHeight="1">
      <c r="A232" s="34"/>
      <c r="B232" s="1"/>
      <c r="C232" s="1"/>
      <c r="D232" s="1"/>
    </row>
    <row r="233" spans="1:4" ht="15.75" customHeight="1">
      <c r="A233" s="34"/>
      <c r="B233" s="1"/>
      <c r="C233" s="1"/>
      <c r="D233" s="1"/>
    </row>
    <row r="234" spans="1:4" ht="15.75" customHeight="1">
      <c r="A234" s="34"/>
      <c r="B234" s="1"/>
      <c r="C234" s="1"/>
      <c r="D234" s="1"/>
    </row>
    <row r="235" spans="1:4" ht="15.75" customHeight="1">
      <c r="A235" s="34"/>
      <c r="B235" s="1"/>
      <c r="C235" s="1"/>
      <c r="D235" s="1"/>
    </row>
    <row r="236" spans="1:4" ht="15.75" customHeight="1">
      <c r="A236" s="34"/>
      <c r="B236" s="1"/>
      <c r="C236" s="1"/>
      <c r="D236" s="1"/>
    </row>
    <row r="237" spans="1:4" ht="15.75" customHeight="1">
      <c r="A237" s="34"/>
      <c r="B237" s="1"/>
      <c r="C237" s="1"/>
      <c r="D237" s="1"/>
    </row>
    <row r="238" spans="1:4" ht="15.75" customHeight="1">
      <c r="A238" s="34"/>
      <c r="B238" s="1"/>
      <c r="C238" s="1"/>
      <c r="D238" s="1"/>
    </row>
    <row r="239" spans="1:4" ht="15.75" customHeight="1">
      <c r="A239" s="34"/>
      <c r="B239" s="1"/>
      <c r="C239" s="1"/>
      <c r="D239" s="1"/>
    </row>
    <row r="240" spans="1:4" ht="15.75" customHeight="1">
      <c r="A240" s="34"/>
      <c r="B240" s="1"/>
      <c r="C240" s="1"/>
      <c r="D240" s="1"/>
    </row>
    <row r="241" spans="1:4" ht="15.75" customHeight="1">
      <c r="A241" s="34"/>
      <c r="B241" s="1"/>
      <c r="C241" s="1"/>
      <c r="D241" s="1"/>
    </row>
    <row r="242" spans="1:4" ht="15.75" customHeight="1">
      <c r="A242" s="34"/>
      <c r="B242" s="1"/>
      <c r="C242" s="1"/>
      <c r="D242" s="1"/>
    </row>
    <row r="243" spans="1:4" ht="15.75" customHeight="1">
      <c r="A243" s="34"/>
      <c r="B243" s="1"/>
      <c r="C243" s="1"/>
      <c r="D243" s="1"/>
    </row>
    <row r="244" spans="1:4" ht="15.75" customHeight="1">
      <c r="A244" s="34"/>
      <c r="B244" s="1"/>
      <c r="C244" s="1"/>
      <c r="D244" s="1"/>
    </row>
    <row r="245" spans="1:4" ht="15.75" customHeight="1">
      <c r="A245" s="34"/>
      <c r="B245" s="1"/>
      <c r="C245" s="1"/>
      <c r="D245" s="1"/>
    </row>
    <row r="246" spans="1:4" ht="15.75" customHeight="1">
      <c r="A246" s="34"/>
      <c r="B246" s="1"/>
      <c r="C246" s="1"/>
      <c r="D246" s="1"/>
    </row>
    <row r="247" spans="1:4" ht="15.75" customHeight="1">
      <c r="A247" s="34"/>
      <c r="B247" s="1"/>
      <c r="C247" s="1"/>
      <c r="D247" s="1"/>
    </row>
    <row r="248" spans="1:4" ht="15.75" customHeight="1">
      <c r="A248" s="34"/>
      <c r="B248" s="1"/>
      <c r="C248" s="1"/>
      <c r="D248" s="1"/>
    </row>
    <row r="249" spans="1:4" ht="15.75" customHeight="1">
      <c r="A249" s="34"/>
      <c r="B249" s="1"/>
      <c r="C249" s="1"/>
      <c r="D249" s="1"/>
    </row>
    <row r="250" spans="1:4" ht="15.75" customHeight="1">
      <c r="A250" s="34"/>
      <c r="B250" s="1"/>
      <c r="C250" s="1"/>
      <c r="D250" s="1"/>
    </row>
    <row r="251" spans="1:4" ht="15.75" customHeight="1">
      <c r="A251" s="34"/>
      <c r="B251" s="1"/>
      <c r="C251" s="1"/>
      <c r="D251" s="1"/>
    </row>
    <row r="252" spans="1:4" ht="15.75" customHeight="1">
      <c r="A252" s="34"/>
      <c r="B252" s="1"/>
      <c r="C252" s="1"/>
      <c r="D252" s="1"/>
    </row>
    <row r="253" spans="1:4" ht="15.75" customHeight="1">
      <c r="A253" s="34"/>
      <c r="B253" s="1"/>
      <c r="C253" s="1"/>
      <c r="D253" s="1"/>
    </row>
    <row r="254" spans="1:4" ht="15.75" customHeight="1">
      <c r="A254" s="34"/>
      <c r="B254" s="1"/>
      <c r="C254" s="1"/>
      <c r="D254" s="1"/>
    </row>
    <row r="255" spans="1:4" ht="15.75" customHeight="1">
      <c r="A255" s="34"/>
      <c r="B255" s="1"/>
      <c r="C255" s="1"/>
      <c r="D255" s="1"/>
    </row>
    <row r="256" spans="1:4" ht="15.75" customHeight="1">
      <c r="A256" s="34"/>
      <c r="B256" s="1"/>
      <c r="C256" s="1"/>
      <c r="D256" s="1"/>
    </row>
    <row r="257" spans="1:4" ht="15.75" customHeight="1">
      <c r="A257" s="34"/>
      <c r="B257" s="1"/>
      <c r="C257" s="1"/>
      <c r="D257" s="1"/>
    </row>
    <row r="258" spans="1:4" ht="15.75" customHeight="1">
      <c r="A258" s="34"/>
      <c r="B258" s="1"/>
      <c r="C258" s="1"/>
      <c r="D258" s="1"/>
    </row>
    <row r="259" spans="1:4" ht="15.75" customHeight="1">
      <c r="A259" s="34"/>
      <c r="B259" s="1"/>
      <c r="C259" s="1"/>
      <c r="D259" s="1"/>
    </row>
    <row r="260" spans="1:4" ht="15.75" customHeight="1">
      <c r="A260" s="34"/>
      <c r="B260" s="1"/>
      <c r="C260" s="1"/>
      <c r="D260" s="1"/>
    </row>
    <row r="261" spans="1:4" ht="15.75" customHeight="1">
      <c r="A261" s="34"/>
      <c r="B261" s="1"/>
      <c r="C261" s="1"/>
      <c r="D261" s="1"/>
    </row>
    <row r="262" spans="1:4" ht="15.75" customHeight="1">
      <c r="A262" s="34"/>
      <c r="B262" s="1"/>
      <c r="C262" s="1"/>
      <c r="D262" s="1"/>
    </row>
    <row r="263" spans="1:4" ht="15.75" customHeight="1">
      <c r="A263" s="34"/>
      <c r="B263" s="1"/>
      <c r="C263" s="1"/>
      <c r="D263" s="1"/>
    </row>
    <row r="264" spans="1:4" ht="15.75" customHeight="1">
      <c r="A264" s="34"/>
      <c r="B264" s="1"/>
      <c r="C264" s="1"/>
      <c r="D264" s="1"/>
    </row>
    <row r="265" spans="1:4" ht="15.75" customHeight="1">
      <c r="A265" s="34"/>
      <c r="B265" s="1"/>
      <c r="C265" s="1"/>
      <c r="D265" s="1"/>
    </row>
    <row r="266" spans="1:4" ht="15.75" customHeight="1">
      <c r="A266" s="34"/>
      <c r="B266" s="1"/>
      <c r="C266" s="1"/>
      <c r="D266" s="1"/>
    </row>
    <row r="267" spans="1:4" ht="15.75" customHeight="1">
      <c r="A267" s="34"/>
      <c r="B267" s="1"/>
      <c r="C267" s="1"/>
      <c r="D267" s="1"/>
    </row>
    <row r="268" spans="1:4" ht="15.75" customHeight="1">
      <c r="A268" s="34"/>
      <c r="B268" s="1"/>
      <c r="C268" s="1"/>
      <c r="D268" s="1"/>
    </row>
    <row r="269" spans="1:4" ht="15.75" customHeight="1">
      <c r="A269" s="34"/>
      <c r="B269" s="1"/>
      <c r="C269" s="1"/>
      <c r="D269" s="1"/>
    </row>
    <row r="270" spans="1:4" ht="15.75" customHeight="1">
      <c r="A270" s="34"/>
      <c r="B270" s="1"/>
      <c r="C270" s="1"/>
      <c r="D270" s="1"/>
    </row>
    <row r="271" spans="1:4" ht="15.75" customHeight="1">
      <c r="A271" s="34"/>
      <c r="B271" s="1"/>
      <c r="C271" s="1"/>
      <c r="D271" s="1"/>
    </row>
    <row r="272" spans="1:4" ht="15.75" customHeight="1">
      <c r="A272" s="34"/>
      <c r="B272" s="1"/>
      <c r="C272" s="1"/>
      <c r="D272" s="1"/>
    </row>
    <row r="273" spans="1:4" ht="15.75" customHeight="1">
      <c r="A273" s="34"/>
      <c r="B273" s="1"/>
      <c r="C273" s="1"/>
      <c r="D273" s="1"/>
    </row>
    <row r="274" spans="1:4" ht="15.75" customHeight="1">
      <c r="A274" s="34"/>
      <c r="B274" s="1"/>
      <c r="C274" s="1"/>
      <c r="D274" s="1"/>
    </row>
    <row r="275" spans="1:4" ht="15.75" customHeight="1">
      <c r="A275" s="34"/>
      <c r="B275" s="1"/>
      <c r="C275" s="1"/>
      <c r="D275" s="1"/>
    </row>
    <row r="276" spans="1:4" ht="15.75" customHeight="1">
      <c r="A276" s="34"/>
      <c r="B276" s="1"/>
      <c r="C276" s="1"/>
      <c r="D276" s="1"/>
    </row>
    <row r="277" spans="1:4" ht="15.75" customHeight="1">
      <c r="A277" s="34"/>
      <c r="B277" s="1"/>
      <c r="C277" s="1"/>
      <c r="D277" s="1"/>
    </row>
    <row r="278" spans="1:4" ht="15.75" customHeight="1">
      <c r="A278" s="34"/>
      <c r="B278" s="1"/>
      <c r="C278" s="1"/>
      <c r="D278" s="1"/>
    </row>
    <row r="279" spans="1:4" ht="15.75" customHeight="1">
      <c r="A279" s="34"/>
      <c r="B279" s="1"/>
      <c r="C279" s="1"/>
      <c r="D279" s="1"/>
    </row>
    <row r="280" spans="1:4" ht="15.75" customHeight="1">
      <c r="A280" s="34"/>
      <c r="B280" s="1"/>
      <c r="C280" s="1"/>
      <c r="D280" s="1"/>
    </row>
    <row r="281" spans="1:4" ht="15.75" customHeight="1">
      <c r="A281" s="34"/>
      <c r="B281" s="1"/>
      <c r="C281" s="1"/>
      <c r="D281" s="1"/>
    </row>
    <row r="282" spans="1:4" ht="15.75" customHeight="1">
      <c r="A282" s="34"/>
      <c r="B282" s="1"/>
      <c r="C282" s="1"/>
      <c r="D282" s="1"/>
    </row>
    <row r="283" spans="1:4" ht="15.75" customHeight="1">
      <c r="A283" s="34"/>
      <c r="B283" s="1"/>
      <c r="C283" s="1"/>
      <c r="D283" s="1"/>
    </row>
    <row r="284" spans="1:4" ht="15.75" customHeight="1">
      <c r="A284" s="34"/>
      <c r="B284" s="1"/>
      <c r="C284" s="1"/>
      <c r="D284" s="1"/>
    </row>
    <row r="285" spans="1:4" ht="15.75" customHeight="1">
      <c r="A285" s="34"/>
      <c r="B285" s="1"/>
      <c r="C285" s="1"/>
      <c r="D285" s="1"/>
    </row>
    <row r="286" spans="1:4" ht="15.75" customHeight="1">
      <c r="A286" s="34"/>
      <c r="B286" s="1"/>
      <c r="C286" s="1"/>
      <c r="D286" s="1"/>
    </row>
    <row r="287" spans="1:4" ht="15.75" customHeight="1">
      <c r="A287" s="34"/>
      <c r="B287" s="1"/>
      <c r="C287" s="1"/>
      <c r="D287" s="1"/>
    </row>
    <row r="288" spans="1:4" ht="15.75" customHeight="1">
      <c r="A288" s="34"/>
      <c r="B288" s="1"/>
      <c r="C288" s="1"/>
      <c r="D288" s="1"/>
    </row>
    <row r="289" spans="1:4" ht="15.75" customHeight="1">
      <c r="A289" s="34"/>
      <c r="B289" s="1"/>
      <c r="C289" s="1"/>
      <c r="D289" s="1"/>
    </row>
    <row r="290" spans="1:4" ht="15.75" customHeight="1">
      <c r="A290" s="34"/>
      <c r="B290" s="1"/>
      <c r="C290" s="1"/>
      <c r="D290" s="1"/>
    </row>
    <row r="291" spans="1:4" ht="15.75" customHeight="1">
      <c r="A291" s="34"/>
      <c r="B291" s="1"/>
      <c r="C291" s="1"/>
      <c r="D291" s="1"/>
    </row>
    <row r="292" spans="1:4" ht="15.75" customHeight="1">
      <c r="A292" s="34"/>
      <c r="B292" s="1"/>
      <c r="C292" s="1"/>
      <c r="D292" s="1"/>
    </row>
    <row r="293" spans="1:4" ht="15.75" customHeight="1">
      <c r="A293" s="34"/>
      <c r="B293" s="1"/>
      <c r="C293" s="1"/>
      <c r="D293" s="1"/>
    </row>
    <row r="294" spans="1:4" ht="15.75" customHeight="1">
      <c r="A294" s="34"/>
      <c r="B294" s="1"/>
      <c r="C294" s="1"/>
      <c r="D294" s="1"/>
    </row>
    <row r="295" spans="1:4" ht="15.75" customHeight="1">
      <c r="A295" s="34"/>
      <c r="B295" s="1"/>
      <c r="C295" s="1"/>
      <c r="D295" s="1"/>
    </row>
    <row r="296" spans="1:4" ht="15.75" customHeight="1">
      <c r="A296" s="34"/>
      <c r="B296" s="1"/>
      <c r="C296" s="1"/>
      <c r="D296" s="1"/>
    </row>
    <row r="297" spans="1:4" ht="15.75" customHeight="1">
      <c r="A297" s="34"/>
      <c r="B297" s="1"/>
      <c r="C297" s="1"/>
      <c r="D297" s="1"/>
    </row>
    <row r="298" spans="1:4" ht="15.75" customHeight="1">
      <c r="A298" s="34"/>
      <c r="B298" s="1"/>
      <c r="C298" s="1"/>
      <c r="D298" s="1"/>
    </row>
    <row r="299" spans="1:4" ht="15.75" customHeight="1">
      <c r="A299" s="34"/>
      <c r="B299" s="1"/>
      <c r="C299" s="1"/>
      <c r="D299" s="1"/>
    </row>
    <row r="300" spans="1:4" ht="15.75" customHeight="1">
      <c r="A300" s="34"/>
      <c r="B300" s="1"/>
      <c r="C300" s="1"/>
      <c r="D300" s="1"/>
    </row>
    <row r="301" spans="1:4" ht="15.75" customHeight="1">
      <c r="A301" s="34"/>
      <c r="B301" s="1"/>
      <c r="C301" s="1"/>
      <c r="D301" s="1"/>
    </row>
    <row r="302" spans="1:4" ht="15.75" customHeight="1">
      <c r="A302" s="34"/>
      <c r="B302" s="1"/>
      <c r="C302" s="1"/>
      <c r="D302" s="1"/>
    </row>
    <row r="303" spans="1:4" ht="15.75" customHeight="1">
      <c r="A303" s="34"/>
      <c r="B303" s="1"/>
      <c r="C303" s="1"/>
      <c r="D303" s="1"/>
    </row>
    <row r="304" spans="1:4" ht="15.75" customHeight="1">
      <c r="A304" s="34"/>
      <c r="B304" s="1"/>
      <c r="C304" s="1"/>
      <c r="D304" s="1"/>
    </row>
    <row r="305" spans="1:4" ht="15.75" customHeight="1">
      <c r="A305" s="34"/>
      <c r="B305" s="1"/>
      <c r="C305" s="1"/>
      <c r="D305" s="1"/>
    </row>
    <row r="306" spans="1:4" ht="15.75" customHeight="1">
      <c r="A306" s="34"/>
      <c r="B306" s="1"/>
      <c r="C306" s="1"/>
      <c r="D306" s="1"/>
    </row>
    <row r="307" spans="1:4" ht="15.75" customHeight="1">
      <c r="A307" s="34"/>
      <c r="B307" s="1"/>
      <c r="C307" s="1"/>
      <c r="D307" s="1"/>
    </row>
    <row r="308" spans="1:4" ht="15.75" customHeight="1">
      <c r="A308" s="34"/>
      <c r="B308" s="1"/>
      <c r="C308" s="1"/>
      <c r="D308" s="1"/>
    </row>
    <row r="309" spans="1:4" ht="15.75" customHeight="1">
      <c r="A309" s="34"/>
      <c r="B309" s="1"/>
      <c r="C309" s="1"/>
      <c r="D309" s="1"/>
    </row>
    <row r="310" spans="1:4" ht="15.75" customHeight="1">
      <c r="A310" s="34"/>
      <c r="B310" s="1"/>
      <c r="C310" s="1"/>
      <c r="D310" s="1"/>
    </row>
    <row r="311" spans="1:4" ht="15.75" customHeight="1">
      <c r="A311" s="34"/>
      <c r="B311" s="1"/>
      <c r="C311" s="1"/>
      <c r="D311" s="1"/>
    </row>
    <row r="312" spans="1:4" ht="15.75" customHeight="1">
      <c r="A312" s="34"/>
      <c r="B312" s="1"/>
      <c r="C312" s="1"/>
      <c r="D312" s="1"/>
    </row>
    <row r="313" spans="1:4" ht="15.75" customHeight="1">
      <c r="A313" s="34"/>
      <c r="B313" s="1"/>
      <c r="C313" s="1"/>
      <c r="D313" s="1"/>
    </row>
    <row r="314" spans="1:4" ht="15.75" customHeight="1">
      <c r="A314" s="34"/>
      <c r="B314" s="1"/>
      <c r="C314" s="1"/>
      <c r="D314" s="1"/>
    </row>
    <row r="315" spans="1:4" ht="15.75" customHeight="1">
      <c r="A315" s="34"/>
      <c r="B315" s="1"/>
      <c r="C315" s="1"/>
      <c r="D315" s="1"/>
    </row>
    <row r="316" spans="1:4" ht="15.75" customHeight="1">
      <c r="A316" s="34"/>
      <c r="B316" s="1"/>
      <c r="C316" s="1"/>
      <c r="D316" s="1"/>
    </row>
    <row r="317" spans="1:4" ht="15.75" customHeight="1">
      <c r="A317" s="34"/>
      <c r="B317" s="1"/>
      <c r="C317" s="1"/>
      <c r="D317" s="1"/>
    </row>
    <row r="318" spans="1:4" ht="15.75" customHeight="1">
      <c r="A318" s="34"/>
      <c r="B318" s="1"/>
      <c r="C318" s="1"/>
      <c r="D318" s="1"/>
    </row>
    <row r="319" spans="1:4" ht="15.75" customHeight="1">
      <c r="A319" s="34"/>
      <c r="B319" s="1"/>
      <c r="C319" s="1"/>
      <c r="D319" s="1"/>
    </row>
    <row r="320" spans="1:4" ht="15.75" customHeight="1">
      <c r="A320" s="34"/>
      <c r="B320" s="1"/>
      <c r="C320" s="1"/>
      <c r="D320" s="1"/>
    </row>
    <row r="321" spans="1:4" ht="15.75" customHeight="1">
      <c r="A321" s="34"/>
      <c r="B321" s="1"/>
      <c r="C321" s="1"/>
      <c r="D321" s="1"/>
    </row>
    <row r="322" spans="1:4" ht="15.75" customHeight="1">
      <c r="A322" s="34"/>
      <c r="B322" s="1"/>
      <c r="C322" s="1"/>
      <c r="D322" s="1"/>
    </row>
    <row r="323" spans="1:4" ht="15.75" customHeight="1">
      <c r="A323" s="34"/>
      <c r="B323" s="1"/>
      <c r="C323" s="1"/>
      <c r="D323" s="1"/>
    </row>
    <row r="324" spans="1:4" ht="15.75" customHeight="1">
      <c r="A324" s="34"/>
      <c r="B324" s="1"/>
      <c r="C324" s="1"/>
      <c r="D324" s="1"/>
    </row>
    <row r="325" spans="1:4" ht="15.75" customHeight="1">
      <c r="A325" s="34"/>
      <c r="B325" s="1"/>
      <c r="C325" s="1"/>
      <c r="D325" s="1"/>
    </row>
    <row r="326" spans="1:4" ht="15.75" customHeight="1">
      <c r="A326" s="34"/>
      <c r="B326" s="1"/>
      <c r="C326" s="1"/>
      <c r="D326" s="1"/>
    </row>
    <row r="327" spans="1:4" ht="15.75" customHeight="1">
      <c r="A327" s="34"/>
      <c r="B327" s="1"/>
      <c r="C327" s="1"/>
      <c r="D327" s="1"/>
    </row>
    <row r="328" spans="1:4" ht="15.75" customHeight="1">
      <c r="A328" s="34"/>
      <c r="B328" s="1"/>
      <c r="C328" s="1"/>
      <c r="D328" s="1"/>
    </row>
    <row r="329" spans="1:4" ht="15.75" customHeight="1">
      <c r="A329" s="34"/>
      <c r="B329" s="1"/>
      <c r="C329" s="1"/>
      <c r="D329" s="1"/>
    </row>
    <row r="330" spans="1:4" ht="15.75" customHeight="1">
      <c r="A330" s="34"/>
      <c r="B330" s="1"/>
      <c r="C330" s="1"/>
      <c r="D330" s="1"/>
    </row>
    <row r="331" spans="1:4" ht="15.75" customHeight="1">
      <c r="A331" s="34"/>
      <c r="B331" s="1"/>
      <c r="C331" s="1"/>
      <c r="D331" s="1"/>
    </row>
    <row r="332" spans="1:4" ht="15.75" customHeight="1">
      <c r="A332" s="34"/>
      <c r="B332" s="1"/>
      <c r="C332" s="1"/>
      <c r="D332" s="1"/>
    </row>
    <row r="333" spans="1:4" ht="15.75" customHeight="1">
      <c r="A333" s="34"/>
      <c r="B333" s="1"/>
      <c r="C333" s="1"/>
      <c r="D333" s="1"/>
    </row>
    <row r="334" spans="1:4" ht="15.75" customHeight="1">
      <c r="A334" s="34"/>
      <c r="B334" s="1"/>
      <c r="C334" s="1"/>
      <c r="D334" s="1"/>
    </row>
    <row r="335" spans="1:4" ht="15.75" customHeight="1">
      <c r="A335" s="34"/>
      <c r="B335" s="1"/>
      <c r="C335" s="1"/>
      <c r="D335" s="1"/>
    </row>
    <row r="336" spans="1:4" ht="15.75" customHeight="1">
      <c r="A336" s="34"/>
      <c r="B336" s="1"/>
      <c r="C336" s="1"/>
      <c r="D336" s="1"/>
    </row>
    <row r="337" spans="1:4" ht="15.75" customHeight="1">
      <c r="A337" s="34"/>
      <c r="B337" s="1"/>
      <c r="C337" s="1"/>
      <c r="D337" s="1"/>
    </row>
    <row r="338" spans="1:4" ht="15.75" customHeight="1">
      <c r="A338" s="34"/>
      <c r="B338" s="1"/>
      <c r="C338" s="1"/>
      <c r="D338" s="1"/>
    </row>
    <row r="339" spans="1:4" ht="15.75" customHeight="1">
      <c r="A339" s="34"/>
      <c r="B339" s="1"/>
      <c r="C339" s="1"/>
      <c r="D339" s="1"/>
    </row>
    <row r="340" spans="1:4" ht="15.75" customHeight="1">
      <c r="A340" s="34"/>
      <c r="B340" s="1"/>
      <c r="C340" s="1"/>
      <c r="D340" s="1"/>
    </row>
    <row r="341" spans="1:4" ht="15.75" customHeight="1">
      <c r="A341" s="34"/>
      <c r="B341" s="1"/>
      <c r="C341" s="1"/>
      <c r="D341" s="1"/>
    </row>
    <row r="342" spans="1:4" ht="15.75" customHeight="1">
      <c r="A342" s="34"/>
      <c r="B342" s="1"/>
      <c r="C342" s="1"/>
      <c r="D342" s="1"/>
    </row>
    <row r="343" spans="1:4" ht="15.75" customHeight="1">
      <c r="A343" s="34"/>
      <c r="B343" s="1"/>
      <c r="C343" s="1"/>
      <c r="D343" s="1"/>
    </row>
    <row r="344" spans="1:4" ht="15.75" customHeight="1">
      <c r="A344" s="34"/>
      <c r="B344" s="1"/>
      <c r="C344" s="1"/>
      <c r="D344" s="1"/>
    </row>
    <row r="345" spans="1:4" ht="15.75" customHeight="1">
      <c r="A345" s="34"/>
      <c r="B345" s="1"/>
      <c r="C345" s="1"/>
      <c r="D345" s="1"/>
    </row>
    <row r="346" spans="1:4" ht="15.75" customHeight="1">
      <c r="A346" s="34"/>
      <c r="B346" s="1"/>
      <c r="C346" s="1"/>
      <c r="D346" s="1"/>
    </row>
    <row r="347" spans="1:4" ht="15.75" customHeight="1">
      <c r="A347" s="34"/>
      <c r="B347" s="1"/>
      <c r="C347" s="1"/>
      <c r="D347" s="1"/>
    </row>
    <row r="348" spans="1:4" ht="15.75" customHeight="1">
      <c r="A348" s="34"/>
      <c r="B348" s="1"/>
      <c r="C348" s="1"/>
      <c r="D348" s="1"/>
    </row>
    <row r="349" spans="1:4" ht="15.75" customHeight="1">
      <c r="A349" s="34"/>
      <c r="B349" s="1"/>
      <c r="C349" s="1"/>
      <c r="D349" s="1"/>
    </row>
    <row r="350" spans="1:4" ht="15.75" customHeight="1">
      <c r="A350" s="34"/>
      <c r="B350" s="1"/>
      <c r="C350" s="1"/>
      <c r="D350" s="1"/>
    </row>
    <row r="351" spans="1:4" ht="15.75" customHeight="1">
      <c r="A351" s="34"/>
      <c r="B351" s="1"/>
      <c r="C351" s="1"/>
      <c r="D351" s="1"/>
    </row>
    <row r="352" spans="1:4" ht="15.75" customHeight="1">
      <c r="A352" s="34"/>
      <c r="B352" s="1"/>
      <c r="C352" s="1"/>
      <c r="D352" s="1"/>
    </row>
    <row r="353" spans="1:4" ht="15.75" customHeight="1">
      <c r="A353" s="34"/>
      <c r="B353" s="1"/>
      <c r="C353" s="1"/>
      <c r="D353" s="1"/>
    </row>
    <row r="354" spans="1:4" ht="15.75" customHeight="1">
      <c r="A354" s="34"/>
      <c r="B354" s="1"/>
      <c r="C354" s="1"/>
      <c r="D354" s="1"/>
    </row>
    <row r="355" spans="1:4" ht="15.75" customHeight="1">
      <c r="A355" s="34"/>
      <c r="B355" s="1"/>
      <c r="C355" s="1"/>
      <c r="D355" s="1"/>
    </row>
    <row r="356" spans="1:4" ht="15.75" customHeight="1">
      <c r="A356" s="34"/>
      <c r="B356" s="1"/>
      <c r="C356" s="1"/>
      <c r="D356" s="1"/>
    </row>
    <row r="357" spans="1:4" ht="15.75" customHeight="1">
      <c r="A357" s="34"/>
      <c r="B357" s="1"/>
      <c r="C357" s="1"/>
      <c r="D357" s="1"/>
    </row>
    <row r="358" spans="1:4" ht="15.75" customHeight="1">
      <c r="A358" s="34"/>
      <c r="B358" s="1"/>
      <c r="C358" s="1"/>
      <c r="D358" s="1"/>
    </row>
    <row r="359" spans="1:4" ht="15.75" customHeight="1">
      <c r="A359" s="34"/>
      <c r="B359" s="1"/>
      <c r="C359" s="1"/>
      <c r="D359" s="1"/>
    </row>
    <row r="360" spans="1:4" ht="15.75" customHeight="1">
      <c r="A360" s="34"/>
      <c r="B360" s="1"/>
      <c r="C360" s="1"/>
      <c r="D360" s="1"/>
    </row>
    <row r="361" spans="1:4" ht="15.75" customHeight="1">
      <c r="A361" s="34"/>
      <c r="B361" s="1"/>
      <c r="C361" s="1"/>
      <c r="D361" s="1"/>
    </row>
    <row r="362" spans="1:4" ht="15.75" customHeight="1">
      <c r="A362" s="34"/>
      <c r="B362" s="1"/>
      <c r="C362" s="1"/>
      <c r="D362" s="1"/>
    </row>
    <row r="363" spans="1:4" ht="15.75" customHeight="1">
      <c r="A363" s="34"/>
      <c r="B363" s="1"/>
      <c r="C363" s="1"/>
      <c r="D363" s="1"/>
    </row>
    <row r="364" spans="1:4" ht="15.75" customHeight="1">
      <c r="A364" s="34"/>
      <c r="B364" s="1"/>
      <c r="C364" s="1"/>
      <c r="D364" s="1"/>
    </row>
    <row r="365" spans="1:4" ht="15.75" customHeight="1">
      <c r="A365" s="34"/>
      <c r="B365" s="1"/>
      <c r="C365" s="1"/>
      <c r="D365" s="1"/>
    </row>
    <row r="366" spans="1:4" ht="15.75" customHeight="1">
      <c r="A366" s="34"/>
      <c r="B366" s="1"/>
      <c r="C366" s="1"/>
      <c r="D366" s="1"/>
    </row>
    <row r="367" spans="1:4" ht="15.75" customHeight="1">
      <c r="A367" s="34"/>
      <c r="B367" s="1"/>
      <c r="C367" s="1"/>
      <c r="D367" s="1"/>
    </row>
    <row r="368" spans="1:4" ht="15.75" customHeight="1">
      <c r="A368" s="34"/>
      <c r="B368" s="1"/>
      <c r="C368" s="1"/>
      <c r="D368" s="1"/>
    </row>
    <row r="369" spans="1:4" ht="15.75" customHeight="1">
      <c r="A369" s="34"/>
      <c r="B369" s="1"/>
      <c r="C369" s="1"/>
      <c r="D369" s="1"/>
    </row>
    <row r="370" spans="1:4" ht="15.75" customHeight="1">
      <c r="A370" s="34"/>
      <c r="B370" s="1"/>
      <c r="C370" s="1"/>
      <c r="D370" s="1"/>
    </row>
    <row r="371" spans="1:4" ht="15.75" customHeight="1">
      <c r="A371" s="34"/>
      <c r="B371" s="1"/>
      <c r="C371" s="1"/>
      <c r="D371" s="1"/>
    </row>
    <row r="372" spans="1:4" ht="15.75" customHeight="1">
      <c r="A372" s="34"/>
      <c r="B372" s="1"/>
      <c r="C372" s="1"/>
      <c r="D372" s="1"/>
    </row>
    <row r="373" spans="1:4" ht="15.75" customHeight="1">
      <c r="A373" s="34"/>
      <c r="B373" s="1"/>
      <c r="C373" s="1"/>
      <c r="D373" s="1"/>
    </row>
    <row r="374" spans="1:4" ht="15.75" customHeight="1">
      <c r="A374" s="34"/>
      <c r="B374" s="1"/>
      <c r="C374" s="1"/>
      <c r="D374" s="1"/>
    </row>
    <row r="375" spans="1:4" ht="15.75" customHeight="1">
      <c r="A375" s="34"/>
      <c r="B375" s="1"/>
      <c r="C375" s="1"/>
      <c r="D375" s="1"/>
    </row>
    <row r="376" spans="1:4" ht="15.75" customHeight="1">
      <c r="A376" s="34"/>
      <c r="B376" s="1"/>
      <c r="C376" s="1"/>
      <c r="D376" s="1"/>
    </row>
    <row r="377" spans="1:4" ht="15.75" customHeight="1">
      <c r="A377" s="34"/>
      <c r="B377" s="1"/>
      <c r="C377" s="1"/>
      <c r="D377" s="1"/>
    </row>
    <row r="378" spans="1:4" ht="15.75" customHeight="1">
      <c r="A378" s="34"/>
      <c r="B378" s="1"/>
      <c r="C378" s="1"/>
      <c r="D378" s="1"/>
    </row>
    <row r="379" spans="1:4" ht="15.75" customHeight="1">
      <c r="A379" s="34"/>
      <c r="B379" s="1"/>
      <c r="C379" s="1"/>
      <c r="D379" s="1"/>
    </row>
    <row r="380" spans="1:4" ht="15.75" customHeight="1">
      <c r="A380" s="34"/>
      <c r="B380" s="1"/>
      <c r="C380" s="1"/>
      <c r="D380" s="1"/>
    </row>
    <row r="381" spans="1:4" ht="15.75" customHeight="1">
      <c r="A381" s="34"/>
      <c r="B381" s="1"/>
      <c r="C381" s="1"/>
      <c r="D381" s="1"/>
    </row>
    <row r="382" spans="1:4" ht="15.75" customHeight="1">
      <c r="A382" s="34"/>
      <c r="B382" s="1"/>
      <c r="C382" s="1"/>
      <c r="D382" s="1"/>
    </row>
    <row r="383" spans="1:4" ht="15.75" customHeight="1">
      <c r="A383" s="34"/>
      <c r="B383" s="1"/>
      <c r="C383" s="1"/>
      <c r="D383" s="1"/>
    </row>
    <row r="384" spans="1:4" ht="15.75" customHeight="1">
      <c r="A384" s="34"/>
      <c r="B384" s="1"/>
      <c r="C384" s="1"/>
      <c r="D384" s="1"/>
    </row>
    <row r="385" spans="1:4" ht="15.75" customHeight="1">
      <c r="A385" s="34"/>
      <c r="B385" s="1"/>
      <c r="C385" s="1"/>
      <c r="D385" s="1"/>
    </row>
    <row r="386" spans="1:4" ht="15.75" customHeight="1">
      <c r="A386" s="34"/>
      <c r="B386" s="1"/>
      <c r="C386" s="1"/>
      <c r="D386" s="1"/>
    </row>
    <row r="387" spans="1:4" ht="15.75" customHeight="1">
      <c r="A387" s="34"/>
      <c r="B387" s="1"/>
      <c r="C387" s="1"/>
      <c r="D387" s="1"/>
    </row>
    <row r="388" spans="1:4" ht="15.75" customHeight="1">
      <c r="A388" s="34"/>
      <c r="B388" s="1"/>
      <c r="C388" s="1"/>
      <c r="D388" s="1"/>
    </row>
    <row r="389" spans="1:4" ht="15.75" customHeight="1">
      <c r="A389" s="34"/>
      <c r="B389" s="1"/>
      <c r="C389" s="1"/>
      <c r="D389" s="1"/>
    </row>
    <row r="390" spans="1:4" ht="15.75" customHeight="1">
      <c r="A390" s="34"/>
      <c r="B390" s="1"/>
      <c r="C390" s="1"/>
      <c r="D390" s="1"/>
    </row>
    <row r="391" spans="1:4" ht="15.75" customHeight="1">
      <c r="A391" s="34"/>
      <c r="B391" s="1"/>
      <c r="C391" s="1"/>
      <c r="D391" s="1"/>
    </row>
    <row r="392" spans="1:4" ht="15.75" customHeight="1">
      <c r="A392" s="34"/>
      <c r="B392" s="1"/>
      <c r="C392" s="1"/>
      <c r="D392" s="1"/>
    </row>
    <row r="393" spans="1:4" ht="15.75" customHeight="1">
      <c r="A393" s="34"/>
      <c r="B393" s="1"/>
      <c r="C393" s="1"/>
      <c r="D393" s="1"/>
    </row>
    <row r="394" spans="1:4" ht="15.75" customHeight="1">
      <c r="A394" s="34"/>
      <c r="B394" s="1"/>
      <c r="C394" s="1"/>
      <c r="D394" s="1"/>
    </row>
    <row r="395" spans="1:4" ht="15.75" customHeight="1">
      <c r="A395" s="34"/>
      <c r="B395" s="1"/>
      <c r="C395" s="1"/>
      <c r="D395" s="1"/>
    </row>
    <row r="396" spans="1:4" ht="15.75" customHeight="1">
      <c r="A396" s="34"/>
      <c r="B396" s="1"/>
      <c r="C396" s="1"/>
      <c r="D396" s="1"/>
    </row>
    <row r="397" spans="1:4" ht="15.75" customHeight="1">
      <c r="A397" s="34"/>
      <c r="B397" s="1"/>
      <c r="C397" s="1"/>
      <c r="D397" s="1"/>
    </row>
    <row r="398" spans="1:4" ht="15.75" customHeight="1">
      <c r="A398" s="34"/>
      <c r="B398" s="1"/>
      <c r="C398" s="1"/>
      <c r="D398" s="1"/>
    </row>
    <row r="399" spans="1:4" ht="15.75" customHeight="1">
      <c r="A399" s="34"/>
      <c r="B399" s="1"/>
      <c r="C399" s="1"/>
      <c r="D399" s="1"/>
    </row>
    <row r="400" spans="1:4" ht="15.75" customHeight="1">
      <c r="A400" s="34"/>
      <c r="B400" s="1"/>
      <c r="C400" s="1"/>
      <c r="D400" s="1"/>
    </row>
    <row r="401" spans="1:4" ht="15.75" customHeight="1">
      <c r="A401" s="34"/>
      <c r="B401" s="1"/>
      <c r="C401" s="1"/>
      <c r="D401" s="1"/>
    </row>
    <row r="402" spans="1:4" ht="15.75" customHeight="1">
      <c r="A402" s="34"/>
      <c r="B402" s="1"/>
      <c r="C402" s="1"/>
      <c r="D402" s="1"/>
    </row>
    <row r="403" spans="1:4" ht="15.75" customHeight="1">
      <c r="A403" s="34"/>
      <c r="B403" s="1"/>
      <c r="C403" s="1"/>
      <c r="D403" s="1"/>
    </row>
    <row r="404" spans="1:4" ht="15.75" customHeight="1">
      <c r="A404" s="34"/>
      <c r="B404" s="1"/>
      <c r="C404" s="1"/>
      <c r="D404" s="1"/>
    </row>
    <row r="405" spans="1:4" ht="15.75" customHeight="1">
      <c r="A405" s="34"/>
      <c r="B405" s="1"/>
      <c r="C405" s="1"/>
      <c r="D405" s="1"/>
    </row>
    <row r="406" spans="1:4" ht="15.75" customHeight="1">
      <c r="A406" s="34"/>
      <c r="B406" s="1"/>
      <c r="C406" s="1"/>
      <c r="D406" s="1"/>
    </row>
    <row r="407" spans="1:4" ht="15.75" customHeight="1">
      <c r="A407" s="34"/>
      <c r="B407" s="1"/>
      <c r="C407" s="1"/>
      <c r="D407" s="1"/>
    </row>
    <row r="408" spans="1:4" ht="15.75" customHeight="1">
      <c r="A408" s="34"/>
      <c r="B408" s="1"/>
      <c r="C408" s="1"/>
      <c r="D408" s="1"/>
    </row>
    <row r="409" spans="1:4" ht="15.75" customHeight="1">
      <c r="A409" s="34"/>
      <c r="B409" s="1"/>
      <c r="C409" s="1"/>
      <c r="D409" s="1"/>
    </row>
    <row r="410" spans="1:4" ht="15.75" customHeight="1">
      <c r="A410" s="34"/>
      <c r="B410" s="1"/>
      <c r="C410" s="1"/>
      <c r="D410" s="1"/>
    </row>
    <row r="411" spans="1:4" ht="15.75" customHeight="1">
      <c r="A411" s="34"/>
      <c r="B411" s="1"/>
      <c r="C411" s="1"/>
      <c r="D411" s="1"/>
    </row>
    <row r="412" spans="1:4" ht="15.75" customHeight="1">
      <c r="A412" s="34"/>
      <c r="B412" s="1"/>
      <c r="C412" s="1"/>
      <c r="D412" s="1"/>
    </row>
    <row r="413" spans="1:4" ht="15.75" customHeight="1">
      <c r="A413" s="34"/>
      <c r="B413" s="1"/>
      <c r="C413" s="1"/>
      <c r="D413" s="1"/>
    </row>
    <row r="414" spans="1:4" ht="15.75" customHeight="1">
      <c r="A414" s="34"/>
      <c r="B414" s="1"/>
      <c r="C414" s="1"/>
      <c r="D414" s="1"/>
    </row>
    <row r="415" spans="1:4" ht="15.75" customHeight="1">
      <c r="A415" s="34"/>
      <c r="B415" s="1"/>
      <c r="C415" s="1"/>
      <c r="D415" s="1"/>
    </row>
    <row r="416" spans="1:4" ht="15.75" customHeight="1">
      <c r="A416" s="34"/>
      <c r="B416" s="1"/>
      <c r="C416" s="1"/>
      <c r="D416" s="1"/>
    </row>
    <row r="417" spans="1:4" ht="15.75" customHeight="1">
      <c r="A417" s="34"/>
      <c r="B417" s="1"/>
      <c r="C417" s="1"/>
      <c r="D417" s="1"/>
    </row>
    <row r="418" spans="1:4" ht="15.75" customHeight="1">
      <c r="A418" s="34"/>
      <c r="B418" s="1"/>
      <c r="C418" s="1"/>
      <c r="D418" s="1"/>
    </row>
    <row r="419" spans="1:4" ht="15.75" customHeight="1">
      <c r="A419" s="34"/>
      <c r="B419" s="1"/>
      <c r="C419" s="1"/>
      <c r="D419" s="1"/>
    </row>
    <row r="420" spans="1:4" ht="15.75" customHeight="1">
      <c r="A420" s="34"/>
      <c r="B420" s="1"/>
      <c r="C420" s="1"/>
      <c r="D420" s="1"/>
    </row>
    <row r="421" spans="1:4" ht="15.75" customHeight="1">
      <c r="A421" s="34"/>
      <c r="B421" s="1"/>
      <c r="C421" s="1"/>
      <c r="D421" s="1"/>
    </row>
    <row r="422" spans="1:4" ht="15.75" customHeight="1">
      <c r="A422" s="34"/>
      <c r="B422" s="1"/>
      <c r="C422" s="1"/>
      <c r="D422" s="1"/>
    </row>
    <row r="423" spans="1:4" ht="15.75" customHeight="1">
      <c r="A423" s="34"/>
      <c r="B423" s="1"/>
      <c r="C423" s="1"/>
      <c r="D423" s="1"/>
    </row>
    <row r="424" spans="1:4" ht="15.75" customHeight="1">
      <c r="A424" s="34"/>
      <c r="B424" s="1"/>
      <c r="C424" s="1"/>
      <c r="D424" s="1"/>
    </row>
    <row r="425" spans="1:4" ht="15.75" customHeight="1">
      <c r="A425" s="34"/>
      <c r="B425" s="1"/>
      <c r="C425" s="1"/>
      <c r="D425" s="1"/>
    </row>
    <row r="426" spans="1:4" ht="15.75" customHeight="1">
      <c r="A426" s="34"/>
      <c r="B426" s="1"/>
      <c r="C426" s="1"/>
      <c r="D426" s="1"/>
    </row>
    <row r="427" spans="1:4" ht="15.75" customHeight="1">
      <c r="A427" s="34"/>
      <c r="B427" s="1"/>
      <c r="C427" s="1"/>
      <c r="D427" s="1"/>
    </row>
    <row r="428" spans="1:4" ht="15.75" customHeight="1">
      <c r="A428" s="34"/>
      <c r="B428" s="1"/>
      <c r="C428" s="1"/>
      <c r="D428" s="1"/>
    </row>
    <row r="429" spans="1:4" ht="15.75" customHeight="1">
      <c r="A429" s="34"/>
      <c r="B429" s="1"/>
      <c r="C429" s="1"/>
      <c r="D429" s="1"/>
    </row>
    <row r="430" spans="1:4" ht="15.75" customHeight="1">
      <c r="A430" s="34"/>
      <c r="B430" s="1"/>
      <c r="C430" s="1"/>
      <c r="D430" s="1"/>
    </row>
    <row r="431" spans="1:4" ht="15.75" customHeight="1">
      <c r="A431" s="34"/>
      <c r="B431" s="1"/>
      <c r="C431" s="1"/>
      <c r="D431" s="1"/>
    </row>
    <row r="432" spans="1:4" ht="15.75" customHeight="1">
      <c r="A432" s="34"/>
      <c r="B432" s="1"/>
      <c r="C432" s="1"/>
      <c r="D432" s="1"/>
    </row>
    <row r="433" spans="1:4" ht="15.75" customHeight="1">
      <c r="A433" s="34"/>
      <c r="B433" s="1"/>
      <c r="C433" s="1"/>
      <c r="D433" s="1"/>
    </row>
    <row r="434" spans="1:4" ht="15.75" customHeight="1">
      <c r="A434" s="34"/>
      <c r="B434" s="1"/>
      <c r="C434" s="1"/>
      <c r="D434" s="1"/>
    </row>
    <row r="435" spans="1:4" ht="15.75" customHeight="1">
      <c r="A435" s="34"/>
      <c r="B435" s="1"/>
      <c r="C435" s="1"/>
      <c r="D435" s="1"/>
    </row>
    <row r="436" spans="1:4" ht="15.75" customHeight="1">
      <c r="A436" s="34"/>
      <c r="B436" s="1"/>
      <c r="C436" s="1"/>
      <c r="D436" s="1"/>
    </row>
    <row r="437" spans="1:4" ht="15.75" customHeight="1">
      <c r="A437" s="34"/>
      <c r="B437" s="1"/>
      <c r="C437" s="1"/>
      <c r="D437" s="1"/>
    </row>
    <row r="438" spans="1:4" ht="15.75" customHeight="1">
      <c r="A438" s="34"/>
      <c r="B438" s="1"/>
      <c r="C438" s="1"/>
      <c r="D438" s="1"/>
    </row>
    <row r="439" spans="1:4" ht="15.75" customHeight="1">
      <c r="A439" s="34"/>
      <c r="B439" s="1"/>
      <c r="C439" s="1"/>
      <c r="D439" s="1"/>
    </row>
    <row r="440" spans="1:4" ht="15.75" customHeight="1">
      <c r="A440" s="34"/>
      <c r="B440" s="1"/>
      <c r="C440" s="1"/>
      <c r="D440" s="1"/>
    </row>
    <row r="441" spans="1:4" ht="15.75" customHeight="1">
      <c r="A441" s="34"/>
      <c r="B441" s="1"/>
      <c r="C441" s="1"/>
      <c r="D441" s="1"/>
    </row>
    <row r="442" spans="1:4" ht="15.75" customHeight="1">
      <c r="A442" s="34"/>
      <c r="B442" s="1"/>
      <c r="C442" s="1"/>
      <c r="D442" s="1"/>
    </row>
    <row r="443" spans="1:4" ht="15.75" customHeight="1">
      <c r="A443" s="34"/>
      <c r="B443" s="1"/>
      <c r="C443" s="1"/>
      <c r="D443" s="1"/>
    </row>
    <row r="444" spans="1:4" ht="15.75" customHeight="1">
      <c r="A444" s="34"/>
      <c r="B444" s="1"/>
      <c r="C444" s="1"/>
      <c r="D444" s="1"/>
    </row>
    <row r="445" spans="1:4" ht="15.75" customHeight="1">
      <c r="A445" s="34"/>
      <c r="B445" s="1"/>
      <c r="C445" s="1"/>
      <c r="D445" s="1"/>
    </row>
    <row r="446" spans="1:4" ht="15.75" customHeight="1">
      <c r="A446" s="34"/>
      <c r="B446" s="1"/>
      <c r="C446" s="1"/>
      <c r="D446" s="1"/>
    </row>
    <row r="447" spans="1:4" ht="15.75" customHeight="1">
      <c r="A447" s="34"/>
      <c r="B447" s="1"/>
      <c r="C447" s="1"/>
      <c r="D447" s="1"/>
    </row>
    <row r="448" spans="1:4" ht="15.75" customHeight="1">
      <c r="A448" s="34"/>
      <c r="B448" s="1"/>
      <c r="C448" s="1"/>
      <c r="D448" s="1"/>
    </row>
    <row r="449" spans="1:4" ht="15.75" customHeight="1">
      <c r="A449" s="34"/>
      <c r="B449" s="1"/>
      <c r="C449" s="1"/>
      <c r="D449" s="1"/>
    </row>
    <row r="450" spans="1:4" ht="15.75" customHeight="1">
      <c r="A450" s="34"/>
      <c r="B450" s="1"/>
      <c r="C450" s="1"/>
      <c r="D450" s="1"/>
    </row>
    <row r="451" spans="1:4" ht="15.75" customHeight="1">
      <c r="A451" s="34"/>
      <c r="B451" s="1"/>
      <c r="C451" s="1"/>
      <c r="D451" s="1"/>
    </row>
    <row r="452" spans="1:4" ht="15.75" customHeight="1">
      <c r="A452" s="34"/>
      <c r="B452" s="1"/>
      <c r="C452" s="1"/>
      <c r="D452" s="1"/>
    </row>
    <row r="453" spans="1:4" ht="15.75" customHeight="1">
      <c r="A453" s="34"/>
      <c r="B453" s="1"/>
      <c r="C453" s="1"/>
      <c r="D453" s="1"/>
    </row>
    <row r="454" spans="1:4" ht="15.75" customHeight="1">
      <c r="A454" s="34"/>
      <c r="B454" s="1"/>
      <c r="C454" s="1"/>
      <c r="D454" s="1"/>
    </row>
    <row r="455" spans="1:4" ht="15.75" customHeight="1">
      <c r="A455" s="34"/>
      <c r="B455" s="1"/>
      <c r="C455" s="1"/>
      <c r="D455" s="1"/>
    </row>
    <row r="456" spans="1:4" ht="15.75" customHeight="1">
      <c r="A456" s="34"/>
      <c r="B456" s="1"/>
      <c r="C456" s="1"/>
      <c r="D456" s="1"/>
    </row>
    <row r="457" spans="1:4" ht="15.75" customHeight="1">
      <c r="A457" s="34"/>
      <c r="B457" s="1"/>
      <c r="C457" s="1"/>
      <c r="D457" s="1"/>
    </row>
    <row r="458" spans="1:4" ht="15.75" customHeight="1">
      <c r="A458" s="34"/>
      <c r="B458" s="1"/>
      <c r="C458" s="1"/>
      <c r="D458" s="1"/>
    </row>
    <row r="459" spans="1:4" ht="15.75" customHeight="1">
      <c r="A459" s="34"/>
      <c r="B459" s="1"/>
      <c r="C459" s="1"/>
      <c r="D459" s="1"/>
    </row>
    <row r="460" spans="1:4" ht="15.75" customHeight="1">
      <c r="A460" s="34"/>
      <c r="B460" s="1"/>
      <c r="C460" s="1"/>
      <c r="D460" s="1"/>
    </row>
    <row r="461" spans="1:4" ht="15.75" customHeight="1">
      <c r="A461" s="34"/>
      <c r="B461" s="1"/>
      <c r="C461" s="1"/>
      <c r="D461" s="1"/>
    </row>
    <row r="462" spans="1:4" ht="15.75" customHeight="1">
      <c r="A462" s="34"/>
      <c r="B462" s="1"/>
      <c r="C462" s="1"/>
      <c r="D462" s="1"/>
    </row>
    <row r="463" spans="1:4" ht="15.75" customHeight="1">
      <c r="A463" s="34"/>
      <c r="B463" s="1"/>
      <c r="C463" s="1"/>
      <c r="D463" s="1"/>
    </row>
    <row r="464" spans="1:4" ht="15.75" customHeight="1">
      <c r="A464" s="34"/>
      <c r="B464" s="1"/>
      <c r="C464" s="1"/>
      <c r="D464" s="1"/>
    </row>
    <row r="465" spans="1:4" ht="15.75" customHeight="1">
      <c r="A465" s="34"/>
      <c r="B465" s="1"/>
      <c r="C465" s="1"/>
      <c r="D465" s="1"/>
    </row>
    <row r="466" spans="1:4" ht="15.75" customHeight="1">
      <c r="A466" s="34"/>
      <c r="B466" s="1"/>
      <c r="C466" s="1"/>
      <c r="D466" s="1"/>
    </row>
    <row r="467" spans="1:4" ht="15.75" customHeight="1">
      <c r="A467" s="34"/>
      <c r="B467" s="1"/>
      <c r="C467" s="1"/>
      <c r="D467" s="1"/>
    </row>
    <row r="468" spans="1:4" ht="15.75" customHeight="1">
      <c r="A468" s="34"/>
      <c r="B468" s="1"/>
      <c r="C468" s="1"/>
      <c r="D468" s="1"/>
    </row>
    <row r="469" spans="1:4" ht="15.75" customHeight="1">
      <c r="A469" s="34"/>
      <c r="B469" s="1"/>
      <c r="C469" s="1"/>
      <c r="D469" s="1"/>
    </row>
    <row r="470" spans="1:4" ht="15.75" customHeight="1">
      <c r="A470" s="34"/>
      <c r="B470" s="1"/>
      <c r="C470" s="1"/>
      <c r="D470" s="1"/>
    </row>
    <row r="471" spans="1:4" ht="15.75" customHeight="1">
      <c r="A471" s="34"/>
      <c r="B471" s="1"/>
      <c r="C471" s="1"/>
      <c r="D471" s="1"/>
    </row>
    <row r="472" spans="1:4" ht="15.75" customHeight="1">
      <c r="A472" s="34"/>
      <c r="B472" s="1"/>
      <c r="C472" s="1"/>
      <c r="D472" s="1"/>
    </row>
    <row r="473" spans="1:4" ht="15.75" customHeight="1">
      <c r="A473" s="34"/>
      <c r="B473" s="1"/>
      <c r="C473" s="1"/>
      <c r="D473" s="1"/>
    </row>
    <row r="474" spans="1:4" ht="15.75" customHeight="1">
      <c r="A474" s="34"/>
      <c r="B474" s="1"/>
      <c r="C474" s="1"/>
      <c r="D474" s="1"/>
    </row>
    <row r="475" spans="1:4" ht="15.75" customHeight="1">
      <c r="A475" s="34"/>
      <c r="B475" s="1"/>
      <c r="C475" s="1"/>
      <c r="D475" s="1"/>
    </row>
    <row r="476" spans="1:4" ht="15.75" customHeight="1">
      <c r="A476" s="34"/>
      <c r="B476" s="1"/>
      <c r="C476" s="1"/>
      <c r="D476" s="1"/>
    </row>
    <row r="477" spans="1:4" ht="15.75" customHeight="1">
      <c r="A477" s="34"/>
      <c r="B477" s="1"/>
      <c r="C477" s="1"/>
      <c r="D477" s="1"/>
    </row>
    <row r="478" spans="1:4" ht="15.75" customHeight="1">
      <c r="A478" s="34"/>
      <c r="B478" s="1"/>
      <c r="C478" s="1"/>
      <c r="D478" s="1"/>
    </row>
    <row r="479" spans="1:4" ht="15.75" customHeight="1">
      <c r="A479" s="34"/>
      <c r="B479" s="1"/>
      <c r="C479" s="1"/>
      <c r="D479" s="1"/>
    </row>
    <row r="480" spans="1:4" ht="15.75" customHeight="1">
      <c r="A480" s="34"/>
      <c r="B480" s="1"/>
      <c r="C480" s="1"/>
      <c r="D480" s="1"/>
    </row>
    <row r="481" spans="1:4" ht="15.75" customHeight="1">
      <c r="A481" s="34"/>
      <c r="B481" s="1"/>
      <c r="C481" s="1"/>
      <c r="D481" s="1"/>
    </row>
    <row r="482" spans="1:4" ht="15.75" customHeight="1">
      <c r="A482" s="34"/>
      <c r="B482" s="1"/>
      <c r="C482" s="1"/>
      <c r="D482" s="1"/>
    </row>
    <row r="483" spans="1:4" ht="15.75" customHeight="1">
      <c r="A483" s="34"/>
      <c r="B483" s="1"/>
      <c r="C483" s="1"/>
      <c r="D483" s="1"/>
    </row>
    <row r="484" spans="1:4" ht="15.75" customHeight="1">
      <c r="A484" s="34"/>
      <c r="B484" s="1"/>
      <c r="C484" s="1"/>
      <c r="D484" s="1"/>
    </row>
    <row r="485" spans="1:4" ht="15.75" customHeight="1">
      <c r="A485" s="34"/>
      <c r="B485" s="1"/>
      <c r="C485" s="1"/>
      <c r="D485" s="1"/>
    </row>
    <row r="486" spans="1:4" ht="15.75" customHeight="1">
      <c r="A486" s="34"/>
      <c r="B486" s="1"/>
      <c r="C486" s="1"/>
      <c r="D486" s="1"/>
    </row>
    <row r="487" spans="1:4" ht="15.75" customHeight="1">
      <c r="A487" s="34"/>
      <c r="B487" s="1"/>
      <c r="C487" s="1"/>
      <c r="D487" s="1"/>
    </row>
    <row r="488" spans="1:4" ht="15.75" customHeight="1">
      <c r="A488" s="34"/>
      <c r="B488" s="1"/>
      <c r="C488" s="1"/>
      <c r="D488" s="1"/>
    </row>
    <row r="489" spans="1:4" ht="15.75" customHeight="1">
      <c r="A489" s="34"/>
      <c r="B489" s="1"/>
      <c r="C489" s="1"/>
      <c r="D489" s="1"/>
    </row>
    <row r="490" spans="1:4" ht="15.75" customHeight="1">
      <c r="A490" s="34"/>
      <c r="B490" s="1"/>
      <c r="C490" s="1"/>
      <c r="D490" s="1"/>
    </row>
    <row r="491" spans="1:4" ht="15.75" customHeight="1">
      <c r="A491" s="34"/>
      <c r="B491" s="1"/>
      <c r="C491" s="1"/>
      <c r="D491" s="1"/>
    </row>
    <row r="492" spans="1:4" ht="15.75" customHeight="1">
      <c r="A492" s="34"/>
      <c r="B492" s="1"/>
      <c r="C492" s="1"/>
      <c r="D492" s="1"/>
    </row>
    <row r="493" spans="1:4" ht="15.75" customHeight="1">
      <c r="A493" s="34"/>
      <c r="B493" s="1"/>
      <c r="C493" s="1"/>
      <c r="D493" s="1"/>
    </row>
    <row r="494" spans="1:4" ht="15.75" customHeight="1">
      <c r="A494" s="34"/>
      <c r="B494" s="1"/>
      <c r="C494" s="1"/>
      <c r="D494" s="1"/>
    </row>
    <row r="495" spans="1:4" ht="15.75" customHeight="1">
      <c r="A495" s="34"/>
      <c r="B495" s="1"/>
      <c r="C495" s="1"/>
      <c r="D495" s="1"/>
    </row>
    <row r="496" spans="1:4" ht="15.75" customHeight="1">
      <c r="A496" s="34"/>
      <c r="B496" s="1"/>
      <c r="C496" s="1"/>
      <c r="D496" s="1"/>
    </row>
    <row r="497" spans="1:4" ht="15.75" customHeight="1">
      <c r="A497" s="34"/>
      <c r="B497" s="1"/>
      <c r="C497" s="1"/>
      <c r="D497" s="1"/>
    </row>
    <row r="498" spans="1:4" ht="15.75" customHeight="1">
      <c r="A498" s="34"/>
      <c r="B498" s="1"/>
      <c r="C498" s="1"/>
      <c r="D498" s="1"/>
    </row>
    <row r="499" spans="1:4" ht="15.75" customHeight="1">
      <c r="A499" s="34"/>
      <c r="B499" s="1"/>
      <c r="C499" s="1"/>
      <c r="D499" s="1"/>
    </row>
    <row r="500" spans="1:4" ht="15.75" customHeight="1">
      <c r="A500" s="34"/>
      <c r="B500" s="1"/>
      <c r="C500" s="1"/>
      <c r="D500" s="1"/>
    </row>
    <row r="501" spans="1:4" ht="15.75" customHeight="1">
      <c r="A501" s="34"/>
      <c r="B501" s="1"/>
      <c r="C501" s="1"/>
      <c r="D501" s="1"/>
    </row>
    <row r="502" spans="1:4" ht="15.75" customHeight="1">
      <c r="A502" s="34"/>
      <c r="B502" s="1"/>
      <c r="C502" s="1"/>
      <c r="D502" s="1"/>
    </row>
    <row r="503" spans="1:4" ht="15.75" customHeight="1">
      <c r="A503" s="34"/>
      <c r="B503" s="1"/>
      <c r="C503" s="1"/>
      <c r="D503" s="1"/>
    </row>
    <row r="504" spans="1:4" ht="15.75" customHeight="1">
      <c r="A504" s="34"/>
      <c r="B504" s="1"/>
      <c r="C504" s="1"/>
      <c r="D504" s="1"/>
    </row>
    <row r="505" spans="1:4" ht="15.75" customHeight="1">
      <c r="A505" s="34"/>
      <c r="B505" s="1"/>
      <c r="C505" s="1"/>
      <c r="D505" s="1"/>
    </row>
    <row r="506" spans="1:4" ht="15.75" customHeight="1">
      <c r="A506" s="34"/>
      <c r="B506" s="1"/>
      <c r="C506" s="1"/>
      <c r="D506" s="1"/>
    </row>
    <row r="507" spans="1:4" ht="15.75" customHeight="1">
      <c r="A507" s="34"/>
      <c r="B507" s="1"/>
      <c r="C507" s="1"/>
      <c r="D507" s="1"/>
    </row>
    <row r="508" spans="1:4" ht="15.75" customHeight="1">
      <c r="A508" s="34"/>
      <c r="B508" s="1"/>
      <c r="C508" s="1"/>
      <c r="D508" s="1"/>
    </row>
    <row r="509" spans="1:4" ht="15.75" customHeight="1">
      <c r="A509" s="34"/>
      <c r="B509" s="1"/>
      <c r="C509" s="1"/>
      <c r="D509" s="1"/>
    </row>
    <row r="510" spans="1:4" ht="15.75" customHeight="1">
      <c r="A510" s="34"/>
      <c r="B510" s="1"/>
      <c r="C510" s="1"/>
      <c r="D510" s="1"/>
    </row>
    <row r="511" spans="1:4" ht="15.75" customHeight="1">
      <c r="A511" s="34"/>
      <c r="B511" s="1"/>
      <c r="C511" s="1"/>
      <c r="D511" s="1"/>
    </row>
    <row r="512" spans="1:4" ht="15.75" customHeight="1">
      <c r="A512" s="34"/>
      <c r="B512" s="1"/>
      <c r="C512" s="1"/>
      <c r="D512" s="1"/>
    </row>
    <row r="513" spans="1:4" ht="15.75" customHeight="1">
      <c r="A513" s="34"/>
      <c r="B513" s="1"/>
      <c r="C513" s="1"/>
      <c r="D513" s="1"/>
    </row>
    <row r="514" spans="1:4" ht="15.75" customHeight="1">
      <c r="A514" s="34"/>
      <c r="B514" s="1"/>
      <c r="C514" s="1"/>
      <c r="D514" s="1"/>
    </row>
    <row r="515" spans="1:4" ht="15.75" customHeight="1">
      <c r="A515" s="34"/>
      <c r="B515" s="1"/>
      <c r="C515" s="1"/>
      <c r="D515" s="1"/>
    </row>
    <row r="516" spans="1:4" ht="15.75" customHeight="1">
      <c r="A516" s="34"/>
      <c r="B516" s="1"/>
      <c r="C516" s="1"/>
      <c r="D516" s="1"/>
    </row>
    <row r="517" spans="1:4" ht="15.75" customHeight="1">
      <c r="A517" s="34"/>
      <c r="B517" s="1"/>
      <c r="C517" s="1"/>
      <c r="D517" s="1"/>
    </row>
    <row r="518" spans="1:4" ht="15.75" customHeight="1">
      <c r="A518" s="34"/>
      <c r="B518" s="1"/>
      <c r="C518" s="1"/>
      <c r="D518" s="1"/>
    </row>
    <row r="519" spans="1:4" ht="15.75" customHeight="1">
      <c r="A519" s="34"/>
      <c r="B519" s="1"/>
      <c r="C519" s="1"/>
      <c r="D519" s="1"/>
    </row>
    <row r="520" spans="1:4" ht="15.75" customHeight="1">
      <c r="A520" s="34"/>
      <c r="B520" s="1"/>
      <c r="C520" s="1"/>
      <c r="D520" s="1"/>
    </row>
    <row r="521" spans="1:4" ht="15.75" customHeight="1">
      <c r="A521" s="34"/>
      <c r="B521" s="1"/>
      <c r="C521" s="1"/>
      <c r="D521" s="1"/>
    </row>
    <row r="522" spans="1:4" ht="15.75" customHeight="1">
      <c r="A522" s="34"/>
      <c r="B522" s="1"/>
      <c r="C522" s="1"/>
      <c r="D522" s="1"/>
    </row>
    <row r="523" spans="1:4" ht="15.75" customHeight="1">
      <c r="A523" s="34"/>
      <c r="B523" s="1"/>
      <c r="C523" s="1"/>
      <c r="D523" s="1"/>
    </row>
    <row r="524" spans="1:4" ht="15.75" customHeight="1">
      <c r="A524" s="34"/>
      <c r="B524" s="1"/>
      <c r="C524" s="1"/>
      <c r="D524" s="1"/>
    </row>
    <row r="525" spans="1:4" ht="15.75" customHeight="1">
      <c r="A525" s="34"/>
      <c r="B525" s="1"/>
      <c r="C525" s="1"/>
      <c r="D525" s="1"/>
    </row>
    <row r="526" spans="1:4" ht="15.75" customHeight="1">
      <c r="A526" s="34"/>
      <c r="B526" s="1"/>
      <c r="C526" s="1"/>
      <c r="D526" s="1"/>
    </row>
    <row r="527" spans="1:4" ht="15.75" customHeight="1">
      <c r="A527" s="34"/>
      <c r="B527" s="1"/>
      <c r="C527" s="1"/>
      <c r="D527" s="1"/>
    </row>
    <row r="528" spans="1:4" ht="15.75" customHeight="1">
      <c r="A528" s="34"/>
      <c r="B528" s="1"/>
      <c r="C528" s="1"/>
      <c r="D528" s="1"/>
    </row>
    <row r="529" spans="1:4" ht="15.75" customHeight="1">
      <c r="A529" s="34"/>
      <c r="B529" s="1"/>
      <c r="C529" s="1"/>
      <c r="D529" s="1"/>
    </row>
    <row r="530" spans="1:4" ht="15.75" customHeight="1">
      <c r="A530" s="34"/>
      <c r="B530" s="1"/>
      <c r="C530" s="1"/>
      <c r="D530" s="1"/>
    </row>
    <row r="531" spans="1:4" ht="15.75" customHeight="1">
      <c r="A531" s="34"/>
      <c r="B531" s="1"/>
      <c r="C531" s="1"/>
      <c r="D531" s="1"/>
    </row>
    <row r="532" spans="1:4" ht="15.75" customHeight="1">
      <c r="A532" s="34"/>
      <c r="B532" s="1"/>
      <c r="C532" s="1"/>
      <c r="D532" s="1"/>
    </row>
    <row r="533" spans="1:4" ht="15.75" customHeight="1">
      <c r="A533" s="34"/>
      <c r="B533" s="1"/>
      <c r="C533" s="1"/>
      <c r="D533" s="1"/>
    </row>
    <row r="534" spans="1:4" ht="15.75" customHeight="1">
      <c r="A534" s="34"/>
      <c r="B534" s="1"/>
      <c r="C534" s="1"/>
      <c r="D534" s="1"/>
    </row>
    <row r="535" spans="1:4" ht="15.75" customHeight="1">
      <c r="A535" s="34"/>
      <c r="B535" s="1"/>
      <c r="C535" s="1"/>
      <c r="D535" s="1"/>
    </row>
    <row r="536" spans="1:4" ht="15.75" customHeight="1">
      <c r="A536" s="34"/>
      <c r="B536" s="1"/>
      <c r="C536" s="1"/>
      <c r="D536" s="1"/>
    </row>
    <row r="537" spans="1:4" ht="15.75" customHeight="1">
      <c r="A537" s="34"/>
      <c r="B537" s="1"/>
      <c r="C537" s="1"/>
      <c r="D537" s="1"/>
    </row>
    <row r="538" spans="1:4" ht="15.75" customHeight="1">
      <c r="A538" s="34"/>
      <c r="B538" s="1"/>
      <c r="C538" s="1"/>
      <c r="D538" s="1"/>
    </row>
    <row r="539" spans="1:4" ht="15.75" customHeight="1">
      <c r="A539" s="34"/>
      <c r="B539" s="1"/>
      <c r="C539" s="1"/>
      <c r="D539" s="1"/>
    </row>
    <row r="540" spans="1:4" ht="15.75" customHeight="1">
      <c r="A540" s="34"/>
      <c r="B540" s="1"/>
      <c r="C540" s="1"/>
      <c r="D540" s="1"/>
    </row>
    <row r="541" spans="1:4" ht="15.75" customHeight="1">
      <c r="A541" s="34"/>
      <c r="B541" s="1"/>
      <c r="C541" s="1"/>
      <c r="D541" s="1"/>
    </row>
    <row r="542" spans="1:4" ht="15.75" customHeight="1">
      <c r="A542" s="34"/>
      <c r="B542" s="1"/>
      <c r="C542" s="1"/>
      <c r="D542" s="1"/>
    </row>
    <row r="543" spans="1:4" ht="15.75" customHeight="1">
      <c r="A543" s="34"/>
      <c r="B543" s="1"/>
      <c r="C543" s="1"/>
      <c r="D543" s="1"/>
    </row>
    <row r="544" spans="1:4" ht="15.75" customHeight="1">
      <c r="A544" s="34"/>
      <c r="B544" s="1"/>
      <c r="C544" s="1"/>
      <c r="D544" s="1"/>
    </row>
    <row r="545" spans="1:4" ht="15.75" customHeight="1">
      <c r="A545" s="34"/>
      <c r="B545" s="1"/>
      <c r="C545" s="1"/>
      <c r="D545" s="1"/>
    </row>
    <row r="546" spans="1:4" ht="15.75" customHeight="1">
      <c r="A546" s="34"/>
      <c r="B546" s="1"/>
      <c r="C546" s="1"/>
      <c r="D546" s="1"/>
    </row>
    <row r="547" spans="1:4" ht="15.75" customHeight="1">
      <c r="A547" s="34"/>
      <c r="B547" s="1"/>
      <c r="C547" s="1"/>
      <c r="D547" s="1"/>
    </row>
    <row r="548" spans="1:4" ht="15.75" customHeight="1">
      <c r="A548" s="34"/>
      <c r="B548" s="1"/>
      <c r="C548" s="1"/>
      <c r="D548" s="1"/>
    </row>
    <row r="549" spans="1:4" ht="15.75" customHeight="1">
      <c r="A549" s="34"/>
      <c r="B549" s="1"/>
      <c r="C549" s="1"/>
      <c r="D549" s="1"/>
    </row>
    <row r="550" spans="1:4" ht="15.75" customHeight="1">
      <c r="A550" s="34"/>
      <c r="B550" s="1"/>
      <c r="C550" s="1"/>
      <c r="D550" s="1"/>
    </row>
    <row r="551" spans="1:4" ht="15.75" customHeight="1">
      <c r="A551" s="34"/>
      <c r="B551" s="1"/>
      <c r="C551" s="1"/>
      <c r="D551" s="1"/>
    </row>
    <row r="552" spans="1:4" ht="15.75" customHeight="1">
      <c r="A552" s="34"/>
      <c r="B552" s="1"/>
      <c r="C552" s="1"/>
      <c r="D552" s="1"/>
    </row>
    <row r="553" spans="1:4" ht="15.75" customHeight="1">
      <c r="A553" s="34"/>
      <c r="B553" s="1"/>
      <c r="C553" s="1"/>
      <c r="D553" s="1"/>
    </row>
    <row r="554" spans="1:4" ht="15.75" customHeight="1">
      <c r="A554" s="34"/>
      <c r="B554" s="1"/>
      <c r="C554" s="1"/>
      <c r="D554" s="1"/>
    </row>
    <row r="555" spans="1:4" ht="15.75" customHeight="1">
      <c r="A555" s="34"/>
      <c r="B555" s="1"/>
      <c r="C555" s="1"/>
      <c r="D555" s="1"/>
    </row>
    <row r="556" spans="1:4" ht="15.75" customHeight="1">
      <c r="A556" s="34"/>
      <c r="B556" s="1"/>
      <c r="C556" s="1"/>
      <c r="D556" s="1"/>
    </row>
    <row r="557" spans="1:4" ht="15.75" customHeight="1">
      <c r="A557" s="34"/>
      <c r="B557" s="1"/>
      <c r="C557" s="1"/>
      <c r="D557" s="1"/>
    </row>
    <row r="558" spans="1:4" ht="15.75" customHeight="1">
      <c r="A558" s="34"/>
      <c r="B558" s="1"/>
      <c r="C558" s="1"/>
      <c r="D558" s="1"/>
    </row>
    <row r="559" spans="1:4" ht="15.75" customHeight="1">
      <c r="A559" s="34"/>
      <c r="B559" s="1"/>
      <c r="C559" s="1"/>
      <c r="D559" s="1"/>
    </row>
    <row r="560" spans="1:4" ht="15.75" customHeight="1">
      <c r="A560" s="34"/>
      <c r="B560" s="1"/>
      <c r="C560" s="1"/>
      <c r="D560" s="1"/>
    </row>
    <row r="561" spans="1:4" ht="15.75" customHeight="1">
      <c r="A561" s="34"/>
      <c r="B561" s="1"/>
      <c r="C561" s="1"/>
      <c r="D561" s="1"/>
    </row>
    <row r="562" spans="1:4" ht="15.75" customHeight="1">
      <c r="A562" s="34"/>
      <c r="B562" s="1"/>
      <c r="C562" s="1"/>
      <c r="D562" s="1"/>
    </row>
    <row r="563" spans="1:4" ht="15.75" customHeight="1">
      <c r="A563" s="34"/>
      <c r="B563" s="1"/>
      <c r="C563" s="1"/>
      <c r="D563" s="1"/>
    </row>
    <row r="564" spans="1:4" ht="15.75" customHeight="1">
      <c r="A564" s="34"/>
      <c r="B564" s="1"/>
      <c r="C564" s="1"/>
      <c r="D564" s="1"/>
    </row>
    <row r="565" spans="1:4" ht="15.75" customHeight="1">
      <c r="A565" s="34"/>
      <c r="B565" s="1"/>
      <c r="C565" s="1"/>
      <c r="D565" s="1"/>
    </row>
    <row r="566" spans="1:4" ht="15.75" customHeight="1">
      <c r="A566" s="34"/>
      <c r="B566" s="1"/>
      <c r="C566" s="1"/>
      <c r="D566" s="1"/>
    </row>
    <row r="567" spans="1:4" ht="15.75" customHeight="1">
      <c r="A567" s="34"/>
      <c r="B567" s="1"/>
      <c r="C567" s="1"/>
      <c r="D567" s="1"/>
    </row>
    <row r="568" spans="1:4" ht="15.75" customHeight="1">
      <c r="A568" s="34"/>
      <c r="B568" s="1"/>
      <c r="C568" s="1"/>
      <c r="D568" s="1"/>
    </row>
    <row r="569" spans="1:4" ht="15.75" customHeight="1">
      <c r="A569" s="34"/>
      <c r="B569" s="1"/>
      <c r="C569" s="1"/>
      <c r="D569" s="1"/>
    </row>
    <row r="570" spans="1:4" ht="15.75" customHeight="1">
      <c r="A570" s="34"/>
      <c r="B570" s="1"/>
      <c r="C570" s="1"/>
      <c r="D570" s="1"/>
    </row>
    <row r="571" spans="1:4" ht="15.75" customHeight="1">
      <c r="A571" s="34"/>
      <c r="B571" s="1"/>
      <c r="C571" s="1"/>
      <c r="D571" s="1"/>
    </row>
    <row r="572" spans="1:4" ht="15.75" customHeight="1">
      <c r="A572" s="34"/>
      <c r="B572" s="1"/>
      <c r="C572" s="1"/>
      <c r="D572" s="1"/>
    </row>
    <row r="573" spans="1:4" ht="15.75" customHeight="1">
      <c r="A573" s="34"/>
      <c r="B573" s="1"/>
      <c r="C573" s="1"/>
      <c r="D573" s="1"/>
    </row>
    <row r="574" spans="1:4" ht="15.75" customHeight="1">
      <c r="A574" s="34"/>
      <c r="B574" s="1"/>
      <c r="C574" s="1"/>
      <c r="D574" s="1"/>
    </row>
    <row r="575" spans="1:4" ht="15.75" customHeight="1">
      <c r="A575" s="34"/>
      <c r="B575" s="1"/>
      <c r="C575" s="1"/>
      <c r="D575" s="1"/>
    </row>
    <row r="576" spans="1:4" ht="15.75" customHeight="1">
      <c r="A576" s="34"/>
      <c r="B576" s="1"/>
      <c r="C576" s="1"/>
      <c r="D576" s="1"/>
    </row>
    <row r="577" spans="1:4" ht="15.75" customHeight="1">
      <c r="A577" s="34"/>
      <c r="B577" s="1"/>
      <c r="C577" s="1"/>
      <c r="D577" s="1"/>
    </row>
    <row r="578" spans="1:4" ht="15.75" customHeight="1">
      <c r="A578" s="34"/>
      <c r="B578" s="1"/>
      <c r="C578" s="1"/>
      <c r="D578" s="1"/>
    </row>
    <row r="579" spans="1:4" ht="15.75" customHeight="1">
      <c r="A579" s="34"/>
      <c r="B579" s="1"/>
      <c r="C579" s="1"/>
      <c r="D579" s="1"/>
    </row>
    <row r="580" spans="1:4" ht="15.75" customHeight="1">
      <c r="A580" s="34"/>
      <c r="B580" s="1"/>
      <c r="C580" s="1"/>
      <c r="D580" s="1"/>
    </row>
    <row r="581" spans="1:4" ht="15.75" customHeight="1">
      <c r="A581" s="34"/>
      <c r="B581" s="1"/>
      <c r="C581" s="1"/>
      <c r="D581" s="1"/>
    </row>
    <row r="582" spans="1:4" ht="15.75" customHeight="1">
      <c r="A582" s="34"/>
      <c r="B582" s="1"/>
      <c r="C582" s="1"/>
      <c r="D582" s="1"/>
    </row>
    <row r="583" spans="1:4" ht="15.75" customHeight="1">
      <c r="A583" s="34"/>
      <c r="B583" s="1"/>
      <c r="C583" s="1"/>
      <c r="D583" s="1"/>
    </row>
    <row r="584" spans="1:4" ht="15.75" customHeight="1">
      <c r="A584" s="34"/>
      <c r="B584" s="1"/>
      <c r="C584" s="1"/>
      <c r="D584" s="1"/>
    </row>
    <row r="585" spans="1:4" ht="15.75" customHeight="1">
      <c r="A585" s="34"/>
      <c r="B585" s="1"/>
      <c r="C585" s="1"/>
      <c r="D585" s="1"/>
    </row>
    <row r="586" spans="1:4" ht="15.75" customHeight="1">
      <c r="A586" s="34"/>
      <c r="B586" s="1"/>
      <c r="C586" s="1"/>
      <c r="D586" s="1"/>
    </row>
    <row r="587" spans="1:4" ht="15.75" customHeight="1">
      <c r="A587" s="34"/>
      <c r="B587" s="1"/>
      <c r="C587" s="1"/>
      <c r="D587" s="1"/>
    </row>
    <row r="588" spans="1:4" ht="15.75" customHeight="1">
      <c r="A588" s="34"/>
      <c r="B588" s="1"/>
      <c r="C588" s="1"/>
      <c r="D588" s="1"/>
    </row>
    <row r="589" spans="1:4" ht="15.75" customHeight="1">
      <c r="A589" s="34"/>
      <c r="B589" s="1"/>
      <c r="C589" s="1"/>
      <c r="D589" s="1"/>
    </row>
    <row r="590" spans="1:4" ht="15.75" customHeight="1">
      <c r="A590" s="34"/>
      <c r="B590" s="1"/>
      <c r="C590" s="1"/>
      <c r="D590" s="1"/>
    </row>
    <row r="591" spans="1:4" ht="15.75" customHeight="1">
      <c r="A591" s="34"/>
      <c r="B591" s="1"/>
      <c r="C591" s="1"/>
      <c r="D591" s="1"/>
    </row>
    <row r="592" spans="1:4" ht="15.75" customHeight="1">
      <c r="A592" s="34"/>
      <c r="B592" s="1"/>
      <c r="C592" s="1"/>
      <c r="D592" s="1"/>
    </row>
    <row r="593" spans="1:4" ht="15.75" customHeight="1">
      <c r="A593" s="34"/>
      <c r="B593" s="1"/>
      <c r="C593" s="1"/>
      <c r="D593" s="1"/>
    </row>
    <row r="594" spans="1:4" ht="15.75" customHeight="1">
      <c r="A594" s="34"/>
      <c r="B594" s="1"/>
      <c r="C594" s="1"/>
      <c r="D594" s="1"/>
    </row>
    <row r="595" spans="1:4" ht="15.75" customHeight="1">
      <c r="A595" s="34"/>
      <c r="B595" s="1"/>
      <c r="C595" s="1"/>
      <c r="D595" s="1"/>
    </row>
    <row r="596" spans="1:4" ht="15.75" customHeight="1">
      <c r="A596" s="34"/>
      <c r="B596" s="1"/>
      <c r="C596" s="1"/>
      <c r="D596" s="1"/>
    </row>
    <row r="597" spans="1:4" ht="15.75" customHeight="1">
      <c r="A597" s="34"/>
      <c r="B597" s="1"/>
      <c r="C597" s="1"/>
      <c r="D597" s="1"/>
    </row>
    <row r="598" spans="1:4" ht="15.75" customHeight="1">
      <c r="A598" s="34"/>
      <c r="B598" s="1"/>
      <c r="C598" s="1"/>
      <c r="D598" s="1"/>
    </row>
    <row r="599" spans="1:4" ht="15.75" customHeight="1">
      <c r="A599" s="34"/>
      <c r="B599" s="1"/>
      <c r="C599" s="1"/>
      <c r="D599" s="1"/>
    </row>
    <row r="600" spans="1:4" ht="15.75" customHeight="1">
      <c r="A600" s="34"/>
      <c r="B600" s="1"/>
      <c r="C600" s="1"/>
      <c r="D600" s="1"/>
    </row>
    <row r="601" spans="1:4" ht="15.75" customHeight="1">
      <c r="A601" s="34"/>
      <c r="B601" s="1"/>
      <c r="C601" s="1"/>
      <c r="D601" s="1"/>
    </row>
    <row r="602" spans="1:4" ht="15.75" customHeight="1">
      <c r="A602" s="34"/>
      <c r="B602" s="1"/>
      <c r="C602" s="1"/>
      <c r="D602" s="1"/>
    </row>
    <row r="603" spans="1:4" ht="15.75" customHeight="1">
      <c r="A603" s="34"/>
      <c r="B603" s="1"/>
      <c r="C603" s="1"/>
      <c r="D603" s="1"/>
    </row>
    <row r="604" spans="1:4" ht="15.75" customHeight="1">
      <c r="A604" s="34"/>
      <c r="B604" s="1"/>
      <c r="C604" s="1"/>
      <c r="D604" s="1"/>
    </row>
    <row r="605" spans="1:4" ht="15.75" customHeight="1">
      <c r="A605" s="34"/>
      <c r="B605" s="1"/>
      <c r="C605" s="1"/>
      <c r="D605" s="1"/>
    </row>
    <row r="606" spans="1:4" ht="15.75" customHeight="1">
      <c r="A606" s="34"/>
      <c r="B606" s="1"/>
      <c r="C606" s="1"/>
      <c r="D606" s="1"/>
    </row>
    <row r="607" spans="1:4" ht="15.75" customHeight="1">
      <c r="A607" s="34"/>
      <c r="B607" s="1"/>
      <c r="C607" s="1"/>
      <c r="D607" s="1"/>
    </row>
    <row r="608" spans="1:4" ht="15.75" customHeight="1">
      <c r="A608" s="34"/>
      <c r="B608" s="1"/>
      <c r="C608" s="1"/>
      <c r="D608" s="1"/>
    </row>
    <row r="609" spans="1:4" ht="15.75" customHeight="1">
      <c r="A609" s="34"/>
      <c r="B609" s="1"/>
      <c r="C609" s="1"/>
      <c r="D609" s="1"/>
    </row>
    <row r="610" spans="1:4" ht="15.75" customHeight="1">
      <c r="A610" s="34"/>
      <c r="B610" s="1"/>
      <c r="C610" s="1"/>
      <c r="D610" s="1"/>
    </row>
    <row r="611" spans="1:4" ht="15.75" customHeight="1">
      <c r="A611" s="34"/>
      <c r="B611" s="1"/>
      <c r="C611" s="1"/>
      <c r="D611" s="1"/>
    </row>
    <row r="612" spans="1:4" ht="15.75" customHeight="1">
      <c r="A612" s="34"/>
      <c r="B612" s="1"/>
      <c r="C612" s="1"/>
      <c r="D612" s="1"/>
    </row>
    <row r="613" spans="1:4" ht="15.75" customHeight="1">
      <c r="A613" s="34"/>
      <c r="B613" s="1"/>
      <c r="C613" s="1"/>
      <c r="D613" s="1"/>
    </row>
    <row r="614" spans="1:4" ht="15.75" customHeight="1">
      <c r="A614" s="34"/>
      <c r="B614" s="1"/>
      <c r="C614" s="1"/>
      <c r="D614" s="1"/>
    </row>
    <row r="615" spans="1:4" ht="15.75" customHeight="1">
      <c r="A615" s="34"/>
      <c r="B615" s="1"/>
      <c r="C615" s="1"/>
      <c r="D615" s="1"/>
    </row>
    <row r="616" spans="1:4" ht="15.75" customHeight="1">
      <c r="A616" s="34"/>
      <c r="B616" s="1"/>
      <c r="C616" s="1"/>
      <c r="D616" s="1"/>
    </row>
    <row r="617" spans="1:4" ht="15.75" customHeight="1">
      <c r="A617" s="34"/>
      <c r="B617" s="1"/>
      <c r="C617" s="1"/>
      <c r="D617" s="1"/>
    </row>
    <row r="618" spans="1:4" ht="15.75" customHeight="1">
      <c r="A618" s="34"/>
      <c r="B618" s="1"/>
      <c r="C618" s="1"/>
      <c r="D618" s="1"/>
    </row>
    <row r="619" spans="1:4" ht="15.75" customHeight="1">
      <c r="A619" s="34"/>
      <c r="B619" s="1"/>
      <c r="C619" s="1"/>
      <c r="D619" s="1"/>
    </row>
    <row r="620" spans="1:4" ht="15.75" customHeight="1">
      <c r="A620" s="34"/>
      <c r="B620" s="1"/>
      <c r="C620" s="1"/>
      <c r="D620" s="1"/>
    </row>
    <row r="621" spans="1:4" ht="15.75" customHeight="1">
      <c r="A621" s="34"/>
      <c r="B621" s="1"/>
      <c r="C621" s="1"/>
      <c r="D621" s="1"/>
    </row>
    <row r="622" spans="1:4" ht="15.75" customHeight="1">
      <c r="A622" s="34"/>
      <c r="B622" s="1"/>
      <c r="C622" s="1"/>
      <c r="D622" s="1"/>
    </row>
    <row r="623" spans="1:4" ht="15.75" customHeight="1">
      <c r="A623" s="34"/>
      <c r="B623" s="1"/>
      <c r="C623" s="1"/>
      <c r="D623" s="1"/>
    </row>
    <row r="624" spans="1:4" ht="15.75" customHeight="1">
      <c r="A624" s="34"/>
      <c r="B624" s="1"/>
      <c r="C624" s="1"/>
      <c r="D624" s="1"/>
    </row>
    <row r="625" spans="1:4" ht="15.75" customHeight="1">
      <c r="A625" s="34"/>
      <c r="B625" s="1"/>
      <c r="C625" s="1"/>
      <c r="D625" s="1"/>
    </row>
    <row r="626" spans="1:4" ht="15.75" customHeight="1">
      <c r="A626" s="34"/>
      <c r="B626" s="1"/>
      <c r="C626" s="1"/>
      <c r="D626" s="1"/>
    </row>
    <row r="627" spans="1:4" ht="15.75" customHeight="1">
      <c r="A627" s="34"/>
      <c r="B627" s="1"/>
      <c r="C627" s="1"/>
      <c r="D627" s="1"/>
    </row>
    <row r="628" spans="1:4" ht="15.75" customHeight="1">
      <c r="A628" s="34"/>
      <c r="B628" s="1"/>
      <c r="C628" s="1"/>
      <c r="D628" s="1"/>
    </row>
    <row r="629" spans="1:4" ht="15.75" customHeight="1">
      <c r="A629" s="34"/>
      <c r="B629" s="1"/>
      <c r="C629" s="1"/>
      <c r="D629" s="1"/>
    </row>
    <row r="630" spans="1:4" ht="15.75" customHeight="1">
      <c r="A630" s="34"/>
      <c r="B630" s="1"/>
      <c r="C630" s="1"/>
      <c r="D630" s="1"/>
    </row>
    <row r="631" spans="1:4" ht="15.75" customHeight="1">
      <c r="A631" s="34"/>
      <c r="B631" s="1"/>
      <c r="C631" s="1"/>
      <c r="D631" s="1"/>
    </row>
    <row r="632" spans="1:4" ht="15.75" customHeight="1">
      <c r="A632" s="34"/>
      <c r="B632" s="1"/>
      <c r="C632" s="1"/>
      <c r="D632" s="1"/>
    </row>
    <row r="633" spans="1:4" ht="15.75" customHeight="1">
      <c r="A633" s="34"/>
      <c r="B633" s="1"/>
      <c r="C633" s="1"/>
      <c r="D633" s="1"/>
    </row>
    <row r="634" spans="1:4" ht="15.75" customHeight="1">
      <c r="A634" s="34"/>
      <c r="B634" s="1"/>
      <c r="C634" s="1"/>
      <c r="D634" s="1"/>
    </row>
    <row r="635" spans="1:4" ht="15.75" customHeight="1">
      <c r="A635" s="34"/>
      <c r="B635" s="1"/>
      <c r="C635" s="1"/>
      <c r="D635" s="1"/>
    </row>
    <row r="636" spans="1:4" ht="15.75" customHeight="1">
      <c r="A636" s="34"/>
      <c r="B636" s="1"/>
      <c r="C636" s="1"/>
      <c r="D636" s="1"/>
    </row>
    <row r="637" spans="1:4" ht="15.75" customHeight="1">
      <c r="A637" s="34"/>
      <c r="B637" s="1"/>
      <c r="C637" s="1"/>
      <c r="D637" s="1"/>
    </row>
    <row r="638" spans="1:4" ht="15.75" customHeight="1">
      <c r="A638" s="34"/>
      <c r="B638" s="1"/>
      <c r="C638" s="1"/>
      <c r="D638" s="1"/>
    </row>
    <row r="639" spans="1:4" ht="15.75" customHeight="1">
      <c r="A639" s="34"/>
      <c r="B639" s="1"/>
      <c r="C639" s="1"/>
      <c r="D639" s="1"/>
    </row>
    <row r="640" spans="1:4" ht="15.75" customHeight="1">
      <c r="A640" s="34"/>
      <c r="B640" s="1"/>
      <c r="C640" s="1"/>
      <c r="D640" s="1"/>
    </row>
    <row r="641" spans="1:4" ht="15.75" customHeight="1">
      <c r="A641" s="34"/>
      <c r="B641" s="1"/>
      <c r="C641" s="1"/>
      <c r="D641" s="1"/>
    </row>
    <row r="642" spans="1:4" ht="15.75" customHeight="1">
      <c r="A642" s="34"/>
      <c r="B642" s="1"/>
      <c r="C642" s="1"/>
      <c r="D642" s="1"/>
    </row>
    <row r="643" spans="1:4" ht="15.75" customHeight="1">
      <c r="A643" s="34"/>
      <c r="B643" s="1"/>
      <c r="C643" s="1"/>
      <c r="D643" s="1"/>
    </row>
    <row r="644" spans="1:4" ht="15.75" customHeight="1">
      <c r="A644" s="34"/>
      <c r="B644" s="1"/>
      <c r="C644" s="1"/>
      <c r="D644" s="1"/>
    </row>
    <row r="645" spans="1:4" ht="15.75" customHeight="1">
      <c r="A645" s="34"/>
      <c r="B645" s="1"/>
      <c r="C645" s="1"/>
      <c r="D645" s="1"/>
    </row>
    <row r="646" spans="1:4" ht="15.75" customHeight="1">
      <c r="A646" s="34"/>
      <c r="B646" s="1"/>
      <c r="C646" s="1"/>
      <c r="D646" s="1"/>
    </row>
    <row r="647" spans="1:4" ht="15.75" customHeight="1">
      <c r="A647" s="34"/>
      <c r="B647" s="1"/>
      <c r="C647" s="1"/>
      <c r="D647" s="1"/>
    </row>
    <row r="648" spans="1:4" ht="15.75" customHeight="1">
      <c r="A648" s="34"/>
      <c r="B648" s="1"/>
      <c r="C648" s="1"/>
      <c r="D648" s="1"/>
    </row>
    <row r="649" spans="1:4" ht="15.75" customHeight="1">
      <c r="A649" s="34"/>
      <c r="B649" s="1"/>
      <c r="C649" s="1"/>
      <c r="D649" s="1"/>
    </row>
    <row r="650" spans="1:4" ht="15.75" customHeight="1">
      <c r="A650" s="34"/>
      <c r="B650" s="1"/>
      <c r="C650" s="1"/>
      <c r="D650" s="1"/>
    </row>
    <row r="651" spans="1:4" ht="15.75" customHeight="1">
      <c r="A651" s="34"/>
      <c r="B651" s="1"/>
      <c r="C651" s="1"/>
      <c r="D651" s="1"/>
    </row>
    <row r="652" spans="1:4" ht="15.75" customHeight="1">
      <c r="A652" s="34"/>
      <c r="B652" s="1"/>
      <c r="C652" s="1"/>
      <c r="D652" s="1"/>
    </row>
    <row r="653" spans="1:4" ht="15.75" customHeight="1">
      <c r="A653" s="34"/>
      <c r="B653" s="1"/>
      <c r="C653" s="1"/>
      <c r="D653" s="1"/>
    </row>
    <row r="654" spans="1:4" ht="15.75" customHeight="1">
      <c r="A654" s="34"/>
      <c r="B654" s="1"/>
      <c r="C654" s="1"/>
      <c r="D654" s="1"/>
    </row>
    <row r="655" spans="1:4" ht="15.75" customHeight="1">
      <c r="A655" s="34"/>
      <c r="B655" s="1"/>
      <c r="C655" s="1"/>
      <c r="D655" s="1"/>
    </row>
    <row r="656" spans="1:4" ht="15.75" customHeight="1">
      <c r="A656" s="34"/>
      <c r="B656" s="1"/>
      <c r="C656" s="1"/>
      <c r="D656" s="1"/>
    </row>
    <row r="657" spans="1:4" ht="15.75" customHeight="1">
      <c r="A657" s="34"/>
      <c r="B657" s="1"/>
      <c r="C657" s="1"/>
      <c r="D657" s="1"/>
    </row>
    <row r="658" spans="1:4" ht="15.75" customHeight="1">
      <c r="A658" s="34"/>
      <c r="B658" s="1"/>
      <c r="C658" s="1"/>
      <c r="D658" s="1"/>
    </row>
    <row r="659" spans="1:4" ht="15.75" customHeight="1">
      <c r="A659" s="34"/>
      <c r="B659" s="1"/>
      <c r="C659" s="1"/>
      <c r="D659" s="1"/>
    </row>
    <row r="660" spans="1:4" ht="15.75" customHeight="1">
      <c r="A660" s="34"/>
      <c r="B660" s="1"/>
      <c r="C660" s="1"/>
      <c r="D660" s="1"/>
    </row>
    <row r="661" spans="1:4" ht="15.75" customHeight="1">
      <c r="A661" s="34"/>
      <c r="B661" s="1"/>
      <c r="C661" s="1"/>
      <c r="D661" s="1"/>
    </row>
    <row r="662" spans="1:4" ht="15.75" customHeight="1">
      <c r="A662" s="34"/>
      <c r="B662" s="1"/>
      <c r="C662" s="1"/>
      <c r="D662" s="1"/>
    </row>
    <row r="663" spans="1:4" ht="15.75" customHeight="1">
      <c r="A663" s="34"/>
      <c r="B663" s="1"/>
      <c r="C663" s="1"/>
      <c r="D663" s="1"/>
    </row>
    <row r="664" spans="1:4" ht="15.75" customHeight="1">
      <c r="A664" s="34"/>
      <c r="B664" s="1"/>
      <c r="C664" s="1"/>
      <c r="D664" s="1"/>
    </row>
    <row r="665" spans="1:4" ht="15.75" customHeight="1">
      <c r="A665" s="34"/>
      <c r="B665" s="1"/>
      <c r="C665" s="1"/>
      <c r="D665" s="1"/>
    </row>
    <row r="666" spans="1:4" ht="15.75" customHeight="1">
      <c r="A666" s="34"/>
      <c r="B666" s="1"/>
      <c r="C666" s="1"/>
      <c r="D666" s="1"/>
    </row>
    <row r="667" spans="1:4" ht="15.75" customHeight="1">
      <c r="A667" s="34"/>
      <c r="B667" s="1"/>
      <c r="C667" s="1"/>
      <c r="D667" s="1"/>
    </row>
    <row r="668" spans="1:4" ht="15.75" customHeight="1">
      <c r="A668" s="34"/>
      <c r="B668" s="1"/>
      <c r="C668" s="1"/>
      <c r="D668" s="1"/>
    </row>
    <row r="669" spans="1:4" ht="15.75" customHeight="1">
      <c r="A669" s="34"/>
      <c r="B669" s="1"/>
      <c r="C669" s="1"/>
      <c r="D669" s="1"/>
    </row>
    <row r="670" spans="1:4" ht="15.75" customHeight="1">
      <c r="A670" s="34"/>
      <c r="B670" s="1"/>
      <c r="C670" s="1"/>
      <c r="D670" s="1"/>
    </row>
    <row r="671" spans="1:4" ht="15.75" customHeight="1">
      <c r="A671" s="34"/>
      <c r="B671" s="1"/>
      <c r="C671" s="1"/>
      <c r="D671" s="1"/>
    </row>
    <row r="672" spans="1:4" ht="15.75" customHeight="1">
      <c r="A672" s="34"/>
      <c r="B672" s="1"/>
      <c r="C672" s="1"/>
      <c r="D672" s="1"/>
    </row>
    <row r="673" spans="1:4" ht="15.75" customHeight="1">
      <c r="A673" s="34"/>
      <c r="B673" s="1"/>
      <c r="C673" s="1"/>
      <c r="D673" s="1"/>
    </row>
    <row r="674" spans="1:4" ht="15.75" customHeight="1">
      <c r="A674" s="34"/>
      <c r="B674" s="1"/>
      <c r="C674" s="1"/>
      <c r="D674" s="1"/>
    </row>
    <row r="675" spans="1:4" ht="15.75" customHeight="1">
      <c r="A675" s="34"/>
      <c r="B675" s="1"/>
      <c r="C675" s="1"/>
      <c r="D675" s="1"/>
    </row>
    <row r="676" spans="1:4" ht="15.75" customHeight="1">
      <c r="A676" s="34"/>
      <c r="B676" s="1"/>
      <c r="C676" s="1"/>
      <c r="D676" s="1"/>
    </row>
    <row r="677" spans="1:4" ht="15.75" customHeight="1">
      <c r="A677" s="34"/>
      <c r="B677" s="1"/>
      <c r="C677" s="1"/>
      <c r="D677" s="1"/>
    </row>
    <row r="678" spans="1:4" ht="15.75" customHeight="1">
      <c r="A678" s="34"/>
      <c r="B678" s="1"/>
      <c r="C678" s="1"/>
      <c r="D678" s="1"/>
    </row>
    <row r="679" spans="1:4" ht="15.75" customHeight="1">
      <c r="A679" s="34"/>
      <c r="B679" s="1"/>
      <c r="C679" s="1"/>
      <c r="D679" s="1"/>
    </row>
    <row r="680" spans="1:4" ht="15.75" customHeight="1">
      <c r="A680" s="34"/>
      <c r="B680" s="1"/>
      <c r="C680" s="1"/>
      <c r="D680" s="1"/>
    </row>
    <row r="681" spans="1:4" ht="15.75" customHeight="1">
      <c r="A681" s="34"/>
      <c r="B681" s="1"/>
      <c r="C681" s="1"/>
      <c r="D681" s="1"/>
    </row>
    <row r="682" spans="1:4" ht="15.75" customHeight="1">
      <c r="A682" s="34"/>
      <c r="B682" s="1"/>
      <c r="C682" s="1"/>
      <c r="D682" s="1"/>
    </row>
    <row r="683" spans="1:4" ht="15.75" customHeight="1">
      <c r="A683" s="34"/>
      <c r="B683" s="1"/>
      <c r="C683" s="1"/>
      <c r="D683" s="1"/>
    </row>
    <row r="684" spans="1:4" ht="15.75" customHeight="1">
      <c r="A684" s="34"/>
      <c r="B684" s="1"/>
      <c r="C684" s="1"/>
      <c r="D684" s="1"/>
    </row>
    <row r="685" spans="1:4" ht="15.75" customHeight="1">
      <c r="A685" s="34"/>
      <c r="B685" s="1"/>
      <c r="C685" s="1"/>
      <c r="D685" s="1"/>
    </row>
    <row r="686" spans="1:4" ht="15.75" customHeight="1">
      <c r="A686" s="34"/>
      <c r="B686" s="1"/>
      <c r="C686" s="1"/>
      <c r="D686" s="1"/>
    </row>
    <row r="687" spans="1:4" ht="15.75" customHeight="1">
      <c r="A687" s="34"/>
      <c r="B687" s="1"/>
      <c r="C687" s="1"/>
      <c r="D687" s="1"/>
    </row>
    <row r="688" spans="1:4" ht="15.75" customHeight="1">
      <c r="A688" s="34"/>
      <c r="B688" s="1"/>
      <c r="C688" s="1"/>
      <c r="D688" s="1"/>
    </row>
    <row r="689" spans="1:4" ht="15.75" customHeight="1">
      <c r="A689" s="34"/>
      <c r="B689" s="1"/>
      <c r="C689" s="1"/>
      <c r="D689" s="1"/>
    </row>
    <row r="690" spans="1:4" ht="15.75" customHeight="1">
      <c r="A690" s="34"/>
      <c r="B690" s="1"/>
      <c r="C690" s="1"/>
      <c r="D690" s="1"/>
    </row>
    <row r="691" spans="1:4" ht="15.75" customHeight="1">
      <c r="A691" s="34"/>
      <c r="B691" s="1"/>
      <c r="C691" s="1"/>
      <c r="D691" s="1"/>
    </row>
    <row r="692" spans="1:4" ht="15.75" customHeight="1">
      <c r="A692" s="34"/>
      <c r="B692" s="1"/>
      <c r="C692" s="1"/>
      <c r="D692" s="1"/>
    </row>
    <row r="693" spans="1:4" ht="15.75" customHeight="1">
      <c r="A693" s="34"/>
      <c r="B693" s="1"/>
      <c r="C693" s="1"/>
      <c r="D693" s="1"/>
    </row>
    <row r="694" spans="1:4" ht="15.75" customHeight="1">
      <c r="A694" s="34"/>
      <c r="B694" s="1"/>
      <c r="C694" s="1"/>
      <c r="D694" s="1"/>
    </row>
    <row r="695" spans="1:4" ht="15.75" customHeight="1">
      <c r="A695" s="34"/>
      <c r="B695" s="1"/>
      <c r="C695" s="1"/>
      <c r="D695" s="1"/>
    </row>
    <row r="696" spans="1:4" ht="15.75" customHeight="1">
      <c r="A696" s="34"/>
      <c r="B696" s="1"/>
      <c r="C696" s="1"/>
      <c r="D696" s="1"/>
    </row>
    <row r="697" spans="1:4" ht="15.75" customHeight="1">
      <c r="A697" s="34"/>
      <c r="B697" s="1"/>
      <c r="C697" s="1"/>
      <c r="D697" s="1"/>
    </row>
    <row r="698" spans="1:4" ht="15.75" customHeight="1">
      <c r="A698" s="34"/>
      <c r="B698" s="1"/>
      <c r="C698" s="1"/>
      <c r="D698" s="1"/>
    </row>
    <row r="699" spans="1:4" ht="15.75" customHeight="1">
      <c r="A699" s="34"/>
      <c r="B699" s="1"/>
      <c r="C699" s="1"/>
      <c r="D699" s="1"/>
    </row>
    <row r="700" spans="1:4" ht="15.75" customHeight="1">
      <c r="A700" s="34"/>
      <c r="B700" s="1"/>
      <c r="C700" s="1"/>
      <c r="D700" s="1"/>
    </row>
    <row r="701" spans="1:4" ht="15.75" customHeight="1">
      <c r="A701" s="34"/>
      <c r="B701" s="1"/>
      <c r="C701" s="1"/>
      <c r="D701" s="1"/>
    </row>
    <row r="702" spans="1:4" ht="15.75" customHeight="1">
      <c r="A702" s="34"/>
      <c r="B702" s="1"/>
      <c r="C702" s="1"/>
      <c r="D702" s="1"/>
    </row>
    <row r="703" spans="1:4" ht="15.75" customHeight="1">
      <c r="A703" s="34"/>
      <c r="B703" s="1"/>
      <c r="C703" s="1"/>
      <c r="D703" s="1"/>
    </row>
    <row r="704" spans="1:4" ht="15.75" customHeight="1">
      <c r="A704" s="34"/>
      <c r="B704" s="1"/>
      <c r="C704" s="1"/>
      <c r="D704" s="1"/>
    </row>
    <row r="705" spans="1:4" ht="15.75" customHeight="1">
      <c r="A705" s="34"/>
      <c r="B705" s="1"/>
      <c r="C705" s="1"/>
      <c r="D705" s="1"/>
    </row>
    <row r="706" spans="1:4" ht="15.75" customHeight="1">
      <c r="A706" s="34"/>
      <c r="B706" s="1"/>
      <c r="C706" s="1"/>
      <c r="D706" s="1"/>
    </row>
    <row r="707" spans="1:4" ht="15.75" customHeight="1">
      <c r="A707" s="34"/>
      <c r="B707" s="1"/>
      <c r="C707" s="1"/>
      <c r="D707" s="1"/>
    </row>
    <row r="708" spans="1:4" ht="15.75" customHeight="1">
      <c r="A708" s="34"/>
      <c r="B708" s="1"/>
      <c r="C708" s="1"/>
      <c r="D708" s="1"/>
    </row>
    <row r="709" spans="1:4" ht="15.75" customHeight="1">
      <c r="A709" s="34"/>
      <c r="B709" s="1"/>
      <c r="C709" s="1"/>
      <c r="D709" s="1"/>
    </row>
    <row r="710" spans="1:4" ht="15.75" customHeight="1">
      <c r="A710" s="34"/>
      <c r="B710" s="1"/>
      <c r="C710" s="1"/>
      <c r="D710" s="1"/>
    </row>
    <row r="711" spans="1:4" ht="15.75" customHeight="1">
      <c r="A711" s="34"/>
      <c r="B711" s="1"/>
      <c r="C711" s="1"/>
      <c r="D711" s="1"/>
    </row>
    <row r="712" spans="1:4" ht="15.75" customHeight="1">
      <c r="A712" s="34"/>
      <c r="B712" s="1"/>
      <c r="C712" s="1"/>
      <c r="D712" s="1"/>
    </row>
    <row r="713" spans="1:4" ht="15.75" customHeight="1">
      <c r="A713" s="34"/>
      <c r="B713" s="1"/>
      <c r="C713" s="1"/>
      <c r="D713" s="1"/>
    </row>
    <row r="714" spans="1:4" ht="15.75" customHeight="1">
      <c r="A714" s="34"/>
      <c r="B714" s="1"/>
      <c r="C714" s="1"/>
      <c r="D714" s="1"/>
    </row>
    <row r="715" spans="1:4" ht="15.75" customHeight="1">
      <c r="A715" s="34"/>
      <c r="B715" s="1"/>
      <c r="C715" s="1"/>
      <c r="D715" s="1"/>
    </row>
    <row r="716" spans="1:4" ht="15.75" customHeight="1">
      <c r="A716" s="34"/>
      <c r="B716" s="1"/>
      <c r="C716" s="1"/>
      <c r="D716" s="1"/>
    </row>
    <row r="717" spans="1:4" ht="15.75" customHeight="1">
      <c r="A717" s="34"/>
      <c r="B717" s="1"/>
      <c r="C717" s="1"/>
      <c r="D717" s="1"/>
    </row>
    <row r="718" spans="1:4" ht="15.75" customHeight="1">
      <c r="A718" s="34"/>
      <c r="B718" s="1"/>
      <c r="C718" s="1"/>
      <c r="D718" s="1"/>
    </row>
    <row r="719" spans="1:4" ht="15.75" customHeight="1">
      <c r="A719" s="34"/>
      <c r="B719" s="1"/>
      <c r="C719" s="1"/>
      <c r="D719" s="1"/>
    </row>
    <row r="720" spans="1:4" ht="15.75" customHeight="1">
      <c r="A720" s="34"/>
      <c r="B720" s="1"/>
      <c r="C720" s="1"/>
      <c r="D720" s="1"/>
    </row>
    <row r="721" spans="1:4" ht="15.75" customHeight="1">
      <c r="A721" s="34"/>
      <c r="B721" s="1"/>
      <c r="C721" s="1"/>
      <c r="D721" s="1"/>
    </row>
    <row r="722" spans="1:4" ht="15.75" customHeight="1">
      <c r="A722" s="34"/>
      <c r="B722" s="1"/>
      <c r="C722" s="1"/>
      <c r="D722" s="1"/>
    </row>
    <row r="723" spans="1:4" ht="15.75" customHeight="1">
      <c r="A723" s="34"/>
      <c r="B723" s="1"/>
      <c r="C723" s="1"/>
      <c r="D723" s="1"/>
    </row>
    <row r="724" spans="1:4" ht="15.75" customHeight="1">
      <c r="A724" s="34"/>
      <c r="B724" s="1"/>
      <c r="C724" s="1"/>
      <c r="D724" s="1"/>
    </row>
    <row r="725" spans="1:4" ht="15.75" customHeight="1">
      <c r="A725" s="34"/>
      <c r="B725" s="1"/>
      <c r="C725" s="1"/>
      <c r="D725" s="1"/>
    </row>
    <row r="726" spans="1:4" ht="15.75" customHeight="1">
      <c r="A726" s="34"/>
      <c r="B726" s="1"/>
      <c r="C726" s="1"/>
      <c r="D726" s="1"/>
    </row>
    <row r="727" spans="1:4" ht="15.75" customHeight="1">
      <c r="A727" s="34"/>
      <c r="B727" s="1"/>
      <c r="C727" s="1"/>
      <c r="D727" s="1"/>
    </row>
    <row r="728" spans="1:4" ht="15.75" customHeight="1">
      <c r="A728" s="34"/>
      <c r="B728" s="1"/>
      <c r="C728" s="1"/>
      <c r="D728" s="1"/>
    </row>
    <row r="729" spans="1:4" ht="15.75" customHeight="1">
      <c r="A729" s="34"/>
      <c r="B729" s="1"/>
      <c r="C729" s="1"/>
      <c r="D729" s="1"/>
    </row>
    <row r="730" spans="1:4" ht="15.75" customHeight="1">
      <c r="A730" s="34"/>
      <c r="B730" s="1"/>
      <c r="C730" s="1"/>
      <c r="D730" s="1"/>
    </row>
    <row r="731" spans="1:4" ht="15.75" customHeight="1">
      <c r="A731" s="34"/>
      <c r="B731" s="1"/>
      <c r="C731" s="1"/>
      <c r="D731" s="1"/>
    </row>
    <row r="732" spans="1:4" ht="15.75" customHeight="1">
      <c r="A732" s="34"/>
      <c r="B732" s="1"/>
      <c r="C732" s="1"/>
      <c r="D732" s="1"/>
    </row>
    <row r="733" spans="1:4" ht="15.75" customHeight="1">
      <c r="A733" s="34"/>
      <c r="B733" s="1"/>
      <c r="C733" s="1"/>
      <c r="D733" s="1"/>
    </row>
    <row r="734" spans="1:4" ht="15.75" customHeight="1">
      <c r="A734" s="34"/>
      <c r="B734" s="1"/>
      <c r="C734" s="1"/>
      <c r="D734" s="1"/>
    </row>
    <row r="735" spans="1:4" ht="15.75" customHeight="1">
      <c r="A735" s="34"/>
      <c r="B735" s="1"/>
      <c r="C735" s="1"/>
      <c r="D735" s="1"/>
    </row>
    <row r="736" spans="1:4" ht="15.75" customHeight="1">
      <c r="A736" s="34"/>
      <c r="B736" s="1"/>
      <c r="C736" s="1"/>
      <c r="D736" s="1"/>
    </row>
    <row r="737" spans="1:4" ht="15.75" customHeight="1">
      <c r="A737" s="34"/>
      <c r="B737" s="1"/>
      <c r="C737" s="1"/>
      <c r="D737" s="1"/>
    </row>
    <row r="738" spans="1:4" ht="15.75" customHeight="1">
      <c r="A738" s="34"/>
      <c r="B738" s="1"/>
      <c r="C738" s="1"/>
      <c r="D738" s="1"/>
    </row>
    <row r="739" spans="1:4" ht="15.75" customHeight="1">
      <c r="A739" s="34"/>
      <c r="B739" s="1"/>
      <c r="C739" s="1"/>
      <c r="D739" s="1"/>
    </row>
    <row r="740" spans="1:4" ht="15.75" customHeight="1">
      <c r="A740" s="34"/>
      <c r="B740" s="1"/>
      <c r="C740" s="1"/>
      <c r="D740" s="1"/>
    </row>
    <row r="741" spans="1:4" ht="15.75" customHeight="1">
      <c r="A741" s="34"/>
      <c r="B741" s="1"/>
      <c r="C741" s="1"/>
      <c r="D741" s="1"/>
    </row>
    <row r="742" spans="1:4" ht="15.75" customHeight="1">
      <c r="A742" s="34"/>
      <c r="B742" s="1"/>
      <c r="C742" s="1"/>
      <c r="D742" s="1"/>
    </row>
    <row r="743" spans="1:4" ht="15.75" customHeight="1">
      <c r="A743" s="34"/>
      <c r="B743" s="1"/>
      <c r="C743" s="1"/>
      <c r="D743" s="1"/>
    </row>
    <row r="744" spans="1:4" ht="15.75" customHeight="1">
      <c r="A744" s="34"/>
      <c r="B744" s="1"/>
      <c r="C744" s="1"/>
      <c r="D744" s="1"/>
    </row>
    <row r="745" spans="1:4" ht="15.75" customHeight="1">
      <c r="A745" s="34"/>
      <c r="B745" s="1"/>
      <c r="C745" s="1"/>
      <c r="D745" s="1"/>
    </row>
    <row r="746" spans="1:4" ht="15.75" customHeight="1">
      <c r="A746" s="34"/>
      <c r="B746" s="1"/>
      <c r="C746" s="1"/>
      <c r="D746" s="1"/>
    </row>
    <row r="747" spans="1:4" ht="15.75" customHeight="1">
      <c r="A747" s="34"/>
      <c r="B747" s="1"/>
      <c r="C747" s="1"/>
      <c r="D747" s="1"/>
    </row>
    <row r="748" spans="1:4" ht="15.75" customHeight="1">
      <c r="A748" s="34"/>
      <c r="B748" s="1"/>
      <c r="C748" s="1"/>
      <c r="D748" s="1"/>
    </row>
    <row r="749" spans="1:4" ht="15.75" customHeight="1">
      <c r="A749" s="34"/>
      <c r="B749" s="1"/>
      <c r="C749" s="1"/>
      <c r="D749" s="1"/>
    </row>
    <row r="750" spans="1:4" ht="15.75" customHeight="1">
      <c r="A750" s="34"/>
      <c r="B750" s="1"/>
      <c r="C750" s="1"/>
      <c r="D750" s="1"/>
    </row>
    <row r="751" spans="1:4" ht="15.75" customHeight="1">
      <c r="A751" s="34"/>
      <c r="B751" s="1"/>
      <c r="C751" s="1"/>
      <c r="D751" s="1"/>
    </row>
    <row r="752" spans="1:4" ht="15.75" customHeight="1">
      <c r="A752" s="34"/>
      <c r="B752" s="1"/>
      <c r="C752" s="1"/>
      <c r="D752" s="1"/>
    </row>
    <row r="753" spans="1:4" ht="15.75" customHeight="1">
      <c r="A753" s="34"/>
      <c r="B753" s="1"/>
      <c r="C753" s="1"/>
      <c r="D753" s="1"/>
    </row>
    <row r="754" spans="1:4" ht="15.75" customHeight="1">
      <c r="A754" s="34"/>
      <c r="B754" s="1"/>
      <c r="C754" s="1"/>
      <c r="D754" s="1"/>
    </row>
    <row r="755" spans="1:4" ht="15.75" customHeight="1">
      <c r="A755" s="34"/>
      <c r="B755" s="1"/>
      <c r="C755" s="1"/>
      <c r="D755" s="1"/>
    </row>
    <row r="756" spans="1:4" ht="15.75" customHeight="1">
      <c r="A756" s="34"/>
      <c r="B756" s="1"/>
      <c r="C756" s="1"/>
      <c r="D756" s="1"/>
    </row>
    <row r="757" spans="1:4" ht="15.75" customHeight="1">
      <c r="A757" s="34"/>
      <c r="B757" s="1"/>
      <c r="C757" s="1"/>
      <c r="D757" s="1"/>
    </row>
    <row r="758" spans="1:4" ht="15.75" customHeight="1">
      <c r="A758" s="34"/>
      <c r="B758" s="1"/>
      <c r="C758" s="1"/>
      <c r="D758" s="1"/>
    </row>
    <row r="759" spans="1:4" ht="15.75" customHeight="1">
      <c r="A759" s="34"/>
      <c r="B759" s="1"/>
      <c r="C759" s="1"/>
      <c r="D759" s="1"/>
    </row>
    <row r="760" spans="1:4" ht="15.75" customHeight="1">
      <c r="A760" s="34"/>
      <c r="B760" s="1"/>
      <c r="C760" s="1"/>
      <c r="D760" s="1"/>
    </row>
    <row r="761" spans="1:4" ht="15.75" customHeight="1">
      <c r="A761" s="34"/>
      <c r="B761" s="1"/>
      <c r="C761" s="1"/>
      <c r="D761" s="1"/>
    </row>
    <row r="762" spans="1:4" ht="15.75" customHeight="1">
      <c r="A762" s="34"/>
      <c r="B762" s="1"/>
      <c r="C762" s="1"/>
      <c r="D762" s="1"/>
    </row>
    <row r="763" spans="1:4" ht="15.75" customHeight="1">
      <c r="A763" s="34"/>
      <c r="B763" s="1"/>
      <c r="C763" s="1"/>
      <c r="D763" s="1"/>
    </row>
    <row r="764" spans="1:4" ht="15.75" customHeight="1">
      <c r="A764" s="34"/>
      <c r="B764" s="1"/>
      <c r="C764" s="1"/>
      <c r="D764" s="1"/>
    </row>
    <row r="765" spans="1:4" ht="15.75" customHeight="1">
      <c r="A765" s="34"/>
      <c r="B765" s="1"/>
      <c r="C765" s="1"/>
      <c r="D765" s="1"/>
    </row>
    <row r="766" spans="1:4" ht="15.75" customHeight="1">
      <c r="A766" s="34"/>
      <c r="B766" s="1"/>
      <c r="C766" s="1"/>
      <c r="D766" s="1"/>
    </row>
    <row r="767" spans="1:4" ht="15.75" customHeight="1">
      <c r="A767" s="34"/>
      <c r="B767" s="1"/>
      <c r="C767" s="1"/>
      <c r="D767" s="1"/>
    </row>
    <row r="768" spans="1:4" ht="15.75" customHeight="1">
      <c r="A768" s="34"/>
      <c r="B768" s="1"/>
      <c r="C768" s="1"/>
      <c r="D768" s="1"/>
    </row>
    <row r="769" spans="1:4" ht="15.75" customHeight="1">
      <c r="A769" s="34"/>
      <c r="B769" s="1"/>
      <c r="C769" s="1"/>
      <c r="D769" s="1"/>
    </row>
    <row r="770" spans="1:4" ht="15.75" customHeight="1">
      <c r="A770" s="34"/>
      <c r="B770" s="1"/>
      <c r="C770" s="1"/>
      <c r="D770" s="1"/>
    </row>
    <row r="771" spans="1:4" ht="15.75" customHeight="1">
      <c r="A771" s="34"/>
      <c r="B771" s="1"/>
      <c r="C771" s="1"/>
      <c r="D771" s="1"/>
    </row>
    <row r="772" spans="1:4" ht="15.75" customHeight="1">
      <c r="A772" s="34"/>
      <c r="B772" s="1"/>
      <c r="C772" s="1"/>
      <c r="D772" s="1"/>
    </row>
    <row r="773" spans="1:4" ht="15.75" customHeight="1">
      <c r="A773" s="34"/>
      <c r="B773" s="1"/>
      <c r="C773" s="1"/>
      <c r="D773" s="1"/>
    </row>
    <row r="774" spans="1:4" ht="15.75" customHeight="1">
      <c r="A774" s="34"/>
      <c r="B774" s="1"/>
      <c r="C774" s="1"/>
      <c r="D774" s="1"/>
    </row>
    <row r="775" spans="1:4" ht="15.75" customHeight="1">
      <c r="A775" s="34"/>
      <c r="B775" s="1"/>
      <c r="C775" s="1"/>
      <c r="D775" s="1"/>
    </row>
    <row r="776" spans="1:4" ht="15.75" customHeight="1">
      <c r="A776" s="34"/>
      <c r="B776" s="1"/>
      <c r="C776" s="1"/>
      <c r="D776" s="1"/>
    </row>
    <row r="777" spans="1:4" ht="15.75" customHeight="1">
      <c r="A777" s="34"/>
      <c r="B777" s="1"/>
      <c r="C777" s="1"/>
      <c r="D777" s="1"/>
    </row>
    <row r="778" spans="1:4" ht="15.75" customHeight="1">
      <c r="A778" s="34"/>
      <c r="B778" s="1"/>
      <c r="C778" s="1"/>
      <c r="D778" s="1"/>
    </row>
    <row r="779" spans="1:4" ht="15.75" customHeight="1">
      <c r="A779" s="34"/>
      <c r="B779" s="1"/>
      <c r="C779" s="1"/>
      <c r="D779" s="1"/>
    </row>
    <row r="780" spans="1:4" ht="15.75" customHeight="1">
      <c r="A780" s="34"/>
      <c r="B780" s="1"/>
      <c r="C780" s="1"/>
      <c r="D780" s="1"/>
    </row>
    <row r="781" spans="1:4" ht="15.75" customHeight="1">
      <c r="A781" s="34"/>
      <c r="B781" s="1"/>
      <c r="C781" s="1"/>
      <c r="D781" s="1"/>
    </row>
    <row r="782" spans="1:4" ht="15.75" customHeight="1">
      <c r="A782" s="34"/>
      <c r="B782" s="1"/>
      <c r="C782" s="1"/>
      <c r="D782" s="1"/>
    </row>
    <row r="783" spans="1:4" ht="15.75" customHeight="1">
      <c r="A783" s="34"/>
      <c r="B783" s="1"/>
      <c r="C783" s="1"/>
      <c r="D783" s="1"/>
    </row>
    <row r="784" spans="1:4" ht="15.75" customHeight="1">
      <c r="A784" s="34"/>
      <c r="B784" s="1"/>
      <c r="C784" s="1"/>
      <c r="D784" s="1"/>
    </row>
    <row r="785" spans="1:4" ht="15.75" customHeight="1">
      <c r="A785" s="34"/>
      <c r="B785" s="1"/>
      <c r="C785" s="1"/>
      <c r="D785" s="1"/>
    </row>
    <row r="786" spans="1:4" ht="15.75" customHeight="1">
      <c r="A786" s="34"/>
      <c r="B786" s="1"/>
      <c r="C786" s="1"/>
      <c r="D786" s="1"/>
    </row>
    <row r="787" spans="1:4" ht="15.75" customHeight="1">
      <c r="A787" s="34"/>
      <c r="B787" s="1"/>
      <c r="C787" s="1"/>
      <c r="D787" s="1"/>
    </row>
    <row r="788" spans="1:4" ht="15.75" customHeight="1">
      <c r="A788" s="34"/>
      <c r="B788" s="1"/>
      <c r="C788" s="1"/>
      <c r="D788" s="1"/>
    </row>
    <row r="789" spans="1:4" ht="15.75" customHeight="1">
      <c r="A789" s="34"/>
      <c r="B789" s="1"/>
      <c r="C789" s="1"/>
      <c r="D789" s="1"/>
    </row>
    <row r="790" spans="1:4" ht="15.75" customHeight="1">
      <c r="A790" s="34"/>
      <c r="B790" s="1"/>
      <c r="C790" s="1"/>
      <c r="D790" s="1"/>
    </row>
    <row r="791" spans="1:4" ht="15.75" customHeight="1">
      <c r="A791" s="34"/>
      <c r="B791" s="1"/>
      <c r="C791" s="1"/>
      <c r="D791" s="1"/>
    </row>
    <row r="792" spans="1:4" ht="15.75" customHeight="1">
      <c r="A792" s="34"/>
      <c r="B792" s="1"/>
      <c r="C792" s="1"/>
      <c r="D792" s="1"/>
    </row>
    <row r="793" spans="1:4" ht="15.75" customHeight="1">
      <c r="A793" s="34"/>
      <c r="B793" s="1"/>
      <c r="C793" s="1"/>
      <c r="D793" s="1"/>
    </row>
    <row r="794" spans="1:4" ht="15.75" customHeight="1">
      <c r="A794" s="34"/>
      <c r="B794" s="1"/>
      <c r="C794" s="1"/>
      <c r="D794" s="1"/>
    </row>
    <row r="795" spans="1:4" ht="15.75" customHeight="1">
      <c r="A795" s="34"/>
      <c r="B795" s="1"/>
      <c r="C795" s="1"/>
      <c r="D795" s="1"/>
    </row>
    <row r="796" spans="1:4" ht="15.75" customHeight="1">
      <c r="A796" s="34"/>
      <c r="B796" s="1"/>
      <c r="C796" s="1"/>
      <c r="D796" s="1"/>
    </row>
    <row r="797" spans="1:4" ht="15.75" customHeight="1">
      <c r="A797" s="34"/>
      <c r="B797" s="1"/>
      <c r="C797" s="1"/>
      <c r="D797" s="1"/>
    </row>
    <row r="798" spans="1:4" ht="15.75" customHeight="1">
      <c r="A798" s="34"/>
      <c r="B798" s="1"/>
      <c r="C798" s="1"/>
      <c r="D798" s="1"/>
    </row>
    <row r="799" spans="1:4" ht="15.75" customHeight="1">
      <c r="A799" s="34"/>
      <c r="B799" s="1"/>
      <c r="C799" s="1"/>
      <c r="D799" s="1"/>
    </row>
    <row r="800" spans="1:4" ht="15.75" customHeight="1">
      <c r="A800" s="34"/>
      <c r="B800" s="1"/>
      <c r="C800" s="1"/>
      <c r="D800" s="1"/>
    </row>
    <row r="801" spans="1:4" ht="15.75" customHeight="1">
      <c r="A801" s="34"/>
      <c r="B801" s="1"/>
      <c r="C801" s="1"/>
      <c r="D801" s="1"/>
    </row>
    <row r="802" spans="1:4" ht="15.75" customHeight="1">
      <c r="A802" s="34"/>
      <c r="B802" s="1"/>
      <c r="C802" s="1"/>
      <c r="D802" s="1"/>
    </row>
    <row r="803" spans="1:4" ht="15.75" customHeight="1">
      <c r="A803" s="34"/>
      <c r="B803" s="1"/>
      <c r="C803" s="1"/>
      <c r="D803" s="1"/>
    </row>
    <row r="804" spans="1:4" ht="15.75" customHeight="1">
      <c r="A804" s="34"/>
      <c r="B804" s="1"/>
      <c r="C804" s="1"/>
      <c r="D804" s="1"/>
    </row>
    <row r="805" spans="1:4" ht="15.75" customHeight="1">
      <c r="A805" s="34"/>
      <c r="B805" s="1"/>
      <c r="C805" s="1"/>
      <c r="D805" s="1"/>
    </row>
    <row r="806" spans="1:4" ht="15.75" customHeight="1">
      <c r="A806" s="34"/>
      <c r="B806" s="1"/>
      <c r="C806" s="1"/>
      <c r="D806" s="1"/>
    </row>
    <row r="807" spans="1:4" ht="15.75" customHeight="1">
      <c r="A807" s="34"/>
      <c r="B807" s="1"/>
      <c r="C807" s="1"/>
      <c r="D807" s="1"/>
    </row>
    <row r="808" spans="1:4" ht="15.75" customHeight="1">
      <c r="A808" s="34"/>
      <c r="B808" s="1"/>
      <c r="C808" s="1"/>
      <c r="D808" s="1"/>
    </row>
    <row r="809" spans="1:4" ht="15.75" customHeight="1">
      <c r="A809" s="34"/>
      <c r="B809" s="1"/>
      <c r="C809" s="1"/>
      <c r="D809" s="1"/>
    </row>
    <row r="810" spans="1:4" ht="15.75" customHeight="1">
      <c r="A810" s="34"/>
      <c r="B810" s="1"/>
      <c r="C810" s="1"/>
      <c r="D810" s="1"/>
    </row>
    <row r="811" spans="1:4" ht="15.75" customHeight="1">
      <c r="A811" s="34"/>
      <c r="B811" s="1"/>
      <c r="C811" s="1"/>
      <c r="D811" s="1"/>
    </row>
    <row r="812" spans="1:4" ht="15.75" customHeight="1">
      <c r="A812" s="34"/>
      <c r="B812" s="1"/>
      <c r="C812" s="1"/>
      <c r="D812" s="1"/>
    </row>
    <row r="813" spans="1:4" ht="15.75" customHeight="1">
      <c r="A813" s="34"/>
      <c r="B813" s="1"/>
      <c r="C813" s="1"/>
      <c r="D813" s="1"/>
    </row>
    <row r="814" spans="1:4" ht="15.75" customHeight="1">
      <c r="A814" s="34"/>
      <c r="B814" s="1"/>
      <c r="C814" s="1"/>
      <c r="D814" s="1"/>
    </row>
    <row r="815" spans="1:4" ht="15.75" customHeight="1">
      <c r="A815" s="34"/>
      <c r="B815" s="1"/>
      <c r="C815" s="1"/>
      <c r="D815" s="1"/>
    </row>
    <row r="816" spans="1:4" ht="15.75" customHeight="1">
      <c r="A816" s="34"/>
      <c r="B816" s="1"/>
      <c r="C816" s="1"/>
      <c r="D816" s="1"/>
    </row>
    <row r="817" spans="1:4" ht="15.75" customHeight="1">
      <c r="A817" s="34"/>
      <c r="B817" s="1"/>
      <c r="C817" s="1"/>
      <c r="D817" s="1"/>
    </row>
    <row r="818" spans="1:4" ht="15.75" customHeight="1">
      <c r="A818" s="34"/>
      <c r="B818" s="1"/>
      <c r="C818" s="1"/>
      <c r="D818" s="1"/>
    </row>
    <row r="819" spans="1:4" ht="15.75" customHeight="1">
      <c r="A819" s="34"/>
      <c r="B819" s="1"/>
      <c r="C819" s="1"/>
      <c r="D819" s="1"/>
    </row>
    <row r="820" spans="1:4" ht="15.75" customHeight="1">
      <c r="A820" s="34"/>
      <c r="B820" s="1"/>
      <c r="C820" s="1"/>
      <c r="D820" s="1"/>
    </row>
    <row r="821" spans="1:4" ht="15.75" customHeight="1">
      <c r="A821" s="34"/>
      <c r="B821" s="1"/>
      <c r="C821" s="1"/>
      <c r="D821" s="1"/>
    </row>
    <row r="822" spans="1:4" ht="15.75" customHeight="1">
      <c r="A822" s="34"/>
      <c r="B822" s="1"/>
      <c r="C822" s="1"/>
      <c r="D822" s="1"/>
    </row>
    <row r="823" spans="1:4" ht="15.75" customHeight="1">
      <c r="A823" s="34"/>
      <c r="B823" s="1"/>
      <c r="C823" s="1"/>
      <c r="D823" s="1"/>
    </row>
    <row r="824" spans="1:4" ht="15.75" customHeight="1">
      <c r="A824" s="34"/>
      <c r="B824" s="1"/>
      <c r="C824" s="1"/>
      <c r="D824" s="1"/>
    </row>
    <row r="825" spans="1:4" ht="15.75" customHeight="1">
      <c r="A825" s="34"/>
      <c r="B825" s="1"/>
      <c r="C825" s="1"/>
      <c r="D825" s="1"/>
    </row>
    <row r="826" spans="1:4" ht="15.75" customHeight="1">
      <c r="A826" s="34"/>
      <c r="B826" s="1"/>
      <c r="C826" s="1"/>
      <c r="D826" s="1"/>
    </row>
    <row r="827" spans="1:4" ht="15.75" customHeight="1">
      <c r="A827" s="34"/>
      <c r="B827" s="1"/>
      <c r="C827" s="1"/>
      <c r="D827" s="1"/>
    </row>
    <row r="828" spans="1:4" ht="15.75" customHeight="1">
      <c r="A828" s="34"/>
      <c r="B828" s="1"/>
      <c r="C828" s="1"/>
      <c r="D828" s="1"/>
    </row>
    <row r="829" spans="1:4" ht="15.75" customHeight="1">
      <c r="A829" s="34"/>
      <c r="B829" s="1"/>
      <c r="C829" s="1"/>
      <c r="D829" s="1"/>
    </row>
    <row r="830" spans="1:4" ht="15.75" customHeight="1">
      <c r="A830" s="34"/>
      <c r="B830" s="1"/>
      <c r="C830" s="1"/>
      <c r="D830" s="1"/>
    </row>
    <row r="831" spans="1:4" ht="15.75" customHeight="1">
      <c r="A831" s="34"/>
      <c r="B831" s="1"/>
      <c r="C831" s="1"/>
      <c r="D831" s="1"/>
    </row>
    <row r="832" spans="1:4" ht="15.75" customHeight="1">
      <c r="A832" s="34"/>
      <c r="B832" s="1"/>
      <c r="C832" s="1"/>
      <c r="D832" s="1"/>
    </row>
    <row r="833" spans="1:4" ht="15.75" customHeight="1">
      <c r="A833" s="34"/>
      <c r="B833" s="1"/>
      <c r="C833" s="1"/>
      <c r="D833" s="1"/>
    </row>
    <row r="834" spans="1:4" ht="15.75" customHeight="1">
      <c r="A834" s="34"/>
      <c r="B834" s="1"/>
      <c r="C834" s="1"/>
      <c r="D834" s="1"/>
    </row>
    <row r="835" spans="1:4" ht="15.75" customHeight="1">
      <c r="A835" s="34"/>
      <c r="B835" s="1"/>
      <c r="C835" s="1"/>
      <c r="D835" s="1"/>
    </row>
    <row r="836" spans="1:4" ht="15.75" customHeight="1">
      <c r="A836" s="34"/>
      <c r="B836" s="1"/>
      <c r="C836" s="1"/>
      <c r="D836" s="1"/>
    </row>
    <row r="837" spans="1:4" ht="15.75" customHeight="1">
      <c r="A837" s="34"/>
      <c r="B837" s="1"/>
      <c r="C837" s="1"/>
      <c r="D837" s="1"/>
    </row>
    <row r="838" spans="1:4" ht="15.75" customHeight="1">
      <c r="A838" s="34"/>
      <c r="B838" s="1"/>
      <c r="C838" s="1"/>
      <c r="D838" s="1"/>
    </row>
    <row r="839" spans="1:4" ht="15.75" customHeight="1">
      <c r="A839" s="34"/>
      <c r="B839" s="1"/>
      <c r="C839" s="1"/>
      <c r="D839" s="1"/>
    </row>
    <row r="840" spans="1:4" ht="15.75" customHeight="1">
      <c r="A840" s="34"/>
      <c r="B840" s="1"/>
      <c r="C840" s="1"/>
      <c r="D840" s="1"/>
    </row>
    <row r="841" spans="1:4" ht="15.75" customHeight="1">
      <c r="A841" s="34"/>
      <c r="B841" s="1"/>
      <c r="C841" s="1"/>
      <c r="D841" s="1"/>
    </row>
    <row r="842" spans="1:4" ht="15.75" customHeight="1">
      <c r="A842" s="34"/>
      <c r="B842" s="1"/>
      <c r="C842" s="1"/>
      <c r="D842" s="1"/>
    </row>
    <row r="843" spans="1:4" ht="15.75" customHeight="1">
      <c r="A843" s="34"/>
      <c r="B843" s="1"/>
      <c r="C843" s="1"/>
      <c r="D843" s="1"/>
    </row>
    <row r="844" spans="1:4" ht="15.75" customHeight="1">
      <c r="A844" s="34"/>
      <c r="B844" s="1"/>
      <c r="C844" s="1"/>
      <c r="D844" s="1"/>
    </row>
    <row r="845" spans="1:4" ht="15.75" customHeight="1">
      <c r="A845" s="34"/>
      <c r="B845" s="1"/>
      <c r="C845" s="1"/>
      <c r="D845" s="1"/>
    </row>
    <row r="846" spans="1:4" ht="15.75" customHeight="1">
      <c r="A846" s="34"/>
      <c r="B846" s="1"/>
      <c r="C846" s="1"/>
      <c r="D846" s="1"/>
    </row>
    <row r="847" spans="1:4" ht="15.75" customHeight="1">
      <c r="A847" s="34"/>
      <c r="B847" s="1"/>
      <c r="C847" s="1"/>
      <c r="D847" s="1"/>
    </row>
    <row r="848" spans="1:4" ht="15.75" customHeight="1">
      <c r="A848" s="34"/>
      <c r="B848" s="1"/>
      <c r="C848" s="1"/>
      <c r="D848" s="1"/>
    </row>
    <row r="849" spans="1:4" ht="15.75" customHeight="1">
      <c r="A849" s="34"/>
      <c r="B849" s="1"/>
      <c r="C849" s="1"/>
      <c r="D849" s="1"/>
    </row>
    <row r="850" spans="1:4" ht="15.75" customHeight="1">
      <c r="A850" s="34"/>
      <c r="B850" s="1"/>
      <c r="C850" s="1"/>
      <c r="D850" s="1"/>
    </row>
    <row r="851" spans="1:4" ht="15.75" customHeight="1">
      <c r="A851" s="34"/>
      <c r="B851" s="1"/>
      <c r="C851" s="1"/>
      <c r="D851" s="1"/>
    </row>
    <row r="852" spans="1:4" ht="15.75" customHeight="1">
      <c r="A852" s="34"/>
      <c r="B852" s="1"/>
      <c r="C852" s="1"/>
      <c r="D852" s="1"/>
    </row>
    <row r="853" spans="1:4" ht="15.75" customHeight="1">
      <c r="A853" s="34"/>
      <c r="B853" s="1"/>
      <c r="C853" s="1"/>
      <c r="D853" s="1"/>
    </row>
    <row r="854" spans="1:4" ht="15.75" customHeight="1">
      <c r="A854" s="34"/>
      <c r="B854" s="1"/>
      <c r="C854" s="1"/>
      <c r="D854" s="1"/>
    </row>
    <row r="855" spans="1:4" ht="15.75" customHeight="1">
      <c r="A855" s="34"/>
      <c r="B855" s="1"/>
      <c r="C855" s="1"/>
      <c r="D855" s="1"/>
    </row>
    <row r="856" spans="1:4" ht="15.75" customHeight="1">
      <c r="A856" s="34"/>
      <c r="B856" s="1"/>
      <c r="C856" s="1"/>
      <c r="D856" s="1"/>
    </row>
    <row r="857" spans="1:4" ht="15.75" customHeight="1">
      <c r="A857" s="34"/>
      <c r="B857" s="1"/>
      <c r="C857" s="1"/>
      <c r="D857" s="1"/>
    </row>
    <row r="858" spans="1:4" ht="15.75" customHeight="1">
      <c r="A858" s="34"/>
      <c r="B858" s="1"/>
      <c r="C858" s="1"/>
      <c r="D858" s="1"/>
    </row>
    <row r="859" spans="1:4" ht="15.75" customHeight="1">
      <c r="A859" s="34"/>
      <c r="B859" s="1"/>
      <c r="C859" s="1"/>
      <c r="D859" s="1"/>
    </row>
    <row r="860" spans="1:4" ht="15.75" customHeight="1">
      <c r="A860" s="34"/>
      <c r="B860" s="1"/>
      <c r="C860" s="1"/>
      <c r="D860" s="1"/>
    </row>
    <row r="861" spans="1:4" ht="15.75" customHeight="1">
      <c r="A861" s="34"/>
      <c r="B861" s="1"/>
      <c r="C861" s="1"/>
      <c r="D861" s="1"/>
    </row>
    <row r="862" spans="1:4" ht="15.75" customHeight="1">
      <c r="A862" s="34"/>
      <c r="B862" s="1"/>
      <c r="C862" s="1"/>
      <c r="D862" s="1"/>
    </row>
    <row r="863" spans="1:4" ht="15.75" customHeight="1">
      <c r="A863" s="34"/>
      <c r="B863" s="1"/>
      <c r="C863" s="1"/>
      <c r="D863" s="1"/>
    </row>
    <row r="864" spans="1:4" ht="15.75" customHeight="1">
      <c r="A864" s="34"/>
      <c r="B864" s="1"/>
      <c r="C864" s="1"/>
      <c r="D864" s="1"/>
    </row>
    <row r="865" spans="1:4" ht="15.75" customHeight="1">
      <c r="A865" s="34"/>
      <c r="B865" s="1"/>
      <c r="C865" s="1"/>
      <c r="D865" s="1"/>
    </row>
    <row r="866" spans="1:4" ht="15.75" customHeight="1">
      <c r="A866" s="34"/>
      <c r="B866" s="1"/>
      <c r="C866" s="1"/>
      <c r="D866" s="1"/>
    </row>
    <row r="867" spans="1:4" ht="15.75" customHeight="1">
      <c r="A867" s="34"/>
      <c r="B867" s="1"/>
      <c r="C867" s="1"/>
      <c r="D867" s="1"/>
    </row>
    <row r="868" spans="1:4" ht="15.75" customHeight="1">
      <c r="A868" s="34"/>
      <c r="B868" s="1"/>
      <c r="C868" s="1"/>
      <c r="D868" s="1"/>
    </row>
    <row r="869" spans="1:4" ht="15.75" customHeight="1">
      <c r="A869" s="34"/>
      <c r="B869" s="1"/>
      <c r="C869" s="1"/>
      <c r="D869" s="1"/>
    </row>
    <row r="870" spans="1:4" ht="15.75" customHeight="1">
      <c r="A870" s="34"/>
      <c r="B870" s="1"/>
      <c r="C870" s="1"/>
      <c r="D870" s="1"/>
    </row>
    <row r="871" spans="1:4" ht="15.75" customHeight="1">
      <c r="A871" s="34"/>
      <c r="B871" s="1"/>
      <c r="C871" s="1"/>
      <c r="D871" s="1"/>
    </row>
    <row r="872" spans="1:4" ht="15.75" customHeight="1">
      <c r="A872" s="34"/>
      <c r="B872" s="1"/>
      <c r="C872" s="1"/>
      <c r="D872" s="1"/>
    </row>
    <row r="873" spans="1:4" ht="15.75" customHeight="1">
      <c r="A873" s="34"/>
      <c r="B873" s="1"/>
      <c r="C873" s="1"/>
      <c r="D873" s="1"/>
    </row>
    <row r="874" spans="1:4" ht="15.75" customHeight="1">
      <c r="A874" s="34"/>
      <c r="B874" s="1"/>
      <c r="C874" s="1"/>
      <c r="D874" s="1"/>
    </row>
    <row r="875" spans="1:4" ht="15.75" customHeight="1">
      <c r="A875" s="34"/>
      <c r="B875" s="1"/>
      <c r="C875" s="1"/>
      <c r="D875" s="1"/>
    </row>
    <row r="876" spans="1:4" ht="15.75" customHeight="1">
      <c r="A876" s="34"/>
      <c r="B876" s="1"/>
      <c r="C876" s="1"/>
      <c r="D876" s="1"/>
    </row>
    <row r="877" spans="1:4" ht="15.75" customHeight="1">
      <c r="A877" s="34"/>
      <c r="B877" s="1"/>
      <c r="C877" s="1"/>
      <c r="D877" s="1"/>
    </row>
    <row r="878" spans="1:4" ht="15.75" customHeight="1">
      <c r="A878" s="34"/>
      <c r="B878" s="1"/>
      <c r="C878" s="1"/>
      <c r="D878" s="1"/>
    </row>
    <row r="879" spans="1:4" ht="15.75" customHeight="1">
      <c r="A879" s="34"/>
      <c r="B879" s="1"/>
      <c r="C879" s="1"/>
      <c r="D879" s="1"/>
    </row>
    <row r="880" spans="1:4" ht="15.75" customHeight="1">
      <c r="A880" s="34"/>
      <c r="B880" s="1"/>
      <c r="C880" s="1"/>
      <c r="D880" s="1"/>
    </row>
    <row r="881" spans="1:4" ht="15.75" customHeight="1">
      <c r="A881" s="34"/>
      <c r="B881" s="1"/>
      <c r="C881" s="1"/>
      <c r="D881" s="1"/>
    </row>
    <row r="882" spans="1:4" ht="15.75" customHeight="1">
      <c r="A882" s="34"/>
      <c r="B882" s="1"/>
      <c r="C882" s="1"/>
      <c r="D882" s="1"/>
    </row>
    <row r="883" spans="1:4" ht="15.75" customHeight="1">
      <c r="A883" s="34"/>
      <c r="B883" s="1"/>
      <c r="C883" s="1"/>
      <c r="D883" s="1"/>
    </row>
    <row r="884" spans="1:4" ht="15.75" customHeight="1">
      <c r="A884" s="34"/>
      <c r="B884" s="1"/>
      <c r="C884" s="1"/>
      <c r="D884" s="1"/>
    </row>
    <row r="885" spans="1:4" ht="15.75" customHeight="1">
      <c r="A885" s="34"/>
      <c r="B885" s="1"/>
      <c r="C885" s="1"/>
      <c r="D885" s="1"/>
    </row>
    <row r="886" spans="1:4" ht="15.75" customHeight="1">
      <c r="A886" s="34"/>
      <c r="B886" s="1"/>
      <c r="C886" s="1"/>
      <c r="D886" s="1"/>
    </row>
    <row r="887" spans="1:4" ht="15.75" customHeight="1">
      <c r="A887" s="34"/>
      <c r="B887" s="1"/>
      <c r="C887" s="1"/>
      <c r="D887" s="1"/>
    </row>
    <row r="888" spans="1:4" ht="15.75" customHeight="1">
      <c r="A888" s="34"/>
      <c r="B888" s="1"/>
      <c r="C888" s="1"/>
      <c r="D888" s="1"/>
    </row>
    <row r="889" spans="1:4" ht="15.75" customHeight="1">
      <c r="A889" s="34"/>
      <c r="B889" s="1"/>
      <c r="C889" s="1"/>
      <c r="D889" s="1"/>
    </row>
    <row r="890" spans="1:4" ht="15.75" customHeight="1">
      <c r="A890" s="34"/>
      <c r="B890" s="1"/>
      <c r="C890" s="1"/>
      <c r="D890" s="1"/>
    </row>
    <row r="891" spans="1:4" ht="15.75" customHeight="1">
      <c r="A891" s="34"/>
      <c r="B891" s="1"/>
      <c r="C891" s="1"/>
      <c r="D891" s="1"/>
    </row>
    <row r="892" spans="1:4" ht="15.75" customHeight="1">
      <c r="A892" s="34"/>
      <c r="B892" s="1"/>
      <c r="C892" s="1"/>
      <c r="D892" s="1"/>
    </row>
    <row r="893" spans="1:4" ht="15.75" customHeight="1">
      <c r="A893" s="34"/>
      <c r="B893" s="1"/>
      <c r="C893" s="1"/>
      <c r="D893" s="1"/>
    </row>
    <row r="894" spans="1:4" ht="15.75" customHeight="1">
      <c r="A894" s="34"/>
      <c r="B894" s="1"/>
      <c r="C894" s="1"/>
      <c r="D894" s="1"/>
    </row>
    <row r="895" spans="1:4" ht="15.75" customHeight="1">
      <c r="A895" s="34"/>
      <c r="B895" s="1"/>
      <c r="C895" s="1"/>
      <c r="D895" s="1"/>
    </row>
    <row r="896" spans="1:4" ht="15.75" customHeight="1">
      <c r="A896" s="34"/>
      <c r="B896" s="1"/>
      <c r="C896" s="1"/>
      <c r="D896" s="1"/>
    </row>
    <row r="897" spans="1:4" ht="15.75" customHeight="1">
      <c r="A897" s="34"/>
      <c r="B897" s="1"/>
      <c r="C897" s="1"/>
      <c r="D897" s="1"/>
    </row>
    <row r="898" spans="1:4" ht="15.75" customHeight="1">
      <c r="A898" s="34"/>
      <c r="B898" s="1"/>
      <c r="C898" s="1"/>
      <c r="D898" s="1"/>
    </row>
    <row r="899" spans="1:4" ht="15.75" customHeight="1">
      <c r="A899" s="34"/>
      <c r="B899" s="1"/>
      <c r="C899" s="1"/>
      <c r="D899" s="1"/>
    </row>
    <row r="900" spans="1:4" ht="15.75" customHeight="1">
      <c r="A900" s="34"/>
      <c r="B900" s="1"/>
      <c r="C900" s="1"/>
      <c r="D900" s="1"/>
    </row>
    <row r="901" spans="1:4" ht="15.75" customHeight="1">
      <c r="A901" s="34"/>
      <c r="B901" s="1"/>
      <c r="C901" s="1"/>
      <c r="D901" s="1"/>
    </row>
    <row r="902" spans="1:4" ht="15.75" customHeight="1">
      <c r="A902" s="34"/>
      <c r="B902" s="1"/>
      <c r="C902" s="1"/>
      <c r="D902" s="1"/>
    </row>
    <row r="903" spans="1:4" ht="15.75" customHeight="1">
      <c r="A903" s="34"/>
      <c r="B903" s="1"/>
      <c r="C903" s="1"/>
      <c r="D903" s="1"/>
    </row>
    <row r="904" spans="1:4" ht="15.75" customHeight="1">
      <c r="A904" s="34"/>
      <c r="B904" s="1"/>
      <c r="C904" s="1"/>
      <c r="D904" s="1"/>
    </row>
    <row r="905" spans="1:4" ht="15.75" customHeight="1">
      <c r="A905" s="34"/>
      <c r="B905" s="1"/>
      <c r="C905" s="1"/>
      <c r="D905" s="1"/>
    </row>
    <row r="906" spans="1:4" ht="15.75" customHeight="1">
      <c r="A906" s="34"/>
      <c r="B906" s="1"/>
      <c r="C906" s="1"/>
      <c r="D906" s="1"/>
    </row>
    <row r="907" spans="1:4" ht="15.75" customHeight="1">
      <c r="A907" s="34"/>
      <c r="B907" s="1"/>
      <c r="C907" s="1"/>
      <c r="D907" s="1"/>
    </row>
    <row r="908" spans="1:4" ht="15.75" customHeight="1">
      <c r="A908" s="34"/>
      <c r="B908" s="1"/>
      <c r="C908" s="1"/>
      <c r="D908" s="1"/>
    </row>
    <row r="909" spans="1:4" ht="15.75" customHeight="1">
      <c r="A909" s="34"/>
      <c r="B909" s="1"/>
      <c r="C909" s="1"/>
      <c r="D909" s="1"/>
    </row>
    <row r="910" spans="1:4" ht="15.75" customHeight="1">
      <c r="A910" s="34"/>
      <c r="B910" s="1"/>
      <c r="C910" s="1"/>
      <c r="D910" s="1"/>
    </row>
    <row r="911" spans="1:4" ht="15.75" customHeight="1">
      <c r="A911" s="34"/>
      <c r="B911" s="1"/>
      <c r="C911" s="1"/>
      <c r="D911" s="1"/>
    </row>
    <row r="912" spans="1:4" ht="15.75" customHeight="1">
      <c r="A912" s="34"/>
      <c r="B912" s="1"/>
      <c r="C912" s="1"/>
      <c r="D912" s="1"/>
    </row>
    <row r="913" spans="1:4" ht="15.75" customHeight="1">
      <c r="A913" s="34"/>
      <c r="B913" s="1"/>
      <c r="C913" s="1"/>
      <c r="D913" s="1"/>
    </row>
    <row r="914" spans="1:4" ht="15.75" customHeight="1">
      <c r="A914" s="34"/>
      <c r="B914" s="1"/>
      <c r="C914" s="1"/>
      <c r="D914" s="1"/>
    </row>
    <row r="915" spans="1:4" ht="15.75" customHeight="1">
      <c r="A915" s="34"/>
      <c r="B915" s="1"/>
      <c r="C915" s="1"/>
      <c r="D915" s="1"/>
    </row>
    <row r="916" spans="1:4" ht="15.75" customHeight="1">
      <c r="A916" s="34"/>
      <c r="B916" s="1"/>
      <c r="C916" s="1"/>
      <c r="D916" s="1"/>
    </row>
    <row r="917" spans="1:4" ht="15.75" customHeight="1">
      <c r="A917" s="34"/>
      <c r="B917" s="1"/>
      <c r="C917" s="1"/>
      <c r="D917" s="1"/>
    </row>
    <row r="918" spans="1:4" ht="15.75" customHeight="1">
      <c r="A918" s="34"/>
      <c r="B918" s="1"/>
      <c r="C918" s="1"/>
      <c r="D918" s="1"/>
    </row>
    <row r="919" spans="1:4" ht="15.75" customHeight="1">
      <c r="A919" s="34"/>
      <c r="B919" s="1"/>
      <c r="C919" s="1"/>
      <c r="D919" s="1"/>
    </row>
    <row r="920" spans="1:4" ht="15.75" customHeight="1">
      <c r="A920" s="34"/>
      <c r="B920" s="1"/>
      <c r="C920" s="1"/>
      <c r="D920" s="1"/>
    </row>
    <row r="921" spans="1:4" ht="15.75" customHeight="1">
      <c r="A921" s="34"/>
      <c r="B921" s="1"/>
      <c r="C921" s="1"/>
      <c r="D921" s="1"/>
    </row>
    <row r="922" spans="1:4" ht="15.75" customHeight="1">
      <c r="A922" s="34"/>
      <c r="B922" s="1"/>
      <c r="C922" s="1"/>
      <c r="D922" s="1"/>
    </row>
    <row r="923" spans="1:4" ht="15.75" customHeight="1">
      <c r="A923" s="34"/>
      <c r="B923" s="1"/>
      <c r="C923" s="1"/>
      <c r="D923" s="1"/>
    </row>
    <row r="924" spans="1:4" ht="15.75" customHeight="1">
      <c r="A924" s="34"/>
      <c r="B924" s="1"/>
      <c r="C924" s="1"/>
      <c r="D924" s="1"/>
    </row>
    <row r="925" spans="1:4" ht="15.75" customHeight="1">
      <c r="A925" s="34"/>
      <c r="B925" s="1"/>
      <c r="C925" s="1"/>
      <c r="D925" s="1"/>
    </row>
    <row r="926" spans="1:4" ht="15.75" customHeight="1">
      <c r="A926" s="34"/>
      <c r="B926" s="1"/>
      <c r="C926" s="1"/>
      <c r="D926" s="1"/>
    </row>
    <row r="927" spans="1:4" ht="15.75" customHeight="1">
      <c r="A927" s="34"/>
      <c r="B927" s="1"/>
      <c r="C927" s="1"/>
      <c r="D927" s="1"/>
    </row>
    <row r="928" spans="1:4" ht="15.75" customHeight="1">
      <c r="A928" s="34"/>
      <c r="B928" s="1"/>
      <c r="C928" s="1"/>
      <c r="D928" s="1"/>
    </row>
    <row r="929" spans="1:4" ht="15.75" customHeight="1">
      <c r="A929" s="34"/>
      <c r="B929" s="1"/>
      <c r="C929" s="1"/>
      <c r="D929" s="1"/>
    </row>
    <row r="930" spans="1:4" ht="15.75" customHeight="1">
      <c r="A930" s="34"/>
      <c r="B930" s="1"/>
      <c r="C930" s="1"/>
      <c r="D930" s="1"/>
    </row>
    <row r="931" spans="1:4" ht="15.75" customHeight="1">
      <c r="A931" s="34"/>
      <c r="B931" s="1"/>
      <c r="C931" s="1"/>
      <c r="D931" s="1"/>
    </row>
    <row r="932" spans="1:4" ht="15.75" customHeight="1">
      <c r="A932" s="34"/>
      <c r="B932" s="1"/>
      <c r="C932" s="1"/>
      <c r="D932" s="1"/>
    </row>
    <row r="933" spans="1:4" ht="15.75" customHeight="1">
      <c r="A933" s="34"/>
      <c r="B933" s="1"/>
      <c r="C933" s="1"/>
      <c r="D933" s="1"/>
    </row>
    <row r="934" spans="1:4" ht="15.75" customHeight="1">
      <c r="A934" s="34"/>
      <c r="B934" s="1"/>
      <c r="C934" s="1"/>
      <c r="D934" s="1"/>
    </row>
    <row r="935" spans="1:4" ht="15.75" customHeight="1">
      <c r="A935" s="34"/>
      <c r="B935" s="1"/>
      <c r="C935" s="1"/>
      <c r="D935" s="1"/>
    </row>
    <row r="936" spans="1:4" ht="15.75" customHeight="1">
      <c r="A936" s="34"/>
      <c r="B936" s="1"/>
      <c r="C936" s="1"/>
      <c r="D936" s="1"/>
    </row>
    <row r="937" spans="1:4" ht="15.75" customHeight="1">
      <c r="A937" s="34"/>
      <c r="B937" s="1"/>
      <c r="C937" s="1"/>
      <c r="D937" s="1"/>
    </row>
    <row r="938" spans="1:4" ht="15.75" customHeight="1">
      <c r="A938" s="34"/>
      <c r="B938" s="1"/>
      <c r="C938" s="1"/>
      <c r="D938" s="1"/>
    </row>
    <row r="939" spans="1:4" ht="15.75" customHeight="1">
      <c r="A939" s="34"/>
      <c r="B939" s="1"/>
      <c r="C939" s="1"/>
      <c r="D939" s="1"/>
    </row>
    <row r="940" spans="1:4" ht="15.75" customHeight="1">
      <c r="A940" s="34"/>
      <c r="B940" s="1"/>
      <c r="C940" s="1"/>
      <c r="D940" s="1"/>
    </row>
    <row r="941" spans="1:4" ht="15.75" customHeight="1">
      <c r="A941" s="34"/>
      <c r="B941" s="1"/>
      <c r="C941" s="1"/>
      <c r="D941" s="1"/>
    </row>
    <row r="942" spans="1:4" ht="15.75" customHeight="1">
      <c r="A942" s="34"/>
      <c r="B942" s="1"/>
      <c r="C942" s="1"/>
      <c r="D942" s="1"/>
    </row>
    <row r="943" spans="1:4" ht="15.75" customHeight="1">
      <c r="A943" s="34"/>
      <c r="B943" s="1"/>
      <c r="C943" s="1"/>
      <c r="D943" s="1"/>
    </row>
    <row r="944" spans="1:4" ht="15.75" customHeight="1">
      <c r="A944" s="34"/>
      <c r="B944" s="1"/>
      <c r="C944" s="1"/>
      <c r="D944" s="1"/>
    </row>
    <row r="945" spans="1:4" ht="15.75" customHeight="1">
      <c r="A945" s="34"/>
      <c r="B945" s="1"/>
      <c r="C945" s="1"/>
      <c r="D945" s="1"/>
    </row>
    <row r="946" spans="1:4" ht="15.75" customHeight="1">
      <c r="A946" s="34"/>
      <c r="B946" s="1"/>
      <c r="C946" s="1"/>
      <c r="D946" s="1"/>
    </row>
    <row r="947" spans="1:4" ht="15.75" customHeight="1">
      <c r="A947" s="34"/>
      <c r="B947" s="1"/>
      <c r="C947" s="1"/>
      <c r="D947" s="1"/>
    </row>
    <row r="948" spans="1:4" ht="15.75" customHeight="1">
      <c r="A948" s="34"/>
      <c r="B948" s="1"/>
      <c r="C948" s="1"/>
      <c r="D948" s="1"/>
    </row>
    <row r="949" spans="1:4" ht="15.75" customHeight="1">
      <c r="A949" s="34"/>
      <c r="B949" s="1"/>
      <c r="C949" s="1"/>
      <c r="D949" s="1"/>
    </row>
    <row r="950" spans="1:4" ht="15.75" customHeight="1">
      <c r="A950" s="34"/>
      <c r="B950" s="1"/>
      <c r="C950" s="1"/>
      <c r="D950" s="1"/>
    </row>
    <row r="951" spans="1:4" ht="15.75" customHeight="1">
      <c r="A951" s="34"/>
      <c r="B951" s="1"/>
      <c r="C951" s="1"/>
      <c r="D951" s="1"/>
    </row>
    <row r="952" spans="1:4" ht="15.75" customHeight="1">
      <c r="A952" s="34"/>
      <c r="B952" s="1"/>
      <c r="C952" s="1"/>
      <c r="D952" s="1"/>
    </row>
    <row r="953" spans="1:4" ht="15.75" customHeight="1">
      <c r="A953" s="34"/>
      <c r="B953" s="1"/>
      <c r="C953" s="1"/>
      <c r="D953" s="1"/>
    </row>
    <row r="954" spans="1:4" ht="15.75" customHeight="1">
      <c r="A954" s="34"/>
      <c r="B954" s="1"/>
      <c r="C954" s="1"/>
      <c r="D954" s="1"/>
    </row>
    <row r="955" spans="1:4" ht="15.75" customHeight="1">
      <c r="A955" s="34"/>
      <c r="B955" s="1"/>
      <c r="C955" s="1"/>
      <c r="D955" s="1"/>
    </row>
    <row r="956" spans="1:4" ht="15.75" customHeight="1">
      <c r="A956" s="34"/>
      <c r="B956" s="1"/>
      <c r="C956" s="1"/>
      <c r="D956" s="1"/>
    </row>
    <row r="957" spans="1:4" ht="15.75" customHeight="1">
      <c r="A957" s="34"/>
      <c r="B957" s="1"/>
      <c r="C957" s="1"/>
      <c r="D957" s="1"/>
    </row>
    <row r="958" spans="1:4" ht="15.75" customHeight="1">
      <c r="A958" s="34"/>
      <c r="B958" s="1"/>
      <c r="C958" s="1"/>
      <c r="D958" s="1"/>
    </row>
    <row r="959" spans="1:4" ht="15.75" customHeight="1">
      <c r="A959" s="34"/>
      <c r="B959" s="1"/>
      <c r="C959" s="1"/>
      <c r="D959" s="1"/>
    </row>
    <row r="960" spans="1:4" ht="15.75" customHeight="1">
      <c r="A960" s="34"/>
      <c r="B960" s="1"/>
      <c r="C960" s="1"/>
      <c r="D960" s="1"/>
    </row>
    <row r="961" spans="1:4" ht="15.75" customHeight="1">
      <c r="A961" s="34"/>
      <c r="B961" s="1"/>
      <c r="C961" s="1"/>
      <c r="D961" s="1"/>
    </row>
    <row r="962" spans="1:4" ht="15.75" customHeight="1">
      <c r="A962" s="34"/>
      <c r="B962" s="1"/>
      <c r="C962" s="1"/>
      <c r="D962" s="1"/>
    </row>
    <row r="963" spans="1:4" ht="15.75" customHeight="1">
      <c r="A963" s="34"/>
      <c r="B963" s="1"/>
      <c r="C963" s="1"/>
      <c r="D963" s="1"/>
    </row>
    <row r="964" spans="1:4" ht="15.75" customHeight="1">
      <c r="A964" s="34"/>
      <c r="B964" s="1"/>
      <c r="C964" s="1"/>
      <c r="D964" s="1"/>
    </row>
    <row r="965" spans="1:4" ht="15.75" customHeight="1">
      <c r="A965" s="34"/>
      <c r="B965" s="1"/>
      <c r="C965" s="1"/>
      <c r="D965" s="1"/>
    </row>
    <row r="966" spans="1:4" ht="15.75" customHeight="1">
      <c r="A966" s="34"/>
      <c r="B966" s="1"/>
      <c r="C966" s="1"/>
      <c r="D966" s="1"/>
    </row>
    <row r="967" spans="1:4" ht="15.75" customHeight="1">
      <c r="A967" s="34"/>
      <c r="B967" s="1"/>
      <c r="C967" s="1"/>
      <c r="D967" s="1"/>
    </row>
    <row r="968" spans="1:4" ht="15.75" customHeight="1">
      <c r="A968" s="34"/>
      <c r="B968" s="1"/>
      <c r="C968" s="1"/>
      <c r="D968" s="1"/>
    </row>
    <row r="969" spans="1:4" ht="15.75" customHeight="1">
      <c r="A969" s="34"/>
      <c r="B969" s="1"/>
      <c r="C969" s="1"/>
      <c r="D969" s="1"/>
    </row>
    <row r="970" spans="1:4" ht="15.75" customHeight="1">
      <c r="A970" s="34"/>
      <c r="B970" s="1"/>
      <c r="C970" s="1"/>
      <c r="D970" s="1"/>
    </row>
    <row r="971" spans="1:4" ht="15.75" customHeight="1">
      <c r="A971" s="34"/>
      <c r="B971" s="1"/>
      <c r="C971" s="1"/>
      <c r="D971" s="1"/>
    </row>
    <row r="972" spans="1:4" ht="15.75" customHeight="1">
      <c r="A972" s="34"/>
      <c r="B972" s="1"/>
      <c r="C972" s="1"/>
      <c r="D972" s="1"/>
    </row>
    <row r="973" spans="1:4" ht="15.75" customHeight="1">
      <c r="A973" s="34"/>
      <c r="B973" s="1"/>
      <c r="C973" s="1"/>
      <c r="D973" s="1"/>
    </row>
    <row r="974" spans="1:4" ht="15.75" customHeight="1">
      <c r="A974" s="34"/>
      <c r="B974" s="1"/>
      <c r="C974" s="1"/>
      <c r="D974" s="1"/>
    </row>
    <row r="975" spans="1:4" ht="15.75" customHeight="1">
      <c r="A975" s="34"/>
      <c r="B975" s="1"/>
      <c r="C975" s="1"/>
      <c r="D975" s="1"/>
    </row>
    <row r="976" spans="1:4" ht="15.75" customHeight="1">
      <c r="A976" s="34"/>
      <c r="B976" s="1"/>
      <c r="C976" s="1"/>
      <c r="D976" s="1"/>
    </row>
    <row r="977" spans="1:4" ht="15.75" customHeight="1">
      <c r="A977" s="34"/>
      <c r="B977" s="1"/>
      <c r="C977" s="1"/>
      <c r="D977" s="1"/>
    </row>
    <row r="978" spans="1:4" ht="15.75" customHeight="1">
      <c r="A978" s="34"/>
      <c r="B978" s="1"/>
      <c r="C978" s="1"/>
      <c r="D978" s="1"/>
    </row>
    <row r="979" spans="1:4" ht="15.75" customHeight="1">
      <c r="A979" s="34"/>
      <c r="B979" s="1"/>
      <c r="C979" s="1"/>
      <c r="D979" s="1"/>
    </row>
    <row r="980" spans="1:4" ht="15.75" customHeight="1">
      <c r="A980" s="34"/>
      <c r="B980" s="1"/>
      <c r="C980" s="1"/>
      <c r="D980" s="1"/>
    </row>
    <row r="981" spans="1:4" ht="15.75" customHeight="1">
      <c r="A981" s="34"/>
      <c r="B981" s="1"/>
      <c r="C981" s="1"/>
      <c r="D981" s="1"/>
    </row>
    <row r="982" spans="1:4" ht="15.75" customHeight="1">
      <c r="A982" s="34"/>
      <c r="B982" s="1"/>
      <c r="C982" s="1"/>
      <c r="D982" s="1"/>
    </row>
    <row r="983" spans="1:4" ht="15.75" customHeight="1">
      <c r="A983" s="34"/>
      <c r="B983" s="1"/>
      <c r="C983" s="1"/>
      <c r="D983" s="1"/>
    </row>
    <row r="984" spans="1:4" ht="15.75" customHeight="1">
      <c r="A984" s="34"/>
      <c r="B984" s="1"/>
      <c r="C984" s="1"/>
      <c r="D984" s="1"/>
    </row>
    <row r="985" spans="1:4" ht="15.75" customHeight="1">
      <c r="A985" s="34"/>
      <c r="B985" s="1"/>
      <c r="C985" s="1"/>
      <c r="D985" s="1"/>
    </row>
    <row r="986" spans="1:4" ht="15.75" customHeight="1">
      <c r="A986" s="34"/>
      <c r="B986" s="1"/>
      <c r="C986" s="1"/>
      <c r="D986" s="1"/>
    </row>
    <row r="987" spans="1:4" ht="15.75" customHeight="1">
      <c r="A987" s="34"/>
      <c r="B987" s="1"/>
      <c r="C987" s="1"/>
      <c r="D987" s="1"/>
    </row>
    <row r="988" spans="1:4" ht="15.75" customHeight="1">
      <c r="A988" s="34"/>
      <c r="B988" s="1"/>
      <c r="C988" s="1"/>
      <c r="D988" s="1"/>
    </row>
    <row r="989" spans="1:4" ht="15.75" customHeight="1">
      <c r="A989" s="34"/>
      <c r="B989" s="1"/>
      <c r="C989" s="1"/>
      <c r="D989" s="1"/>
    </row>
    <row r="990" spans="1:4" ht="15.75" customHeight="1">
      <c r="A990" s="34"/>
      <c r="B990" s="1"/>
      <c r="C990" s="1"/>
      <c r="D990" s="1"/>
    </row>
    <row r="991" spans="1:4" ht="15.75" customHeight="1">
      <c r="A991" s="34"/>
      <c r="B991" s="1"/>
      <c r="C991" s="1"/>
      <c r="D991" s="1"/>
    </row>
    <row r="992" spans="1:4" ht="15.75" customHeight="1">
      <c r="A992" s="34"/>
      <c r="B992" s="1"/>
      <c r="C992" s="1"/>
      <c r="D992" s="1"/>
    </row>
    <row r="993" spans="1:4" ht="15.75" customHeight="1">
      <c r="A993" s="34"/>
      <c r="B993" s="1"/>
      <c r="C993" s="1"/>
      <c r="D993" s="1"/>
    </row>
    <row r="994" spans="1:4" ht="15.75" customHeight="1">
      <c r="A994" s="34"/>
      <c r="B994" s="1"/>
      <c r="C994" s="1"/>
      <c r="D994" s="1"/>
    </row>
    <row r="995" spans="1:4" ht="15.75" customHeight="1">
      <c r="A995" s="34"/>
      <c r="B995" s="1"/>
      <c r="C995" s="1"/>
      <c r="D995" s="1"/>
    </row>
    <row r="996" spans="1:4" ht="15.75" customHeight="1">
      <c r="A996" s="34"/>
      <c r="B996" s="1"/>
      <c r="C996" s="1"/>
      <c r="D996" s="1"/>
    </row>
    <row r="997" spans="1:4" ht="15.75" customHeight="1">
      <c r="A997" s="34"/>
      <c r="B997" s="1"/>
      <c r="C997" s="1"/>
      <c r="D997" s="1"/>
    </row>
    <row r="998" spans="1:4" ht="15.75" customHeight="1">
      <c r="A998" s="34"/>
      <c r="B998" s="1"/>
      <c r="C998" s="1"/>
      <c r="D998" s="1"/>
    </row>
    <row r="999" spans="1:4" ht="15.75" customHeight="1">
      <c r="A999" s="34"/>
      <c r="B999" s="1"/>
      <c r="C999" s="1"/>
      <c r="D999" s="1"/>
    </row>
    <row r="1000" spans="1:4" ht="15.75" customHeight="1">
      <c r="A1000" s="34"/>
      <c r="B1000" s="1"/>
      <c r="C1000" s="1"/>
      <c r="D10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6"/>
  <sheetViews>
    <sheetView topLeftCell="A13" workbookViewId="0">
      <selection activeCell="E29" sqref="E29"/>
    </sheetView>
  </sheetViews>
  <sheetFormatPr defaultRowHeight="15"/>
  <cols>
    <col min="1" max="1" width="34.7109375" customWidth="1"/>
    <col min="2" max="2" width="28.140625" customWidth="1"/>
    <col min="3" max="3" width="14.140625" customWidth="1"/>
    <col min="7" max="7" width="31.85546875" customWidth="1"/>
  </cols>
  <sheetData>
    <row r="1" spans="1:7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>
      <c r="A2" s="39" t="s">
        <v>1189</v>
      </c>
      <c r="B2" s="39" t="s">
        <v>1190</v>
      </c>
      <c r="E2" s="40" t="s">
        <v>8</v>
      </c>
      <c r="G2" s="26" t="str">
        <f>CONCATENATE("[""",A2,""",""",B2," ",C2,""",""",E2,"""],")</f>
        <v>["Prof Kusala Rajendran","Earth Sciences ","IISc Bangalore"],</v>
      </c>
    </row>
    <row r="3" spans="1:7">
      <c r="A3" s="39" t="s">
        <v>1191</v>
      </c>
      <c r="B3" s="39" t="s">
        <v>1190</v>
      </c>
      <c r="E3" s="40" t="s">
        <v>8</v>
      </c>
      <c r="G3" s="26" t="str">
        <f t="shared" ref="G3:G36" si="0">CONCATENATE("[""",A3,""",""",B3," ",C3,""",""",E3,"""],")</f>
        <v>["Prof Sajeev Krishnan","Earth Sciences ","IISc Bangalore"],</v>
      </c>
    </row>
    <row r="4" spans="1:7">
      <c r="A4" s="39" t="s">
        <v>1192</v>
      </c>
      <c r="B4" s="39" t="s">
        <v>27</v>
      </c>
      <c r="E4" s="40" t="s">
        <v>8</v>
      </c>
      <c r="G4" s="26" t="str">
        <f t="shared" si="0"/>
        <v>["Prof P N Vinayachandran","CAOS ","IISc Bangalore"],</v>
      </c>
    </row>
    <row r="5" spans="1:7">
      <c r="A5" s="39" t="s">
        <v>1193</v>
      </c>
      <c r="B5" s="39" t="s">
        <v>27</v>
      </c>
      <c r="E5" s="40" t="s">
        <v>8</v>
      </c>
      <c r="G5" s="26" t="str">
        <f t="shared" si="0"/>
        <v>["Prof S K Satheesh","CAOS ","IISc Bangalore"],</v>
      </c>
    </row>
    <row r="6" spans="1:7">
      <c r="A6" s="39" t="s">
        <v>1194</v>
      </c>
      <c r="B6" s="39" t="s">
        <v>19</v>
      </c>
      <c r="E6" s="40" t="s">
        <v>8</v>
      </c>
      <c r="G6" s="26" t="str">
        <f t="shared" si="0"/>
        <v>["Prof Kuruvilla Varghese","DESE ","IISc Bangalore"],</v>
      </c>
    </row>
    <row r="7" spans="1:7">
      <c r="A7" s="39" t="s">
        <v>1195</v>
      </c>
      <c r="B7" s="39" t="s">
        <v>19</v>
      </c>
      <c r="E7" s="40" t="s">
        <v>8</v>
      </c>
      <c r="G7" s="26" t="str">
        <f t="shared" si="0"/>
        <v>["Prof K Gopakumar","DESE ","IISc Bangalore"],</v>
      </c>
    </row>
    <row r="8" spans="1:7">
      <c r="A8" s="39" t="s">
        <v>1196</v>
      </c>
      <c r="B8" s="39" t="s">
        <v>1197</v>
      </c>
      <c r="E8" s="40" t="s">
        <v>8</v>
      </c>
      <c r="G8" s="26" t="str">
        <f t="shared" si="0"/>
        <v>["Prof Sudeep N Punnathanam","Chemical Engineering ","IISc Bangalore"],</v>
      </c>
    </row>
    <row r="9" spans="1:7">
      <c r="A9" s="39" t="s">
        <v>1198</v>
      </c>
      <c r="B9" s="39" t="s">
        <v>32</v>
      </c>
      <c r="E9" s="40" t="s">
        <v>8</v>
      </c>
      <c r="G9" s="26" t="str">
        <f t="shared" si="0"/>
        <v>["Prof L Sunil Chandran","CSA ","IISc Bangalore"],</v>
      </c>
    </row>
    <row r="10" spans="1:7">
      <c r="A10" s="39" t="s">
        <v>1199</v>
      </c>
      <c r="B10" s="39" t="s">
        <v>1200</v>
      </c>
      <c r="E10" s="40" t="s">
        <v>8</v>
      </c>
      <c r="G10" s="26" t="str">
        <f t="shared" si="0"/>
        <v>["Prof Matthew Jacob Thazhuthaveetil","SERC and CSA ","IISc Bangalore"],</v>
      </c>
    </row>
    <row r="11" spans="1:7">
      <c r="A11" s="39" t="s">
        <v>1201</v>
      </c>
      <c r="B11" s="39" t="s">
        <v>1202</v>
      </c>
      <c r="E11" s="40" t="s">
        <v>8</v>
      </c>
      <c r="G11" s="26" t="str">
        <f t="shared" si="0"/>
        <v>["Prof Joy Thomas M","Electrical Engineering ","IISc Bangalore"],</v>
      </c>
    </row>
    <row r="12" spans="1:7">
      <c r="A12" s="39" t="s">
        <v>1203</v>
      </c>
      <c r="B12" s="39" t="s">
        <v>1202</v>
      </c>
      <c r="E12" s="40" t="s">
        <v>8</v>
      </c>
      <c r="G12" s="26" t="str">
        <f t="shared" si="0"/>
        <v>["Prof Vinod John","Electrical Engineering ","IISc Bangalore"],</v>
      </c>
    </row>
    <row r="13" spans="1:7">
      <c r="A13" s="39" t="s">
        <v>1204</v>
      </c>
      <c r="B13" s="39" t="s">
        <v>14</v>
      </c>
      <c r="E13" s="40" t="s">
        <v>8</v>
      </c>
      <c r="G13" s="26" t="str">
        <f t="shared" si="0"/>
        <v>["Prof K J Vinoy","ECE ","IISc Bangalore"],</v>
      </c>
    </row>
    <row r="14" spans="1:7">
      <c r="A14" s="39" t="s">
        <v>1205</v>
      </c>
      <c r="B14" s="39" t="s">
        <v>14</v>
      </c>
      <c r="E14" s="40" t="s">
        <v>8</v>
      </c>
      <c r="G14" s="26" t="str">
        <f t="shared" si="0"/>
        <v>["Prof Manoj M Varma","ECE ","IISc Bangalore"],</v>
      </c>
    </row>
    <row r="15" spans="1:7">
      <c r="A15" s="39" t="s">
        <v>1206</v>
      </c>
      <c r="B15" s="39" t="s">
        <v>106</v>
      </c>
      <c r="E15" s="40" t="s">
        <v>8</v>
      </c>
      <c r="G15" s="26" t="str">
        <f t="shared" si="0"/>
        <v>["Prof Binny J Cherayil","IPC ","IISc Bangalore"],</v>
      </c>
    </row>
    <row r="16" spans="1:7">
      <c r="A16" s="39" t="s">
        <v>1207</v>
      </c>
      <c r="B16" s="39" t="s">
        <v>106</v>
      </c>
      <c r="E16" s="40" t="s">
        <v>8</v>
      </c>
      <c r="G16" s="26" t="str">
        <f t="shared" si="0"/>
        <v>["Prof K L Sebastian","IPC ","IISc Bangalore"],</v>
      </c>
    </row>
    <row r="17" spans="1:7">
      <c r="A17" s="39" t="s">
        <v>1208</v>
      </c>
      <c r="B17" s="39" t="s">
        <v>106</v>
      </c>
      <c r="E17" s="40" t="s">
        <v>8</v>
      </c>
      <c r="G17" s="26" t="str">
        <f t="shared" si="0"/>
        <v>["Prof S Vasudevan","IPC ","IISc Bangalore"],</v>
      </c>
    </row>
    <row r="18" spans="1:7">
      <c r="A18" s="39" t="s">
        <v>1209</v>
      </c>
      <c r="B18" s="39" t="s">
        <v>91</v>
      </c>
      <c r="E18" s="40" t="s">
        <v>8</v>
      </c>
      <c r="G18" s="26" t="str">
        <f t="shared" si="0"/>
        <v>["Prof Vasu R M","IAP ","IISc Bangalore"],</v>
      </c>
    </row>
    <row r="19" spans="1:7">
      <c r="A19" s="39" t="s">
        <v>1210</v>
      </c>
      <c r="B19" s="39" t="s">
        <v>91</v>
      </c>
      <c r="E19" s="40" t="s">
        <v>8</v>
      </c>
      <c r="G19" s="26" t="str">
        <f t="shared" si="0"/>
        <v>["Prof A G Menon","IAP ","IISc Bangalore"],</v>
      </c>
    </row>
    <row r="20" spans="1:7">
      <c r="A20" s="39" t="s">
        <v>1211</v>
      </c>
      <c r="B20" s="39" t="s">
        <v>1212</v>
      </c>
      <c r="E20" s="40" t="s">
        <v>8</v>
      </c>
      <c r="G20" s="26" t="str">
        <f t="shared" si="0"/>
        <v>["Prof P S Anil Kumar","Physics  ","IISc Bangalore"],</v>
      </c>
    </row>
    <row r="21" spans="1:7">
      <c r="A21" s="39" t="s">
        <v>1213</v>
      </c>
      <c r="B21" s="39" t="s">
        <v>1212</v>
      </c>
      <c r="E21" s="40" t="s">
        <v>8</v>
      </c>
      <c r="G21" s="26" t="str">
        <f t="shared" si="0"/>
        <v>["Prof Rajan Kanhirodan","Physics  ","IISc Bangalore"],</v>
      </c>
    </row>
    <row r="22" spans="1:7">
      <c r="A22" s="39" t="s">
        <v>1214</v>
      </c>
      <c r="B22" s="39" t="s">
        <v>1212</v>
      </c>
      <c r="E22" s="40" t="s">
        <v>8</v>
      </c>
      <c r="G22" s="26" t="str">
        <f t="shared" si="0"/>
        <v>["Prof Reghu Menon","Physics  ","IISc Bangalore"],</v>
      </c>
    </row>
    <row r="23" spans="1:7">
      <c r="A23" s="39" t="s">
        <v>1215</v>
      </c>
      <c r="B23" s="39" t="s">
        <v>1216</v>
      </c>
      <c r="E23" s="40" t="s">
        <v>8</v>
      </c>
      <c r="G23" s="26" t="str">
        <f t="shared" si="0"/>
        <v>["Prof Joseph Mathew","Aerospace Engineering ","IISc Bangalore"],</v>
      </c>
    </row>
    <row r="24" spans="1:7">
      <c r="A24" s="39" t="s">
        <v>1217</v>
      </c>
      <c r="B24" s="39" t="s">
        <v>1216</v>
      </c>
      <c r="E24" s="40" t="s">
        <v>8</v>
      </c>
      <c r="G24" s="26" t="str">
        <f t="shared" si="0"/>
        <v>["Prof Charlie Oommen","Aerospace Engineering ","IISc Bangalore"],</v>
      </c>
    </row>
    <row r="25" spans="1:7">
      <c r="A25" s="39" t="s">
        <v>1218</v>
      </c>
      <c r="B25" s="39" t="s">
        <v>1219</v>
      </c>
      <c r="E25" s="40" t="s">
        <v>8</v>
      </c>
      <c r="G25" s="26" t="str">
        <f t="shared" si="0"/>
        <v>["Prof A K Nandakumaran","Mathematics ","IISc Bangalore"],</v>
      </c>
    </row>
    <row r="26" spans="1:7">
      <c r="A26" s="39" t="s">
        <v>1220</v>
      </c>
      <c r="B26" s="39" t="s">
        <v>1219</v>
      </c>
      <c r="E26" s="40" t="s">
        <v>8</v>
      </c>
      <c r="G26" s="26" t="str">
        <f t="shared" si="0"/>
        <v>["Prof E K Narayanan","Mathematics ","IISc Bangalore"],</v>
      </c>
    </row>
    <row r="27" spans="1:7">
      <c r="A27" s="39" t="s">
        <v>1221</v>
      </c>
      <c r="B27" s="39" t="s">
        <v>1222</v>
      </c>
      <c r="E27" s="40" t="s">
        <v>8</v>
      </c>
      <c r="G27" s="26" t="str">
        <f t="shared" si="0"/>
        <v>["Prof Sathees C Raghavan","Biochemistry ","IISc Bangalore"],</v>
      </c>
    </row>
    <row r="28" spans="1:7">
      <c r="A28" s="40" t="s">
        <v>1223</v>
      </c>
      <c r="B28" s="40" t="s">
        <v>1224</v>
      </c>
      <c r="E28" s="42" t="s">
        <v>1237</v>
      </c>
      <c r="G28" s="26" t="str">
        <f t="shared" si="0"/>
        <v>["Prof Mary Mathew ","Management Studies ","Toronto, Canada"],</v>
      </c>
    </row>
    <row r="29" spans="1:7">
      <c r="A29" s="39" t="s">
        <v>1225</v>
      </c>
      <c r="B29" s="39" t="s">
        <v>940</v>
      </c>
      <c r="E29" s="40" t="s">
        <v>8</v>
      </c>
      <c r="G29" s="26" t="str">
        <f t="shared" si="0"/>
        <v>["Prof Satish Vasu Kailash","Mechanical Engineering ","IISc Bangalore"],</v>
      </c>
    </row>
    <row r="30" spans="1:7">
      <c r="A30" s="39" t="s">
        <v>1226</v>
      </c>
      <c r="B30" s="39" t="s">
        <v>1227</v>
      </c>
      <c r="E30" s="40" t="s">
        <v>8</v>
      </c>
      <c r="G30" s="26" t="str">
        <f t="shared" si="0"/>
        <v>["Prof Dipshikha Chakravortty","Microbiology and Cell Biology ","IISc Bangalore"],</v>
      </c>
    </row>
    <row r="31" spans="1:7">
      <c r="A31" s="39" t="s">
        <v>1228</v>
      </c>
      <c r="B31" s="39" t="s">
        <v>1212</v>
      </c>
      <c r="E31" s="40" t="s">
        <v>8</v>
      </c>
      <c r="G31" s="26" t="str">
        <f t="shared" si="0"/>
        <v>["Prof Suja Elizabeth","Physics  ","IISc Bangalore"],</v>
      </c>
    </row>
    <row r="32" spans="1:7">
      <c r="A32" s="39" t="s">
        <v>1229</v>
      </c>
      <c r="B32" s="39" t="s">
        <v>1230</v>
      </c>
      <c r="E32" s="40" t="s">
        <v>8</v>
      </c>
      <c r="G32" s="26" t="str">
        <f t="shared" si="0"/>
        <v>["Prof M Vijayan","Molecular Biophysics Unit ","IISc Bangalore"],</v>
      </c>
    </row>
    <row r="33" spans="1:7">
      <c r="A33" s="39" t="s">
        <v>1231</v>
      </c>
      <c r="B33" s="39" t="s">
        <v>1232</v>
      </c>
      <c r="E33" s="40" t="s">
        <v>8</v>
      </c>
      <c r="G33" s="26" t="str">
        <f t="shared" si="0"/>
        <v>["Prof Sangeetha Menon","NIAS ","IISc Bangalore"],</v>
      </c>
    </row>
    <row r="34" spans="1:7">
      <c r="A34" s="41" t="s">
        <v>1233</v>
      </c>
      <c r="B34" s="41" t="s">
        <v>106</v>
      </c>
      <c r="E34" s="40" t="s">
        <v>8</v>
      </c>
      <c r="G34" s="26" t="str">
        <f t="shared" si="0"/>
        <v>["Prof E D Jemmis ","IPC ","IISc Bangalore"],</v>
      </c>
    </row>
    <row r="35" spans="1:7">
      <c r="A35" s="41" t="s">
        <v>1234</v>
      </c>
      <c r="B35" s="41" t="s">
        <v>1235</v>
      </c>
      <c r="E35" s="42" t="s">
        <v>8</v>
      </c>
      <c r="G35" s="26" t="str">
        <f t="shared" si="0"/>
        <v>["Prof Rajan Gurukkal","CCS ","IISc Bangalore"],</v>
      </c>
    </row>
    <row r="36" spans="1:7">
      <c r="A36" s="41" t="s">
        <v>1236</v>
      </c>
      <c r="B36" s="41" t="s">
        <v>136</v>
      </c>
      <c r="E36" s="42" t="s">
        <v>8</v>
      </c>
      <c r="G36" s="26" t="str">
        <f t="shared" si="0"/>
        <v>["Prof Deepak Nair","CNS ","IISc Bangalore"],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99"/>
  <sheetViews>
    <sheetView topLeftCell="A39" workbookViewId="0">
      <selection activeCell="D71" sqref="D71"/>
    </sheetView>
  </sheetViews>
  <sheetFormatPr defaultColWidth="15.140625" defaultRowHeight="15" customHeight="1"/>
  <cols>
    <col min="1" max="1" width="22.42578125" style="26" customWidth="1"/>
    <col min="2" max="2" width="24.42578125" customWidth="1"/>
    <col min="3" max="3" width="12.42578125" bestFit="1" customWidth="1"/>
    <col min="4" max="4" width="36.42578125" customWidth="1"/>
    <col min="5" max="5" width="18.28515625" customWidth="1"/>
    <col min="6" max="26" width="7.5703125" customWidth="1"/>
  </cols>
  <sheetData>
    <row r="1" spans="1:6" ht="15.75" customHeight="1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6" ht="15.75" customHeight="1">
      <c r="A2" s="2" t="s">
        <v>202</v>
      </c>
      <c r="B2" s="1" t="s">
        <v>6</v>
      </c>
      <c r="C2" s="2" t="s">
        <v>10</v>
      </c>
      <c r="D2" s="8"/>
      <c r="E2" s="4" t="s">
        <v>8</v>
      </c>
      <c r="F2" s="26" t="str">
        <f>CONCATENATE("[""",A2,""",""",B2," ",C2,""",""",E2,"""],")</f>
        <v>["Abhiram Anand T","UG BS Research","IISc Bangalore"],</v>
      </c>
    </row>
    <row r="3" spans="1:6" ht="15.75" customHeight="1">
      <c r="A3" s="2" t="s">
        <v>1132</v>
      </c>
      <c r="B3" s="2" t="s">
        <v>47</v>
      </c>
      <c r="C3" s="7" t="s">
        <v>204</v>
      </c>
      <c r="D3" s="9" t="str">
        <f>HYPERLINK("mailto:abhishekka196@gmail.com","abhishekka196@gmail.com")</f>
        <v>abhishekka196@gmail.com</v>
      </c>
      <c r="E3" s="4" t="s">
        <v>8</v>
      </c>
      <c r="F3" s="26" t="str">
        <f t="shared" ref="F3:F66" si="0">CONCATENATE("[""",A3,""",""",B3," ",C3,""",""",E3,"""],")</f>
        <v>["Abhishek K A","CeNSE MTech","IISc Bangalore"],</v>
      </c>
    </row>
    <row r="4" spans="1:6" ht="15.75" customHeight="1">
      <c r="A4" s="2" t="s">
        <v>205</v>
      </c>
      <c r="B4" s="1" t="s">
        <v>63</v>
      </c>
      <c r="C4" s="7" t="s">
        <v>206</v>
      </c>
      <c r="D4" s="9" t="str">
        <f>HYPERLINK("mailto:adhip.k1991@gmail.com","adhip.k1991@gmail.com")</f>
        <v>adhip.k1991@gmail.com</v>
      </c>
      <c r="E4" s="4" t="s">
        <v>8</v>
      </c>
      <c r="F4" s="26" t="str">
        <f t="shared" si="0"/>
        <v>["Adhip","EE Msc","IISc Bangalore"],</v>
      </c>
    </row>
    <row r="5" spans="1:6" ht="15.75" customHeight="1">
      <c r="A5" s="2" t="s">
        <v>207</v>
      </c>
      <c r="B5" s="1" t="s">
        <v>208</v>
      </c>
      <c r="C5" s="7" t="s">
        <v>24</v>
      </c>
      <c r="D5" s="9" t="str">
        <f>HYPERLINK("mailto:007advaiths@gmail.com","007advaiths@gmail.com")</f>
        <v>007advaiths@gmail.com</v>
      </c>
      <c r="E5" s="4" t="s">
        <v>8</v>
      </c>
      <c r="F5" s="26" t="str">
        <f t="shared" si="0"/>
        <v>["Advaith. S","ICER PhD","IISc Bangalore"],</v>
      </c>
    </row>
    <row r="6" spans="1:6" ht="15.75" customHeight="1">
      <c r="A6" s="2" t="s">
        <v>209</v>
      </c>
      <c r="B6" s="1" t="s">
        <v>32</v>
      </c>
      <c r="C6" s="7" t="s">
        <v>24</v>
      </c>
      <c r="D6" s="9" t="str">
        <f>HYPERLINK("mailto:ajithskoppara@gmail.com","ajithskoppara@gmail.com")</f>
        <v>ajithskoppara@gmail.com</v>
      </c>
      <c r="E6" s="4" t="s">
        <v>8</v>
      </c>
      <c r="F6" s="26" t="str">
        <f t="shared" si="0"/>
        <v>["Ajith S","CSA PhD","IISc Bangalore"],</v>
      </c>
    </row>
    <row r="7" spans="1:6" ht="15.75" customHeight="1">
      <c r="A7" s="2" t="s">
        <v>210</v>
      </c>
      <c r="B7" s="2" t="s">
        <v>1175</v>
      </c>
      <c r="C7" s="7" t="s">
        <v>211</v>
      </c>
      <c r="D7" s="10" t="s">
        <v>212</v>
      </c>
      <c r="E7" s="4" t="s">
        <v>8</v>
      </c>
      <c r="F7" s="26" t="str">
        <f t="shared" si="0"/>
        <v>["Akhil Joseph","Mgmnt Studies Phd","IISc Bangalore"],</v>
      </c>
    </row>
    <row r="8" spans="1:6" ht="15.75" customHeight="1">
      <c r="A8" s="2" t="s">
        <v>213</v>
      </c>
      <c r="B8" s="1" t="s">
        <v>6</v>
      </c>
      <c r="C8" s="2" t="s">
        <v>10</v>
      </c>
      <c r="D8" s="7" t="s">
        <v>214</v>
      </c>
      <c r="E8" s="4" t="s">
        <v>8</v>
      </c>
      <c r="F8" s="26" t="str">
        <f t="shared" si="0"/>
        <v>["Akshay Purushothaman","UG BS Research","IISc Bangalore"],</v>
      </c>
    </row>
    <row r="9" spans="1:6" ht="15.75" customHeight="1">
      <c r="A9" s="2" t="s">
        <v>215</v>
      </c>
      <c r="B9" s="2" t="s">
        <v>15</v>
      </c>
      <c r="C9" s="7" t="s">
        <v>216</v>
      </c>
      <c r="D9" s="9" t="str">
        <f>HYPERLINK("mailto:albinprincejohn@gmail.com","albinprincejohn@gmail.com")</f>
        <v>albinprincejohn@gmail.com</v>
      </c>
      <c r="E9" s="4" t="s">
        <v>8</v>
      </c>
      <c r="F9" s="26" t="str">
        <f t="shared" si="0"/>
        <v>["Albin Prince John","ME RA","IISc Bangalore"],</v>
      </c>
    </row>
    <row r="10" spans="1:6" ht="15.75" customHeight="1">
      <c r="A10" s="2" t="s">
        <v>217</v>
      </c>
      <c r="B10" s="1" t="s">
        <v>6</v>
      </c>
      <c r="C10" s="2" t="s">
        <v>10</v>
      </c>
      <c r="D10" s="7" t="s">
        <v>218</v>
      </c>
      <c r="E10" s="4" t="s">
        <v>8</v>
      </c>
      <c r="F10" s="26" t="str">
        <f t="shared" si="0"/>
        <v>["Amit Zafal Abdulla","UG BS Research","IISc Bangalore"],</v>
      </c>
    </row>
    <row r="11" spans="1:6" ht="15.75" customHeight="1">
      <c r="A11" s="2" t="s">
        <v>1133</v>
      </c>
      <c r="B11" s="1" t="s">
        <v>219</v>
      </c>
      <c r="C11" s="16" t="s">
        <v>24</v>
      </c>
      <c r="D11" s="7" t="s">
        <v>220</v>
      </c>
      <c r="E11" s="4" t="s">
        <v>8</v>
      </c>
      <c r="F11" s="26" t="str">
        <f t="shared" si="0"/>
        <v>["Amrit Raj","Physics PhD","IISc Bangalore"],</v>
      </c>
    </row>
    <row r="12" spans="1:6" ht="15.75" customHeight="1">
      <c r="A12" s="2" t="s">
        <v>221</v>
      </c>
      <c r="B12" s="1" t="s">
        <v>6</v>
      </c>
      <c r="C12" s="2" t="s">
        <v>10</v>
      </c>
      <c r="D12" s="7" t="s">
        <v>222</v>
      </c>
      <c r="E12" s="4" t="s">
        <v>8</v>
      </c>
      <c r="F12" s="26" t="str">
        <f t="shared" si="0"/>
        <v>["Anand T S","UG BS Research","IISc Bangalore"],</v>
      </c>
    </row>
    <row r="13" spans="1:6" ht="15.75" customHeight="1">
      <c r="A13" s="2" t="s">
        <v>223</v>
      </c>
      <c r="B13" s="1" t="s">
        <v>6</v>
      </c>
      <c r="C13" s="2" t="s">
        <v>10</v>
      </c>
      <c r="D13" s="7" t="s">
        <v>224</v>
      </c>
      <c r="E13" s="4" t="s">
        <v>8</v>
      </c>
      <c r="F13" s="26" t="str">
        <f t="shared" si="0"/>
        <v>["Anand U R","UG BS Research","IISc Bangalore"],</v>
      </c>
    </row>
    <row r="14" spans="1:6" ht="15.75" customHeight="1">
      <c r="A14" s="2" t="s">
        <v>1134</v>
      </c>
      <c r="B14" s="1" t="s">
        <v>15</v>
      </c>
      <c r="C14" s="7" t="s">
        <v>134</v>
      </c>
      <c r="D14" s="9" t="str">
        <f>HYPERLINK("mailto:ananthan_jack@yahoo.com","ananthan_jack@yahoo.com")</f>
        <v>ananthan_jack@yahoo.com</v>
      </c>
      <c r="E14" s="4" t="s">
        <v>8</v>
      </c>
      <c r="F14" s="26" t="str">
        <f t="shared" si="0"/>
        <v>["Ananthan M","ME MSc","IISc Bangalore"],</v>
      </c>
    </row>
    <row r="15" spans="1:6" ht="15.75" customHeight="1">
      <c r="A15" s="2" t="s">
        <v>225</v>
      </c>
      <c r="B15" s="1" t="s">
        <v>47</v>
      </c>
      <c r="C15" s="7" t="s">
        <v>24</v>
      </c>
      <c r="D15" s="9" t="str">
        <f>HYPERLINK("mailto:tiger.myspot@gmail.com","tiger.myspot@gmail.com")</f>
        <v>tiger.myspot@gmail.com</v>
      </c>
      <c r="E15" s="4" t="s">
        <v>8</v>
      </c>
      <c r="F15" s="26" t="str">
        <f t="shared" si="0"/>
        <v>["Anjali Nair L","CeNSE PhD","IISc Bangalore"],</v>
      </c>
    </row>
    <row r="16" spans="1:6" ht="15.75" customHeight="1">
      <c r="A16" s="2" t="s">
        <v>226</v>
      </c>
      <c r="B16" s="1" t="s">
        <v>121</v>
      </c>
      <c r="C16" s="7" t="s">
        <v>24</v>
      </c>
      <c r="D16" s="9" t="str">
        <f>HYPERLINK("mailto:anjalyparayil@aero.iisc.ernet.in","anjalyparayil@aero.iisc.ernet.in")</f>
        <v>anjalyparayil@aero.iisc.ernet.in</v>
      </c>
      <c r="E16" s="4" t="s">
        <v>8</v>
      </c>
      <c r="F16" s="26" t="str">
        <f t="shared" si="0"/>
        <v>["Anjaly P","AE PhD","IISc Bangalore"],</v>
      </c>
    </row>
    <row r="17" spans="1:6" ht="15.75" customHeight="1">
      <c r="A17" s="2" t="s">
        <v>227</v>
      </c>
      <c r="B17" s="1" t="s">
        <v>14</v>
      </c>
      <c r="C17" s="7" t="s">
        <v>15</v>
      </c>
      <c r="D17" s="9" t="str">
        <f>HYPERLINK("mailto:anjanaambika@gmail.com","anjanaambika@gmail.com")</f>
        <v>anjanaambika@gmail.com</v>
      </c>
      <c r="E17" s="4" t="s">
        <v>8</v>
      </c>
      <c r="F17" s="26" t="str">
        <f t="shared" si="0"/>
        <v>["Anjana A M","ECE ME","IISc Bangalore"],</v>
      </c>
    </row>
    <row r="18" spans="1:6" ht="15.75" customHeight="1">
      <c r="A18" s="2" t="s">
        <v>333</v>
      </c>
      <c r="B18" s="11" t="s">
        <v>228</v>
      </c>
      <c r="C18" s="11" t="s">
        <v>24</v>
      </c>
      <c r="D18" s="8"/>
      <c r="E18" s="4" t="s">
        <v>8</v>
      </c>
      <c r="F18" s="26" t="str">
        <f t="shared" si="0"/>
        <v>["Anoop Thomas","PHY PhD","IISc Bangalore"],</v>
      </c>
    </row>
    <row r="19" spans="1:6" ht="15.75" customHeight="1">
      <c r="A19" s="2" t="s">
        <v>229</v>
      </c>
      <c r="B19" s="1" t="s">
        <v>6</v>
      </c>
      <c r="C19" s="2" t="s">
        <v>10</v>
      </c>
      <c r="D19" s="9" t="str">
        <f>HYPERLINK("mailto:aravindb0741@gmail.com","aravindb0741@gmail.com")</f>
        <v>aravindb0741@gmail.com</v>
      </c>
      <c r="E19" s="4" t="s">
        <v>8</v>
      </c>
      <c r="F19" s="26" t="str">
        <f t="shared" si="0"/>
        <v>["Aravind B","UG BS Research","IISc Bangalore"],</v>
      </c>
    </row>
    <row r="20" spans="1:6" ht="15.75" customHeight="1">
      <c r="A20" s="2" t="s">
        <v>230</v>
      </c>
      <c r="B20" s="2" t="s">
        <v>1175</v>
      </c>
      <c r="C20" s="7" t="s">
        <v>15</v>
      </c>
      <c r="D20" s="7" t="s">
        <v>231</v>
      </c>
      <c r="E20" s="4" t="s">
        <v>8</v>
      </c>
      <c r="F20" s="26" t="str">
        <f t="shared" si="0"/>
        <v>["Arjun K M","Mgmnt Studies ME","IISc Bangalore"],</v>
      </c>
    </row>
    <row r="21" spans="1:6" ht="15.75" customHeight="1">
      <c r="A21" s="2" t="s">
        <v>232</v>
      </c>
      <c r="B21" s="2" t="s">
        <v>124</v>
      </c>
      <c r="C21" s="7" t="s">
        <v>15</v>
      </c>
      <c r="D21" s="9" t="str">
        <f>HYPERLINK("mailto:aryasuresh916@gmail.com","aryasuresh916@gmail.com")</f>
        <v>aryasuresh916@gmail.com</v>
      </c>
      <c r="E21" s="4" t="s">
        <v>8</v>
      </c>
      <c r="F21" s="26" t="str">
        <f t="shared" si="0"/>
        <v>["Arya. N","Civil ME","IISc Bangalore"],</v>
      </c>
    </row>
    <row r="22" spans="1:6" ht="15.75" customHeight="1">
      <c r="A22" s="2" t="s">
        <v>1135</v>
      </c>
      <c r="B22" s="1" t="s">
        <v>63</v>
      </c>
      <c r="C22" s="7" t="s">
        <v>15</v>
      </c>
      <c r="D22" s="9" t="str">
        <f>HYPERLINK("mailto:ashik.cet@gmail.com","ashik.cet@gmail.com")</f>
        <v>ashik.cet@gmail.com</v>
      </c>
      <c r="E22" s="4" t="s">
        <v>8</v>
      </c>
      <c r="F22" s="26" t="str">
        <f t="shared" si="0"/>
        <v>["Ashiq Muhammed P E","EE ME","IISc Bangalore"],</v>
      </c>
    </row>
    <row r="23" spans="1:6" ht="15.75" customHeight="1">
      <c r="A23" s="2" t="s">
        <v>233</v>
      </c>
      <c r="B23" s="1" t="s">
        <v>6</v>
      </c>
      <c r="C23" s="2" t="s">
        <v>10</v>
      </c>
      <c r="D23" s="9" t="str">
        <f>HYPERLINK("mailto:ashoksdas777@gmail.com","ashoksdas777@gmail.com")</f>
        <v>ashoksdas777@gmail.com</v>
      </c>
      <c r="E23" s="4" t="s">
        <v>8</v>
      </c>
      <c r="F23" s="26" t="str">
        <f t="shared" si="0"/>
        <v>["Ashok Suresh Das","UG BS Research","IISc Bangalore"],</v>
      </c>
    </row>
    <row r="24" spans="1:6" ht="16.5" customHeight="1">
      <c r="A24" s="2" t="s">
        <v>234</v>
      </c>
      <c r="B24" s="1" t="s">
        <v>32</v>
      </c>
      <c r="C24" s="7" t="s">
        <v>235</v>
      </c>
      <c r="D24" s="7" t="s">
        <v>236</v>
      </c>
      <c r="E24" s="4" t="s">
        <v>8</v>
      </c>
      <c r="F24" s="26" t="str">
        <f t="shared" si="0"/>
        <v>["Ashwin T V","CSA ME","IISc Bangalore"],</v>
      </c>
    </row>
    <row r="25" spans="1:6" ht="15.75" customHeight="1">
      <c r="A25" s="2" t="s">
        <v>237</v>
      </c>
      <c r="B25" s="1" t="s">
        <v>238</v>
      </c>
      <c r="C25" s="7" t="s">
        <v>24</v>
      </c>
      <c r="D25" s="9" t="str">
        <f>HYPERLINK("mailto:aswathymoolayil@gmail.com","aswathymoolayil@gmail.com")</f>
        <v>aswathymoolayil@gmail.com</v>
      </c>
      <c r="E25" s="4" t="s">
        <v>8</v>
      </c>
      <c r="F25" s="26" t="str">
        <f t="shared" si="0"/>
        <v>["Aswathy M N","MRC PhD","IISc Bangalore"],</v>
      </c>
    </row>
    <row r="26" spans="1:6" ht="15.75" customHeight="1">
      <c r="A26" s="2" t="s">
        <v>239</v>
      </c>
      <c r="B26" s="1" t="s">
        <v>6</v>
      </c>
      <c r="C26" s="2" t="s">
        <v>10</v>
      </c>
      <c r="D26" s="8"/>
      <c r="E26" s="4" t="s">
        <v>8</v>
      </c>
      <c r="F26" s="26" t="str">
        <f t="shared" si="0"/>
        <v>["Bharath Krishnan","UG BS Research","IISc Bangalore"],</v>
      </c>
    </row>
    <row r="27" spans="1:6" ht="15.75" customHeight="1">
      <c r="A27" s="2" t="s">
        <v>240</v>
      </c>
      <c r="B27" s="2" t="s">
        <v>32</v>
      </c>
      <c r="C27" s="7" t="s">
        <v>15</v>
      </c>
      <c r="D27" s="9" t="str">
        <f>HYPERLINK("mailto:chireyath@gmail.com","chireyath@gmail.com")</f>
        <v>chireyath@gmail.com</v>
      </c>
      <c r="E27" s="4" t="s">
        <v>8</v>
      </c>
      <c r="F27" s="26" t="str">
        <f t="shared" si="0"/>
        <v>["Cressida Hamlet","CSA ME","IISc Bangalore"],</v>
      </c>
    </row>
    <row r="28" spans="1:6" ht="15.75" customHeight="1">
      <c r="A28" s="2" t="s">
        <v>1136</v>
      </c>
      <c r="B28" s="1" t="s">
        <v>67</v>
      </c>
      <c r="C28" s="7" t="s">
        <v>241</v>
      </c>
      <c r="D28" s="9" t="str">
        <f>HYPERLINK("mailto:dawnvarghese999@gmail.com","dawnvarghese999@gmail.com")</f>
        <v>dawnvarghese999@gmail.com</v>
      </c>
      <c r="E28" s="4" t="s">
        <v>8</v>
      </c>
      <c r="F28" s="26" t="str">
        <f t="shared" si="0"/>
        <v>["Dawn Varghese","CPDM RESR.ASST","IISc Bangalore"],</v>
      </c>
    </row>
    <row r="29" spans="1:6" ht="15.75" customHeight="1">
      <c r="A29" s="2" t="s">
        <v>242</v>
      </c>
      <c r="B29" s="1" t="s">
        <v>14</v>
      </c>
      <c r="C29" s="7" t="s">
        <v>15</v>
      </c>
      <c r="D29" s="7" t="s">
        <v>243</v>
      </c>
      <c r="E29" s="4" t="s">
        <v>8</v>
      </c>
      <c r="F29" s="26" t="str">
        <f t="shared" si="0"/>
        <v>["Deepak Mathew","ECE ME","IISc Bangalore"],</v>
      </c>
    </row>
    <row r="30" spans="1:6" ht="15.75" customHeight="1">
      <c r="A30" s="2" t="s">
        <v>244</v>
      </c>
      <c r="B30" s="1" t="s">
        <v>32</v>
      </c>
      <c r="C30" s="7" t="s">
        <v>15</v>
      </c>
      <c r="D30" s="7" t="s">
        <v>245</v>
      </c>
      <c r="E30" s="4" t="s">
        <v>8</v>
      </c>
      <c r="F30" s="26" t="str">
        <f t="shared" si="0"/>
        <v>["Dheeraj Ram","CSA ME","IISc Bangalore"],</v>
      </c>
    </row>
    <row r="31" spans="1:6" ht="15.75" customHeight="1">
      <c r="A31" s="2" t="s">
        <v>246</v>
      </c>
      <c r="B31" s="1" t="s">
        <v>32</v>
      </c>
      <c r="C31" s="7" t="s">
        <v>15</v>
      </c>
      <c r="D31" s="7" t="s">
        <v>247</v>
      </c>
      <c r="E31" s="4" t="s">
        <v>8</v>
      </c>
      <c r="F31" s="26" t="str">
        <f t="shared" si="0"/>
        <v>["Fasal","CSA ME","IISc Bangalore"],</v>
      </c>
    </row>
    <row r="32" spans="1:6" ht="15.75" customHeight="1">
      <c r="A32" s="2" t="s">
        <v>248</v>
      </c>
      <c r="B32" s="1" t="s">
        <v>6</v>
      </c>
      <c r="C32" s="2" t="s">
        <v>10</v>
      </c>
      <c r="D32" s="9" t="str">
        <f>HYPERLINK("mailto:gautamnambiar.tp@gmail.com","gautamnambiar.tp@gmail.com")</f>
        <v>gautamnambiar.tp@gmail.com</v>
      </c>
      <c r="E32" s="4" t="s">
        <v>8</v>
      </c>
      <c r="F32" s="26" t="str">
        <f t="shared" si="0"/>
        <v>["Gautam Nambiar","UG BS Research","IISc Bangalore"],</v>
      </c>
    </row>
    <row r="33" spans="1:6" ht="15.75" customHeight="1">
      <c r="A33" s="2" t="s">
        <v>1137</v>
      </c>
      <c r="B33" s="1" t="s">
        <v>6</v>
      </c>
      <c r="C33" s="2" t="s">
        <v>10</v>
      </c>
      <c r="D33" s="9" t="str">
        <f>HYPERLINK("mailto:gayathriujala1995@gmail.com","gayathriujala1995@gmail.com")</f>
        <v>gayathriujala1995@gmail.com</v>
      </c>
      <c r="E33" s="4" t="s">
        <v>8</v>
      </c>
      <c r="F33" s="26" t="str">
        <f t="shared" si="0"/>
        <v>["Gayathri Ujala","UG BS Research","IISc Bangalore"],</v>
      </c>
    </row>
    <row r="34" spans="1:6" ht="15.75" customHeight="1">
      <c r="A34" s="2" t="s">
        <v>249</v>
      </c>
      <c r="B34" s="1" t="s">
        <v>14</v>
      </c>
      <c r="C34" s="7" t="s">
        <v>24</v>
      </c>
      <c r="D34" s="12" t="s">
        <v>250</v>
      </c>
      <c r="E34" s="4" t="s">
        <v>8</v>
      </c>
      <c r="F34" s="26" t="str">
        <f t="shared" si="0"/>
        <v>["Geethu Joseph","ECE PhD","IISc Bangalore"],</v>
      </c>
    </row>
    <row r="35" spans="1:6" ht="15.75" customHeight="1">
      <c r="A35" s="2" t="s">
        <v>251</v>
      </c>
      <c r="B35" s="1" t="s">
        <v>6</v>
      </c>
      <c r="C35" s="2" t="s">
        <v>10</v>
      </c>
      <c r="D35" s="9" t="str">
        <f>HYPERLINK("mailto:nairgokul@gmail.com","nairgokul@gmail.com")</f>
        <v>nairgokul@gmail.com</v>
      </c>
      <c r="E35" s="4" t="s">
        <v>8</v>
      </c>
      <c r="F35" s="26" t="str">
        <f t="shared" si="0"/>
        <v>["Gokul G Nair","UG BS Research","IISc Bangalore"],</v>
      </c>
    </row>
    <row r="36" spans="1:6" ht="15.75" customHeight="1">
      <c r="A36" s="2" t="s">
        <v>252</v>
      </c>
      <c r="B36" s="1" t="s">
        <v>89</v>
      </c>
      <c r="C36" s="7" t="s">
        <v>24</v>
      </c>
      <c r="D36" s="7" t="s">
        <v>253</v>
      </c>
      <c r="E36" s="4" t="s">
        <v>8</v>
      </c>
      <c r="F36" s="26" t="str">
        <f t="shared" si="0"/>
        <v>["Gopakumar R","Aerospace PhD","IISc Bangalore"],</v>
      </c>
    </row>
    <row r="37" spans="1:6" ht="15.75" customHeight="1">
      <c r="A37" s="2" t="s">
        <v>1138</v>
      </c>
      <c r="B37" s="1" t="s">
        <v>32</v>
      </c>
      <c r="C37" s="7" t="s">
        <v>15</v>
      </c>
      <c r="D37" s="9" t="str">
        <f>HYPERLINK("mailto:gopuraveendran.unnithan@gmail.com","gopuraveendran.unnithan@gmail.com")</f>
        <v>gopuraveendran.unnithan@gmail.com</v>
      </c>
      <c r="E37" s="4" t="s">
        <v>8</v>
      </c>
      <c r="F37" s="26" t="str">
        <f t="shared" si="0"/>
        <v>["Gopu Raveendran Unnithan","CSA ME","IISc Bangalore"],</v>
      </c>
    </row>
    <row r="38" spans="1:6" ht="15.75" customHeight="1">
      <c r="A38" s="2" t="s">
        <v>1139</v>
      </c>
      <c r="B38" s="1" t="s">
        <v>14</v>
      </c>
      <c r="C38" s="7" t="s">
        <v>24</v>
      </c>
      <c r="D38" s="9" t="str">
        <f>HYPERLINK("mailto:harish.sasikumarbtech@gmail.com","harish.sasikumarbtech@gmail.com")</f>
        <v>harish.sasikumarbtech@gmail.com</v>
      </c>
      <c r="E38" s="4" t="s">
        <v>8</v>
      </c>
      <c r="F38" s="26" t="str">
        <f t="shared" si="0"/>
        <v>["Harish Sasikumar","ECE PhD","IISc Bangalore"],</v>
      </c>
    </row>
    <row r="39" spans="1:6" ht="15.75" customHeight="1">
      <c r="A39" s="2" t="s">
        <v>254</v>
      </c>
      <c r="B39" s="1" t="s">
        <v>6</v>
      </c>
      <c r="C39" s="2" t="s">
        <v>10</v>
      </c>
      <c r="D39" s="9" t="str">
        <f>HYPERLINK("mailto:harithoneynk@gmail.com","harithoneynk@gmail.com")</f>
        <v>harithoneynk@gmail.com</v>
      </c>
      <c r="E39" s="4" t="s">
        <v>8</v>
      </c>
      <c r="F39" s="26" t="str">
        <f t="shared" si="0"/>
        <v>["Harit Honey","UG BS Research","IISc Bangalore"],</v>
      </c>
    </row>
    <row r="40" spans="1:6" ht="15.75" customHeight="1">
      <c r="A40" s="2" t="s">
        <v>625</v>
      </c>
      <c r="B40" s="1" t="s">
        <v>32</v>
      </c>
      <c r="C40" s="7" t="s">
        <v>255</v>
      </c>
      <c r="D40" s="9" t="str">
        <f>HYPERLINK("mailto:nhojudni@gmail.com","nhojudni@gmail.com")</f>
        <v>nhojudni@gmail.com</v>
      </c>
      <c r="E40" s="4" t="s">
        <v>8</v>
      </c>
      <c r="F40" s="26" t="str">
        <f t="shared" si="0"/>
        <v>["Indu John","CSA Ph.D.","IISc Bangalore"],</v>
      </c>
    </row>
    <row r="41" spans="1:6" ht="15.75" customHeight="1">
      <c r="A41" s="2" t="s">
        <v>256</v>
      </c>
      <c r="B41" s="1" t="s">
        <v>32</v>
      </c>
      <c r="C41" s="7" t="s">
        <v>15</v>
      </c>
      <c r="D41" s="7" t="s">
        <v>257</v>
      </c>
      <c r="E41" s="4" t="s">
        <v>8</v>
      </c>
      <c r="F41" s="26" t="str">
        <f t="shared" si="0"/>
        <v>["Jawad","CSA ME","IISc Bangalore"],</v>
      </c>
    </row>
    <row r="42" spans="1:6" ht="15.75" customHeight="1">
      <c r="A42" s="2" t="s">
        <v>258</v>
      </c>
      <c r="B42" s="1" t="s">
        <v>124</v>
      </c>
      <c r="C42" s="7" t="s">
        <v>24</v>
      </c>
      <c r="D42" s="9" t="str">
        <f>HYPERLINK("mailto:jeenu156@gmail.com","jeenu156@gmail.com")</f>
        <v>jeenu156@gmail.com</v>
      </c>
      <c r="E42" s="4" t="s">
        <v>8</v>
      </c>
      <c r="F42" s="26" t="str">
        <f t="shared" si="0"/>
        <v>["Jeenu Mathai","Civil PhD","IISc Bangalore"],</v>
      </c>
    </row>
    <row r="43" spans="1:6" ht="15.75" customHeight="1">
      <c r="A43" s="2" t="s">
        <v>1140</v>
      </c>
      <c r="B43" s="1" t="s">
        <v>14</v>
      </c>
      <c r="C43" s="7" t="s">
        <v>15</v>
      </c>
      <c r="D43" s="9" t="str">
        <f>HYPERLINK("mailto:jestin.307@gmail.com","jestin.307@gmail.com")</f>
        <v>jestin.307@gmail.com</v>
      </c>
      <c r="E43" s="4" t="s">
        <v>8</v>
      </c>
      <c r="F43" s="26" t="str">
        <f t="shared" si="0"/>
        <v>["Jestin Thomas","ECE ME","IISc Bangalore"],</v>
      </c>
    </row>
    <row r="44" spans="1:6" ht="15.75" customHeight="1">
      <c r="A44" s="2" t="s">
        <v>1141</v>
      </c>
      <c r="B44" s="1" t="s">
        <v>19</v>
      </c>
      <c r="C44" s="7" t="s">
        <v>204</v>
      </c>
      <c r="D44" s="9" t="str">
        <f>HYPERLINK("mailto:neetusha26@gmail.com","neetusha26@gmail.com")</f>
        <v>neetusha26@gmail.com</v>
      </c>
      <c r="E44" s="4" t="s">
        <v>8</v>
      </c>
      <c r="F44" s="26" t="str">
        <f t="shared" si="0"/>
        <v>["K Neetusha","DESE MTech","IISc Bangalore"],</v>
      </c>
    </row>
    <row r="45" spans="1:6" ht="15.75" customHeight="1">
      <c r="A45" s="2" t="s">
        <v>1142</v>
      </c>
      <c r="B45" s="1" t="s">
        <v>27</v>
      </c>
      <c r="C45" s="7" t="s">
        <v>24</v>
      </c>
      <c r="D45" s="9" t="str">
        <f>HYPERLINK("mailto:sunil@caos.iisc.ernet.in","sunil@caos.iisc.ernet.in")</f>
        <v>sunil@caos.iisc.ernet.in</v>
      </c>
      <c r="E45" s="4" t="s">
        <v>8</v>
      </c>
      <c r="F45" s="26" t="str">
        <f t="shared" si="0"/>
        <v>["K. Sunilkumar","CAOS PhD","IISc Bangalore"],</v>
      </c>
    </row>
    <row r="46" spans="1:6" ht="15.75" customHeight="1">
      <c r="A46" s="2" t="s">
        <v>259</v>
      </c>
      <c r="B46" s="1" t="s">
        <v>106</v>
      </c>
      <c r="C46" s="7" t="s">
        <v>24</v>
      </c>
      <c r="D46" s="7" t="s">
        <v>260</v>
      </c>
      <c r="E46" s="4" t="s">
        <v>8</v>
      </c>
      <c r="F46" s="26" t="str">
        <f t="shared" si="0"/>
        <v>["Karthika G","IPC PhD","IISc Bangalore"],</v>
      </c>
    </row>
    <row r="47" spans="1:6" ht="15.75" customHeight="1">
      <c r="A47" s="2" t="s">
        <v>261</v>
      </c>
      <c r="B47" s="2" t="s">
        <v>89</v>
      </c>
      <c r="C47" s="7" t="s">
        <v>15</v>
      </c>
      <c r="D47" s="9" t="str">
        <f>HYPERLINK("mailto:kiranmexx@gmail.com","kiranmexx@gmail.com")</f>
        <v>kiranmexx@gmail.com</v>
      </c>
      <c r="E47" s="4" t="s">
        <v>8</v>
      </c>
      <c r="F47" s="26" t="str">
        <f t="shared" si="0"/>
        <v>["Kiran.R","Aerospace ME","IISc Bangalore"],</v>
      </c>
    </row>
    <row r="48" spans="1:6" ht="15.75" customHeight="1">
      <c r="A48" s="2" t="s">
        <v>262</v>
      </c>
      <c r="B48" s="1" t="s">
        <v>47</v>
      </c>
      <c r="C48" s="7" t="s">
        <v>24</v>
      </c>
      <c r="D48" s="9" t="str">
        <f>HYPERLINK("mailto:krishna16787@hotmail.com","krishna16787@hotmail.com")</f>
        <v>krishna16787@hotmail.com</v>
      </c>
      <c r="E48" s="4" t="s">
        <v>8</v>
      </c>
      <c r="F48" s="26" t="str">
        <f t="shared" si="0"/>
        <v>["Krishnadas N","CeNSE PhD","IISc Bangalore"],</v>
      </c>
    </row>
    <row r="49" spans="1:6" ht="15.75" customHeight="1">
      <c r="A49" s="2" t="s">
        <v>1143</v>
      </c>
      <c r="B49" s="1" t="s">
        <v>6</v>
      </c>
      <c r="C49" s="2" t="s">
        <v>10</v>
      </c>
      <c r="D49" s="9" t="str">
        <f>HYPERLINK("mailto:lekshmisujatha544@gmail.com","lekshmisujatha544@gmail.com")</f>
        <v>lekshmisujatha544@gmail.com</v>
      </c>
      <c r="E49" s="4" t="s">
        <v>8</v>
      </c>
      <c r="F49" s="26" t="str">
        <f t="shared" si="0"/>
        <v>["Lekshmi S","UG BS Research","IISc Bangalore"],</v>
      </c>
    </row>
    <row r="50" spans="1:6" ht="15.75" customHeight="1">
      <c r="A50" s="2" t="s">
        <v>263</v>
      </c>
      <c r="B50" s="1" t="s">
        <v>32</v>
      </c>
      <c r="C50" s="7" t="s">
        <v>15</v>
      </c>
      <c r="D50" s="9" t="str">
        <f>HYPERLINK("mailto:marilyn.george@gmail.com","marilyn.george@gmail.com")</f>
        <v>marilyn.george@gmail.com</v>
      </c>
      <c r="E50" s="4" t="s">
        <v>8</v>
      </c>
      <c r="F50" s="26" t="str">
        <f t="shared" si="0"/>
        <v>["Marilyn George","CSA ME","IISc Bangalore"],</v>
      </c>
    </row>
    <row r="51" spans="1:6" ht="15.75" customHeight="1">
      <c r="A51" s="2" t="s">
        <v>1144</v>
      </c>
      <c r="B51" s="1" t="s">
        <v>6</v>
      </c>
      <c r="C51" s="2" t="s">
        <v>10</v>
      </c>
      <c r="D51" s="9" t="str">
        <f>HYPERLINK("mailto:meenumurali19@gmail.com","meenumurali19@gmail.com")</f>
        <v>meenumurali19@gmail.com</v>
      </c>
      <c r="E51" s="4" t="s">
        <v>8</v>
      </c>
      <c r="F51" s="26" t="str">
        <f t="shared" si="0"/>
        <v>["Meenu Murali","UG BS Research","IISc Bangalore"],</v>
      </c>
    </row>
    <row r="52" spans="1:6" ht="15.75" customHeight="1">
      <c r="A52" s="2" t="s">
        <v>264</v>
      </c>
      <c r="B52" s="2" t="s">
        <v>89</v>
      </c>
      <c r="C52" s="7" t="s">
        <v>15</v>
      </c>
      <c r="D52" s="9" t="str">
        <f>HYPERLINK("mailto:midhun.aj@gmail.com","midhun.aj@gmail.com")</f>
        <v>midhun.aj@gmail.com</v>
      </c>
      <c r="E52" s="4" t="s">
        <v>8</v>
      </c>
      <c r="F52" s="26" t="str">
        <f t="shared" si="0"/>
        <v>["Midhun A J","Aerospace ME","IISc Bangalore"],</v>
      </c>
    </row>
    <row r="53" spans="1:6" ht="15.75" customHeight="1">
      <c r="A53" s="2" t="s">
        <v>265</v>
      </c>
      <c r="B53" s="1" t="s">
        <v>19</v>
      </c>
      <c r="C53" s="7" t="s">
        <v>20</v>
      </c>
      <c r="D53" s="9" t="str">
        <f>HYPERLINK("mailto:imthiaz604@gmail.com","imthiaz604@gmail.com")</f>
        <v>imthiaz604@gmail.com</v>
      </c>
      <c r="E53" s="4" t="s">
        <v>8</v>
      </c>
      <c r="F53" s="26" t="str">
        <f t="shared" si="0"/>
        <v>["Mohammed Imthias","DESE Mtech","IISc Bangalore"],</v>
      </c>
    </row>
    <row r="54" spans="1:6" ht="15.75" customHeight="1">
      <c r="A54" s="2" t="s">
        <v>266</v>
      </c>
      <c r="B54" s="8" t="s">
        <v>47</v>
      </c>
      <c r="C54" s="8" t="s">
        <v>20</v>
      </c>
      <c r="D54" s="8" t="s">
        <v>267</v>
      </c>
      <c r="E54" s="4" t="s">
        <v>8</v>
      </c>
      <c r="F54" s="26" t="str">
        <f t="shared" si="0"/>
        <v>["Muhamed Irfan","CeNSE Mtech","IISc Bangalore"],</v>
      </c>
    </row>
    <row r="55" spans="1:6" ht="15.75" customHeight="1">
      <c r="A55" s="2" t="s">
        <v>268</v>
      </c>
      <c r="B55" s="1" t="s">
        <v>14</v>
      </c>
      <c r="C55" s="7" t="s">
        <v>24</v>
      </c>
      <c r="D55" s="9" t="str">
        <f>HYPERLINK("mailto:nikhilkrishnan.m@gmail.com","nikhilkrishnan.m@gmail.com")</f>
        <v>nikhilkrishnan.m@gmail.com</v>
      </c>
      <c r="E55" s="4" t="s">
        <v>8</v>
      </c>
      <c r="F55" s="26" t="str">
        <f t="shared" si="0"/>
        <v>["Nikhil Krishnan M","ECE PhD","IISc Bangalore"],</v>
      </c>
    </row>
    <row r="56" spans="1:6" ht="15.75" customHeight="1">
      <c r="A56" s="2" t="s">
        <v>1145</v>
      </c>
      <c r="B56" s="1" t="s">
        <v>19</v>
      </c>
      <c r="C56" s="7" t="s">
        <v>15</v>
      </c>
      <c r="D56" s="9" t="str">
        <f>HYPERLINK("mailto:nimmyjeet@gmail.com","nimmyjeet@gmail.com")</f>
        <v>nimmyjeet@gmail.com</v>
      </c>
      <c r="E56" s="4" t="s">
        <v>8</v>
      </c>
      <c r="F56" s="26" t="str">
        <f t="shared" si="0"/>
        <v>["Nimmy P P","DESE ME","IISc Bangalore"],</v>
      </c>
    </row>
    <row r="57" spans="1:6" ht="15.75" customHeight="1">
      <c r="A57" s="2" t="s">
        <v>269</v>
      </c>
      <c r="B57" s="1" t="s">
        <v>14</v>
      </c>
      <c r="C57" s="7" t="s">
        <v>24</v>
      </c>
      <c r="D57" s="7" t="s">
        <v>270</v>
      </c>
      <c r="E57" s="4" t="s">
        <v>8</v>
      </c>
      <c r="F57" s="26" t="str">
        <f t="shared" si="0"/>
        <v>["Niranjana Ambadi","ECE PhD","IISc Bangalore"],</v>
      </c>
    </row>
    <row r="58" spans="1:6" ht="15.75" customHeight="1">
      <c r="A58" s="2" t="s">
        <v>271</v>
      </c>
      <c r="B58" s="1" t="s">
        <v>32</v>
      </c>
      <c r="C58" s="7" t="s">
        <v>15</v>
      </c>
      <c r="D58" s="9" t="str">
        <f>HYPERLINK("mailto:vnath.nithin@gmail.com","vnath.nithin@gmail.com")</f>
        <v>vnath.nithin@gmail.com</v>
      </c>
      <c r="E58" s="4" t="s">
        <v>8</v>
      </c>
      <c r="F58" s="26" t="str">
        <f t="shared" si="0"/>
        <v>["Nithin V Nath","CSA ME","IISc Bangalore"],</v>
      </c>
    </row>
    <row r="59" spans="1:6" ht="15.75" customHeight="1">
      <c r="A59" s="2" t="s">
        <v>1146</v>
      </c>
      <c r="B59" s="1" t="s">
        <v>6</v>
      </c>
      <c r="C59" s="2" t="s">
        <v>10</v>
      </c>
      <c r="D59" s="9" t="str">
        <f>HYPERLINK("mailto:nruthyathi@gmail.com","nruthyathi@gmail.com")</f>
        <v>nruthyathi@gmail.com</v>
      </c>
      <c r="E59" s="4" t="s">
        <v>8</v>
      </c>
      <c r="F59" s="26" t="str">
        <f t="shared" si="0"/>
        <v>["Nruthyathi","UG BS Research","IISc Bangalore"],</v>
      </c>
    </row>
    <row r="60" spans="1:6" ht="15.75" customHeight="1">
      <c r="A60" s="2" t="s">
        <v>272</v>
      </c>
      <c r="B60" s="1" t="s">
        <v>6</v>
      </c>
      <c r="C60" s="2" t="s">
        <v>10</v>
      </c>
      <c r="D60" s="9" t="str">
        <f>HYPERLINK("mailto:psgs123xyz@gmail.com","psgs123xyz@gmail.com")</f>
        <v>psgs123xyz@gmail.com</v>
      </c>
      <c r="E60" s="4" t="s">
        <v>8</v>
      </c>
      <c r="F60" s="26" t="str">
        <f t="shared" si="0"/>
        <v>["P.S.Ganesh Subramanian","UG BS Research","IISc Bangalore"],</v>
      </c>
    </row>
    <row r="61" spans="1:6" ht="15.75" customHeight="1">
      <c r="A61" s="2" t="s">
        <v>273</v>
      </c>
      <c r="B61" s="1" t="s">
        <v>91</v>
      </c>
      <c r="C61" s="7" t="s">
        <v>24</v>
      </c>
      <c r="D61" s="7" t="s">
        <v>274</v>
      </c>
      <c r="E61" s="4" t="s">
        <v>8</v>
      </c>
      <c r="F61" s="26" t="str">
        <f t="shared" si="0"/>
        <v>["Pankaj Sagar","IAP PhD","IISc Bangalore"],</v>
      </c>
    </row>
    <row r="62" spans="1:6" ht="15.75" customHeight="1">
      <c r="A62" s="2" t="s">
        <v>275</v>
      </c>
      <c r="B62" s="1" t="s">
        <v>6</v>
      </c>
      <c r="C62" s="2" t="s">
        <v>10</v>
      </c>
      <c r="D62" s="9" t="str">
        <f>HYPERLINK("mailto:prakasan.prakasan98@gmail.com","prakasan.prakasan98@gmail.com")</f>
        <v>prakasan.prakasan98@gmail.com</v>
      </c>
      <c r="E62" s="4" t="s">
        <v>8</v>
      </c>
      <c r="F62" s="26" t="str">
        <f t="shared" si="0"/>
        <v>["Pranav P","UG BS Research","IISc Bangalore"],</v>
      </c>
    </row>
    <row r="63" spans="1:6" ht="15.75" customHeight="1">
      <c r="A63" s="2" t="s">
        <v>276</v>
      </c>
      <c r="B63" s="1" t="s">
        <v>14</v>
      </c>
      <c r="C63" s="7" t="s">
        <v>15</v>
      </c>
      <c r="D63" s="13" t="str">
        <f>HYPERLINK("mailto:prasanthkp231@gmail.com","prasanthkp231@gmail.com")</f>
        <v>prasanthkp231@gmail.com</v>
      </c>
      <c r="E63" s="4" t="s">
        <v>8</v>
      </c>
      <c r="F63" s="26" t="str">
        <f t="shared" si="0"/>
        <v>["Prasanth K P","ECE ME","IISc Bangalore"],</v>
      </c>
    </row>
    <row r="64" spans="1:6" ht="15.75" customHeight="1">
      <c r="A64" s="2" t="s">
        <v>277</v>
      </c>
      <c r="B64" s="1" t="s">
        <v>14</v>
      </c>
      <c r="C64" s="7" t="s">
        <v>15</v>
      </c>
      <c r="D64" s="9" t="str">
        <f>HYPERLINK("mailto:priyap0@gmail.com","priyap0@gmail.com")</f>
        <v>priyap0@gmail.com</v>
      </c>
      <c r="E64" s="4" t="s">
        <v>8</v>
      </c>
      <c r="F64" s="26" t="str">
        <f t="shared" si="0"/>
        <v>["Priya P","ECE ME","IISc Bangalore"],</v>
      </c>
    </row>
    <row r="65" spans="1:6" ht="15.75" customHeight="1">
      <c r="A65" s="2" t="s">
        <v>278</v>
      </c>
      <c r="B65" s="2" t="s">
        <v>91</v>
      </c>
      <c r="C65" s="8" t="s">
        <v>24</v>
      </c>
      <c r="D65" s="8" t="s">
        <v>280</v>
      </c>
      <c r="E65" s="4" t="s">
        <v>8</v>
      </c>
      <c r="F65" s="26" t="str">
        <f t="shared" si="0"/>
        <v>["Radhika N K","IAP PhD","IISc Bangalore"],</v>
      </c>
    </row>
    <row r="66" spans="1:6" ht="15.75" customHeight="1">
      <c r="A66" s="2" t="s">
        <v>281</v>
      </c>
      <c r="B66" s="1" t="s">
        <v>282</v>
      </c>
      <c r="C66" s="7" t="s">
        <v>20</v>
      </c>
      <c r="D66" s="8"/>
      <c r="E66" s="4" t="s">
        <v>8</v>
      </c>
      <c r="F66" s="26" t="str">
        <f t="shared" si="0"/>
        <v>["Rahul G R","Material Engg Mtech","IISc Bangalore"],</v>
      </c>
    </row>
    <row r="67" spans="1:6" ht="15.75" customHeight="1">
      <c r="A67" s="2" t="s">
        <v>283</v>
      </c>
      <c r="B67" s="1" t="s">
        <v>19</v>
      </c>
      <c r="C67" s="7" t="s">
        <v>20</v>
      </c>
      <c r="D67" s="9" t="str">
        <f>HYPERLINK("mailto:rinumathew008@gmail.com","rinumathew008@gmail.com")</f>
        <v>rinumathew008@gmail.com</v>
      </c>
      <c r="E67" s="4" t="s">
        <v>8</v>
      </c>
      <c r="F67" s="26" t="str">
        <f t="shared" ref="F67:F82" si="1">CONCATENATE("[""",A67,""",""",B67," ",C67,""",""",E67,"""],")</f>
        <v>["Rinu Mathew","DESE Mtech","IISc Bangalore"],</v>
      </c>
    </row>
    <row r="68" spans="1:6" ht="15.75" customHeight="1">
      <c r="A68" s="2" t="s">
        <v>284</v>
      </c>
      <c r="B68" s="1" t="s">
        <v>14</v>
      </c>
      <c r="C68" s="7" t="s">
        <v>24</v>
      </c>
      <c r="D68" s="14" t="s">
        <v>285</v>
      </c>
      <c r="E68" s="4" t="s">
        <v>8</v>
      </c>
      <c r="F68" s="26" t="str">
        <f t="shared" si="1"/>
        <v>["Rohit K R","ECE PhD","IISc Bangalore"],</v>
      </c>
    </row>
    <row r="69" spans="1:6" ht="15.75" customHeight="1">
      <c r="A69" s="2" t="s">
        <v>1147</v>
      </c>
      <c r="B69" s="2" t="s">
        <v>15</v>
      </c>
      <c r="C69" s="7" t="s">
        <v>82</v>
      </c>
      <c r="D69" s="9" t="str">
        <f>HYPERLINK("mailto:saafvan@gmail.com","saafvan@gmail.com")</f>
        <v>saafvan@gmail.com</v>
      </c>
      <c r="E69" s="4" t="s">
        <v>8</v>
      </c>
      <c r="F69" s="26" t="str">
        <f t="shared" si="1"/>
        <v>["Safvan P","ME phd","IISc Bangalore"],</v>
      </c>
    </row>
    <row r="70" spans="1:6" ht="15.75" customHeight="1">
      <c r="A70" s="2" t="s">
        <v>286</v>
      </c>
      <c r="B70" s="1" t="s">
        <v>6</v>
      </c>
      <c r="C70" s="2" t="s">
        <v>10</v>
      </c>
      <c r="D70" s="15" t="s">
        <v>287</v>
      </c>
      <c r="E70" s="4" t="s">
        <v>8</v>
      </c>
      <c r="F70" s="26" t="str">
        <f t="shared" si="1"/>
        <v>["Sanjana S Najeem","UG BS Research","IISc Bangalore"],</v>
      </c>
    </row>
    <row r="71" spans="1:6" ht="15.75" customHeight="1">
      <c r="A71" s="2" t="s">
        <v>288</v>
      </c>
      <c r="B71" s="1" t="s">
        <v>6</v>
      </c>
      <c r="C71" s="2" t="s">
        <v>10</v>
      </c>
      <c r="D71" s="16" t="s">
        <v>289</v>
      </c>
      <c r="E71" s="4" t="s">
        <v>8</v>
      </c>
      <c r="F71" s="26" t="str">
        <f t="shared" si="1"/>
        <v>["Sarath P K","UG BS Research","IISc Bangalore"],</v>
      </c>
    </row>
    <row r="72" spans="1:6" ht="15.75" customHeight="1">
      <c r="A72" s="2" t="s">
        <v>290</v>
      </c>
      <c r="B72" s="1" t="s">
        <v>63</v>
      </c>
      <c r="C72" s="7" t="s">
        <v>15</v>
      </c>
      <c r="D72" s="9" t="str">
        <f>HYPERLINK("mailto:shafeek30592@gmail.com","shafeek30592@gmail.com")</f>
        <v>shafeek30592@gmail.com</v>
      </c>
      <c r="E72" s="4" t="s">
        <v>8</v>
      </c>
      <c r="F72" s="26" t="str">
        <f t="shared" si="1"/>
        <v>["Shafeek S","EE ME","IISc Bangalore"],</v>
      </c>
    </row>
    <row r="73" spans="1:6" ht="15.75" customHeight="1">
      <c r="A73" s="2" t="s">
        <v>291</v>
      </c>
      <c r="B73" s="1" t="s">
        <v>6</v>
      </c>
      <c r="C73" s="2" t="s">
        <v>10</v>
      </c>
      <c r="D73" s="15" t="s">
        <v>292</v>
      </c>
      <c r="E73" s="4" t="s">
        <v>8</v>
      </c>
      <c r="F73" s="26" t="str">
        <f t="shared" si="1"/>
        <v>["Shahamiya Rasheed R P","UG BS Research","IISc Bangalore"],</v>
      </c>
    </row>
    <row r="74" spans="1:6" ht="15.75" customHeight="1">
      <c r="A74" s="2" t="s">
        <v>293</v>
      </c>
      <c r="B74" s="1" t="s">
        <v>19</v>
      </c>
      <c r="C74" s="7" t="s">
        <v>15</v>
      </c>
      <c r="D74" s="9" t="str">
        <f>HYPERLINK("mailto:jithumail@gmail.com","jithumail@gmail.com")</f>
        <v>jithumail@gmail.com</v>
      </c>
      <c r="E74" s="4" t="s">
        <v>8</v>
      </c>
      <c r="F74" s="26" t="str">
        <f t="shared" si="1"/>
        <v>["Sreejith.S","DESE ME","IISc Bangalore"],</v>
      </c>
    </row>
    <row r="75" spans="1:6" ht="15.75">
      <c r="A75" s="2" t="s">
        <v>1148</v>
      </c>
      <c r="B75" s="1" t="s">
        <v>27</v>
      </c>
      <c r="C75" s="7" t="s">
        <v>24</v>
      </c>
      <c r="D75" s="9" t="str">
        <f>HYPERLINK("mailto:stephen@caos.iisc.ernet.in","stephen@caos.iisc.ernet.in")</f>
        <v>stephen@caos.iisc.ernet.in</v>
      </c>
      <c r="E75" s="4" t="s">
        <v>8</v>
      </c>
      <c r="F75" s="26" t="str">
        <f t="shared" si="1"/>
        <v>["Stephen Babu","CAOS PhD","IISc Bangalore"],</v>
      </c>
    </row>
    <row r="76" spans="1:6" ht="15.75">
      <c r="A76" s="2" t="s">
        <v>294</v>
      </c>
      <c r="B76" s="1" t="s">
        <v>81</v>
      </c>
      <c r="C76" s="7" t="s">
        <v>24</v>
      </c>
      <c r="D76" s="9" t="str">
        <f>HYPERLINK("mailto:sujeesh91@gmail.com","sujeesh91@gmail.com")</f>
        <v>sujeesh91@gmail.com</v>
      </c>
      <c r="E76" s="4" t="s">
        <v>8</v>
      </c>
      <c r="F76" s="26" t="str">
        <f t="shared" si="1"/>
        <v>["Sujeesh K S","SSCU PhD","IISc Bangalore"],</v>
      </c>
    </row>
    <row r="77" spans="1:6" ht="15.75">
      <c r="A77" s="2" t="s">
        <v>295</v>
      </c>
      <c r="B77" s="8" t="s">
        <v>14</v>
      </c>
      <c r="C77" s="8" t="s">
        <v>15</v>
      </c>
      <c r="D77" s="8" t="s">
        <v>296</v>
      </c>
      <c r="E77" s="4" t="s">
        <v>8</v>
      </c>
      <c r="F77" s="26" t="str">
        <f t="shared" si="1"/>
        <v>["Swaroop","ECE ME","IISc Bangalore"],</v>
      </c>
    </row>
    <row r="78" spans="1:6" ht="15.75" customHeight="1">
      <c r="A78" s="2" t="s">
        <v>1149</v>
      </c>
      <c r="B78" s="1" t="s">
        <v>15</v>
      </c>
      <c r="C78" s="7" t="s">
        <v>15</v>
      </c>
      <c r="D78" s="9" t="str">
        <f>HYPERLINK("mailto:tino4u@gmail.com","tino4u@gmail.com")</f>
        <v>tino4u@gmail.com</v>
      </c>
      <c r="E78" s="4" t="s">
        <v>8</v>
      </c>
      <c r="F78" s="26" t="str">
        <f t="shared" si="1"/>
        <v>["Tino S","ME ME","IISc Bangalore"],</v>
      </c>
    </row>
    <row r="79" spans="1:6" ht="15.75" customHeight="1">
      <c r="A79" s="2" t="s">
        <v>1150</v>
      </c>
      <c r="B79" s="2" t="s">
        <v>124</v>
      </c>
      <c r="C79" s="7" t="s">
        <v>24</v>
      </c>
      <c r="D79" s="9" t="str">
        <f>HYPERLINK("mailto:as.vandana48@gmail.com","as.vandana48@gmail.com")</f>
        <v>as.vandana48@gmail.com</v>
      </c>
      <c r="E79" s="4" t="s">
        <v>8</v>
      </c>
      <c r="F79" s="26" t="str">
        <f t="shared" si="1"/>
        <v>["Vandana A S","Civil PhD","IISc Bangalore"],</v>
      </c>
    </row>
    <row r="80" spans="1:6" ht="15.75" customHeight="1">
      <c r="A80" s="2" t="s">
        <v>297</v>
      </c>
      <c r="B80" s="1" t="s">
        <v>298</v>
      </c>
      <c r="C80" s="8"/>
      <c r="D80" s="7" t="s">
        <v>299</v>
      </c>
      <c r="E80" s="4" t="s">
        <v>8</v>
      </c>
      <c r="F80" s="26" t="str">
        <f t="shared" si="1"/>
        <v>["Veena Subramanian","Biological sciences ","IISc Bangalore"],</v>
      </c>
    </row>
    <row r="81" spans="1:6" ht="15.75" customHeight="1">
      <c r="A81" s="2" t="s">
        <v>300</v>
      </c>
      <c r="B81" s="1" t="s">
        <v>14</v>
      </c>
      <c r="C81" s="7" t="s">
        <v>24</v>
      </c>
      <c r="D81" s="7" t="s">
        <v>301</v>
      </c>
      <c r="E81" s="4" t="s">
        <v>8</v>
      </c>
      <c r="F81" s="26" t="str">
        <f t="shared" si="1"/>
        <v>["Vineeth Kumar V","ECE PhD","IISc Bangalore"],</v>
      </c>
    </row>
    <row r="82" spans="1:6" ht="15.75">
      <c r="A82" s="2" t="s">
        <v>302</v>
      </c>
      <c r="B82" s="1" t="s">
        <v>303</v>
      </c>
      <c r="C82" s="7" t="s">
        <v>134</v>
      </c>
      <c r="D82" s="9" t="str">
        <f>HYPERLINK("mailto:wisspace@gmail.com","wisspace@gmail.com")</f>
        <v>wisspace@gmail.com</v>
      </c>
      <c r="E82" s="4" t="s">
        <v>8</v>
      </c>
      <c r="F82" s="26" t="str">
        <f t="shared" si="1"/>
        <v>["Vishnu Venugopal","CH MSc","IISc Bangalore"],</v>
      </c>
    </row>
    <row r="83" spans="1:6">
      <c r="A83" s="27"/>
      <c r="B83" s="17"/>
      <c r="C83" s="17"/>
      <c r="D83" s="17"/>
    </row>
    <row r="84" spans="1:6">
      <c r="A84" s="27"/>
      <c r="B84" s="17"/>
      <c r="C84" s="17"/>
      <c r="D84" s="17"/>
    </row>
    <row r="85" spans="1:6">
      <c r="A85" s="27"/>
      <c r="B85" s="17"/>
      <c r="C85" s="17"/>
      <c r="D85" s="17"/>
    </row>
    <row r="86" spans="1:6">
      <c r="A86" s="27"/>
      <c r="B86" s="17"/>
      <c r="C86" s="17"/>
      <c r="D86" s="17"/>
    </row>
    <row r="87" spans="1:6">
      <c r="A87" s="27"/>
      <c r="B87" s="17"/>
      <c r="C87" s="17"/>
      <c r="D87" s="17"/>
    </row>
    <row r="88" spans="1:6">
      <c r="A88" s="27"/>
      <c r="B88" s="17"/>
      <c r="C88" s="17"/>
      <c r="D88" s="17"/>
    </row>
    <row r="89" spans="1:6">
      <c r="A89" s="27"/>
      <c r="B89" s="17"/>
      <c r="C89" s="17"/>
      <c r="D89" s="17"/>
    </row>
    <row r="90" spans="1:6">
      <c r="A90" s="27"/>
      <c r="B90" s="17"/>
      <c r="C90" s="17"/>
      <c r="D90" s="17"/>
    </row>
    <row r="91" spans="1:6">
      <c r="A91" s="27"/>
      <c r="B91" s="17"/>
      <c r="C91" s="17"/>
      <c r="D91" s="17"/>
    </row>
    <row r="92" spans="1:6">
      <c r="A92" s="27"/>
      <c r="B92" s="17"/>
      <c r="C92" s="17"/>
      <c r="D92" s="17"/>
    </row>
    <row r="93" spans="1:6">
      <c r="A93" s="27"/>
      <c r="B93" s="17"/>
      <c r="C93" s="17"/>
      <c r="D93" s="17"/>
    </row>
    <row r="94" spans="1:6">
      <c r="A94" s="27"/>
      <c r="B94" s="17"/>
      <c r="C94" s="17"/>
      <c r="D94" s="17"/>
    </row>
    <row r="95" spans="1:6">
      <c r="A95" s="27"/>
      <c r="B95" s="17"/>
      <c r="C95" s="17"/>
      <c r="D95" s="17"/>
    </row>
    <row r="96" spans="1:6">
      <c r="A96" s="27"/>
      <c r="B96" s="17"/>
      <c r="C96" s="17"/>
      <c r="D96" s="17"/>
    </row>
    <row r="97" spans="1:4">
      <c r="A97" s="27"/>
      <c r="B97" s="17"/>
      <c r="C97" s="17"/>
      <c r="D97" s="17"/>
    </row>
    <row r="98" spans="1:4">
      <c r="A98" s="27"/>
      <c r="B98" s="17"/>
      <c r="C98" s="17"/>
      <c r="D98" s="17"/>
    </row>
    <row r="99" spans="1:4">
      <c r="A99" s="27"/>
      <c r="B99" s="17"/>
      <c r="C99" s="17"/>
      <c r="D99" s="17"/>
    </row>
    <row r="100" spans="1:4">
      <c r="A100" s="27"/>
      <c r="B100" s="17"/>
      <c r="C100" s="17"/>
      <c r="D100" s="17"/>
    </row>
    <row r="101" spans="1:4">
      <c r="A101" s="27"/>
      <c r="B101" s="17"/>
      <c r="C101" s="17"/>
      <c r="D101" s="17"/>
    </row>
    <row r="102" spans="1:4">
      <c r="A102" s="27"/>
      <c r="B102" s="17"/>
      <c r="C102" s="17"/>
      <c r="D102" s="17"/>
    </row>
    <row r="103" spans="1:4">
      <c r="A103" s="27"/>
      <c r="B103" s="17"/>
      <c r="C103" s="17"/>
      <c r="D103" s="17"/>
    </row>
    <row r="104" spans="1:4">
      <c r="A104" s="27"/>
      <c r="B104" s="17"/>
      <c r="C104" s="17"/>
      <c r="D104" s="17"/>
    </row>
    <row r="105" spans="1:4">
      <c r="A105" s="27"/>
      <c r="B105" s="17"/>
      <c r="C105" s="17"/>
      <c r="D105" s="17"/>
    </row>
    <row r="106" spans="1:4">
      <c r="A106" s="27"/>
      <c r="B106" s="17"/>
      <c r="C106" s="17"/>
      <c r="D106" s="17"/>
    </row>
    <row r="107" spans="1:4">
      <c r="A107" s="27"/>
      <c r="B107" s="17"/>
      <c r="C107" s="17"/>
      <c r="D107" s="17"/>
    </row>
    <row r="108" spans="1:4">
      <c r="A108" s="27"/>
      <c r="B108" s="17"/>
      <c r="C108" s="17"/>
      <c r="D108" s="17"/>
    </row>
    <row r="109" spans="1:4">
      <c r="A109" s="27"/>
      <c r="B109" s="17"/>
      <c r="C109" s="17"/>
      <c r="D109" s="17"/>
    </row>
    <row r="110" spans="1:4">
      <c r="A110" s="27"/>
      <c r="B110" s="17"/>
      <c r="C110" s="17"/>
      <c r="D110" s="17"/>
    </row>
    <row r="111" spans="1:4">
      <c r="A111" s="27"/>
      <c r="B111" s="17"/>
      <c r="C111" s="17"/>
      <c r="D111" s="17"/>
    </row>
    <row r="112" spans="1:4">
      <c r="A112" s="27"/>
      <c r="B112" s="17"/>
      <c r="C112" s="17"/>
      <c r="D112" s="17"/>
    </row>
    <row r="113" spans="1:4">
      <c r="A113" s="27"/>
      <c r="B113" s="17"/>
      <c r="C113" s="17"/>
      <c r="D113" s="17"/>
    </row>
    <row r="114" spans="1:4">
      <c r="A114" s="27"/>
      <c r="B114" s="17"/>
      <c r="C114" s="17"/>
      <c r="D114" s="17"/>
    </row>
    <row r="115" spans="1:4">
      <c r="A115" s="27"/>
      <c r="B115" s="17"/>
      <c r="C115" s="17"/>
      <c r="D115" s="17"/>
    </row>
    <row r="116" spans="1:4">
      <c r="A116" s="27"/>
      <c r="B116" s="17"/>
      <c r="C116" s="17"/>
      <c r="D116" s="17"/>
    </row>
    <row r="117" spans="1:4">
      <c r="A117" s="27"/>
      <c r="B117" s="17"/>
      <c r="C117" s="17"/>
      <c r="D117" s="17"/>
    </row>
    <row r="118" spans="1:4">
      <c r="A118" s="27"/>
      <c r="B118" s="17"/>
      <c r="C118" s="17"/>
      <c r="D118" s="17"/>
    </row>
    <row r="119" spans="1:4">
      <c r="A119" s="27"/>
      <c r="B119" s="17"/>
      <c r="C119" s="17"/>
      <c r="D119" s="17"/>
    </row>
    <row r="120" spans="1:4">
      <c r="A120" s="27"/>
      <c r="B120" s="17"/>
      <c r="C120" s="17"/>
      <c r="D120" s="17"/>
    </row>
    <row r="121" spans="1:4">
      <c r="A121" s="27"/>
      <c r="B121" s="17"/>
      <c r="C121" s="17"/>
      <c r="D121" s="17"/>
    </row>
    <row r="122" spans="1:4">
      <c r="A122" s="27"/>
      <c r="B122" s="17"/>
      <c r="C122" s="17"/>
      <c r="D122" s="17"/>
    </row>
    <row r="123" spans="1:4">
      <c r="A123" s="27"/>
      <c r="B123" s="17"/>
      <c r="C123" s="17"/>
      <c r="D123" s="17"/>
    </row>
    <row r="124" spans="1:4">
      <c r="A124" s="27"/>
      <c r="B124" s="17"/>
      <c r="C124" s="17"/>
      <c r="D124" s="17"/>
    </row>
    <row r="125" spans="1:4">
      <c r="A125" s="27"/>
      <c r="B125" s="17"/>
      <c r="C125" s="17"/>
      <c r="D125" s="17"/>
    </row>
    <row r="126" spans="1:4">
      <c r="A126" s="27"/>
      <c r="B126" s="17"/>
      <c r="C126" s="17"/>
      <c r="D126" s="17"/>
    </row>
    <row r="127" spans="1:4">
      <c r="A127" s="27"/>
      <c r="B127" s="17"/>
      <c r="C127" s="17"/>
      <c r="D127" s="17"/>
    </row>
    <row r="128" spans="1:4">
      <c r="A128" s="27"/>
      <c r="B128" s="17"/>
      <c r="C128" s="17"/>
      <c r="D128" s="17"/>
    </row>
    <row r="129" spans="1:4">
      <c r="A129" s="27"/>
      <c r="B129" s="17"/>
      <c r="C129" s="17"/>
      <c r="D129" s="17"/>
    </row>
    <row r="130" spans="1:4">
      <c r="A130" s="27"/>
      <c r="B130" s="17"/>
      <c r="C130" s="17"/>
      <c r="D130" s="17"/>
    </row>
    <row r="131" spans="1:4">
      <c r="A131" s="27"/>
      <c r="B131" s="17"/>
      <c r="C131" s="17"/>
      <c r="D131" s="17"/>
    </row>
    <row r="132" spans="1:4">
      <c r="A132" s="27"/>
      <c r="B132" s="17"/>
      <c r="C132" s="17"/>
      <c r="D132" s="17"/>
    </row>
    <row r="133" spans="1:4">
      <c r="A133" s="27"/>
      <c r="B133" s="17"/>
      <c r="C133" s="17"/>
      <c r="D133" s="17"/>
    </row>
    <row r="134" spans="1:4">
      <c r="A134" s="27"/>
      <c r="B134" s="17"/>
      <c r="C134" s="17"/>
      <c r="D134" s="17"/>
    </row>
    <row r="135" spans="1:4">
      <c r="A135" s="27"/>
      <c r="B135" s="17"/>
      <c r="C135" s="17"/>
      <c r="D135" s="17"/>
    </row>
    <row r="136" spans="1:4">
      <c r="A136" s="27"/>
      <c r="B136" s="17"/>
      <c r="C136" s="17"/>
      <c r="D136" s="17"/>
    </row>
    <row r="137" spans="1:4">
      <c r="A137" s="27"/>
      <c r="B137" s="17"/>
      <c r="C137" s="17"/>
      <c r="D137" s="17"/>
    </row>
    <row r="138" spans="1:4">
      <c r="A138" s="27"/>
      <c r="B138" s="17"/>
      <c r="C138" s="17"/>
      <c r="D138" s="17"/>
    </row>
    <row r="139" spans="1:4">
      <c r="A139" s="27"/>
      <c r="B139" s="17"/>
      <c r="C139" s="17"/>
      <c r="D139" s="17"/>
    </row>
    <row r="140" spans="1:4">
      <c r="A140" s="27"/>
      <c r="B140" s="17"/>
      <c r="C140" s="17"/>
      <c r="D140" s="17"/>
    </row>
    <row r="141" spans="1:4">
      <c r="A141" s="27"/>
      <c r="B141" s="17"/>
      <c r="C141" s="17"/>
      <c r="D141" s="17"/>
    </row>
    <row r="142" spans="1:4">
      <c r="A142" s="27"/>
      <c r="B142" s="17"/>
      <c r="C142" s="17"/>
      <c r="D142" s="17"/>
    </row>
    <row r="143" spans="1:4">
      <c r="A143" s="27"/>
      <c r="B143" s="17"/>
      <c r="C143" s="17"/>
      <c r="D143" s="17"/>
    </row>
    <row r="144" spans="1:4">
      <c r="A144" s="27"/>
      <c r="B144" s="17"/>
      <c r="C144" s="17"/>
      <c r="D144" s="17"/>
    </row>
    <row r="145" spans="1:4">
      <c r="A145" s="27"/>
      <c r="B145" s="17"/>
      <c r="C145" s="17"/>
      <c r="D145" s="17"/>
    </row>
    <row r="146" spans="1:4">
      <c r="A146" s="27"/>
      <c r="B146" s="17"/>
      <c r="C146" s="17"/>
      <c r="D146" s="17"/>
    </row>
    <row r="147" spans="1:4">
      <c r="A147" s="27"/>
      <c r="B147" s="17"/>
      <c r="C147" s="17"/>
      <c r="D147" s="17"/>
    </row>
    <row r="148" spans="1:4">
      <c r="A148" s="27"/>
      <c r="B148" s="17"/>
      <c r="C148" s="17"/>
      <c r="D148" s="17"/>
    </row>
    <row r="149" spans="1:4">
      <c r="A149" s="27"/>
      <c r="B149" s="17"/>
      <c r="C149" s="17"/>
      <c r="D149" s="17"/>
    </row>
    <row r="150" spans="1:4">
      <c r="A150" s="27"/>
      <c r="B150" s="17"/>
      <c r="C150" s="17"/>
      <c r="D150" s="17"/>
    </row>
    <row r="151" spans="1:4">
      <c r="A151" s="27"/>
      <c r="B151" s="17"/>
      <c r="C151" s="17"/>
      <c r="D151" s="17"/>
    </row>
    <row r="152" spans="1:4">
      <c r="A152" s="27"/>
      <c r="B152" s="17"/>
      <c r="C152" s="17"/>
      <c r="D152" s="17"/>
    </row>
    <row r="153" spans="1:4">
      <c r="A153" s="27"/>
      <c r="B153" s="17"/>
      <c r="C153" s="17"/>
      <c r="D153" s="17"/>
    </row>
    <row r="154" spans="1:4">
      <c r="A154" s="27"/>
      <c r="B154" s="17"/>
      <c r="C154" s="17"/>
      <c r="D154" s="17"/>
    </row>
    <row r="155" spans="1:4">
      <c r="A155" s="27"/>
      <c r="B155" s="17"/>
      <c r="C155" s="17"/>
      <c r="D155" s="17"/>
    </row>
    <row r="156" spans="1:4">
      <c r="A156" s="27"/>
      <c r="B156" s="17"/>
      <c r="C156" s="17"/>
      <c r="D156" s="17"/>
    </row>
    <row r="157" spans="1:4">
      <c r="A157" s="27"/>
      <c r="B157" s="17"/>
      <c r="C157" s="17"/>
      <c r="D157" s="17"/>
    </row>
    <row r="158" spans="1:4">
      <c r="A158" s="27"/>
      <c r="B158" s="17"/>
      <c r="C158" s="17"/>
      <c r="D158" s="17"/>
    </row>
    <row r="159" spans="1:4">
      <c r="A159" s="27"/>
      <c r="B159" s="17"/>
      <c r="C159" s="17"/>
      <c r="D159" s="17"/>
    </row>
    <row r="160" spans="1:4">
      <c r="A160" s="27"/>
      <c r="B160" s="17"/>
      <c r="C160" s="17"/>
      <c r="D160" s="17"/>
    </row>
    <row r="161" spans="1:4">
      <c r="A161" s="27"/>
      <c r="B161" s="17"/>
      <c r="C161" s="17"/>
      <c r="D161" s="17"/>
    </row>
    <row r="162" spans="1:4">
      <c r="A162" s="27"/>
      <c r="B162" s="17"/>
      <c r="C162" s="17"/>
      <c r="D162" s="17"/>
    </row>
    <row r="163" spans="1:4">
      <c r="A163" s="27"/>
      <c r="B163" s="17"/>
      <c r="C163" s="17"/>
      <c r="D163" s="17"/>
    </row>
    <row r="164" spans="1:4">
      <c r="A164" s="27"/>
      <c r="B164" s="17"/>
      <c r="C164" s="17"/>
      <c r="D164" s="17"/>
    </row>
    <row r="165" spans="1:4">
      <c r="A165" s="27"/>
      <c r="B165" s="17"/>
      <c r="C165" s="17"/>
      <c r="D165" s="17"/>
    </row>
    <row r="166" spans="1:4">
      <c r="A166" s="27"/>
      <c r="B166" s="17"/>
      <c r="C166" s="17"/>
      <c r="D166" s="17"/>
    </row>
    <row r="167" spans="1:4">
      <c r="A167" s="27"/>
      <c r="B167" s="17"/>
      <c r="C167" s="17"/>
      <c r="D167" s="17"/>
    </row>
    <row r="168" spans="1:4">
      <c r="A168" s="27"/>
      <c r="B168" s="17"/>
      <c r="C168" s="17"/>
      <c r="D168" s="17"/>
    </row>
    <row r="169" spans="1:4">
      <c r="A169" s="27"/>
      <c r="B169" s="17"/>
      <c r="C169" s="17"/>
      <c r="D169" s="17"/>
    </row>
    <row r="170" spans="1:4">
      <c r="A170" s="27"/>
      <c r="B170" s="17"/>
      <c r="C170" s="17"/>
      <c r="D170" s="17"/>
    </row>
    <row r="171" spans="1:4">
      <c r="A171" s="27"/>
      <c r="B171" s="17"/>
      <c r="C171" s="17"/>
      <c r="D171" s="17"/>
    </row>
    <row r="172" spans="1:4">
      <c r="A172" s="27"/>
      <c r="B172" s="17"/>
      <c r="C172" s="17"/>
      <c r="D172" s="17"/>
    </row>
    <row r="173" spans="1:4">
      <c r="A173" s="27"/>
      <c r="B173" s="17"/>
      <c r="C173" s="17"/>
      <c r="D173" s="17"/>
    </row>
    <row r="174" spans="1:4">
      <c r="A174" s="27"/>
      <c r="B174" s="17"/>
      <c r="C174" s="17"/>
      <c r="D174" s="17"/>
    </row>
    <row r="175" spans="1:4">
      <c r="A175" s="27"/>
      <c r="B175" s="17"/>
      <c r="C175" s="17"/>
      <c r="D175" s="17"/>
    </row>
    <row r="176" spans="1:4">
      <c r="A176" s="27"/>
      <c r="B176" s="17"/>
      <c r="C176" s="17"/>
      <c r="D176" s="17"/>
    </row>
    <row r="177" spans="1:4">
      <c r="A177" s="27"/>
      <c r="B177" s="17"/>
      <c r="C177" s="17"/>
      <c r="D177" s="17"/>
    </row>
    <row r="178" spans="1:4">
      <c r="A178" s="27"/>
      <c r="B178" s="17"/>
      <c r="C178" s="17"/>
      <c r="D178" s="17"/>
    </row>
    <row r="179" spans="1:4">
      <c r="A179" s="27"/>
      <c r="B179" s="17"/>
      <c r="C179" s="17"/>
      <c r="D179" s="17"/>
    </row>
    <row r="180" spans="1:4">
      <c r="A180" s="27"/>
      <c r="B180" s="17"/>
      <c r="C180" s="17"/>
      <c r="D180" s="17"/>
    </row>
    <row r="181" spans="1:4">
      <c r="A181" s="27"/>
      <c r="B181" s="17"/>
      <c r="C181" s="17"/>
      <c r="D181" s="17"/>
    </row>
    <row r="182" spans="1:4">
      <c r="A182" s="27"/>
      <c r="B182" s="17"/>
      <c r="C182" s="17"/>
      <c r="D182" s="17"/>
    </row>
    <row r="183" spans="1:4">
      <c r="A183" s="27"/>
      <c r="B183" s="17"/>
      <c r="C183" s="17"/>
      <c r="D183" s="17"/>
    </row>
    <row r="184" spans="1:4">
      <c r="A184" s="27"/>
      <c r="B184" s="17"/>
      <c r="C184" s="17"/>
      <c r="D184" s="17"/>
    </row>
    <row r="185" spans="1:4">
      <c r="A185" s="27"/>
      <c r="B185" s="17"/>
      <c r="C185" s="17"/>
      <c r="D185" s="17"/>
    </row>
    <row r="186" spans="1:4">
      <c r="A186" s="27"/>
      <c r="B186" s="17"/>
      <c r="C186" s="17"/>
      <c r="D186" s="17"/>
    </row>
    <row r="187" spans="1:4">
      <c r="A187" s="27"/>
      <c r="B187" s="17"/>
      <c r="C187" s="17"/>
      <c r="D187" s="17"/>
    </row>
    <row r="188" spans="1:4">
      <c r="A188" s="27"/>
      <c r="B188" s="17"/>
      <c r="C188" s="17"/>
      <c r="D188" s="17"/>
    </row>
    <row r="189" spans="1:4">
      <c r="A189" s="27"/>
      <c r="B189" s="17"/>
      <c r="C189" s="17"/>
      <c r="D189" s="17"/>
    </row>
    <row r="190" spans="1:4">
      <c r="A190" s="27"/>
      <c r="B190" s="17"/>
      <c r="C190" s="17"/>
      <c r="D190" s="17"/>
    </row>
    <row r="191" spans="1:4">
      <c r="A191" s="27"/>
      <c r="B191" s="17"/>
      <c r="C191" s="17"/>
      <c r="D191" s="17"/>
    </row>
    <row r="192" spans="1:4">
      <c r="A192" s="27"/>
      <c r="B192" s="17"/>
      <c r="C192" s="17"/>
      <c r="D192" s="17"/>
    </row>
    <row r="193" spans="1:4">
      <c r="A193" s="27"/>
      <c r="B193" s="17"/>
      <c r="C193" s="17"/>
      <c r="D193" s="17"/>
    </row>
    <row r="194" spans="1:4">
      <c r="A194" s="27"/>
      <c r="B194" s="17"/>
      <c r="C194" s="17"/>
      <c r="D194" s="17"/>
    </row>
    <row r="195" spans="1:4">
      <c r="A195" s="27"/>
      <c r="B195" s="17"/>
      <c r="C195" s="17"/>
      <c r="D195" s="17"/>
    </row>
    <row r="196" spans="1:4">
      <c r="A196" s="27"/>
      <c r="B196" s="17"/>
      <c r="C196" s="17"/>
      <c r="D196" s="17"/>
    </row>
    <row r="197" spans="1:4">
      <c r="A197" s="27"/>
      <c r="B197" s="17"/>
      <c r="C197" s="17"/>
      <c r="D197" s="17"/>
    </row>
    <row r="198" spans="1:4">
      <c r="A198" s="27"/>
      <c r="B198" s="17"/>
      <c r="C198" s="17"/>
      <c r="D198" s="17"/>
    </row>
    <row r="199" spans="1:4">
      <c r="A199" s="27"/>
      <c r="B199" s="17"/>
      <c r="C199" s="17"/>
      <c r="D199" s="17"/>
    </row>
    <row r="200" spans="1:4">
      <c r="A200" s="27"/>
      <c r="B200" s="17"/>
      <c r="C200" s="17"/>
      <c r="D200" s="17"/>
    </row>
    <row r="201" spans="1:4">
      <c r="A201" s="27"/>
      <c r="B201" s="17"/>
      <c r="C201" s="17"/>
      <c r="D201" s="17"/>
    </row>
    <row r="202" spans="1:4">
      <c r="A202" s="27"/>
      <c r="B202" s="17"/>
      <c r="C202" s="17"/>
      <c r="D202" s="17"/>
    </row>
    <row r="203" spans="1:4">
      <c r="A203" s="27"/>
      <c r="B203" s="17"/>
      <c r="C203" s="17"/>
      <c r="D203" s="17"/>
    </row>
    <row r="204" spans="1:4">
      <c r="A204" s="27"/>
      <c r="B204" s="17"/>
      <c r="C204" s="17"/>
      <c r="D204" s="17"/>
    </row>
    <row r="205" spans="1:4">
      <c r="A205" s="27"/>
      <c r="B205" s="17"/>
      <c r="C205" s="17"/>
      <c r="D205" s="17"/>
    </row>
    <row r="206" spans="1:4">
      <c r="A206" s="27"/>
      <c r="B206" s="17"/>
      <c r="C206" s="17"/>
      <c r="D206" s="17"/>
    </row>
    <row r="207" spans="1:4">
      <c r="A207" s="27"/>
      <c r="B207" s="17"/>
      <c r="C207" s="17"/>
      <c r="D207" s="17"/>
    </row>
    <row r="208" spans="1:4">
      <c r="A208" s="27"/>
      <c r="B208" s="17"/>
      <c r="C208" s="17"/>
      <c r="D208" s="17"/>
    </row>
    <row r="209" spans="1:4">
      <c r="A209" s="27"/>
      <c r="B209" s="17"/>
      <c r="C209" s="17"/>
      <c r="D209" s="17"/>
    </row>
    <row r="210" spans="1:4">
      <c r="A210" s="27"/>
      <c r="B210" s="17"/>
      <c r="C210" s="17"/>
      <c r="D210" s="17"/>
    </row>
    <row r="211" spans="1:4">
      <c r="A211" s="27"/>
      <c r="B211" s="17"/>
      <c r="C211" s="17"/>
      <c r="D211" s="17"/>
    </row>
    <row r="212" spans="1:4">
      <c r="A212" s="27"/>
      <c r="B212" s="17"/>
      <c r="C212" s="17"/>
      <c r="D212" s="17"/>
    </row>
    <row r="213" spans="1:4">
      <c r="A213" s="27"/>
      <c r="B213" s="17"/>
      <c r="C213" s="17"/>
      <c r="D213" s="17"/>
    </row>
    <row r="214" spans="1:4">
      <c r="A214" s="27"/>
      <c r="B214" s="17"/>
      <c r="C214" s="17"/>
      <c r="D214" s="17"/>
    </row>
    <row r="215" spans="1:4">
      <c r="A215" s="27"/>
      <c r="B215" s="17"/>
      <c r="C215" s="17"/>
      <c r="D215" s="17"/>
    </row>
    <row r="216" spans="1:4">
      <c r="A216" s="27"/>
      <c r="B216" s="17"/>
      <c r="C216" s="17"/>
      <c r="D216" s="17"/>
    </row>
    <row r="217" spans="1:4">
      <c r="A217" s="27"/>
      <c r="B217" s="17"/>
      <c r="C217" s="17"/>
      <c r="D217" s="17"/>
    </row>
    <row r="218" spans="1:4">
      <c r="A218" s="27"/>
      <c r="B218" s="17"/>
      <c r="C218" s="17"/>
      <c r="D218" s="17"/>
    </row>
    <row r="219" spans="1:4">
      <c r="A219" s="27"/>
      <c r="B219" s="17"/>
      <c r="C219" s="17"/>
      <c r="D219" s="17"/>
    </row>
    <row r="220" spans="1:4">
      <c r="A220" s="27"/>
      <c r="B220" s="17"/>
      <c r="C220" s="17"/>
      <c r="D220" s="17"/>
    </row>
    <row r="221" spans="1:4">
      <c r="A221" s="27"/>
      <c r="B221" s="17"/>
      <c r="C221" s="17"/>
      <c r="D221" s="17"/>
    </row>
    <row r="222" spans="1:4">
      <c r="A222" s="27"/>
      <c r="B222" s="17"/>
      <c r="C222" s="17"/>
      <c r="D222" s="17"/>
    </row>
    <row r="223" spans="1:4">
      <c r="A223" s="27"/>
      <c r="B223" s="17"/>
      <c r="C223" s="17"/>
      <c r="D223" s="17"/>
    </row>
    <row r="224" spans="1:4">
      <c r="A224" s="27"/>
      <c r="B224" s="17"/>
      <c r="C224" s="17"/>
      <c r="D224" s="17"/>
    </row>
    <row r="225" spans="1:4">
      <c r="A225" s="27"/>
      <c r="B225" s="17"/>
      <c r="C225" s="17"/>
      <c r="D225" s="17"/>
    </row>
    <row r="226" spans="1:4">
      <c r="A226" s="27"/>
      <c r="B226" s="17"/>
      <c r="C226" s="17"/>
      <c r="D226" s="17"/>
    </row>
    <row r="227" spans="1:4">
      <c r="A227" s="27"/>
      <c r="B227" s="17"/>
      <c r="C227" s="17"/>
      <c r="D227" s="17"/>
    </row>
    <row r="228" spans="1:4">
      <c r="A228" s="27"/>
      <c r="B228" s="17"/>
      <c r="C228" s="17"/>
      <c r="D228" s="17"/>
    </row>
    <row r="229" spans="1:4">
      <c r="A229" s="27"/>
      <c r="B229" s="17"/>
      <c r="C229" s="17"/>
      <c r="D229" s="17"/>
    </row>
    <row r="230" spans="1:4">
      <c r="A230" s="27"/>
      <c r="B230" s="17"/>
      <c r="C230" s="17"/>
      <c r="D230" s="17"/>
    </row>
    <row r="231" spans="1:4">
      <c r="A231" s="27"/>
      <c r="B231" s="17"/>
      <c r="C231" s="17"/>
      <c r="D231" s="17"/>
    </row>
    <row r="232" spans="1:4">
      <c r="A232" s="27"/>
      <c r="B232" s="17"/>
      <c r="C232" s="17"/>
      <c r="D232" s="17"/>
    </row>
    <row r="233" spans="1:4">
      <c r="A233" s="27"/>
      <c r="B233" s="17"/>
      <c r="C233" s="17"/>
      <c r="D233" s="17"/>
    </row>
    <row r="234" spans="1:4">
      <c r="A234" s="27"/>
      <c r="B234" s="17"/>
      <c r="C234" s="17"/>
      <c r="D234" s="17"/>
    </row>
    <row r="235" spans="1:4">
      <c r="A235" s="27"/>
      <c r="B235" s="17"/>
      <c r="C235" s="17"/>
      <c r="D235" s="17"/>
    </row>
    <row r="236" spans="1:4">
      <c r="A236" s="27"/>
      <c r="B236" s="17"/>
      <c r="C236" s="17"/>
      <c r="D236" s="17"/>
    </row>
    <row r="237" spans="1:4">
      <c r="A237" s="27"/>
      <c r="B237" s="17"/>
      <c r="C237" s="17"/>
      <c r="D237" s="17"/>
    </row>
    <row r="238" spans="1:4">
      <c r="A238" s="27"/>
      <c r="B238" s="17"/>
      <c r="C238" s="17"/>
      <c r="D238" s="17"/>
    </row>
    <row r="239" spans="1:4">
      <c r="A239" s="27"/>
      <c r="B239" s="17"/>
      <c r="C239" s="17"/>
      <c r="D239" s="17"/>
    </row>
    <row r="240" spans="1:4">
      <c r="A240" s="27"/>
      <c r="B240" s="17"/>
      <c r="C240" s="17"/>
      <c r="D240" s="17"/>
    </row>
    <row r="241" spans="1:4">
      <c r="A241" s="27"/>
      <c r="B241" s="17"/>
      <c r="C241" s="17"/>
      <c r="D241" s="17"/>
    </row>
    <row r="242" spans="1:4">
      <c r="A242" s="27"/>
      <c r="B242" s="17"/>
      <c r="C242" s="17"/>
      <c r="D242" s="17"/>
    </row>
    <row r="243" spans="1:4">
      <c r="A243" s="27"/>
      <c r="B243" s="17"/>
      <c r="C243" s="17"/>
      <c r="D243" s="17"/>
    </row>
    <row r="244" spans="1:4">
      <c r="A244" s="27"/>
      <c r="B244" s="17"/>
      <c r="C244" s="17"/>
      <c r="D244" s="17"/>
    </row>
    <row r="245" spans="1:4">
      <c r="A245" s="27"/>
      <c r="B245" s="17"/>
      <c r="C245" s="17"/>
      <c r="D245" s="17"/>
    </row>
    <row r="246" spans="1:4">
      <c r="A246" s="27"/>
      <c r="B246" s="17"/>
      <c r="C246" s="17"/>
      <c r="D246" s="17"/>
    </row>
    <row r="247" spans="1:4">
      <c r="A247" s="27"/>
      <c r="B247" s="17"/>
      <c r="C247" s="17"/>
      <c r="D247" s="17"/>
    </row>
    <row r="248" spans="1:4">
      <c r="A248" s="27"/>
      <c r="B248" s="17"/>
      <c r="C248" s="17"/>
      <c r="D248" s="17"/>
    </row>
    <row r="249" spans="1:4">
      <c r="A249" s="27"/>
      <c r="B249" s="17"/>
      <c r="C249" s="17"/>
      <c r="D249" s="17"/>
    </row>
    <row r="250" spans="1:4">
      <c r="A250" s="27"/>
      <c r="B250" s="17"/>
      <c r="C250" s="17"/>
      <c r="D250" s="17"/>
    </row>
    <row r="251" spans="1:4">
      <c r="A251" s="27"/>
      <c r="B251" s="17"/>
      <c r="C251" s="17"/>
      <c r="D251" s="17"/>
    </row>
    <row r="252" spans="1:4">
      <c r="A252" s="27"/>
      <c r="B252" s="17"/>
      <c r="C252" s="17"/>
      <c r="D252" s="17"/>
    </row>
    <row r="253" spans="1:4">
      <c r="A253" s="27"/>
      <c r="B253" s="17"/>
      <c r="C253" s="17"/>
      <c r="D253" s="17"/>
    </row>
    <row r="254" spans="1:4">
      <c r="A254" s="27"/>
      <c r="B254" s="17"/>
      <c r="C254" s="17"/>
      <c r="D254" s="17"/>
    </row>
    <row r="255" spans="1:4">
      <c r="A255" s="27"/>
      <c r="B255" s="17"/>
      <c r="C255" s="17"/>
      <c r="D255" s="17"/>
    </row>
    <row r="256" spans="1:4">
      <c r="A256" s="27"/>
      <c r="B256" s="17"/>
      <c r="C256" s="17"/>
      <c r="D256" s="17"/>
    </row>
    <row r="257" spans="1:4">
      <c r="A257" s="27"/>
      <c r="B257" s="17"/>
      <c r="C257" s="17"/>
      <c r="D257" s="17"/>
    </row>
    <row r="258" spans="1:4">
      <c r="A258" s="27"/>
      <c r="B258" s="17"/>
      <c r="C258" s="17"/>
      <c r="D258" s="17"/>
    </row>
    <row r="259" spans="1:4">
      <c r="A259" s="27"/>
      <c r="B259" s="17"/>
      <c r="C259" s="17"/>
      <c r="D259" s="17"/>
    </row>
    <row r="260" spans="1:4">
      <c r="A260" s="27"/>
      <c r="B260" s="17"/>
      <c r="C260" s="17"/>
      <c r="D260" s="17"/>
    </row>
    <row r="261" spans="1:4">
      <c r="A261" s="27"/>
      <c r="B261" s="17"/>
      <c r="C261" s="17"/>
      <c r="D261" s="17"/>
    </row>
    <row r="262" spans="1:4">
      <c r="A262" s="27"/>
      <c r="B262" s="17"/>
      <c r="C262" s="17"/>
      <c r="D262" s="17"/>
    </row>
    <row r="263" spans="1:4">
      <c r="A263" s="27"/>
      <c r="B263" s="17"/>
      <c r="C263" s="17"/>
      <c r="D263" s="17"/>
    </row>
    <row r="264" spans="1:4">
      <c r="A264" s="27"/>
      <c r="B264" s="17"/>
      <c r="C264" s="17"/>
      <c r="D264" s="17"/>
    </row>
    <row r="265" spans="1:4">
      <c r="A265" s="27"/>
      <c r="B265" s="17"/>
      <c r="C265" s="17"/>
      <c r="D265" s="17"/>
    </row>
    <row r="266" spans="1:4">
      <c r="A266" s="27"/>
      <c r="B266" s="17"/>
      <c r="C266" s="17"/>
      <c r="D266" s="17"/>
    </row>
    <row r="267" spans="1:4">
      <c r="A267" s="27"/>
      <c r="B267" s="17"/>
      <c r="C267" s="17"/>
      <c r="D267" s="17"/>
    </row>
    <row r="268" spans="1:4">
      <c r="A268" s="27"/>
      <c r="B268" s="17"/>
      <c r="C268" s="17"/>
      <c r="D268" s="17"/>
    </row>
    <row r="269" spans="1:4">
      <c r="A269" s="27"/>
      <c r="B269" s="17"/>
      <c r="C269" s="17"/>
      <c r="D269" s="17"/>
    </row>
    <row r="270" spans="1:4">
      <c r="A270" s="27"/>
      <c r="B270" s="17"/>
      <c r="C270" s="17"/>
      <c r="D270" s="17"/>
    </row>
    <row r="271" spans="1:4">
      <c r="A271" s="27"/>
      <c r="B271" s="17"/>
      <c r="C271" s="17"/>
      <c r="D271" s="17"/>
    </row>
    <row r="272" spans="1:4">
      <c r="A272" s="27"/>
      <c r="B272" s="17"/>
      <c r="C272" s="17"/>
      <c r="D272" s="17"/>
    </row>
    <row r="273" spans="1:4">
      <c r="A273" s="27"/>
      <c r="B273" s="17"/>
      <c r="C273" s="17"/>
      <c r="D273" s="17"/>
    </row>
    <row r="274" spans="1:4">
      <c r="A274" s="27"/>
      <c r="B274" s="17"/>
      <c r="C274" s="17"/>
      <c r="D274" s="17"/>
    </row>
    <row r="275" spans="1:4">
      <c r="A275" s="27"/>
      <c r="B275" s="17"/>
      <c r="C275" s="17"/>
      <c r="D275" s="17"/>
    </row>
    <row r="276" spans="1:4">
      <c r="A276" s="27"/>
      <c r="B276" s="17"/>
      <c r="C276" s="17"/>
      <c r="D276" s="17"/>
    </row>
    <row r="277" spans="1:4">
      <c r="A277" s="27"/>
      <c r="B277" s="17"/>
      <c r="C277" s="17"/>
      <c r="D277" s="17"/>
    </row>
    <row r="278" spans="1:4">
      <c r="A278" s="27"/>
      <c r="B278" s="17"/>
      <c r="C278" s="17"/>
      <c r="D278" s="17"/>
    </row>
    <row r="279" spans="1:4">
      <c r="A279" s="27"/>
      <c r="B279" s="17"/>
      <c r="C279" s="17"/>
      <c r="D279" s="17"/>
    </row>
    <row r="280" spans="1:4">
      <c r="A280" s="27"/>
      <c r="B280" s="17"/>
      <c r="C280" s="17"/>
      <c r="D280" s="17"/>
    </row>
    <row r="281" spans="1:4">
      <c r="A281" s="27"/>
      <c r="B281" s="17"/>
      <c r="C281" s="17"/>
      <c r="D281" s="17"/>
    </row>
    <row r="282" spans="1:4">
      <c r="A282" s="27"/>
      <c r="B282" s="17"/>
      <c r="C282" s="17"/>
      <c r="D282" s="17"/>
    </row>
    <row r="283" spans="1:4">
      <c r="A283" s="27"/>
      <c r="B283" s="17"/>
      <c r="C283" s="17"/>
      <c r="D283" s="17"/>
    </row>
    <row r="284" spans="1:4">
      <c r="A284" s="27"/>
      <c r="B284" s="17"/>
      <c r="C284" s="17"/>
      <c r="D284" s="17"/>
    </row>
    <row r="285" spans="1:4">
      <c r="A285" s="27"/>
      <c r="B285" s="17"/>
      <c r="C285" s="17"/>
      <c r="D285" s="17"/>
    </row>
    <row r="286" spans="1:4">
      <c r="A286" s="27"/>
      <c r="B286" s="17"/>
      <c r="C286" s="17"/>
      <c r="D286" s="17"/>
    </row>
    <row r="287" spans="1:4">
      <c r="A287" s="27"/>
      <c r="B287" s="17"/>
      <c r="C287" s="17"/>
      <c r="D287" s="17"/>
    </row>
    <row r="288" spans="1:4">
      <c r="A288" s="27"/>
      <c r="B288" s="17"/>
      <c r="C288" s="17"/>
      <c r="D288" s="17"/>
    </row>
    <row r="289" spans="1:4">
      <c r="A289" s="27"/>
      <c r="B289" s="17"/>
      <c r="C289" s="17"/>
      <c r="D289" s="17"/>
    </row>
    <row r="290" spans="1:4">
      <c r="A290" s="27"/>
      <c r="B290" s="17"/>
      <c r="C290" s="17"/>
      <c r="D290" s="17"/>
    </row>
    <row r="291" spans="1:4">
      <c r="A291" s="27"/>
      <c r="B291" s="17"/>
      <c r="C291" s="17"/>
      <c r="D291" s="17"/>
    </row>
    <row r="292" spans="1:4">
      <c r="A292" s="27"/>
      <c r="B292" s="17"/>
      <c r="C292" s="17"/>
      <c r="D292" s="17"/>
    </row>
    <row r="293" spans="1:4">
      <c r="A293" s="27"/>
      <c r="B293" s="17"/>
      <c r="C293" s="17"/>
      <c r="D293" s="17"/>
    </row>
    <row r="294" spans="1:4">
      <c r="A294" s="27"/>
      <c r="B294" s="17"/>
      <c r="C294" s="17"/>
      <c r="D294" s="17"/>
    </row>
    <row r="295" spans="1:4">
      <c r="A295" s="27"/>
      <c r="B295" s="17"/>
      <c r="C295" s="17"/>
      <c r="D295" s="17"/>
    </row>
    <row r="296" spans="1:4">
      <c r="A296" s="27"/>
      <c r="B296" s="17"/>
      <c r="C296" s="17"/>
      <c r="D296" s="17"/>
    </row>
    <row r="297" spans="1:4">
      <c r="A297" s="27"/>
      <c r="B297" s="17"/>
      <c r="C297" s="17"/>
      <c r="D297" s="17"/>
    </row>
    <row r="298" spans="1:4">
      <c r="A298" s="27"/>
      <c r="B298" s="17"/>
      <c r="C298" s="17"/>
      <c r="D298" s="17"/>
    </row>
    <row r="299" spans="1:4">
      <c r="A299" s="27"/>
      <c r="B299" s="17"/>
      <c r="C299" s="17"/>
      <c r="D299" s="17"/>
    </row>
    <row r="300" spans="1:4">
      <c r="A300" s="27"/>
      <c r="B300" s="17"/>
      <c r="C300" s="17"/>
      <c r="D300" s="17"/>
    </row>
    <row r="301" spans="1:4">
      <c r="A301" s="27"/>
      <c r="B301" s="17"/>
      <c r="C301" s="17"/>
      <c r="D301" s="17"/>
    </row>
    <row r="302" spans="1:4">
      <c r="A302" s="27"/>
      <c r="B302" s="17"/>
      <c r="C302" s="17"/>
      <c r="D302" s="17"/>
    </row>
    <row r="303" spans="1:4">
      <c r="A303" s="27"/>
      <c r="B303" s="17"/>
      <c r="C303" s="17"/>
      <c r="D303" s="17"/>
    </row>
    <row r="304" spans="1:4">
      <c r="A304" s="27"/>
      <c r="B304" s="17"/>
      <c r="C304" s="17"/>
      <c r="D304" s="17"/>
    </row>
    <row r="305" spans="1:4">
      <c r="A305" s="27"/>
      <c r="B305" s="17"/>
      <c r="C305" s="17"/>
      <c r="D305" s="17"/>
    </row>
    <row r="306" spans="1:4">
      <c r="A306" s="27"/>
      <c r="B306" s="17"/>
      <c r="C306" s="17"/>
      <c r="D306" s="17"/>
    </row>
    <row r="307" spans="1:4">
      <c r="A307" s="27"/>
      <c r="B307" s="17"/>
      <c r="C307" s="17"/>
      <c r="D307" s="17"/>
    </row>
    <row r="308" spans="1:4">
      <c r="A308" s="27"/>
      <c r="B308" s="17"/>
      <c r="C308" s="17"/>
      <c r="D308" s="17"/>
    </row>
    <row r="309" spans="1:4">
      <c r="A309" s="27"/>
      <c r="B309" s="17"/>
      <c r="C309" s="17"/>
      <c r="D309" s="17"/>
    </row>
    <row r="310" spans="1:4">
      <c r="A310" s="27"/>
      <c r="B310" s="17"/>
      <c r="C310" s="17"/>
      <c r="D310" s="17"/>
    </row>
    <row r="311" spans="1:4">
      <c r="A311" s="27"/>
      <c r="B311" s="17"/>
      <c r="C311" s="17"/>
      <c r="D311" s="17"/>
    </row>
    <row r="312" spans="1:4">
      <c r="A312" s="27"/>
      <c r="B312" s="17"/>
      <c r="C312" s="17"/>
      <c r="D312" s="17"/>
    </row>
    <row r="313" spans="1:4">
      <c r="A313" s="27"/>
      <c r="B313" s="17"/>
      <c r="C313" s="17"/>
      <c r="D313" s="17"/>
    </row>
    <row r="314" spans="1:4">
      <c r="A314" s="27"/>
      <c r="B314" s="17"/>
      <c r="C314" s="17"/>
      <c r="D314" s="17"/>
    </row>
    <row r="315" spans="1:4">
      <c r="A315" s="27"/>
      <c r="B315" s="17"/>
      <c r="C315" s="17"/>
      <c r="D315" s="17"/>
    </row>
    <row r="316" spans="1:4">
      <c r="A316" s="27"/>
      <c r="B316" s="17"/>
      <c r="C316" s="17"/>
      <c r="D316" s="17"/>
    </row>
    <row r="317" spans="1:4">
      <c r="A317" s="27"/>
      <c r="B317" s="17"/>
      <c r="C317" s="17"/>
      <c r="D317" s="17"/>
    </row>
    <row r="318" spans="1:4">
      <c r="A318" s="27"/>
      <c r="B318" s="17"/>
      <c r="C318" s="17"/>
      <c r="D318" s="17"/>
    </row>
    <row r="319" spans="1:4">
      <c r="A319" s="27"/>
      <c r="B319" s="17"/>
      <c r="C319" s="17"/>
      <c r="D319" s="17"/>
    </row>
    <row r="320" spans="1:4">
      <c r="A320" s="27"/>
      <c r="B320" s="17"/>
      <c r="C320" s="17"/>
      <c r="D320" s="17"/>
    </row>
    <row r="321" spans="1:4">
      <c r="A321" s="27"/>
      <c r="B321" s="17"/>
      <c r="C321" s="17"/>
      <c r="D321" s="17"/>
    </row>
    <row r="322" spans="1:4">
      <c r="A322" s="27"/>
      <c r="B322" s="17"/>
      <c r="C322" s="17"/>
      <c r="D322" s="17"/>
    </row>
    <row r="323" spans="1:4">
      <c r="A323" s="27"/>
      <c r="B323" s="17"/>
      <c r="C323" s="17"/>
      <c r="D323" s="17"/>
    </row>
    <row r="324" spans="1:4">
      <c r="A324" s="27"/>
      <c r="B324" s="17"/>
      <c r="C324" s="17"/>
      <c r="D324" s="17"/>
    </row>
    <row r="325" spans="1:4">
      <c r="A325" s="27"/>
      <c r="B325" s="17"/>
      <c r="C325" s="17"/>
      <c r="D325" s="17"/>
    </row>
    <row r="326" spans="1:4">
      <c r="A326" s="27"/>
      <c r="B326" s="17"/>
      <c r="C326" s="17"/>
      <c r="D326" s="17"/>
    </row>
    <row r="327" spans="1:4">
      <c r="A327" s="27"/>
      <c r="B327" s="17"/>
      <c r="C327" s="17"/>
      <c r="D327" s="17"/>
    </row>
    <row r="328" spans="1:4">
      <c r="A328" s="27"/>
      <c r="B328" s="17"/>
      <c r="C328" s="17"/>
      <c r="D328" s="17"/>
    </row>
    <row r="329" spans="1:4">
      <c r="A329" s="27"/>
      <c r="B329" s="17"/>
      <c r="C329" s="17"/>
      <c r="D329" s="17"/>
    </row>
    <row r="330" spans="1:4">
      <c r="A330" s="27"/>
      <c r="B330" s="17"/>
      <c r="C330" s="17"/>
      <c r="D330" s="17"/>
    </row>
    <row r="331" spans="1:4">
      <c r="A331" s="27"/>
      <c r="B331" s="17"/>
      <c r="C331" s="17"/>
      <c r="D331" s="17"/>
    </row>
    <row r="332" spans="1:4">
      <c r="A332" s="27"/>
      <c r="B332" s="17"/>
      <c r="C332" s="17"/>
      <c r="D332" s="17"/>
    </row>
    <row r="333" spans="1:4">
      <c r="A333" s="27"/>
      <c r="B333" s="17"/>
      <c r="C333" s="17"/>
      <c r="D333" s="17"/>
    </row>
    <row r="334" spans="1:4">
      <c r="A334" s="27"/>
      <c r="B334" s="17"/>
      <c r="C334" s="17"/>
      <c r="D334" s="17"/>
    </row>
    <row r="335" spans="1:4">
      <c r="A335" s="27"/>
      <c r="B335" s="17"/>
      <c r="C335" s="17"/>
      <c r="D335" s="17"/>
    </row>
    <row r="336" spans="1:4">
      <c r="A336" s="27"/>
      <c r="B336" s="17"/>
      <c r="C336" s="17"/>
      <c r="D336" s="17"/>
    </row>
    <row r="337" spans="1:4">
      <c r="A337" s="27"/>
      <c r="B337" s="17"/>
      <c r="C337" s="17"/>
      <c r="D337" s="17"/>
    </row>
    <row r="338" spans="1:4">
      <c r="A338" s="27"/>
      <c r="B338" s="17"/>
      <c r="C338" s="17"/>
      <c r="D338" s="17"/>
    </row>
    <row r="339" spans="1:4">
      <c r="A339" s="27"/>
      <c r="B339" s="17"/>
      <c r="C339" s="17"/>
      <c r="D339" s="17"/>
    </row>
    <row r="340" spans="1:4">
      <c r="A340" s="27"/>
      <c r="B340" s="17"/>
      <c r="C340" s="17"/>
      <c r="D340" s="17"/>
    </row>
    <row r="341" spans="1:4">
      <c r="A341" s="27"/>
      <c r="B341" s="17"/>
      <c r="C341" s="17"/>
      <c r="D341" s="17"/>
    </row>
    <row r="342" spans="1:4">
      <c r="A342" s="27"/>
      <c r="B342" s="17"/>
      <c r="C342" s="17"/>
      <c r="D342" s="17"/>
    </row>
    <row r="343" spans="1:4">
      <c r="A343" s="27"/>
      <c r="B343" s="17"/>
      <c r="C343" s="17"/>
      <c r="D343" s="17"/>
    </row>
    <row r="344" spans="1:4">
      <c r="A344" s="27"/>
      <c r="B344" s="17"/>
      <c r="C344" s="17"/>
      <c r="D344" s="17"/>
    </row>
    <row r="345" spans="1:4">
      <c r="A345" s="27"/>
      <c r="B345" s="17"/>
      <c r="C345" s="17"/>
      <c r="D345" s="17"/>
    </row>
    <row r="346" spans="1:4">
      <c r="A346" s="27"/>
      <c r="B346" s="17"/>
      <c r="C346" s="17"/>
      <c r="D346" s="17"/>
    </row>
    <row r="347" spans="1:4">
      <c r="A347" s="27"/>
      <c r="B347" s="17"/>
      <c r="C347" s="17"/>
      <c r="D347" s="17"/>
    </row>
    <row r="348" spans="1:4">
      <c r="A348" s="27"/>
      <c r="B348" s="17"/>
      <c r="C348" s="17"/>
      <c r="D348" s="17"/>
    </row>
    <row r="349" spans="1:4">
      <c r="A349" s="27"/>
      <c r="B349" s="17"/>
      <c r="C349" s="17"/>
      <c r="D349" s="17"/>
    </row>
    <row r="350" spans="1:4">
      <c r="A350" s="27"/>
      <c r="B350" s="17"/>
      <c r="C350" s="17"/>
      <c r="D350" s="17"/>
    </row>
    <row r="351" spans="1:4">
      <c r="A351" s="27"/>
      <c r="B351" s="17"/>
      <c r="C351" s="17"/>
      <c r="D351" s="17"/>
    </row>
    <row r="352" spans="1:4">
      <c r="A352" s="27"/>
      <c r="B352" s="17"/>
      <c r="C352" s="17"/>
      <c r="D352" s="17"/>
    </row>
    <row r="353" spans="1:4">
      <c r="A353" s="27"/>
      <c r="B353" s="17"/>
      <c r="C353" s="17"/>
      <c r="D353" s="17"/>
    </row>
    <row r="354" spans="1:4">
      <c r="A354" s="27"/>
      <c r="B354" s="17"/>
      <c r="C354" s="17"/>
      <c r="D354" s="17"/>
    </row>
    <row r="355" spans="1:4">
      <c r="A355" s="27"/>
      <c r="B355" s="17"/>
      <c r="C355" s="17"/>
      <c r="D355" s="17"/>
    </row>
    <row r="356" spans="1:4">
      <c r="A356" s="27"/>
      <c r="B356" s="17"/>
      <c r="C356" s="17"/>
      <c r="D356" s="17"/>
    </row>
    <row r="357" spans="1:4">
      <c r="A357" s="27"/>
      <c r="B357" s="17"/>
      <c r="C357" s="17"/>
      <c r="D357" s="17"/>
    </row>
    <row r="358" spans="1:4">
      <c r="A358" s="27"/>
      <c r="B358" s="17"/>
      <c r="C358" s="17"/>
      <c r="D358" s="17"/>
    </row>
    <row r="359" spans="1:4">
      <c r="A359" s="27"/>
      <c r="B359" s="17"/>
      <c r="C359" s="17"/>
      <c r="D359" s="17"/>
    </row>
    <row r="360" spans="1:4">
      <c r="A360" s="27"/>
      <c r="B360" s="17"/>
      <c r="C360" s="17"/>
      <c r="D360" s="17"/>
    </row>
    <row r="361" spans="1:4">
      <c r="A361" s="27"/>
      <c r="B361" s="17"/>
      <c r="C361" s="17"/>
      <c r="D361" s="17"/>
    </row>
    <row r="362" spans="1:4">
      <c r="A362" s="27"/>
      <c r="B362" s="17"/>
      <c r="C362" s="17"/>
      <c r="D362" s="17"/>
    </row>
    <row r="363" spans="1:4">
      <c r="A363" s="27"/>
      <c r="B363" s="17"/>
      <c r="C363" s="17"/>
      <c r="D363" s="17"/>
    </row>
    <row r="364" spans="1:4">
      <c r="A364" s="27"/>
      <c r="B364" s="17"/>
      <c r="C364" s="17"/>
      <c r="D364" s="17"/>
    </row>
    <row r="365" spans="1:4">
      <c r="A365" s="27"/>
      <c r="B365" s="17"/>
      <c r="C365" s="17"/>
      <c r="D365" s="17"/>
    </row>
    <row r="366" spans="1:4">
      <c r="A366" s="27"/>
      <c r="B366" s="17"/>
      <c r="C366" s="17"/>
      <c r="D366" s="17"/>
    </row>
    <row r="367" spans="1:4">
      <c r="A367" s="27"/>
      <c r="B367" s="17"/>
      <c r="C367" s="17"/>
      <c r="D367" s="17"/>
    </row>
    <row r="368" spans="1:4">
      <c r="A368" s="27"/>
      <c r="B368" s="17"/>
      <c r="C368" s="17"/>
      <c r="D368" s="17"/>
    </row>
    <row r="369" spans="1:4">
      <c r="A369" s="27"/>
      <c r="B369" s="17"/>
      <c r="C369" s="17"/>
      <c r="D369" s="17"/>
    </row>
    <row r="370" spans="1:4">
      <c r="A370" s="27"/>
      <c r="B370" s="17"/>
      <c r="C370" s="17"/>
      <c r="D370" s="17"/>
    </row>
    <row r="371" spans="1:4">
      <c r="A371" s="27"/>
      <c r="B371" s="17"/>
      <c r="C371" s="17"/>
      <c r="D371" s="17"/>
    </row>
    <row r="372" spans="1:4">
      <c r="A372" s="27"/>
      <c r="B372" s="17"/>
      <c r="C372" s="17"/>
      <c r="D372" s="17"/>
    </row>
    <row r="373" spans="1:4">
      <c r="A373" s="27"/>
      <c r="B373" s="17"/>
      <c r="C373" s="17"/>
      <c r="D373" s="17"/>
    </row>
    <row r="374" spans="1:4">
      <c r="A374" s="27"/>
      <c r="B374" s="17"/>
      <c r="C374" s="17"/>
      <c r="D374" s="17"/>
    </row>
    <row r="375" spans="1:4">
      <c r="A375" s="27"/>
      <c r="B375" s="17"/>
      <c r="C375" s="17"/>
      <c r="D375" s="17"/>
    </row>
    <row r="376" spans="1:4">
      <c r="A376" s="27"/>
      <c r="B376" s="17"/>
      <c r="C376" s="17"/>
      <c r="D376" s="17"/>
    </row>
    <row r="377" spans="1:4">
      <c r="A377" s="27"/>
      <c r="B377" s="17"/>
      <c r="C377" s="17"/>
      <c r="D377" s="17"/>
    </row>
    <row r="378" spans="1:4">
      <c r="A378" s="27"/>
      <c r="B378" s="17"/>
      <c r="C378" s="17"/>
      <c r="D378" s="17"/>
    </row>
    <row r="379" spans="1:4">
      <c r="A379" s="27"/>
      <c r="B379" s="17"/>
      <c r="C379" s="17"/>
      <c r="D379" s="17"/>
    </row>
    <row r="380" spans="1:4">
      <c r="A380" s="27"/>
      <c r="B380" s="17"/>
      <c r="C380" s="17"/>
      <c r="D380" s="17"/>
    </row>
    <row r="381" spans="1:4">
      <c r="A381" s="27"/>
      <c r="B381" s="17"/>
      <c r="C381" s="17"/>
      <c r="D381" s="17"/>
    </row>
    <row r="382" spans="1:4">
      <c r="A382" s="27"/>
      <c r="B382" s="17"/>
      <c r="C382" s="17"/>
      <c r="D382" s="17"/>
    </row>
    <row r="383" spans="1:4">
      <c r="A383" s="27"/>
      <c r="B383" s="17"/>
      <c r="C383" s="17"/>
      <c r="D383" s="17"/>
    </row>
    <row r="384" spans="1:4">
      <c r="A384" s="27"/>
      <c r="B384" s="17"/>
      <c r="C384" s="17"/>
      <c r="D384" s="17"/>
    </row>
    <row r="385" spans="1:4">
      <c r="A385" s="27"/>
      <c r="B385" s="17"/>
      <c r="C385" s="17"/>
      <c r="D385" s="17"/>
    </row>
    <row r="386" spans="1:4">
      <c r="A386" s="27"/>
      <c r="B386" s="17"/>
      <c r="C386" s="17"/>
      <c r="D386" s="17"/>
    </row>
    <row r="387" spans="1:4">
      <c r="A387" s="27"/>
      <c r="B387" s="17"/>
      <c r="C387" s="17"/>
      <c r="D387" s="17"/>
    </row>
    <row r="388" spans="1:4">
      <c r="A388" s="27"/>
      <c r="B388" s="17"/>
      <c r="C388" s="17"/>
      <c r="D388" s="17"/>
    </row>
    <row r="389" spans="1:4">
      <c r="A389" s="27"/>
      <c r="B389" s="17"/>
      <c r="C389" s="17"/>
      <c r="D389" s="17"/>
    </row>
    <row r="390" spans="1:4">
      <c r="A390" s="27"/>
      <c r="B390" s="17"/>
      <c r="C390" s="17"/>
      <c r="D390" s="17"/>
    </row>
    <row r="391" spans="1:4">
      <c r="A391" s="27"/>
      <c r="B391" s="17"/>
      <c r="C391" s="17"/>
      <c r="D391" s="17"/>
    </row>
    <row r="392" spans="1:4">
      <c r="A392" s="27"/>
      <c r="B392" s="17"/>
      <c r="C392" s="17"/>
      <c r="D392" s="17"/>
    </row>
    <row r="393" spans="1:4">
      <c r="A393" s="27"/>
      <c r="B393" s="17"/>
      <c r="C393" s="17"/>
      <c r="D393" s="17"/>
    </row>
    <row r="394" spans="1:4">
      <c r="A394" s="27"/>
      <c r="B394" s="17"/>
      <c r="C394" s="17"/>
      <c r="D394" s="17"/>
    </row>
    <row r="395" spans="1:4">
      <c r="A395" s="27"/>
      <c r="B395" s="17"/>
      <c r="C395" s="17"/>
      <c r="D395" s="17"/>
    </row>
    <row r="396" spans="1:4">
      <c r="A396" s="27"/>
      <c r="B396" s="17"/>
      <c r="C396" s="17"/>
      <c r="D396" s="17"/>
    </row>
    <row r="397" spans="1:4">
      <c r="A397" s="27"/>
      <c r="B397" s="17"/>
      <c r="C397" s="17"/>
      <c r="D397" s="17"/>
    </row>
    <row r="398" spans="1:4">
      <c r="A398" s="27"/>
      <c r="B398" s="17"/>
      <c r="C398" s="17"/>
      <c r="D398" s="17"/>
    </row>
    <row r="399" spans="1:4">
      <c r="A399" s="27"/>
      <c r="B399" s="17"/>
      <c r="C399" s="17"/>
      <c r="D399" s="17"/>
    </row>
    <row r="400" spans="1:4">
      <c r="A400" s="27"/>
      <c r="B400" s="17"/>
      <c r="C400" s="17"/>
      <c r="D400" s="17"/>
    </row>
    <row r="401" spans="1:4">
      <c r="A401" s="27"/>
      <c r="B401" s="17"/>
      <c r="C401" s="17"/>
      <c r="D401" s="17"/>
    </row>
    <row r="402" spans="1:4">
      <c r="A402" s="27"/>
      <c r="B402" s="17"/>
      <c r="C402" s="17"/>
      <c r="D402" s="17"/>
    </row>
    <row r="403" spans="1:4">
      <c r="A403" s="27"/>
      <c r="B403" s="17"/>
      <c r="C403" s="17"/>
      <c r="D403" s="17"/>
    </row>
    <row r="404" spans="1:4">
      <c r="A404" s="27"/>
      <c r="B404" s="17"/>
      <c r="C404" s="17"/>
      <c r="D404" s="17"/>
    </row>
    <row r="405" spans="1:4">
      <c r="A405" s="27"/>
      <c r="B405" s="17"/>
      <c r="C405" s="17"/>
      <c r="D405" s="17"/>
    </row>
    <row r="406" spans="1:4">
      <c r="A406" s="27"/>
      <c r="B406" s="17"/>
      <c r="C406" s="17"/>
      <c r="D406" s="17"/>
    </row>
    <row r="407" spans="1:4">
      <c r="A407" s="27"/>
      <c r="B407" s="17"/>
      <c r="C407" s="17"/>
      <c r="D407" s="17"/>
    </row>
    <row r="408" spans="1:4">
      <c r="A408" s="27"/>
      <c r="B408" s="17"/>
      <c r="C408" s="17"/>
      <c r="D408" s="17"/>
    </row>
    <row r="409" spans="1:4">
      <c r="A409" s="27"/>
      <c r="B409" s="17"/>
      <c r="C409" s="17"/>
      <c r="D409" s="17"/>
    </row>
    <row r="410" spans="1:4">
      <c r="A410" s="27"/>
      <c r="B410" s="17"/>
      <c r="C410" s="17"/>
      <c r="D410" s="17"/>
    </row>
    <row r="411" spans="1:4">
      <c r="A411" s="27"/>
      <c r="B411" s="17"/>
      <c r="C411" s="17"/>
      <c r="D411" s="17"/>
    </row>
    <row r="412" spans="1:4">
      <c r="A412" s="27"/>
      <c r="B412" s="17"/>
      <c r="C412" s="17"/>
      <c r="D412" s="17"/>
    </row>
    <row r="413" spans="1:4">
      <c r="A413" s="27"/>
      <c r="B413" s="17"/>
      <c r="C413" s="17"/>
      <c r="D413" s="17"/>
    </row>
    <row r="414" spans="1:4">
      <c r="A414" s="27"/>
      <c r="B414" s="17"/>
      <c r="C414" s="17"/>
      <c r="D414" s="17"/>
    </row>
    <row r="415" spans="1:4">
      <c r="A415" s="27"/>
      <c r="B415" s="17"/>
      <c r="C415" s="17"/>
      <c r="D415" s="17"/>
    </row>
    <row r="416" spans="1:4">
      <c r="A416" s="27"/>
      <c r="B416" s="17"/>
      <c r="C416" s="17"/>
      <c r="D416" s="17"/>
    </row>
    <row r="417" spans="1:4">
      <c r="A417" s="27"/>
      <c r="B417" s="17"/>
      <c r="C417" s="17"/>
      <c r="D417" s="17"/>
    </row>
    <row r="418" spans="1:4">
      <c r="A418" s="27"/>
      <c r="B418" s="17"/>
      <c r="C418" s="17"/>
      <c r="D418" s="17"/>
    </row>
    <row r="419" spans="1:4">
      <c r="A419" s="27"/>
      <c r="B419" s="17"/>
      <c r="C419" s="17"/>
      <c r="D419" s="17"/>
    </row>
    <row r="420" spans="1:4">
      <c r="A420" s="27"/>
      <c r="B420" s="17"/>
      <c r="C420" s="17"/>
      <c r="D420" s="17"/>
    </row>
    <row r="421" spans="1:4">
      <c r="A421" s="27"/>
      <c r="B421" s="17"/>
      <c r="C421" s="17"/>
      <c r="D421" s="17"/>
    </row>
    <row r="422" spans="1:4">
      <c r="A422" s="27"/>
      <c r="B422" s="17"/>
      <c r="C422" s="17"/>
      <c r="D422" s="17"/>
    </row>
    <row r="423" spans="1:4">
      <c r="A423" s="27"/>
      <c r="B423" s="17"/>
      <c r="C423" s="17"/>
      <c r="D423" s="17"/>
    </row>
    <row r="424" spans="1:4">
      <c r="A424" s="27"/>
      <c r="B424" s="17"/>
      <c r="C424" s="17"/>
      <c r="D424" s="17"/>
    </row>
    <row r="425" spans="1:4">
      <c r="A425" s="27"/>
      <c r="B425" s="17"/>
      <c r="C425" s="17"/>
      <c r="D425" s="17"/>
    </row>
    <row r="426" spans="1:4">
      <c r="A426" s="27"/>
      <c r="B426" s="17"/>
      <c r="C426" s="17"/>
      <c r="D426" s="17"/>
    </row>
    <row r="427" spans="1:4">
      <c r="A427" s="27"/>
      <c r="B427" s="17"/>
      <c r="C427" s="17"/>
      <c r="D427" s="17"/>
    </row>
    <row r="428" spans="1:4">
      <c r="A428" s="27"/>
      <c r="B428" s="17"/>
      <c r="C428" s="17"/>
      <c r="D428" s="17"/>
    </row>
    <row r="429" spans="1:4">
      <c r="A429" s="27"/>
      <c r="B429" s="17"/>
      <c r="C429" s="17"/>
      <c r="D429" s="17"/>
    </row>
    <row r="430" spans="1:4">
      <c r="A430" s="27"/>
      <c r="B430" s="17"/>
      <c r="C430" s="17"/>
      <c r="D430" s="17"/>
    </row>
    <row r="431" spans="1:4">
      <c r="A431" s="27"/>
      <c r="B431" s="17"/>
      <c r="C431" s="17"/>
      <c r="D431" s="17"/>
    </row>
    <row r="432" spans="1:4">
      <c r="A432" s="27"/>
      <c r="B432" s="17"/>
      <c r="C432" s="17"/>
      <c r="D432" s="17"/>
    </row>
    <row r="433" spans="1:4">
      <c r="A433" s="27"/>
      <c r="B433" s="17"/>
      <c r="C433" s="17"/>
      <c r="D433" s="17"/>
    </row>
    <row r="434" spans="1:4">
      <c r="A434" s="27"/>
      <c r="B434" s="17"/>
      <c r="C434" s="17"/>
      <c r="D434" s="17"/>
    </row>
    <row r="435" spans="1:4">
      <c r="A435" s="27"/>
      <c r="B435" s="17"/>
      <c r="C435" s="17"/>
      <c r="D435" s="17"/>
    </row>
    <row r="436" spans="1:4">
      <c r="A436" s="27"/>
      <c r="B436" s="17"/>
      <c r="C436" s="17"/>
      <c r="D436" s="17"/>
    </row>
    <row r="437" spans="1:4">
      <c r="A437" s="27"/>
      <c r="B437" s="17"/>
      <c r="C437" s="17"/>
      <c r="D437" s="17"/>
    </row>
    <row r="438" spans="1:4">
      <c r="A438" s="27"/>
      <c r="B438" s="17"/>
      <c r="C438" s="17"/>
      <c r="D438" s="17"/>
    </row>
    <row r="439" spans="1:4">
      <c r="A439" s="27"/>
      <c r="B439" s="17"/>
      <c r="C439" s="17"/>
      <c r="D439" s="17"/>
    </row>
    <row r="440" spans="1:4">
      <c r="A440" s="27"/>
      <c r="B440" s="17"/>
      <c r="C440" s="17"/>
      <c r="D440" s="17"/>
    </row>
    <row r="441" spans="1:4">
      <c r="A441" s="27"/>
      <c r="B441" s="17"/>
      <c r="C441" s="17"/>
      <c r="D441" s="17"/>
    </row>
    <row r="442" spans="1:4">
      <c r="A442" s="27"/>
      <c r="B442" s="17"/>
      <c r="C442" s="17"/>
      <c r="D442" s="17"/>
    </row>
    <row r="443" spans="1:4">
      <c r="A443" s="27"/>
      <c r="B443" s="17"/>
      <c r="C443" s="17"/>
      <c r="D443" s="17"/>
    </row>
    <row r="444" spans="1:4">
      <c r="A444" s="27"/>
      <c r="B444" s="17"/>
      <c r="C444" s="17"/>
      <c r="D444" s="17"/>
    </row>
    <row r="445" spans="1:4">
      <c r="A445" s="27"/>
      <c r="B445" s="17"/>
      <c r="C445" s="17"/>
      <c r="D445" s="17"/>
    </row>
    <row r="446" spans="1:4">
      <c r="A446" s="27"/>
      <c r="B446" s="17"/>
      <c r="C446" s="17"/>
      <c r="D446" s="17"/>
    </row>
    <row r="447" spans="1:4">
      <c r="A447" s="27"/>
      <c r="B447" s="17"/>
      <c r="C447" s="17"/>
      <c r="D447" s="17"/>
    </row>
    <row r="448" spans="1:4">
      <c r="A448" s="27"/>
      <c r="B448" s="17"/>
      <c r="C448" s="17"/>
      <c r="D448" s="17"/>
    </row>
    <row r="449" spans="1:4">
      <c r="A449" s="27"/>
      <c r="B449" s="17"/>
      <c r="C449" s="17"/>
      <c r="D449" s="17"/>
    </row>
    <row r="450" spans="1:4">
      <c r="A450" s="27"/>
      <c r="B450" s="17"/>
      <c r="C450" s="17"/>
      <c r="D450" s="17"/>
    </row>
    <row r="451" spans="1:4">
      <c r="A451" s="27"/>
      <c r="B451" s="17"/>
      <c r="C451" s="17"/>
      <c r="D451" s="17"/>
    </row>
    <row r="452" spans="1:4">
      <c r="A452" s="27"/>
      <c r="B452" s="17"/>
      <c r="C452" s="17"/>
      <c r="D452" s="17"/>
    </row>
    <row r="453" spans="1:4">
      <c r="A453" s="27"/>
      <c r="B453" s="17"/>
      <c r="C453" s="17"/>
      <c r="D453" s="17"/>
    </row>
    <row r="454" spans="1:4">
      <c r="A454" s="27"/>
      <c r="B454" s="17"/>
      <c r="C454" s="17"/>
      <c r="D454" s="17"/>
    </row>
    <row r="455" spans="1:4">
      <c r="A455" s="27"/>
      <c r="B455" s="17"/>
      <c r="C455" s="17"/>
      <c r="D455" s="17"/>
    </row>
    <row r="456" spans="1:4">
      <c r="A456" s="27"/>
      <c r="B456" s="17"/>
      <c r="C456" s="17"/>
      <c r="D456" s="17"/>
    </row>
    <row r="457" spans="1:4">
      <c r="A457" s="27"/>
      <c r="B457" s="17"/>
      <c r="C457" s="17"/>
      <c r="D457" s="17"/>
    </row>
    <row r="458" spans="1:4">
      <c r="A458" s="27"/>
      <c r="B458" s="17"/>
      <c r="C458" s="17"/>
      <c r="D458" s="17"/>
    </row>
    <row r="459" spans="1:4">
      <c r="A459" s="27"/>
      <c r="B459" s="17"/>
      <c r="C459" s="17"/>
      <c r="D459" s="17"/>
    </row>
    <row r="460" spans="1:4">
      <c r="A460" s="27"/>
      <c r="B460" s="17"/>
      <c r="C460" s="17"/>
      <c r="D460" s="17"/>
    </row>
    <row r="461" spans="1:4">
      <c r="A461" s="27"/>
      <c r="B461" s="17"/>
      <c r="C461" s="17"/>
      <c r="D461" s="17"/>
    </row>
    <row r="462" spans="1:4">
      <c r="A462" s="27"/>
      <c r="B462" s="17"/>
      <c r="C462" s="17"/>
      <c r="D462" s="17"/>
    </row>
    <row r="463" spans="1:4">
      <c r="A463" s="27"/>
      <c r="B463" s="17"/>
      <c r="C463" s="17"/>
      <c r="D463" s="17"/>
    </row>
    <row r="464" spans="1:4">
      <c r="A464" s="27"/>
      <c r="B464" s="17"/>
      <c r="C464" s="17"/>
      <c r="D464" s="17"/>
    </row>
    <row r="465" spans="1:4">
      <c r="A465" s="27"/>
      <c r="B465" s="17"/>
      <c r="C465" s="17"/>
      <c r="D465" s="17"/>
    </row>
    <row r="466" spans="1:4">
      <c r="A466" s="27"/>
      <c r="B466" s="17"/>
      <c r="C466" s="17"/>
      <c r="D466" s="17"/>
    </row>
    <row r="467" spans="1:4">
      <c r="A467" s="27"/>
      <c r="B467" s="17"/>
      <c r="C467" s="17"/>
      <c r="D467" s="17"/>
    </row>
    <row r="468" spans="1:4">
      <c r="A468" s="27"/>
      <c r="B468" s="17"/>
      <c r="C468" s="17"/>
      <c r="D468" s="17"/>
    </row>
    <row r="469" spans="1:4">
      <c r="A469" s="27"/>
      <c r="B469" s="17"/>
      <c r="C469" s="17"/>
      <c r="D469" s="17"/>
    </row>
    <row r="470" spans="1:4">
      <c r="A470" s="27"/>
      <c r="B470" s="17"/>
      <c r="C470" s="17"/>
      <c r="D470" s="17"/>
    </row>
    <row r="471" spans="1:4">
      <c r="A471" s="27"/>
      <c r="B471" s="17"/>
      <c r="C471" s="17"/>
      <c r="D471" s="17"/>
    </row>
    <row r="472" spans="1:4">
      <c r="A472" s="27"/>
      <c r="B472" s="17"/>
      <c r="C472" s="17"/>
      <c r="D472" s="17"/>
    </row>
    <row r="473" spans="1:4">
      <c r="A473" s="27"/>
      <c r="B473" s="17"/>
      <c r="C473" s="17"/>
      <c r="D473" s="17"/>
    </row>
    <row r="474" spans="1:4">
      <c r="A474" s="27"/>
      <c r="B474" s="17"/>
      <c r="C474" s="17"/>
      <c r="D474" s="17"/>
    </row>
    <row r="475" spans="1:4">
      <c r="A475" s="27"/>
      <c r="B475" s="17"/>
      <c r="C475" s="17"/>
      <c r="D475" s="17"/>
    </row>
    <row r="476" spans="1:4">
      <c r="A476" s="27"/>
      <c r="B476" s="17"/>
      <c r="C476" s="17"/>
      <c r="D476" s="17"/>
    </row>
    <row r="477" spans="1:4">
      <c r="A477" s="27"/>
      <c r="B477" s="17"/>
      <c r="C477" s="17"/>
      <c r="D477" s="17"/>
    </row>
    <row r="478" spans="1:4">
      <c r="A478" s="27"/>
      <c r="B478" s="17"/>
      <c r="C478" s="17"/>
      <c r="D478" s="17"/>
    </row>
    <row r="479" spans="1:4">
      <c r="A479" s="27"/>
      <c r="B479" s="17"/>
      <c r="C479" s="17"/>
      <c r="D479" s="17"/>
    </row>
    <row r="480" spans="1:4">
      <c r="A480" s="27"/>
      <c r="B480" s="17"/>
      <c r="C480" s="17"/>
      <c r="D480" s="17"/>
    </row>
    <row r="481" spans="1:4">
      <c r="A481" s="27"/>
      <c r="B481" s="17"/>
      <c r="C481" s="17"/>
      <c r="D481" s="17"/>
    </row>
    <row r="482" spans="1:4">
      <c r="A482" s="27"/>
      <c r="B482" s="17"/>
      <c r="C482" s="17"/>
      <c r="D482" s="17"/>
    </row>
    <row r="483" spans="1:4">
      <c r="A483" s="27"/>
      <c r="B483" s="17"/>
      <c r="C483" s="17"/>
      <c r="D483" s="17"/>
    </row>
    <row r="484" spans="1:4">
      <c r="A484" s="27"/>
      <c r="B484" s="17"/>
      <c r="C484" s="17"/>
      <c r="D484" s="17"/>
    </row>
    <row r="485" spans="1:4">
      <c r="A485" s="27"/>
      <c r="B485" s="17"/>
      <c r="C485" s="17"/>
      <c r="D485" s="17"/>
    </row>
    <row r="486" spans="1:4">
      <c r="A486" s="27"/>
      <c r="B486" s="17"/>
      <c r="C486" s="17"/>
      <c r="D486" s="17"/>
    </row>
    <row r="487" spans="1:4">
      <c r="A487" s="27"/>
      <c r="B487" s="17"/>
      <c r="C487" s="17"/>
      <c r="D487" s="17"/>
    </row>
    <row r="488" spans="1:4">
      <c r="A488" s="27"/>
      <c r="B488" s="17"/>
      <c r="C488" s="17"/>
      <c r="D488" s="17"/>
    </row>
    <row r="489" spans="1:4">
      <c r="A489" s="27"/>
      <c r="B489" s="17"/>
      <c r="C489" s="17"/>
      <c r="D489" s="17"/>
    </row>
    <row r="490" spans="1:4">
      <c r="A490" s="27"/>
      <c r="B490" s="17"/>
      <c r="C490" s="17"/>
      <c r="D490" s="17"/>
    </row>
    <row r="491" spans="1:4">
      <c r="A491" s="27"/>
      <c r="B491" s="17"/>
      <c r="C491" s="17"/>
      <c r="D491" s="17"/>
    </row>
    <row r="492" spans="1:4">
      <c r="A492" s="27"/>
      <c r="B492" s="17"/>
      <c r="C492" s="17"/>
      <c r="D492" s="17"/>
    </row>
    <row r="493" spans="1:4">
      <c r="A493" s="27"/>
      <c r="B493" s="17"/>
      <c r="C493" s="17"/>
      <c r="D493" s="17"/>
    </row>
    <row r="494" spans="1:4">
      <c r="A494" s="27"/>
      <c r="B494" s="17"/>
      <c r="C494" s="17"/>
      <c r="D494" s="17"/>
    </row>
    <row r="495" spans="1:4">
      <c r="A495" s="27"/>
      <c r="B495" s="17"/>
      <c r="C495" s="17"/>
      <c r="D495" s="17"/>
    </row>
    <row r="496" spans="1:4">
      <c r="A496" s="27"/>
      <c r="B496" s="17"/>
      <c r="C496" s="17"/>
      <c r="D496" s="17"/>
    </row>
    <row r="497" spans="1:4">
      <c r="A497" s="27"/>
      <c r="B497" s="17"/>
      <c r="C497" s="17"/>
      <c r="D497" s="17"/>
    </row>
    <row r="498" spans="1:4">
      <c r="A498" s="27"/>
      <c r="B498" s="17"/>
      <c r="C498" s="17"/>
      <c r="D498" s="17"/>
    </row>
    <row r="499" spans="1:4">
      <c r="A499" s="27"/>
      <c r="B499" s="17"/>
      <c r="C499" s="17"/>
      <c r="D499" s="17"/>
    </row>
    <row r="500" spans="1:4">
      <c r="A500" s="27"/>
      <c r="B500" s="17"/>
      <c r="C500" s="17"/>
      <c r="D500" s="17"/>
    </row>
    <row r="501" spans="1:4">
      <c r="A501" s="27"/>
      <c r="B501" s="17"/>
      <c r="C501" s="17"/>
      <c r="D501" s="17"/>
    </row>
    <row r="502" spans="1:4">
      <c r="A502" s="27"/>
      <c r="B502" s="17"/>
      <c r="C502" s="17"/>
      <c r="D502" s="17"/>
    </row>
    <row r="503" spans="1:4">
      <c r="A503" s="27"/>
      <c r="B503" s="17"/>
      <c r="C503" s="17"/>
      <c r="D503" s="17"/>
    </row>
    <row r="504" spans="1:4">
      <c r="A504" s="27"/>
      <c r="B504" s="17"/>
      <c r="C504" s="17"/>
      <c r="D504" s="17"/>
    </row>
    <row r="505" spans="1:4">
      <c r="A505" s="27"/>
      <c r="B505" s="17"/>
      <c r="C505" s="17"/>
      <c r="D505" s="17"/>
    </row>
    <row r="506" spans="1:4">
      <c r="A506" s="27"/>
      <c r="B506" s="17"/>
      <c r="C506" s="17"/>
      <c r="D506" s="17"/>
    </row>
    <row r="507" spans="1:4">
      <c r="A507" s="27"/>
      <c r="B507" s="17"/>
      <c r="C507" s="17"/>
      <c r="D507" s="17"/>
    </row>
    <row r="508" spans="1:4">
      <c r="A508" s="27"/>
      <c r="B508" s="17"/>
      <c r="C508" s="17"/>
      <c r="D508" s="17"/>
    </row>
    <row r="509" spans="1:4">
      <c r="A509" s="27"/>
      <c r="B509" s="17"/>
      <c r="C509" s="17"/>
      <c r="D509" s="17"/>
    </row>
    <row r="510" spans="1:4">
      <c r="A510" s="27"/>
      <c r="B510" s="17"/>
      <c r="C510" s="17"/>
      <c r="D510" s="17"/>
    </row>
    <row r="511" spans="1:4">
      <c r="A511" s="27"/>
      <c r="B511" s="17"/>
      <c r="C511" s="17"/>
      <c r="D511" s="17"/>
    </row>
    <row r="512" spans="1:4">
      <c r="A512" s="27"/>
      <c r="B512" s="17"/>
      <c r="C512" s="17"/>
      <c r="D512" s="17"/>
    </row>
    <row r="513" spans="1:4">
      <c r="A513" s="27"/>
      <c r="B513" s="17"/>
      <c r="C513" s="17"/>
      <c r="D513" s="17"/>
    </row>
    <row r="514" spans="1:4">
      <c r="A514" s="27"/>
      <c r="B514" s="17"/>
      <c r="C514" s="17"/>
      <c r="D514" s="17"/>
    </row>
    <row r="515" spans="1:4">
      <c r="A515" s="27"/>
      <c r="B515" s="17"/>
      <c r="C515" s="17"/>
      <c r="D515" s="17"/>
    </row>
    <row r="516" spans="1:4">
      <c r="A516" s="27"/>
      <c r="B516" s="17"/>
      <c r="C516" s="17"/>
      <c r="D516" s="17"/>
    </row>
    <row r="517" spans="1:4">
      <c r="A517" s="27"/>
      <c r="B517" s="17"/>
      <c r="C517" s="17"/>
      <c r="D517" s="17"/>
    </row>
    <row r="518" spans="1:4">
      <c r="A518" s="27"/>
      <c r="B518" s="17"/>
      <c r="C518" s="17"/>
      <c r="D518" s="17"/>
    </row>
    <row r="519" spans="1:4">
      <c r="A519" s="27"/>
      <c r="B519" s="17"/>
      <c r="C519" s="17"/>
      <c r="D519" s="17"/>
    </row>
    <row r="520" spans="1:4">
      <c r="A520" s="27"/>
      <c r="B520" s="17"/>
      <c r="C520" s="17"/>
      <c r="D520" s="17"/>
    </row>
    <row r="521" spans="1:4">
      <c r="A521" s="27"/>
      <c r="B521" s="17"/>
      <c r="C521" s="17"/>
      <c r="D521" s="17"/>
    </row>
    <row r="522" spans="1:4">
      <c r="A522" s="27"/>
      <c r="B522" s="17"/>
      <c r="C522" s="17"/>
      <c r="D522" s="17"/>
    </row>
    <row r="523" spans="1:4">
      <c r="A523" s="27"/>
      <c r="B523" s="17"/>
      <c r="C523" s="17"/>
      <c r="D523" s="17"/>
    </row>
    <row r="524" spans="1:4">
      <c r="A524" s="27"/>
      <c r="B524" s="17"/>
      <c r="C524" s="17"/>
      <c r="D524" s="17"/>
    </row>
    <row r="525" spans="1:4">
      <c r="A525" s="27"/>
      <c r="B525" s="17"/>
      <c r="C525" s="17"/>
      <c r="D525" s="17"/>
    </row>
    <row r="526" spans="1:4">
      <c r="A526" s="27"/>
      <c r="B526" s="17"/>
      <c r="C526" s="17"/>
      <c r="D526" s="17"/>
    </row>
    <row r="527" spans="1:4">
      <c r="A527" s="27"/>
      <c r="B527" s="17"/>
      <c r="C527" s="17"/>
      <c r="D527" s="17"/>
    </row>
    <row r="528" spans="1:4">
      <c r="A528" s="27"/>
      <c r="B528" s="17"/>
      <c r="C528" s="17"/>
      <c r="D528" s="17"/>
    </row>
    <row r="529" spans="1:4">
      <c r="A529" s="27"/>
      <c r="B529" s="17"/>
      <c r="C529" s="17"/>
      <c r="D529" s="17"/>
    </row>
    <row r="530" spans="1:4">
      <c r="A530" s="27"/>
      <c r="B530" s="17"/>
      <c r="C530" s="17"/>
      <c r="D530" s="17"/>
    </row>
    <row r="531" spans="1:4">
      <c r="A531" s="27"/>
      <c r="B531" s="17"/>
      <c r="C531" s="17"/>
      <c r="D531" s="17"/>
    </row>
    <row r="532" spans="1:4">
      <c r="A532" s="27"/>
      <c r="B532" s="17"/>
      <c r="C532" s="17"/>
      <c r="D532" s="17"/>
    </row>
    <row r="533" spans="1:4">
      <c r="A533" s="27"/>
      <c r="B533" s="17"/>
      <c r="C533" s="17"/>
      <c r="D533" s="17"/>
    </row>
    <row r="534" spans="1:4">
      <c r="A534" s="27"/>
      <c r="B534" s="17"/>
      <c r="C534" s="17"/>
      <c r="D534" s="17"/>
    </row>
    <row r="535" spans="1:4">
      <c r="A535" s="27"/>
      <c r="B535" s="17"/>
      <c r="C535" s="17"/>
      <c r="D535" s="17"/>
    </row>
    <row r="536" spans="1:4">
      <c r="A536" s="27"/>
      <c r="B536" s="17"/>
      <c r="C536" s="17"/>
      <c r="D536" s="17"/>
    </row>
    <row r="537" spans="1:4">
      <c r="A537" s="27"/>
      <c r="B537" s="17"/>
      <c r="C537" s="17"/>
      <c r="D537" s="17"/>
    </row>
    <row r="538" spans="1:4">
      <c r="A538" s="27"/>
      <c r="B538" s="17"/>
      <c r="C538" s="17"/>
      <c r="D538" s="17"/>
    </row>
    <row r="539" spans="1:4">
      <c r="A539" s="27"/>
      <c r="B539" s="17"/>
      <c r="C539" s="17"/>
      <c r="D539" s="17"/>
    </row>
    <row r="540" spans="1:4">
      <c r="A540" s="27"/>
      <c r="B540" s="17"/>
      <c r="C540" s="17"/>
      <c r="D540" s="17"/>
    </row>
    <row r="541" spans="1:4">
      <c r="A541" s="27"/>
      <c r="B541" s="17"/>
      <c r="C541" s="17"/>
      <c r="D541" s="17"/>
    </row>
    <row r="542" spans="1:4">
      <c r="A542" s="27"/>
      <c r="B542" s="17"/>
      <c r="C542" s="17"/>
      <c r="D542" s="17"/>
    </row>
    <row r="543" spans="1:4">
      <c r="A543" s="27"/>
      <c r="B543" s="17"/>
      <c r="C543" s="17"/>
      <c r="D543" s="17"/>
    </row>
    <row r="544" spans="1:4">
      <c r="A544" s="27"/>
      <c r="B544" s="17"/>
      <c r="C544" s="17"/>
      <c r="D544" s="17"/>
    </row>
    <row r="545" spans="1:4">
      <c r="A545" s="27"/>
      <c r="B545" s="17"/>
      <c r="C545" s="17"/>
      <c r="D545" s="17"/>
    </row>
    <row r="546" spans="1:4">
      <c r="A546" s="27"/>
      <c r="B546" s="17"/>
      <c r="C546" s="17"/>
      <c r="D546" s="17"/>
    </row>
    <row r="547" spans="1:4">
      <c r="A547" s="27"/>
      <c r="B547" s="17"/>
      <c r="C547" s="17"/>
      <c r="D547" s="17"/>
    </row>
    <row r="548" spans="1:4">
      <c r="A548" s="27"/>
      <c r="B548" s="17"/>
      <c r="C548" s="17"/>
      <c r="D548" s="17"/>
    </row>
    <row r="549" spans="1:4">
      <c r="A549" s="27"/>
      <c r="B549" s="17"/>
      <c r="C549" s="17"/>
      <c r="D549" s="17"/>
    </row>
    <row r="550" spans="1:4">
      <c r="A550" s="27"/>
      <c r="B550" s="17"/>
      <c r="C550" s="17"/>
      <c r="D550" s="17"/>
    </row>
    <row r="551" spans="1:4">
      <c r="A551" s="27"/>
      <c r="B551" s="17"/>
      <c r="C551" s="17"/>
      <c r="D551" s="17"/>
    </row>
    <row r="552" spans="1:4">
      <c r="A552" s="27"/>
      <c r="B552" s="17"/>
      <c r="C552" s="17"/>
      <c r="D552" s="17"/>
    </row>
    <row r="553" spans="1:4">
      <c r="A553" s="27"/>
      <c r="B553" s="17"/>
      <c r="C553" s="17"/>
      <c r="D553" s="17"/>
    </row>
    <row r="554" spans="1:4">
      <c r="A554" s="27"/>
      <c r="B554" s="17"/>
      <c r="C554" s="17"/>
      <c r="D554" s="17"/>
    </row>
    <row r="555" spans="1:4">
      <c r="A555" s="27"/>
      <c r="B555" s="17"/>
      <c r="C555" s="17"/>
      <c r="D555" s="17"/>
    </row>
    <row r="556" spans="1:4">
      <c r="A556" s="27"/>
      <c r="B556" s="17"/>
      <c r="C556" s="17"/>
      <c r="D556" s="17"/>
    </row>
    <row r="557" spans="1:4">
      <c r="A557" s="27"/>
      <c r="B557" s="17"/>
      <c r="C557" s="17"/>
      <c r="D557" s="17"/>
    </row>
    <row r="558" spans="1:4">
      <c r="A558" s="27"/>
      <c r="B558" s="17"/>
      <c r="C558" s="17"/>
      <c r="D558" s="17"/>
    </row>
    <row r="559" spans="1:4">
      <c r="A559" s="27"/>
      <c r="B559" s="17"/>
      <c r="C559" s="17"/>
      <c r="D559" s="17"/>
    </row>
    <row r="560" spans="1:4">
      <c r="A560" s="27"/>
      <c r="B560" s="17"/>
      <c r="C560" s="17"/>
      <c r="D560" s="17"/>
    </row>
    <row r="561" spans="1:4">
      <c r="A561" s="27"/>
      <c r="B561" s="17"/>
      <c r="C561" s="17"/>
      <c r="D561" s="17"/>
    </row>
    <row r="562" spans="1:4">
      <c r="A562" s="27"/>
      <c r="B562" s="17"/>
      <c r="C562" s="17"/>
      <c r="D562" s="17"/>
    </row>
    <row r="563" spans="1:4">
      <c r="A563" s="27"/>
      <c r="B563" s="17"/>
      <c r="C563" s="17"/>
      <c r="D563" s="17"/>
    </row>
    <row r="564" spans="1:4">
      <c r="A564" s="27"/>
      <c r="B564" s="17"/>
      <c r="C564" s="17"/>
      <c r="D564" s="17"/>
    </row>
    <row r="565" spans="1:4">
      <c r="A565" s="27"/>
      <c r="B565" s="17"/>
      <c r="C565" s="17"/>
      <c r="D565" s="17"/>
    </row>
    <row r="566" spans="1:4">
      <c r="A566" s="27"/>
      <c r="B566" s="17"/>
      <c r="C566" s="17"/>
      <c r="D566" s="17"/>
    </row>
    <row r="567" spans="1:4">
      <c r="A567" s="27"/>
      <c r="B567" s="17"/>
      <c r="C567" s="17"/>
      <c r="D567" s="17"/>
    </row>
    <row r="568" spans="1:4">
      <c r="A568" s="27"/>
      <c r="B568" s="17"/>
      <c r="C568" s="17"/>
      <c r="D568" s="17"/>
    </row>
    <row r="569" spans="1:4">
      <c r="A569" s="27"/>
      <c r="B569" s="17"/>
      <c r="C569" s="17"/>
      <c r="D569" s="17"/>
    </row>
    <row r="570" spans="1:4">
      <c r="A570" s="27"/>
      <c r="B570" s="17"/>
      <c r="C570" s="17"/>
      <c r="D570" s="17"/>
    </row>
    <row r="571" spans="1:4">
      <c r="A571" s="27"/>
      <c r="B571" s="17"/>
      <c r="C571" s="17"/>
      <c r="D571" s="17"/>
    </row>
    <row r="572" spans="1:4">
      <c r="A572" s="27"/>
      <c r="B572" s="17"/>
      <c r="C572" s="17"/>
      <c r="D572" s="17"/>
    </row>
    <row r="573" spans="1:4">
      <c r="A573" s="27"/>
      <c r="B573" s="17"/>
      <c r="C573" s="17"/>
      <c r="D573" s="17"/>
    </row>
    <row r="574" spans="1:4">
      <c r="A574" s="27"/>
      <c r="B574" s="17"/>
      <c r="C574" s="17"/>
      <c r="D574" s="17"/>
    </row>
    <row r="575" spans="1:4">
      <c r="A575" s="27"/>
      <c r="B575" s="17"/>
      <c r="C575" s="17"/>
      <c r="D575" s="17"/>
    </row>
    <row r="576" spans="1:4">
      <c r="A576" s="27"/>
      <c r="B576" s="17"/>
      <c r="C576" s="17"/>
      <c r="D576" s="17"/>
    </row>
    <row r="577" spans="1:4">
      <c r="A577" s="27"/>
      <c r="B577" s="17"/>
      <c r="C577" s="17"/>
      <c r="D577" s="17"/>
    </row>
    <row r="578" spans="1:4">
      <c r="A578" s="27"/>
      <c r="B578" s="17"/>
      <c r="C578" s="17"/>
      <c r="D578" s="17"/>
    </row>
    <row r="579" spans="1:4">
      <c r="A579" s="27"/>
      <c r="B579" s="17"/>
      <c r="C579" s="17"/>
      <c r="D579" s="17"/>
    </row>
    <row r="580" spans="1:4">
      <c r="A580" s="27"/>
      <c r="B580" s="17"/>
      <c r="C580" s="17"/>
      <c r="D580" s="17"/>
    </row>
    <row r="581" spans="1:4">
      <c r="A581" s="27"/>
      <c r="B581" s="17"/>
      <c r="C581" s="17"/>
      <c r="D581" s="17"/>
    </row>
    <row r="582" spans="1:4">
      <c r="A582" s="27"/>
      <c r="B582" s="17"/>
      <c r="C582" s="17"/>
      <c r="D582" s="17"/>
    </row>
    <row r="583" spans="1:4">
      <c r="A583" s="27"/>
      <c r="B583" s="17"/>
      <c r="C583" s="17"/>
      <c r="D583" s="17"/>
    </row>
    <row r="584" spans="1:4">
      <c r="A584" s="27"/>
      <c r="B584" s="17"/>
      <c r="C584" s="17"/>
      <c r="D584" s="17"/>
    </row>
    <row r="585" spans="1:4">
      <c r="A585" s="27"/>
      <c r="B585" s="17"/>
      <c r="C585" s="17"/>
      <c r="D585" s="17"/>
    </row>
    <row r="586" spans="1:4">
      <c r="A586" s="27"/>
      <c r="B586" s="17"/>
      <c r="C586" s="17"/>
      <c r="D586" s="17"/>
    </row>
    <row r="587" spans="1:4">
      <c r="A587" s="27"/>
      <c r="B587" s="17"/>
      <c r="C587" s="17"/>
      <c r="D587" s="17"/>
    </row>
    <row r="588" spans="1:4">
      <c r="A588" s="27"/>
      <c r="B588" s="17"/>
      <c r="C588" s="17"/>
      <c r="D588" s="17"/>
    </row>
    <row r="589" spans="1:4">
      <c r="A589" s="27"/>
      <c r="B589" s="17"/>
      <c r="C589" s="17"/>
      <c r="D589" s="17"/>
    </row>
    <row r="590" spans="1:4">
      <c r="A590" s="27"/>
      <c r="B590" s="17"/>
      <c r="C590" s="17"/>
      <c r="D590" s="17"/>
    </row>
    <row r="591" spans="1:4">
      <c r="A591" s="27"/>
      <c r="B591" s="17"/>
      <c r="C591" s="17"/>
      <c r="D591" s="17"/>
    </row>
    <row r="592" spans="1:4">
      <c r="A592" s="27"/>
      <c r="B592" s="17"/>
      <c r="C592" s="17"/>
      <c r="D592" s="17"/>
    </row>
    <row r="593" spans="1:4">
      <c r="A593" s="27"/>
      <c r="B593" s="17"/>
      <c r="C593" s="17"/>
      <c r="D593" s="17"/>
    </row>
    <row r="594" spans="1:4">
      <c r="A594" s="27"/>
      <c r="B594" s="17"/>
      <c r="C594" s="17"/>
      <c r="D594" s="17"/>
    </row>
    <row r="595" spans="1:4">
      <c r="A595" s="27"/>
      <c r="B595" s="17"/>
      <c r="C595" s="17"/>
      <c r="D595" s="17"/>
    </row>
    <row r="596" spans="1:4">
      <c r="A596" s="27"/>
      <c r="B596" s="17"/>
      <c r="C596" s="17"/>
      <c r="D596" s="17"/>
    </row>
    <row r="597" spans="1:4">
      <c r="A597" s="27"/>
      <c r="B597" s="17"/>
      <c r="C597" s="17"/>
      <c r="D597" s="17"/>
    </row>
    <row r="598" spans="1:4">
      <c r="A598" s="27"/>
      <c r="B598" s="17"/>
      <c r="C598" s="17"/>
      <c r="D598" s="17"/>
    </row>
    <row r="599" spans="1:4">
      <c r="A599" s="27"/>
      <c r="B599" s="17"/>
      <c r="C599" s="17"/>
      <c r="D599" s="17"/>
    </row>
    <row r="600" spans="1:4">
      <c r="A600" s="27"/>
      <c r="B600" s="17"/>
      <c r="C600" s="17"/>
      <c r="D600" s="17"/>
    </row>
    <row r="601" spans="1:4">
      <c r="A601" s="27"/>
      <c r="B601" s="17"/>
      <c r="C601" s="17"/>
      <c r="D601" s="17"/>
    </row>
    <row r="602" spans="1:4">
      <c r="A602" s="27"/>
      <c r="B602" s="17"/>
      <c r="C602" s="17"/>
      <c r="D602" s="17"/>
    </row>
    <row r="603" spans="1:4">
      <c r="A603" s="27"/>
      <c r="B603" s="17"/>
      <c r="C603" s="17"/>
      <c r="D603" s="17"/>
    </row>
    <row r="604" spans="1:4">
      <c r="A604" s="27"/>
      <c r="B604" s="17"/>
      <c r="C604" s="17"/>
      <c r="D604" s="17"/>
    </row>
    <row r="605" spans="1:4">
      <c r="A605" s="27"/>
      <c r="B605" s="17"/>
      <c r="C605" s="17"/>
      <c r="D605" s="17"/>
    </row>
    <row r="606" spans="1:4">
      <c r="A606" s="27"/>
      <c r="B606" s="17"/>
      <c r="C606" s="17"/>
      <c r="D606" s="17"/>
    </row>
    <row r="607" spans="1:4">
      <c r="A607" s="27"/>
      <c r="B607" s="17"/>
      <c r="C607" s="17"/>
      <c r="D607" s="17"/>
    </row>
    <row r="608" spans="1:4">
      <c r="A608" s="27"/>
      <c r="B608" s="17"/>
      <c r="C608" s="17"/>
      <c r="D608" s="17"/>
    </row>
    <row r="609" spans="1:4">
      <c r="A609" s="27"/>
      <c r="B609" s="17"/>
      <c r="C609" s="17"/>
      <c r="D609" s="17"/>
    </row>
    <row r="610" spans="1:4">
      <c r="A610" s="27"/>
      <c r="B610" s="17"/>
      <c r="C610" s="17"/>
      <c r="D610" s="17"/>
    </row>
    <row r="611" spans="1:4">
      <c r="A611" s="27"/>
      <c r="B611" s="17"/>
      <c r="C611" s="17"/>
      <c r="D611" s="17"/>
    </row>
    <row r="612" spans="1:4">
      <c r="A612" s="27"/>
      <c r="B612" s="17"/>
      <c r="C612" s="17"/>
      <c r="D612" s="17"/>
    </row>
    <row r="613" spans="1:4">
      <c r="A613" s="27"/>
      <c r="B613" s="17"/>
      <c r="C613" s="17"/>
      <c r="D613" s="17"/>
    </row>
    <row r="614" spans="1:4">
      <c r="A614" s="27"/>
      <c r="B614" s="17"/>
      <c r="C614" s="17"/>
      <c r="D614" s="17"/>
    </row>
    <row r="615" spans="1:4">
      <c r="A615" s="27"/>
      <c r="B615" s="17"/>
      <c r="C615" s="17"/>
      <c r="D615" s="17"/>
    </row>
    <row r="616" spans="1:4">
      <c r="A616" s="27"/>
      <c r="B616" s="17"/>
      <c r="C616" s="17"/>
      <c r="D616" s="17"/>
    </row>
    <row r="617" spans="1:4">
      <c r="A617" s="27"/>
      <c r="B617" s="17"/>
      <c r="C617" s="17"/>
      <c r="D617" s="17"/>
    </row>
    <row r="618" spans="1:4">
      <c r="A618" s="27"/>
      <c r="B618" s="17"/>
      <c r="C618" s="17"/>
      <c r="D618" s="17"/>
    </row>
    <row r="619" spans="1:4">
      <c r="A619" s="27"/>
      <c r="B619" s="17"/>
      <c r="C619" s="17"/>
      <c r="D619" s="17"/>
    </row>
    <row r="620" spans="1:4">
      <c r="A620" s="27"/>
      <c r="B620" s="17"/>
      <c r="C620" s="17"/>
      <c r="D620" s="17"/>
    </row>
    <row r="621" spans="1:4">
      <c r="A621" s="27"/>
      <c r="B621" s="17"/>
      <c r="C621" s="17"/>
      <c r="D621" s="17"/>
    </row>
    <row r="622" spans="1:4">
      <c r="A622" s="27"/>
      <c r="B622" s="17"/>
      <c r="C622" s="17"/>
      <c r="D622" s="17"/>
    </row>
    <row r="623" spans="1:4">
      <c r="A623" s="27"/>
      <c r="B623" s="17"/>
      <c r="C623" s="17"/>
      <c r="D623" s="17"/>
    </row>
    <row r="624" spans="1:4">
      <c r="A624" s="27"/>
      <c r="B624" s="17"/>
      <c r="C624" s="17"/>
      <c r="D624" s="17"/>
    </row>
    <row r="625" spans="1:4">
      <c r="A625" s="27"/>
      <c r="B625" s="17"/>
      <c r="C625" s="17"/>
      <c r="D625" s="17"/>
    </row>
    <row r="626" spans="1:4">
      <c r="A626" s="27"/>
      <c r="B626" s="17"/>
      <c r="C626" s="17"/>
      <c r="D626" s="17"/>
    </row>
    <row r="627" spans="1:4">
      <c r="A627" s="27"/>
      <c r="B627" s="17"/>
      <c r="C627" s="17"/>
      <c r="D627" s="17"/>
    </row>
    <row r="628" spans="1:4">
      <c r="A628" s="27"/>
      <c r="B628" s="17"/>
      <c r="C628" s="17"/>
      <c r="D628" s="17"/>
    </row>
    <row r="629" spans="1:4">
      <c r="A629" s="27"/>
      <c r="B629" s="17"/>
      <c r="C629" s="17"/>
      <c r="D629" s="17"/>
    </row>
    <row r="630" spans="1:4">
      <c r="A630" s="27"/>
      <c r="B630" s="17"/>
      <c r="C630" s="17"/>
      <c r="D630" s="17"/>
    </row>
    <row r="631" spans="1:4">
      <c r="A631" s="27"/>
      <c r="B631" s="17"/>
      <c r="C631" s="17"/>
      <c r="D631" s="17"/>
    </row>
    <row r="632" spans="1:4">
      <c r="A632" s="27"/>
      <c r="B632" s="17"/>
      <c r="C632" s="17"/>
      <c r="D632" s="17"/>
    </row>
    <row r="633" spans="1:4">
      <c r="A633" s="27"/>
      <c r="B633" s="17"/>
      <c r="C633" s="17"/>
      <c r="D633" s="17"/>
    </row>
    <row r="634" spans="1:4">
      <c r="A634" s="27"/>
      <c r="B634" s="17"/>
      <c r="C634" s="17"/>
      <c r="D634" s="17"/>
    </row>
    <row r="635" spans="1:4">
      <c r="A635" s="27"/>
      <c r="B635" s="17"/>
      <c r="C635" s="17"/>
      <c r="D635" s="17"/>
    </row>
    <row r="636" spans="1:4">
      <c r="A636" s="27"/>
      <c r="B636" s="17"/>
      <c r="C636" s="17"/>
      <c r="D636" s="17"/>
    </row>
    <row r="637" spans="1:4">
      <c r="A637" s="27"/>
      <c r="B637" s="17"/>
      <c r="C637" s="17"/>
      <c r="D637" s="17"/>
    </row>
    <row r="638" spans="1:4">
      <c r="A638" s="27"/>
      <c r="B638" s="17"/>
      <c r="C638" s="17"/>
      <c r="D638" s="17"/>
    </row>
    <row r="639" spans="1:4">
      <c r="A639" s="27"/>
      <c r="B639" s="17"/>
      <c r="C639" s="17"/>
      <c r="D639" s="17"/>
    </row>
    <row r="640" spans="1:4">
      <c r="A640" s="27"/>
      <c r="B640" s="17"/>
      <c r="C640" s="17"/>
      <c r="D640" s="17"/>
    </row>
    <row r="641" spans="1:4">
      <c r="A641" s="27"/>
      <c r="B641" s="17"/>
      <c r="C641" s="17"/>
      <c r="D641" s="17"/>
    </row>
    <row r="642" spans="1:4">
      <c r="A642" s="27"/>
      <c r="B642" s="17"/>
      <c r="C642" s="17"/>
      <c r="D642" s="17"/>
    </row>
    <row r="643" spans="1:4">
      <c r="A643" s="27"/>
      <c r="B643" s="17"/>
      <c r="C643" s="17"/>
      <c r="D643" s="17"/>
    </row>
    <row r="644" spans="1:4">
      <c r="A644" s="27"/>
      <c r="B644" s="17"/>
      <c r="C644" s="17"/>
      <c r="D644" s="17"/>
    </row>
    <row r="645" spans="1:4">
      <c r="A645" s="27"/>
      <c r="B645" s="17"/>
      <c r="C645" s="17"/>
      <c r="D645" s="17"/>
    </row>
    <row r="646" spans="1:4">
      <c r="A646" s="27"/>
      <c r="B646" s="17"/>
      <c r="C646" s="17"/>
      <c r="D646" s="17"/>
    </row>
    <row r="647" spans="1:4">
      <c r="A647" s="27"/>
      <c r="B647" s="17"/>
      <c r="C647" s="17"/>
      <c r="D647" s="17"/>
    </row>
    <row r="648" spans="1:4">
      <c r="A648" s="27"/>
      <c r="B648" s="17"/>
      <c r="C648" s="17"/>
      <c r="D648" s="17"/>
    </row>
    <row r="649" spans="1:4">
      <c r="A649" s="27"/>
      <c r="B649" s="17"/>
      <c r="C649" s="17"/>
      <c r="D649" s="17"/>
    </row>
    <row r="650" spans="1:4">
      <c r="A650" s="27"/>
      <c r="B650" s="17"/>
      <c r="C650" s="17"/>
      <c r="D650" s="17"/>
    </row>
    <row r="651" spans="1:4">
      <c r="A651" s="27"/>
      <c r="B651" s="17"/>
      <c r="C651" s="17"/>
      <c r="D651" s="17"/>
    </row>
    <row r="652" spans="1:4">
      <c r="A652" s="27"/>
      <c r="B652" s="17"/>
      <c r="C652" s="17"/>
      <c r="D652" s="17"/>
    </row>
    <row r="653" spans="1:4">
      <c r="A653" s="27"/>
      <c r="B653" s="17"/>
      <c r="C653" s="17"/>
      <c r="D653" s="17"/>
    </row>
    <row r="654" spans="1:4">
      <c r="A654" s="27"/>
      <c r="B654" s="17"/>
      <c r="C654" s="17"/>
      <c r="D654" s="17"/>
    </row>
    <row r="655" spans="1:4">
      <c r="A655" s="27"/>
      <c r="B655" s="17"/>
      <c r="C655" s="17"/>
      <c r="D655" s="17"/>
    </row>
    <row r="656" spans="1:4">
      <c r="A656" s="27"/>
      <c r="B656" s="17"/>
      <c r="C656" s="17"/>
      <c r="D656" s="17"/>
    </row>
    <row r="657" spans="1:4">
      <c r="A657" s="27"/>
      <c r="B657" s="17"/>
      <c r="C657" s="17"/>
      <c r="D657" s="17"/>
    </row>
    <row r="658" spans="1:4">
      <c r="A658" s="27"/>
      <c r="B658" s="17"/>
      <c r="C658" s="17"/>
      <c r="D658" s="17"/>
    </row>
    <row r="659" spans="1:4">
      <c r="A659" s="27"/>
      <c r="B659" s="17"/>
      <c r="C659" s="17"/>
      <c r="D659" s="17"/>
    </row>
    <row r="660" spans="1:4">
      <c r="A660" s="27"/>
      <c r="B660" s="17"/>
      <c r="C660" s="17"/>
      <c r="D660" s="17"/>
    </row>
    <row r="661" spans="1:4">
      <c r="A661" s="27"/>
      <c r="B661" s="17"/>
      <c r="C661" s="17"/>
      <c r="D661" s="17"/>
    </row>
    <row r="662" spans="1:4">
      <c r="A662" s="27"/>
      <c r="B662" s="17"/>
      <c r="C662" s="17"/>
      <c r="D662" s="17"/>
    </row>
    <row r="663" spans="1:4">
      <c r="A663" s="27"/>
      <c r="B663" s="17"/>
      <c r="C663" s="17"/>
      <c r="D663" s="17"/>
    </row>
    <row r="664" spans="1:4">
      <c r="A664" s="27"/>
      <c r="B664" s="17"/>
      <c r="C664" s="17"/>
      <c r="D664" s="17"/>
    </row>
    <row r="665" spans="1:4">
      <c r="A665" s="27"/>
      <c r="B665" s="17"/>
      <c r="C665" s="17"/>
      <c r="D665" s="17"/>
    </row>
    <row r="666" spans="1:4">
      <c r="A666" s="27"/>
      <c r="B666" s="17"/>
      <c r="C666" s="17"/>
      <c r="D666" s="17"/>
    </row>
    <row r="667" spans="1:4">
      <c r="A667" s="27"/>
      <c r="B667" s="17"/>
      <c r="C667" s="17"/>
      <c r="D667" s="17"/>
    </row>
    <row r="668" spans="1:4">
      <c r="A668" s="27"/>
      <c r="B668" s="17"/>
      <c r="C668" s="17"/>
      <c r="D668" s="17"/>
    </row>
    <row r="669" spans="1:4">
      <c r="A669" s="27"/>
      <c r="B669" s="17"/>
      <c r="C669" s="17"/>
      <c r="D669" s="17"/>
    </row>
    <row r="670" spans="1:4">
      <c r="A670" s="27"/>
      <c r="B670" s="17"/>
      <c r="C670" s="17"/>
      <c r="D670" s="17"/>
    </row>
    <row r="671" spans="1:4">
      <c r="A671" s="27"/>
      <c r="B671" s="17"/>
      <c r="C671" s="17"/>
      <c r="D671" s="17"/>
    </row>
    <row r="672" spans="1:4">
      <c r="A672" s="27"/>
      <c r="B672" s="17"/>
      <c r="C672" s="17"/>
      <c r="D672" s="17"/>
    </row>
    <row r="673" spans="1:4">
      <c r="A673" s="27"/>
      <c r="B673" s="17"/>
      <c r="C673" s="17"/>
      <c r="D673" s="17"/>
    </row>
    <row r="674" spans="1:4">
      <c r="A674" s="27"/>
      <c r="B674" s="17"/>
      <c r="C674" s="17"/>
      <c r="D674" s="17"/>
    </row>
    <row r="675" spans="1:4">
      <c r="A675" s="27"/>
      <c r="B675" s="17"/>
      <c r="C675" s="17"/>
      <c r="D675" s="17"/>
    </row>
    <row r="676" spans="1:4">
      <c r="A676" s="27"/>
      <c r="B676" s="17"/>
      <c r="C676" s="17"/>
      <c r="D676" s="17"/>
    </row>
    <row r="677" spans="1:4">
      <c r="A677" s="27"/>
      <c r="B677" s="17"/>
      <c r="C677" s="17"/>
      <c r="D677" s="17"/>
    </row>
    <row r="678" spans="1:4">
      <c r="A678" s="27"/>
      <c r="B678" s="17"/>
      <c r="C678" s="17"/>
      <c r="D678" s="17"/>
    </row>
    <row r="679" spans="1:4">
      <c r="A679" s="27"/>
      <c r="B679" s="17"/>
      <c r="C679" s="17"/>
      <c r="D679" s="17"/>
    </row>
    <row r="680" spans="1:4">
      <c r="A680" s="27"/>
      <c r="B680" s="17"/>
      <c r="C680" s="17"/>
      <c r="D680" s="17"/>
    </row>
    <row r="681" spans="1:4">
      <c r="A681" s="27"/>
      <c r="B681" s="17"/>
      <c r="C681" s="17"/>
      <c r="D681" s="17"/>
    </row>
    <row r="682" spans="1:4">
      <c r="A682" s="27"/>
      <c r="B682" s="17"/>
      <c r="C682" s="17"/>
      <c r="D682" s="17"/>
    </row>
    <row r="683" spans="1:4">
      <c r="A683" s="27"/>
      <c r="B683" s="17"/>
      <c r="C683" s="17"/>
      <c r="D683" s="17"/>
    </row>
    <row r="684" spans="1:4">
      <c r="A684" s="27"/>
      <c r="B684" s="17"/>
      <c r="C684" s="17"/>
      <c r="D684" s="17"/>
    </row>
    <row r="685" spans="1:4">
      <c r="A685" s="27"/>
      <c r="B685" s="17"/>
      <c r="C685" s="17"/>
      <c r="D685" s="17"/>
    </row>
    <row r="686" spans="1:4">
      <c r="A686" s="27"/>
      <c r="B686" s="17"/>
      <c r="C686" s="17"/>
      <c r="D686" s="17"/>
    </row>
    <row r="687" spans="1:4">
      <c r="A687" s="27"/>
      <c r="B687" s="17"/>
      <c r="C687" s="17"/>
      <c r="D687" s="17"/>
    </row>
    <row r="688" spans="1:4">
      <c r="A688" s="27"/>
      <c r="B688" s="17"/>
      <c r="C688" s="17"/>
      <c r="D688" s="17"/>
    </row>
    <row r="689" spans="1:4">
      <c r="A689" s="27"/>
      <c r="B689" s="17"/>
      <c r="C689" s="17"/>
      <c r="D689" s="17"/>
    </row>
    <row r="690" spans="1:4">
      <c r="A690" s="27"/>
      <c r="B690" s="17"/>
      <c r="C690" s="17"/>
      <c r="D690" s="17"/>
    </row>
    <row r="691" spans="1:4">
      <c r="A691" s="27"/>
      <c r="B691" s="17"/>
      <c r="C691" s="17"/>
      <c r="D691" s="17"/>
    </row>
    <row r="692" spans="1:4">
      <c r="A692" s="27"/>
      <c r="B692" s="17"/>
      <c r="C692" s="17"/>
      <c r="D692" s="17"/>
    </row>
    <row r="693" spans="1:4">
      <c r="A693" s="27"/>
      <c r="B693" s="17"/>
      <c r="C693" s="17"/>
      <c r="D693" s="17"/>
    </row>
    <row r="694" spans="1:4">
      <c r="A694" s="27"/>
      <c r="B694" s="17"/>
      <c r="C694" s="17"/>
      <c r="D694" s="17"/>
    </row>
    <row r="695" spans="1:4">
      <c r="A695" s="27"/>
      <c r="B695" s="17"/>
      <c r="C695" s="17"/>
      <c r="D695" s="17"/>
    </row>
    <row r="696" spans="1:4">
      <c r="A696" s="27"/>
      <c r="B696" s="17"/>
      <c r="C696" s="17"/>
      <c r="D696" s="17"/>
    </row>
    <row r="697" spans="1:4">
      <c r="A697" s="27"/>
      <c r="B697" s="17"/>
      <c r="C697" s="17"/>
      <c r="D697" s="17"/>
    </row>
    <row r="698" spans="1:4">
      <c r="A698" s="27"/>
      <c r="B698" s="17"/>
      <c r="C698" s="17"/>
      <c r="D698" s="17"/>
    </row>
    <row r="699" spans="1:4">
      <c r="A699" s="27"/>
      <c r="B699" s="17"/>
      <c r="C699" s="17"/>
      <c r="D699" s="17"/>
    </row>
    <row r="700" spans="1:4">
      <c r="A700" s="27"/>
      <c r="B700" s="17"/>
      <c r="C700" s="17"/>
      <c r="D700" s="17"/>
    </row>
    <row r="701" spans="1:4">
      <c r="A701" s="27"/>
      <c r="B701" s="17"/>
      <c r="C701" s="17"/>
      <c r="D701" s="17"/>
    </row>
    <row r="702" spans="1:4">
      <c r="A702" s="27"/>
      <c r="B702" s="17"/>
      <c r="C702" s="17"/>
      <c r="D702" s="17"/>
    </row>
    <row r="703" spans="1:4">
      <c r="A703" s="27"/>
      <c r="B703" s="17"/>
      <c r="C703" s="17"/>
      <c r="D703" s="17"/>
    </row>
    <row r="704" spans="1:4">
      <c r="A704" s="27"/>
      <c r="B704" s="17"/>
      <c r="C704" s="17"/>
      <c r="D704" s="17"/>
    </row>
    <row r="705" spans="1:4">
      <c r="A705" s="27"/>
      <c r="B705" s="17"/>
      <c r="C705" s="17"/>
      <c r="D705" s="17"/>
    </row>
    <row r="706" spans="1:4">
      <c r="A706" s="27"/>
      <c r="B706" s="17"/>
      <c r="C706" s="17"/>
      <c r="D706" s="17"/>
    </row>
    <row r="707" spans="1:4">
      <c r="A707" s="27"/>
      <c r="B707" s="17"/>
      <c r="C707" s="17"/>
      <c r="D707" s="17"/>
    </row>
    <row r="708" spans="1:4">
      <c r="A708" s="27"/>
      <c r="B708" s="17"/>
      <c r="C708" s="17"/>
      <c r="D708" s="17"/>
    </row>
    <row r="709" spans="1:4">
      <c r="A709" s="27"/>
      <c r="B709" s="17"/>
      <c r="C709" s="17"/>
      <c r="D709" s="17"/>
    </row>
    <row r="710" spans="1:4">
      <c r="A710" s="27"/>
      <c r="B710" s="17"/>
      <c r="C710" s="17"/>
      <c r="D710" s="17"/>
    </row>
    <row r="711" spans="1:4">
      <c r="A711" s="27"/>
      <c r="B711" s="17"/>
      <c r="C711" s="17"/>
      <c r="D711" s="17"/>
    </row>
    <row r="712" spans="1:4">
      <c r="A712" s="27"/>
      <c r="B712" s="17"/>
      <c r="C712" s="17"/>
      <c r="D712" s="17"/>
    </row>
    <row r="713" spans="1:4">
      <c r="A713" s="27"/>
      <c r="B713" s="17"/>
      <c r="C713" s="17"/>
      <c r="D713" s="17"/>
    </row>
    <row r="714" spans="1:4">
      <c r="A714" s="27"/>
      <c r="B714" s="17"/>
      <c r="C714" s="17"/>
      <c r="D714" s="17"/>
    </row>
    <row r="715" spans="1:4">
      <c r="A715" s="27"/>
      <c r="B715" s="17"/>
      <c r="C715" s="17"/>
      <c r="D715" s="17"/>
    </row>
    <row r="716" spans="1:4">
      <c r="A716" s="27"/>
      <c r="B716" s="17"/>
      <c r="C716" s="17"/>
      <c r="D716" s="17"/>
    </row>
    <row r="717" spans="1:4">
      <c r="A717" s="27"/>
      <c r="B717" s="17"/>
      <c r="C717" s="17"/>
      <c r="D717" s="17"/>
    </row>
    <row r="718" spans="1:4">
      <c r="A718" s="27"/>
      <c r="B718" s="17"/>
      <c r="C718" s="17"/>
      <c r="D718" s="17"/>
    </row>
    <row r="719" spans="1:4">
      <c r="A719" s="27"/>
      <c r="B719" s="17"/>
      <c r="C719" s="17"/>
      <c r="D719" s="17"/>
    </row>
    <row r="720" spans="1:4">
      <c r="A720" s="27"/>
      <c r="B720" s="17"/>
      <c r="C720" s="17"/>
      <c r="D720" s="17"/>
    </row>
    <row r="721" spans="1:4">
      <c r="A721" s="27"/>
      <c r="B721" s="17"/>
      <c r="C721" s="17"/>
      <c r="D721" s="17"/>
    </row>
    <row r="722" spans="1:4">
      <c r="A722" s="27"/>
      <c r="B722" s="17"/>
      <c r="C722" s="17"/>
      <c r="D722" s="17"/>
    </row>
    <row r="723" spans="1:4">
      <c r="A723" s="27"/>
      <c r="B723" s="17"/>
      <c r="C723" s="17"/>
      <c r="D723" s="17"/>
    </row>
    <row r="724" spans="1:4">
      <c r="A724" s="27"/>
      <c r="B724" s="17"/>
      <c r="C724" s="17"/>
      <c r="D724" s="17"/>
    </row>
    <row r="725" spans="1:4">
      <c r="A725" s="27"/>
      <c r="B725" s="17"/>
      <c r="C725" s="17"/>
      <c r="D725" s="17"/>
    </row>
    <row r="726" spans="1:4">
      <c r="A726" s="27"/>
      <c r="B726" s="17"/>
      <c r="C726" s="17"/>
      <c r="D726" s="17"/>
    </row>
    <row r="727" spans="1:4">
      <c r="A727" s="27"/>
      <c r="B727" s="17"/>
      <c r="C727" s="17"/>
      <c r="D727" s="17"/>
    </row>
    <row r="728" spans="1:4">
      <c r="A728" s="27"/>
      <c r="B728" s="17"/>
      <c r="C728" s="17"/>
      <c r="D728" s="17"/>
    </row>
    <row r="729" spans="1:4">
      <c r="A729" s="27"/>
      <c r="B729" s="17"/>
      <c r="C729" s="17"/>
      <c r="D729" s="17"/>
    </row>
    <row r="730" spans="1:4">
      <c r="A730" s="27"/>
      <c r="B730" s="17"/>
      <c r="C730" s="17"/>
      <c r="D730" s="17"/>
    </row>
    <row r="731" spans="1:4">
      <c r="A731" s="27"/>
      <c r="B731" s="17"/>
      <c r="C731" s="17"/>
      <c r="D731" s="17"/>
    </row>
    <row r="732" spans="1:4">
      <c r="A732" s="27"/>
      <c r="B732" s="17"/>
      <c r="C732" s="17"/>
      <c r="D732" s="17"/>
    </row>
    <row r="733" spans="1:4">
      <c r="A733" s="27"/>
      <c r="B733" s="17"/>
      <c r="C733" s="17"/>
      <c r="D733" s="17"/>
    </row>
    <row r="734" spans="1:4">
      <c r="A734" s="27"/>
      <c r="B734" s="17"/>
      <c r="C734" s="17"/>
      <c r="D734" s="17"/>
    </row>
    <row r="735" spans="1:4">
      <c r="A735" s="27"/>
      <c r="B735" s="17"/>
      <c r="C735" s="17"/>
      <c r="D735" s="17"/>
    </row>
    <row r="736" spans="1:4">
      <c r="A736" s="27"/>
      <c r="B736" s="17"/>
      <c r="C736" s="17"/>
      <c r="D736" s="17"/>
    </row>
    <row r="737" spans="1:4">
      <c r="A737" s="27"/>
      <c r="B737" s="17"/>
      <c r="C737" s="17"/>
      <c r="D737" s="17"/>
    </row>
    <row r="738" spans="1:4">
      <c r="A738" s="27"/>
      <c r="B738" s="17"/>
      <c r="C738" s="17"/>
      <c r="D738" s="17"/>
    </row>
    <row r="739" spans="1:4">
      <c r="A739" s="27"/>
      <c r="B739" s="17"/>
      <c r="C739" s="17"/>
      <c r="D739" s="17"/>
    </row>
    <row r="740" spans="1:4">
      <c r="A740" s="27"/>
      <c r="B740" s="17"/>
      <c r="C740" s="17"/>
      <c r="D740" s="17"/>
    </row>
    <row r="741" spans="1:4">
      <c r="A741" s="27"/>
      <c r="B741" s="17"/>
      <c r="C741" s="17"/>
      <c r="D741" s="17"/>
    </row>
    <row r="742" spans="1:4">
      <c r="A742" s="27"/>
      <c r="B742" s="17"/>
      <c r="C742" s="17"/>
      <c r="D742" s="17"/>
    </row>
    <row r="743" spans="1:4">
      <c r="A743" s="27"/>
      <c r="B743" s="17"/>
      <c r="C743" s="17"/>
      <c r="D743" s="17"/>
    </row>
    <row r="744" spans="1:4">
      <c r="A744" s="27"/>
      <c r="B744" s="17"/>
      <c r="C744" s="17"/>
      <c r="D744" s="17"/>
    </row>
    <row r="745" spans="1:4">
      <c r="A745" s="27"/>
      <c r="B745" s="17"/>
      <c r="C745" s="17"/>
      <c r="D745" s="17"/>
    </row>
    <row r="746" spans="1:4">
      <c r="A746" s="27"/>
      <c r="B746" s="17"/>
      <c r="C746" s="17"/>
      <c r="D746" s="17"/>
    </row>
    <row r="747" spans="1:4">
      <c r="A747" s="27"/>
      <c r="B747" s="17"/>
      <c r="C747" s="17"/>
      <c r="D747" s="17"/>
    </row>
    <row r="748" spans="1:4">
      <c r="A748" s="27"/>
      <c r="B748" s="17"/>
      <c r="C748" s="17"/>
      <c r="D748" s="17"/>
    </row>
    <row r="749" spans="1:4">
      <c r="A749" s="27"/>
      <c r="B749" s="17"/>
      <c r="C749" s="17"/>
      <c r="D749" s="17"/>
    </row>
    <row r="750" spans="1:4">
      <c r="A750" s="27"/>
      <c r="B750" s="17"/>
      <c r="C750" s="17"/>
      <c r="D750" s="17"/>
    </row>
    <row r="751" spans="1:4">
      <c r="A751" s="27"/>
      <c r="B751" s="17"/>
      <c r="C751" s="17"/>
      <c r="D751" s="17"/>
    </row>
    <row r="752" spans="1:4">
      <c r="A752" s="27"/>
      <c r="B752" s="17"/>
      <c r="C752" s="17"/>
      <c r="D752" s="17"/>
    </row>
    <row r="753" spans="1:4">
      <c r="A753" s="27"/>
      <c r="B753" s="17"/>
      <c r="C753" s="17"/>
      <c r="D753" s="17"/>
    </row>
    <row r="754" spans="1:4">
      <c r="A754" s="27"/>
      <c r="B754" s="17"/>
      <c r="C754" s="17"/>
      <c r="D754" s="17"/>
    </row>
    <row r="755" spans="1:4">
      <c r="A755" s="27"/>
      <c r="B755" s="17"/>
      <c r="C755" s="17"/>
      <c r="D755" s="17"/>
    </row>
    <row r="756" spans="1:4">
      <c r="A756" s="27"/>
      <c r="B756" s="17"/>
      <c r="C756" s="17"/>
      <c r="D756" s="17"/>
    </row>
    <row r="757" spans="1:4">
      <c r="A757" s="27"/>
      <c r="B757" s="17"/>
      <c r="C757" s="17"/>
      <c r="D757" s="17"/>
    </row>
    <row r="758" spans="1:4">
      <c r="A758" s="27"/>
      <c r="B758" s="17"/>
      <c r="C758" s="17"/>
      <c r="D758" s="17"/>
    </row>
    <row r="759" spans="1:4">
      <c r="A759" s="27"/>
      <c r="B759" s="17"/>
      <c r="C759" s="17"/>
      <c r="D759" s="17"/>
    </row>
    <row r="760" spans="1:4">
      <c r="A760" s="27"/>
      <c r="B760" s="17"/>
      <c r="C760" s="17"/>
      <c r="D760" s="17"/>
    </row>
    <row r="761" spans="1:4">
      <c r="A761" s="27"/>
      <c r="B761" s="17"/>
      <c r="C761" s="17"/>
      <c r="D761" s="17"/>
    </row>
    <row r="762" spans="1:4">
      <c r="A762" s="27"/>
      <c r="B762" s="17"/>
      <c r="C762" s="17"/>
      <c r="D762" s="17"/>
    </row>
    <row r="763" spans="1:4">
      <c r="A763" s="27"/>
      <c r="B763" s="17"/>
      <c r="C763" s="17"/>
      <c r="D763" s="17"/>
    </row>
    <row r="764" spans="1:4">
      <c r="A764" s="27"/>
      <c r="B764" s="17"/>
      <c r="C764" s="17"/>
      <c r="D764" s="17"/>
    </row>
    <row r="765" spans="1:4">
      <c r="A765" s="27"/>
      <c r="B765" s="17"/>
      <c r="C765" s="17"/>
      <c r="D765" s="17"/>
    </row>
    <row r="766" spans="1:4">
      <c r="A766" s="27"/>
      <c r="B766" s="17"/>
      <c r="C766" s="17"/>
      <c r="D766" s="17"/>
    </row>
    <row r="767" spans="1:4">
      <c r="A767" s="27"/>
      <c r="B767" s="17"/>
      <c r="C767" s="17"/>
      <c r="D767" s="17"/>
    </row>
    <row r="768" spans="1:4">
      <c r="A768" s="27"/>
      <c r="B768" s="17"/>
      <c r="C768" s="17"/>
      <c r="D768" s="17"/>
    </row>
    <row r="769" spans="1:4">
      <c r="A769" s="27"/>
      <c r="B769" s="17"/>
      <c r="C769" s="17"/>
      <c r="D769" s="17"/>
    </row>
    <row r="770" spans="1:4">
      <c r="A770" s="27"/>
      <c r="B770" s="17"/>
      <c r="C770" s="17"/>
      <c r="D770" s="17"/>
    </row>
    <row r="771" spans="1:4">
      <c r="A771" s="27"/>
      <c r="B771" s="17"/>
      <c r="C771" s="17"/>
      <c r="D771" s="17"/>
    </row>
    <row r="772" spans="1:4">
      <c r="A772" s="27"/>
      <c r="B772" s="17"/>
      <c r="C772" s="17"/>
      <c r="D772" s="17"/>
    </row>
    <row r="773" spans="1:4">
      <c r="A773" s="27"/>
      <c r="B773" s="17"/>
      <c r="C773" s="17"/>
      <c r="D773" s="17"/>
    </row>
    <row r="774" spans="1:4">
      <c r="A774" s="27"/>
      <c r="B774" s="17"/>
      <c r="C774" s="17"/>
      <c r="D774" s="17"/>
    </row>
    <row r="775" spans="1:4">
      <c r="A775" s="27"/>
      <c r="B775" s="17"/>
      <c r="C775" s="17"/>
      <c r="D775" s="17"/>
    </row>
    <row r="776" spans="1:4">
      <c r="A776" s="27"/>
      <c r="B776" s="17"/>
      <c r="C776" s="17"/>
      <c r="D776" s="17"/>
    </row>
    <row r="777" spans="1:4">
      <c r="A777" s="27"/>
      <c r="B777" s="17"/>
      <c r="C777" s="17"/>
      <c r="D777" s="17"/>
    </row>
    <row r="778" spans="1:4">
      <c r="A778" s="27"/>
      <c r="B778" s="17"/>
      <c r="C778" s="17"/>
      <c r="D778" s="17"/>
    </row>
    <row r="779" spans="1:4">
      <c r="A779" s="27"/>
      <c r="B779" s="17"/>
      <c r="C779" s="17"/>
      <c r="D779" s="17"/>
    </row>
    <row r="780" spans="1:4">
      <c r="A780" s="27"/>
      <c r="B780" s="17"/>
      <c r="C780" s="17"/>
      <c r="D780" s="17"/>
    </row>
    <row r="781" spans="1:4">
      <c r="A781" s="27"/>
      <c r="B781" s="17"/>
      <c r="C781" s="17"/>
      <c r="D781" s="17"/>
    </row>
    <row r="782" spans="1:4">
      <c r="A782" s="27"/>
      <c r="B782" s="17"/>
      <c r="C782" s="17"/>
      <c r="D782" s="17"/>
    </row>
    <row r="783" spans="1:4">
      <c r="A783" s="27"/>
      <c r="B783" s="17"/>
      <c r="C783" s="17"/>
      <c r="D783" s="17"/>
    </row>
    <row r="784" spans="1:4">
      <c r="A784" s="27"/>
      <c r="B784" s="17"/>
      <c r="C784" s="17"/>
      <c r="D784" s="17"/>
    </row>
    <row r="785" spans="1:4">
      <c r="A785" s="27"/>
      <c r="B785" s="17"/>
      <c r="C785" s="17"/>
      <c r="D785" s="17"/>
    </row>
    <row r="786" spans="1:4">
      <c r="A786" s="27"/>
      <c r="B786" s="17"/>
      <c r="C786" s="17"/>
      <c r="D786" s="17"/>
    </row>
    <row r="787" spans="1:4">
      <c r="A787" s="27"/>
      <c r="B787" s="17"/>
      <c r="C787" s="17"/>
      <c r="D787" s="17"/>
    </row>
    <row r="788" spans="1:4">
      <c r="A788" s="27"/>
      <c r="B788" s="17"/>
      <c r="C788" s="17"/>
      <c r="D788" s="17"/>
    </row>
    <row r="789" spans="1:4">
      <c r="A789" s="27"/>
      <c r="B789" s="17"/>
      <c r="C789" s="17"/>
      <c r="D789" s="17"/>
    </row>
    <row r="790" spans="1:4">
      <c r="A790" s="27"/>
      <c r="B790" s="17"/>
      <c r="C790" s="17"/>
      <c r="D790" s="17"/>
    </row>
    <row r="791" spans="1:4">
      <c r="A791" s="27"/>
      <c r="B791" s="17"/>
      <c r="C791" s="17"/>
      <c r="D791" s="17"/>
    </row>
    <row r="792" spans="1:4">
      <c r="A792" s="27"/>
      <c r="B792" s="17"/>
      <c r="C792" s="17"/>
      <c r="D792" s="17"/>
    </row>
    <row r="793" spans="1:4">
      <c r="A793" s="27"/>
      <c r="B793" s="17"/>
      <c r="C793" s="17"/>
      <c r="D793" s="17"/>
    </row>
    <row r="794" spans="1:4">
      <c r="A794" s="27"/>
      <c r="B794" s="17"/>
      <c r="C794" s="17"/>
      <c r="D794" s="17"/>
    </row>
    <row r="795" spans="1:4">
      <c r="A795" s="27"/>
      <c r="B795" s="17"/>
      <c r="C795" s="17"/>
      <c r="D795" s="17"/>
    </row>
    <row r="796" spans="1:4">
      <c r="A796" s="27"/>
      <c r="B796" s="17"/>
      <c r="C796" s="17"/>
      <c r="D796" s="17"/>
    </row>
    <row r="797" spans="1:4">
      <c r="A797" s="27"/>
      <c r="B797" s="17"/>
      <c r="C797" s="17"/>
      <c r="D797" s="17"/>
    </row>
    <row r="798" spans="1:4">
      <c r="A798" s="27"/>
      <c r="B798" s="17"/>
      <c r="C798" s="17"/>
      <c r="D798" s="17"/>
    </row>
    <row r="799" spans="1:4">
      <c r="A799" s="27"/>
      <c r="B799" s="17"/>
      <c r="C799" s="17"/>
      <c r="D799" s="17"/>
    </row>
    <row r="800" spans="1:4">
      <c r="A800" s="27"/>
      <c r="B800" s="17"/>
      <c r="C800" s="17"/>
      <c r="D800" s="17"/>
    </row>
    <row r="801" spans="1:4">
      <c r="A801" s="27"/>
      <c r="B801" s="17"/>
      <c r="C801" s="17"/>
      <c r="D801" s="17"/>
    </row>
    <row r="802" spans="1:4">
      <c r="A802" s="27"/>
      <c r="B802" s="17"/>
      <c r="C802" s="17"/>
      <c r="D802" s="17"/>
    </row>
    <row r="803" spans="1:4">
      <c r="A803" s="27"/>
      <c r="B803" s="17"/>
      <c r="C803" s="17"/>
      <c r="D803" s="17"/>
    </row>
    <row r="804" spans="1:4">
      <c r="A804" s="27"/>
      <c r="B804" s="17"/>
      <c r="C804" s="17"/>
      <c r="D804" s="17"/>
    </row>
    <row r="805" spans="1:4">
      <c r="A805" s="27"/>
      <c r="B805" s="17"/>
      <c r="C805" s="17"/>
      <c r="D805" s="17"/>
    </row>
    <row r="806" spans="1:4">
      <c r="A806" s="27"/>
      <c r="B806" s="17"/>
      <c r="C806" s="17"/>
      <c r="D806" s="17"/>
    </row>
    <row r="807" spans="1:4">
      <c r="A807" s="27"/>
      <c r="B807" s="17"/>
      <c r="C807" s="17"/>
      <c r="D807" s="17"/>
    </row>
    <row r="808" spans="1:4">
      <c r="A808" s="27"/>
      <c r="B808" s="17"/>
      <c r="C808" s="17"/>
      <c r="D808" s="17"/>
    </row>
    <row r="809" spans="1:4">
      <c r="A809" s="27"/>
      <c r="B809" s="17"/>
      <c r="C809" s="17"/>
      <c r="D809" s="17"/>
    </row>
    <row r="810" spans="1:4">
      <c r="A810" s="27"/>
      <c r="B810" s="17"/>
      <c r="C810" s="17"/>
      <c r="D810" s="17"/>
    </row>
    <row r="811" spans="1:4">
      <c r="A811" s="27"/>
      <c r="B811" s="17"/>
      <c r="C811" s="17"/>
      <c r="D811" s="17"/>
    </row>
    <row r="812" spans="1:4">
      <c r="A812" s="27"/>
      <c r="B812" s="17"/>
      <c r="C812" s="17"/>
      <c r="D812" s="17"/>
    </row>
    <row r="813" spans="1:4">
      <c r="A813" s="27"/>
      <c r="B813" s="17"/>
      <c r="C813" s="17"/>
      <c r="D813" s="17"/>
    </row>
    <row r="814" spans="1:4">
      <c r="A814" s="27"/>
      <c r="B814" s="17"/>
      <c r="C814" s="17"/>
      <c r="D814" s="17"/>
    </row>
    <row r="815" spans="1:4">
      <c r="A815" s="27"/>
      <c r="B815" s="17"/>
      <c r="C815" s="17"/>
      <c r="D815" s="17"/>
    </row>
    <row r="816" spans="1:4">
      <c r="A816" s="27"/>
      <c r="B816" s="17"/>
      <c r="C816" s="17"/>
      <c r="D816" s="17"/>
    </row>
    <row r="817" spans="1:4">
      <c r="A817" s="27"/>
      <c r="B817" s="17"/>
      <c r="C817" s="17"/>
      <c r="D817" s="17"/>
    </row>
    <row r="818" spans="1:4">
      <c r="A818" s="27"/>
      <c r="B818" s="17"/>
      <c r="C818" s="17"/>
      <c r="D818" s="17"/>
    </row>
    <row r="819" spans="1:4">
      <c r="A819" s="27"/>
      <c r="B819" s="17"/>
      <c r="C819" s="17"/>
      <c r="D819" s="17"/>
    </row>
    <row r="820" spans="1:4">
      <c r="A820" s="27"/>
      <c r="B820" s="17"/>
      <c r="C820" s="17"/>
      <c r="D820" s="17"/>
    </row>
    <row r="821" spans="1:4">
      <c r="A821" s="27"/>
      <c r="B821" s="17"/>
      <c r="C821" s="17"/>
      <c r="D821" s="17"/>
    </row>
    <row r="822" spans="1:4">
      <c r="A822" s="27"/>
      <c r="B822" s="17"/>
      <c r="C822" s="17"/>
      <c r="D822" s="17"/>
    </row>
    <row r="823" spans="1:4">
      <c r="A823" s="27"/>
      <c r="B823" s="17"/>
      <c r="C823" s="17"/>
      <c r="D823" s="17"/>
    </row>
    <row r="824" spans="1:4">
      <c r="A824" s="27"/>
      <c r="B824" s="17"/>
      <c r="C824" s="17"/>
      <c r="D824" s="17"/>
    </row>
    <row r="825" spans="1:4">
      <c r="A825" s="27"/>
      <c r="B825" s="17"/>
      <c r="C825" s="17"/>
      <c r="D825" s="17"/>
    </row>
    <row r="826" spans="1:4">
      <c r="A826" s="27"/>
      <c r="B826" s="17"/>
      <c r="C826" s="17"/>
      <c r="D826" s="17"/>
    </row>
    <row r="827" spans="1:4">
      <c r="A827" s="27"/>
      <c r="B827" s="17"/>
      <c r="C827" s="17"/>
      <c r="D827" s="17"/>
    </row>
    <row r="828" spans="1:4">
      <c r="A828" s="27"/>
      <c r="B828" s="17"/>
      <c r="C828" s="17"/>
      <c r="D828" s="17"/>
    </row>
    <row r="829" spans="1:4">
      <c r="A829" s="27"/>
      <c r="B829" s="17"/>
      <c r="C829" s="17"/>
      <c r="D829" s="17"/>
    </row>
    <row r="830" spans="1:4">
      <c r="A830" s="27"/>
      <c r="B830" s="17"/>
      <c r="C830" s="17"/>
      <c r="D830" s="17"/>
    </row>
    <row r="831" spans="1:4">
      <c r="A831" s="27"/>
      <c r="B831" s="17"/>
      <c r="C831" s="17"/>
      <c r="D831" s="17"/>
    </row>
    <row r="832" spans="1:4">
      <c r="A832" s="27"/>
      <c r="B832" s="17"/>
      <c r="C832" s="17"/>
      <c r="D832" s="17"/>
    </row>
    <row r="833" spans="1:4">
      <c r="A833" s="27"/>
      <c r="B833" s="17"/>
      <c r="C833" s="17"/>
      <c r="D833" s="17"/>
    </row>
    <row r="834" spans="1:4">
      <c r="A834" s="27"/>
      <c r="B834" s="17"/>
      <c r="C834" s="17"/>
      <c r="D834" s="17"/>
    </row>
    <row r="835" spans="1:4">
      <c r="A835" s="27"/>
      <c r="B835" s="17"/>
      <c r="C835" s="17"/>
      <c r="D835" s="17"/>
    </row>
    <row r="836" spans="1:4">
      <c r="A836" s="27"/>
      <c r="B836" s="17"/>
      <c r="C836" s="17"/>
      <c r="D836" s="17"/>
    </row>
    <row r="837" spans="1:4">
      <c r="A837" s="27"/>
      <c r="B837" s="17"/>
      <c r="C837" s="17"/>
      <c r="D837" s="17"/>
    </row>
    <row r="838" spans="1:4">
      <c r="A838" s="27"/>
      <c r="B838" s="17"/>
      <c r="C838" s="17"/>
      <c r="D838" s="17"/>
    </row>
    <row r="839" spans="1:4">
      <c r="A839" s="27"/>
      <c r="B839" s="17"/>
      <c r="C839" s="17"/>
      <c r="D839" s="17"/>
    </row>
    <row r="840" spans="1:4">
      <c r="A840" s="27"/>
      <c r="B840" s="17"/>
      <c r="C840" s="17"/>
      <c r="D840" s="17"/>
    </row>
    <row r="841" spans="1:4">
      <c r="A841" s="27"/>
      <c r="B841" s="17"/>
      <c r="C841" s="17"/>
      <c r="D841" s="17"/>
    </row>
    <row r="842" spans="1:4">
      <c r="A842" s="27"/>
      <c r="B842" s="17"/>
      <c r="C842" s="17"/>
      <c r="D842" s="17"/>
    </row>
    <row r="843" spans="1:4">
      <c r="A843" s="27"/>
      <c r="B843" s="17"/>
      <c r="C843" s="17"/>
      <c r="D843" s="17"/>
    </row>
    <row r="844" spans="1:4">
      <c r="A844" s="27"/>
      <c r="B844" s="17"/>
      <c r="C844" s="17"/>
      <c r="D844" s="17"/>
    </row>
    <row r="845" spans="1:4">
      <c r="A845" s="27"/>
      <c r="B845" s="17"/>
      <c r="C845" s="17"/>
      <c r="D845" s="17"/>
    </row>
    <row r="846" spans="1:4">
      <c r="A846" s="27"/>
      <c r="B846" s="17"/>
      <c r="C846" s="17"/>
      <c r="D846" s="17"/>
    </row>
    <row r="847" spans="1:4">
      <c r="A847" s="27"/>
      <c r="B847" s="17"/>
      <c r="C847" s="17"/>
      <c r="D847" s="17"/>
    </row>
    <row r="848" spans="1:4">
      <c r="A848" s="27"/>
      <c r="B848" s="17"/>
      <c r="C848" s="17"/>
      <c r="D848" s="17"/>
    </row>
    <row r="849" spans="1:4">
      <c r="A849" s="27"/>
      <c r="B849" s="17"/>
      <c r="C849" s="17"/>
      <c r="D849" s="17"/>
    </row>
    <row r="850" spans="1:4">
      <c r="A850" s="27"/>
      <c r="B850" s="17"/>
      <c r="C850" s="17"/>
      <c r="D850" s="17"/>
    </row>
    <row r="851" spans="1:4">
      <c r="A851" s="27"/>
      <c r="B851" s="17"/>
      <c r="C851" s="17"/>
      <c r="D851" s="17"/>
    </row>
    <row r="852" spans="1:4">
      <c r="A852" s="27"/>
      <c r="B852" s="17"/>
      <c r="C852" s="17"/>
      <c r="D852" s="17"/>
    </row>
    <row r="853" spans="1:4">
      <c r="A853" s="27"/>
      <c r="B853" s="17"/>
      <c r="C853" s="17"/>
      <c r="D853" s="17"/>
    </row>
    <row r="854" spans="1:4">
      <c r="A854" s="27"/>
      <c r="B854" s="17"/>
      <c r="C854" s="17"/>
      <c r="D854" s="17"/>
    </row>
    <row r="855" spans="1:4">
      <c r="A855" s="27"/>
      <c r="B855" s="17"/>
      <c r="C855" s="17"/>
      <c r="D855" s="17"/>
    </row>
    <row r="856" spans="1:4">
      <c r="A856" s="27"/>
      <c r="B856" s="17"/>
      <c r="C856" s="17"/>
      <c r="D856" s="17"/>
    </row>
    <row r="857" spans="1:4">
      <c r="A857" s="27"/>
      <c r="B857" s="17"/>
      <c r="C857" s="17"/>
      <c r="D857" s="17"/>
    </row>
    <row r="858" spans="1:4">
      <c r="A858" s="27"/>
      <c r="B858" s="17"/>
      <c r="C858" s="17"/>
      <c r="D858" s="17"/>
    </row>
    <row r="859" spans="1:4">
      <c r="A859" s="27"/>
      <c r="B859" s="17"/>
      <c r="C859" s="17"/>
      <c r="D859" s="17"/>
    </row>
    <row r="860" spans="1:4">
      <c r="A860" s="27"/>
      <c r="B860" s="17"/>
      <c r="C860" s="17"/>
      <c r="D860" s="17"/>
    </row>
    <row r="861" spans="1:4">
      <c r="A861" s="27"/>
      <c r="B861" s="17"/>
      <c r="C861" s="17"/>
      <c r="D861" s="17"/>
    </row>
    <row r="862" spans="1:4">
      <c r="A862" s="27"/>
      <c r="B862" s="17"/>
      <c r="C862" s="17"/>
      <c r="D862" s="17"/>
    </row>
    <row r="863" spans="1:4">
      <c r="A863" s="27"/>
      <c r="B863" s="17"/>
      <c r="C863" s="17"/>
      <c r="D863" s="17"/>
    </row>
    <row r="864" spans="1:4">
      <c r="A864" s="27"/>
      <c r="B864" s="17"/>
      <c r="C864" s="17"/>
      <c r="D864" s="17"/>
    </row>
    <row r="865" spans="1:4">
      <c r="A865" s="27"/>
      <c r="B865" s="17"/>
      <c r="C865" s="17"/>
      <c r="D865" s="17"/>
    </row>
    <row r="866" spans="1:4">
      <c r="A866" s="27"/>
      <c r="B866" s="17"/>
      <c r="C866" s="17"/>
      <c r="D866" s="17"/>
    </row>
    <row r="867" spans="1:4">
      <c r="A867" s="27"/>
      <c r="B867" s="17"/>
      <c r="C867" s="17"/>
      <c r="D867" s="17"/>
    </row>
    <row r="868" spans="1:4">
      <c r="A868" s="27"/>
      <c r="B868" s="17"/>
      <c r="C868" s="17"/>
      <c r="D868" s="17"/>
    </row>
    <row r="869" spans="1:4">
      <c r="A869" s="27"/>
      <c r="B869" s="17"/>
      <c r="C869" s="17"/>
      <c r="D869" s="17"/>
    </row>
    <row r="870" spans="1:4">
      <c r="A870" s="27"/>
      <c r="B870" s="17"/>
      <c r="C870" s="17"/>
      <c r="D870" s="17"/>
    </row>
    <row r="871" spans="1:4">
      <c r="A871" s="27"/>
      <c r="B871" s="17"/>
      <c r="C871" s="17"/>
      <c r="D871" s="17"/>
    </row>
    <row r="872" spans="1:4">
      <c r="A872" s="27"/>
      <c r="B872" s="17"/>
      <c r="C872" s="17"/>
      <c r="D872" s="17"/>
    </row>
    <row r="873" spans="1:4">
      <c r="A873" s="27"/>
      <c r="B873" s="17"/>
      <c r="C873" s="17"/>
      <c r="D873" s="17"/>
    </row>
    <row r="874" spans="1:4">
      <c r="A874" s="27"/>
      <c r="B874" s="17"/>
      <c r="C874" s="17"/>
      <c r="D874" s="17"/>
    </row>
    <row r="875" spans="1:4">
      <c r="A875" s="27"/>
      <c r="B875" s="17"/>
      <c r="C875" s="17"/>
      <c r="D875" s="17"/>
    </row>
    <row r="876" spans="1:4">
      <c r="A876" s="27"/>
      <c r="B876" s="17"/>
      <c r="C876" s="17"/>
      <c r="D876" s="17"/>
    </row>
    <row r="877" spans="1:4">
      <c r="A877" s="27"/>
      <c r="B877" s="17"/>
      <c r="C877" s="17"/>
      <c r="D877" s="17"/>
    </row>
    <row r="878" spans="1:4">
      <c r="A878" s="27"/>
      <c r="B878" s="17"/>
      <c r="C878" s="17"/>
      <c r="D878" s="17"/>
    </row>
    <row r="879" spans="1:4">
      <c r="A879" s="27"/>
      <c r="B879" s="17"/>
      <c r="C879" s="17"/>
      <c r="D879" s="17"/>
    </row>
    <row r="880" spans="1:4">
      <c r="A880" s="27"/>
      <c r="B880" s="17"/>
      <c r="C880" s="17"/>
      <c r="D880" s="17"/>
    </row>
    <row r="881" spans="1:4">
      <c r="A881" s="27"/>
      <c r="B881" s="17"/>
      <c r="C881" s="17"/>
      <c r="D881" s="17"/>
    </row>
    <row r="882" spans="1:4">
      <c r="A882" s="27"/>
      <c r="B882" s="17"/>
      <c r="C882" s="17"/>
      <c r="D882" s="17"/>
    </row>
    <row r="883" spans="1:4">
      <c r="A883" s="27"/>
      <c r="B883" s="17"/>
      <c r="C883" s="17"/>
      <c r="D883" s="17"/>
    </row>
    <row r="884" spans="1:4">
      <c r="A884" s="27"/>
      <c r="B884" s="17"/>
      <c r="C884" s="17"/>
      <c r="D884" s="17"/>
    </row>
    <row r="885" spans="1:4">
      <c r="A885" s="27"/>
      <c r="B885" s="17"/>
      <c r="C885" s="17"/>
      <c r="D885" s="17"/>
    </row>
    <row r="886" spans="1:4">
      <c r="A886" s="27"/>
      <c r="B886" s="17"/>
      <c r="C886" s="17"/>
      <c r="D886" s="17"/>
    </row>
    <row r="887" spans="1:4">
      <c r="A887" s="27"/>
      <c r="B887" s="17"/>
      <c r="C887" s="17"/>
      <c r="D887" s="17"/>
    </row>
    <row r="888" spans="1:4">
      <c r="A888" s="27"/>
      <c r="B888" s="17"/>
      <c r="C888" s="17"/>
      <c r="D888" s="17"/>
    </row>
    <row r="889" spans="1:4">
      <c r="A889" s="27"/>
      <c r="B889" s="17"/>
      <c r="C889" s="17"/>
      <c r="D889" s="17"/>
    </row>
    <row r="890" spans="1:4">
      <c r="A890" s="27"/>
      <c r="B890" s="17"/>
      <c r="C890" s="17"/>
      <c r="D890" s="17"/>
    </row>
    <row r="891" spans="1:4">
      <c r="A891" s="27"/>
      <c r="B891" s="17"/>
      <c r="C891" s="17"/>
      <c r="D891" s="17"/>
    </row>
    <row r="892" spans="1:4">
      <c r="A892" s="27"/>
      <c r="B892" s="17"/>
      <c r="C892" s="17"/>
      <c r="D892" s="17"/>
    </row>
    <row r="893" spans="1:4">
      <c r="A893" s="27"/>
      <c r="B893" s="17"/>
      <c r="C893" s="17"/>
      <c r="D893" s="17"/>
    </row>
    <row r="894" spans="1:4">
      <c r="A894" s="27"/>
      <c r="B894" s="17"/>
      <c r="C894" s="17"/>
      <c r="D894" s="17"/>
    </row>
    <row r="895" spans="1:4">
      <c r="A895" s="27"/>
      <c r="B895" s="17"/>
      <c r="C895" s="17"/>
      <c r="D895" s="17"/>
    </row>
    <row r="896" spans="1:4">
      <c r="A896" s="27"/>
      <c r="B896" s="17"/>
      <c r="C896" s="17"/>
      <c r="D896" s="17"/>
    </row>
    <row r="897" spans="1:4">
      <c r="A897" s="27"/>
      <c r="B897" s="17"/>
      <c r="C897" s="17"/>
      <c r="D897" s="17"/>
    </row>
    <row r="898" spans="1:4">
      <c r="A898" s="27"/>
      <c r="B898" s="17"/>
      <c r="C898" s="17"/>
      <c r="D898" s="17"/>
    </row>
    <row r="899" spans="1:4">
      <c r="A899" s="27"/>
      <c r="B899" s="17"/>
      <c r="C899" s="17"/>
      <c r="D899" s="17"/>
    </row>
    <row r="900" spans="1:4">
      <c r="A900" s="27"/>
      <c r="B900" s="17"/>
      <c r="C900" s="17"/>
      <c r="D900" s="17"/>
    </row>
    <row r="901" spans="1:4">
      <c r="A901" s="27"/>
      <c r="B901" s="17"/>
      <c r="C901" s="17"/>
      <c r="D901" s="17"/>
    </row>
    <row r="902" spans="1:4">
      <c r="A902" s="27"/>
      <c r="B902" s="17"/>
      <c r="C902" s="17"/>
      <c r="D902" s="17"/>
    </row>
    <row r="903" spans="1:4">
      <c r="A903" s="27"/>
      <c r="B903" s="17"/>
      <c r="C903" s="17"/>
      <c r="D903" s="17"/>
    </row>
    <row r="904" spans="1:4">
      <c r="A904" s="27"/>
      <c r="B904" s="17"/>
      <c r="C904" s="17"/>
      <c r="D904" s="17"/>
    </row>
    <row r="905" spans="1:4">
      <c r="A905" s="27"/>
      <c r="B905" s="17"/>
      <c r="C905" s="17"/>
      <c r="D905" s="17"/>
    </row>
    <row r="906" spans="1:4">
      <c r="A906" s="27"/>
      <c r="B906" s="17"/>
      <c r="C906" s="17"/>
      <c r="D906" s="17"/>
    </row>
    <row r="907" spans="1:4">
      <c r="A907" s="27"/>
      <c r="B907" s="17"/>
      <c r="C907" s="17"/>
      <c r="D907" s="17"/>
    </row>
    <row r="908" spans="1:4">
      <c r="A908" s="27"/>
      <c r="B908" s="17"/>
      <c r="C908" s="17"/>
      <c r="D908" s="17"/>
    </row>
    <row r="909" spans="1:4">
      <c r="A909" s="27"/>
      <c r="B909" s="17"/>
      <c r="C909" s="17"/>
      <c r="D909" s="17"/>
    </row>
    <row r="910" spans="1:4">
      <c r="A910" s="27"/>
      <c r="B910" s="17"/>
      <c r="C910" s="17"/>
      <c r="D910" s="17"/>
    </row>
    <row r="911" spans="1:4">
      <c r="A911" s="27"/>
      <c r="B911" s="17"/>
      <c r="C911" s="17"/>
      <c r="D911" s="17"/>
    </row>
    <row r="912" spans="1:4">
      <c r="A912" s="27"/>
      <c r="B912" s="17"/>
      <c r="C912" s="17"/>
      <c r="D912" s="17"/>
    </row>
    <row r="913" spans="1:4">
      <c r="A913" s="27"/>
      <c r="B913" s="17"/>
      <c r="C913" s="17"/>
      <c r="D913" s="17"/>
    </row>
    <row r="914" spans="1:4">
      <c r="A914" s="27"/>
      <c r="B914" s="17"/>
      <c r="C914" s="17"/>
      <c r="D914" s="17"/>
    </row>
    <row r="915" spans="1:4">
      <c r="A915" s="27"/>
      <c r="B915" s="17"/>
      <c r="C915" s="17"/>
      <c r="D915" s="17"/>
    </row>
    <row r="916" spans="1:4">
      <c r="A916" s="27"/>
      <c r="B916" s="17"/>
      <c r="C916" s="17"/>
      <c r="D916" s="17"/>
    </row>
    <row r="917" spans="1:4">
      <c r="A917" s="27"/>
      <c r="B917" s="17"/>
      <c r="C917" s="17"/>
      <c r="D917" s="17"/>
    </row>
    <row r="918" spans="1:4">
      <c r="A918" s="27"/>
      <c r="B918" s="17"/>
      <c r="C918" s="17"/>
      <c r="D918" s="17"/>
    </row>
    <row r="919" spans="1:4">
      <c r="A919" s="27"/>
      <c r="B919" s="17"/>
      <c r="C919" s="17"/>
      <c r="D919" s="17"/>
    </row>
    <row r="920" spans="1:4">
      <c r="A920" s="27"/>
      <c r="B920" s="17"/>
      <c r="C920" s="17"/>
      <c r="D920" s="17"/>
    </row>
    <row r="921" spans="1:4">
      <c r="A921" s="27"/>
      <c r="B921" s="17"/>
      <c r="C921" s="17"/>
      <c r="D921" s="17"/>
    </row>
    <row r="922" spans="1:4">
      <c r="A922" s="27"/>
      <c r="B922" s="17"/>
      <c r="C922" s="17"/>
      <c r="D922" s="17"/>
    </row>
    <row r="923" spans="1:4">
      <c r="A923" s="27"/>
      <c r="B923" s="17"/>
      <c r="C923" s="17"/>
      <c r="D923" s="17"/>
    </row>
    <row r="924" spans="1:4">
      <c r="A924" s="27"/>
      <c r="B924" s="17"/>
      <c r="C924" s="17"/>
      <c r="D924" s="17"/>
    </row>
    <row r="925" spans="1:4">
      <c r="A925" s="27"/>
      <c r="B925" s="17"/>
      <c r="C925" s="17"/>
      <c r="D925" s="17"/>
    </row>
    <row r="926" spans="1:4">
      <c r="A926" s="27"/>
      <c r="B926" s="17"/>
      <c r="C926" s="17"/>
      <c r="D926" s="17"/>
    </row>
    <row r="927" spans="1:4">
      <c r="A927" s="27"/>
      <c r="B927" s="17"/>
      <c r="C927" s="17"/>
      <c r="D927" s="17"/>
    </row>
    <row r="928" spans="1:4">
      <c r="A928" s="27"/>
      <c r="B928" s="17"/>
      <c r="C928" s="17"/>
      <c r="D928" s="17"/>
    </row>
    <row r="929" spans="1:4">
      <c r="A929" s="27"/>
      <c r="B929" s="17"/>
      <c r="C929" s="17"/>
      <c r="D929" s="17"/>
    </row>
    <row r="930" spans="1:4">
      <c r="A930" s="27"/>
      <c r="B930" s="17"/>
      <c r="C930" s="17"/>
      <c r="D930" s="17"/>
    </row>
    <row r="931" spans="1:4">
      <c r="A931" s="27"/>
      <c r="B931" s="17"/>
      <c r="C931" s="17"/>
      <c r="D931" s="17"/>
    </row>
    <row r="932" spans="1:4">
      <c r="A932" s="27"/>
      <c r="B932" s="17"/>
      <c r="C932" s="17"/>
      <c r="D932" s="17"/>
    </row>
    <row r="933" spans="1:4">
      <c r="A933" s="27"/>
      <c r="B933" s="17"/>
      <c r="C933" s="17"/>
      <c r="D933" s="17"/>
    </row>
    <row r="934" spans="1:4">
      <c r="A934" s="27"/>
      <c r="B934" s="17"/>
      <c r="C934" s="17"/>
      <c r="D934" s="17"/>
    </row>
    <row r="935" spans="1:4">
      <c r="A935" s="27"/>
      <c r="B935" s="17"/>
      <c r="C935" s="17"/>
      <c r="D935" s="17"/>
    </row>
    <row r="936" spans="1:4">
      <c r="A936" s="27"/>
      <c r="B936" s="17"/>
      <c r="C936" s="17"/>
      <c r="D936" s="17"/>
    </row>
    <row r="937" spans="1:4">
      <c r="A937" s="27"/>
      <c r="B937" s="17"/>
      <c r="C937" s="17"/>
      <c r="D937" s="17"/>
    </row>
    <row r="938" spans="1:4">
      <c r="A938" s="27"/>
      <c r="B938" s="17"/>
      <c r="C938" s="17"/>
      <c r="D938" s="17"/>
    </row>
    <row r="939" spans="1:4">
      <c r="A939" s="27"/>
      <c r="B939" s="17"/>
      <c r="C939" s="17"/>
      <c r="D939" s="17"/>
    </row>
    <row r="940" spans="1:4">
      <c r="A940" s="27"/>
      <c r="B940" s="17"/>
      <c r="C940" s="17"/>
      <c r="D940" s="17"/>
    </row>
    <row r="941" spans="1:4">
      <c r="A941" s="27"/>
      <c r="B941" s="17"/>
      <c r="C941" s="17"/>
      <c r="D941" s="17"/>
    </row>
    <row r="942" spans="1:4">
      <c r="A942" s="27"/>
      <c r="B942" s="17"/>
      <c r="C942" s="17"/>
      <c r="D942" s="17"/>
    </row>
    <row r="943" spans="1:4">
      <c r="A943" s="27"/>
      <c r="B943" s="17"/>
      <c r="C943" s="17"/>
      <c r="D943" s="17"/>
    </row>
    <row r="944" spans="1:4">
      <c r="A944" s="27"/>
      <c r="B944" s="17"/>
      <c r="C944" s="17"/>
      <c r="D944" s="17"/>
    </row>
    <row r="945" spans="1:4">
      <c r="A945" s="27"/>
      <c r="B945" s="17"/>
      <c r="C945" s="17"/>
      <c r="D945" s="17"/>
    </row>
    <row r="946" spans="1:4">
      <c r="A946" s="27"/>
      <c r="B946" s="17"/>
      <c r="C946" s="17"/>
      <c r="D946" s="17"/>
    </row>
    <row r="947" spans="1:4">
      <c r="A947" s="27"/>
      <c r="B947" s="17"/>
      <c r="C947" s="17"/>
      <c r="D947" s="17"/>
    </row>
    <row r="948" spans="1:4">
      <c r="A948" s="27"/>
      <c r="B948" s="17"/>
      <c r="C948" s="17"/>
      <c r="D948" s="17"/>
    </row>
    <row r="949" spans="1:4">
      <c r="A949" s="27"/>
      <c r="B949" s="17"/>
      <c r="C949" s="17"/>
      <c r="D949" s="17"/>
    </row>
    <row r="950" spans="1:4">
      <c r="A950" s="27"/>
      <c r="B950" s="17"/>
      <c r="C950" s="17"/>
      <c r="D950" s="17"/>
    </row>
    <row r="951" spans="1:4">
      <c r="A951" s="27"/>
      <c r="B951" s="17"/>
      <c r="C951" s="17"/>
      <c r="D951" s="17"/>
    </row>
    <row r="952" spans="1:4">
      <c r="A952" s="27"/>
      <c r="B952" s="17"/>
      <c r="C952" s="17"/>
      <c r="D952" s="17"/>
    </row>
    <row r="953" spans="1:4">
      <c r="A953" s="27"/>
      <c r="B953" s="17"/>
      <c r="C953" s="17"/>
      <c r="D953" s="17"/>
    </row>
    <row r="954" spans="1:4">
      <c r="A954" s="27"/>
      <c r="B954" s="17"/>
      <c r="C954" s="17"/>
      <c r="D954" s="17"/>
    </row>
    <row r="955" spans="1:4">
      <c r="A955" s="27"/>
      <c r="B955" s="17"/>
      <c r="C955" s="17"/>
      <c r="D955" s="17"/>
    </row>
    <row r="956" spans="1:4">
      <c r="A956" s="27"/>
      <c r="B956" s="17"/>
      <c r="C956" s="17"/>
      <c r="D956" s="17"/>
    </row>
    <row r="957" spans="1:4">
      <c r="A957" s="27"/>
      <c r="B957" s="17"/>
      <c r="C957" s="17"/>
      <c r="D957" s="17"/>
    </row>
    <row r="958" spans="1:4">
      <c r="A958" s="27"/>
      <c r="B958" s="17"/>
      <c r="C958" s="17"/>
      <c r="D958" s="17"/>
    </row>
    <row r="959" spans="1:4">
      <c r="A959" s="27"/>
      <c r="B959" s="17"/>
      <c r="C959" s="17"/>
      <c r="D959" s="17"/>
    </row>
    <row r="960" spans="1:4">
      <c r="A960" s="27"/>
      <c r="B960" s="17"/>
      <c r="C960" s="17"/>
      <c r="D960" s="17"/>
    </row>
    <row r="961" spans="1:4">
      <c r="A961" s="27"/>
      <c r="B961" s="17"/>
      <c r="C961" s="17"/>
      <c r="D961" s="17"/>
    </row>
    <row r="962" spans="1:4">
      <c r="A962" s="27"/>
      <c r="B962" s="17"/>
      <c r="C962" s="17"/>
      <c r="D962" s="17"/>
    </row>
    <row r="963" spans="1:4">
      <c r="A963" s="27"/>
      <c r="B963" s="17"/>
      <c r="C963" s="17"/>
      <c r="D963" s="17"/>
    </row>
    <row r="964" spans="1:4">
      <c r="A964" s="27"/>
      <c r="B964" s="17"/>
      <c r="C964" s="17"/>
      <c r="D964" s="17"/>
    </row>
    <row r="965" spans="1:4">
      <c r="A965" s="27"/>
      <c r="B965" s="17"/>
      <c r="C965" s="17"/>
      <c r="D965" s="17"/>
    </row>
    <row r="966" spans="1:4">
      <c r="A966" s="27"/>
      <c r="B966" s="17"/>
      <c r="C966" s="17"/>
      <c r="D966" s="17"/>
    </row>
    <row r="967" spans="1:4">
      <c r="A967" s="27"/>
      <c r="B967" s="17"/>
      <c r="C967" s="17"/>
      <c r="D967" s="17"/>
    </row>
    <row r="968" spans="1:4">
      <c r="A968" s="27"/>
      <c r="B968" s="17"/>
      <c r="C968" s="17"/>
      <c r="D968" s="17"/>
    </row>
    <row r="969" spans="1:4">
      <c r="A969" s="27"/>
      <c r="B969" s="17"/>
      <c r="C969" s="17"/>
      <c r="D969" s="17"/>
    </row>
    <row r="970" spans="1:4">
      <c r="A970" s="27"/>
      <c r="B970" s="17"/>
      <c r="C970" s="17"/>
      <c r="D970" s="17"/>
    </row>
    <row r="971" spans="1:4">
      <c r="A971" s="27"/>
      <c r="B971" s="17"/>
      <c r="C971" s="17"/>
      <c r="D971" s="17"/>
    </row>
    <row r="972" spans="1:4">
      <c r="A972" s="27"/>
      <c r="B972" s="17"/>
      <c r="C972" s="17"/>
      <c r="D972" s="17"/>
    </row>
    <row r="973" spans="1:4">
      <c r="A973" s="27"/>
      <c r="B973" s="17"/>
      <c r="C973" s="17"/>
      <c r="D973" s="17"/>
    </row>
    <row r="974" spans="1:4">
      <c r="A974" s="27"/>
      <c r="B974" s="17"/>
      <c r="C974" s="17"/>
      <c r="D974" s="17"/>
    </row>
    <row r="975" spans="1:4">
      <c r="A975" s="27"/>
      <c r="B975" s="17"/>
      <c r="C975" s="17"/>
      <c r="D975" s="17"/>
    </row>
    <row r="976" spans="1:4">
      <c r="A976" s="27"/>
      <c r="B976" s="17"/>
      <c r="C976" s="17"/>
      <c r="D976" s="17"/>
    </row>
    <row r="977" spans="1:4">
      <c r="A977" s="27"/>
      <c r="B977" s="17"/>
      <c r="C977" s="17"/>
      <c r="D977" s="17"/>
    </row>
    <row r="978" spans="1:4">
      <c r="A978" s="27"/>
      <c r="B978" s="17"/>
      <c r="C978" s="17"/>
      <c r="D978" s="17"/>
    </row>
    <row r="979" spans="1:4">
      <c r="A979" s="27"/>
      <c r="B979" s="17"/>
      <c r="C979" s="17"/>
      <c r="D979" s="17"/>
    </row>
    <row r="980" spans="1:4">
      <c r="A980" s="27"/>
      <c r="B980" s="17"/>
      <c r="C980" s="17"/>
      <c r="D980" s="17"/>
    </row>
    <row r="981" spans="1:4">
      <c r="A981" s="27"/>
      <c r="B981" s="17"/>
      <c r="C981" s="17"/>
      <c r="D981" s="17"/>
    </row>
    <row r="982" spans="1:4">
      <c r="A982" s="27"/>
      <c r="B982" s="17"/>
      <c r="C982" s="17"/>
      <c r="D982" s="17"/>
    </row>
    <row r="983" spans="1:4">
      <c r="A983" s="27"/>
      <c r="B983" s="17"/>
      <c r="C983" s="17"/>
      <c r="D983" s="17"/>
    </row>
    <row r="984" spans="1:4">
      <c r="A984" s="27"/>
      <c r="B984" s="17"/>
      <c r="C984" s="17"/>
      <c r="D984" s="17"/>
    </row>
    <row r="985" spans="1:4">
      <c r="A985" s="27"/>
      <c r="B985" s="17"/>
      <c r="C985" s="17"/>
      <c r="D985" s="17"/>
    </row>
    <row r="986" spans="1:4">
      <c r="A986" s="27"/>
      <c r="B986" s="17"/>
      <c r="C986" s="17"/>
      <c r="D986" s="17"/>
    </row>
    <row r="987" spans="1:4">
      <c r="A987" s="27"/>
      <c r="B987" s="17"/>
      <c r="C987" s="17"/>
      <c r="D987" s="17"/>
    </row>
    <row r="988" spans="1:4">
      <c r="A988" s="27"/>
      <c r="B988" s="17"/>
      <c r="C988" s="17"/>
      <c r="D988" s="17"/>
    </row>
    <row r="989" spans="1:4">
      <c r="A989" s="27"/>
      <c r="B989" s="17"/>
      <c r="C989" s="17"/>
      <c r="D989" s="17"/>
    </row>
    <row r="990" spans="1:4">
      <c r="A990" s="27"/>
      <c r="B990" s="17"/>
      <c r="C990" s="17"/>
      <c r="D990" s="17"/>
    </row>
    <row r="991" spans="1:4">
      <c r="A991" s="27"/>
      <c r="B991" s="17"/>
      <c r="C991" s="17"/>
      <c r="D991" s="17"/>
    </row>
    <row r="992" spans="1:4">
      <c r="A992" s="27"/>
      <c r="B992" s="17"/>
      <c r="C992" s="17"/>
      <c r="D992" s="17"/>
    </row>
    <row r="993" spans="1:4">
      <c r="A993" s="27"/>
      <c r="B993" s="17"/>
      <c r="C993" s="17"/>
      <c r="D993" s="17"/>
    </row>
    <row r="994" spans="1:4">
      <c r="A994" s="27"/>
      <c r="B994" s="17"/>
      <c r="C994" s="17"/>
      <c r="D994" s="17"/>
    </row>
    <row r="995" spans="1:4">
      <c r="A995" s="27"/>
      <c r="B995" s="17"/>
      <c r="C995" s="17"/>
      <c r="D995" s="17"/>
    </row>
    <row r="996" spans="1:4">
      <c r="A996" s="27"/>
      <c r="B996" s="17"/>
      <c r="C996" s="17"/>
      <c r="D996" s="17"/>
    </row>
    <row r="997" spans="1:4">
      <c r="A997" s="27"/>
      <c r="B997" s="17"/>
      <c r="C997" s="17"/>
      <c r="D997" s="17"/>
    </row>
    <row r="998" spans="1:4">
      <c r="A998" s="27"/>
      <c r="B998" s="17"/>
      <c r="C998" s="17"/>
      <c r="D998" s="17"/>
    </row>
    <row r="999" spans="1:4">
      <c r="A999" s="27"/>
      <c r="B999" s="17"/>
      <c r="C999" s="17"/>
      <c r="D999" s="17"/>
    </row>
  </sheetData>
  <hyperlinks>
    <hyperlink ref="D3" r:id="rId1" display="mailto:abhishekka196@gmail.com"/>
    <hyperlink ref="D4" r:id="rId2" display="mailto:adhip.k1991@gmail.com"/>
    <hyperlink ref="D5" r:id="rId3" display="mailto:007advaiths@gmail.com"/>
    <hyperlink ref="D6" r:id="rId4" display="mailto:ajithskoppara@gmail.com"/>
    <hyperlink ref="D9" r:id="rId5" display="mailto:albinprincejohn@gmail.com"/>
    <hyperlink ref="D14" r:id="rId6" display="mailto:ananthan_jack@yahoo.com"/>
    <hyperlink ref="D15" r:id="rId7" display="mailto:tiger.myspot@gmail.com"/>
    <hyperlink ref="D16" r:id="rId8" display="mailto:anjalyparayil@aero.iisc.ernet.in"/>
    <hyperlink ref="D17" r:id="rId9" display="mailto:anjanaambika@gmail.com"/>
    <hyperlink ref="D19" r:id="rId10" display="mailto:aravindb0741@gmail.com"/>
    <hyperlink ref="D21" r:id="rId11" display="mailto:aryasuresh916@gmail.com"/>
    <hyperlink ref="D22" r:id="rId12" display="mailto:ashik.cet@gmail.com"/>
    <hyperlink ref="D23" r:id="rId13" display="mailto:ashoksdas777@gmail.com"/>
    <hyperlink ref="D25" r:id="rId14" display="mailto:aswathymoolayil@gmail.com"/>
    <hyperlink ref="D27" r:id="rId15" display="mailto:chireyath@gmail.com"/>
    <hyperlink ref="D28" r:id="rId16" display="mailto:dawnvarghese999@gmail.com"/>
    <hyperlink ref="D32" r:id="rId17" display="mailto:gautamnambiar.tp@gmail.com"/>
    <hyperlink ref="D33" r:id="rId18" display="mailto:gayathriujala1995@gmail.com"/>
    <hyperlink ref="D35" r:id="rId19" display="mailto:nairgokul@gmail.com"/>
    <hyperlink ref="D37" r:id="rId20" display="mailto:gopuraveendran.unnithan@gmail.com"/>
    <hyperlink ref="D38" r:id="rId21" display="mailto:harish.sasikumarbtech@gmail.com"/>
    <hyperlink ref="D39" r:id="rId22" display="mailto:harithoneynk@gmail.com"/>
    <hyperlink ref="D40" r:id="rId23" display="mailto:nhojudni@gmail.com"/>
    <hyperlink ref="D42" r:id="rId24" display="mailto:jeenu156@gmail.com"/>
    <hyperlink ref="D43" r:id="rId25" display="mailto:jestin.307@gmail.com"/>
    <hyperlink ref="D44" r:id="rId26" display="mailto:neetusha26@gmail.com"/>
    <hyperlink ref="D45" r:id="rId27" display="mailto:sunil@caos.iisc.ernet.in"/>
    <hyperlink ref="D47" r:id="rId28" display="mailto:kiranmexx@gmail.com"/>
    <hyperlink ref="D48" r:id="rId29" display="mailto:krishna16787@hotmail.com"/>
    <hyperlink ref="D49" r:id="rId30" display="mailto:lekshmisujatha544@gmail.com"/>
    <hyperlink ref="D50" r:id="rId31" display="mailto:marilyn.george@gmail.com"/>
    <hyperlink ref="D51" r:id="rId32" display="mailto:meenumurali19@gmail.com"/>
    <hyperlink ref="D52" r:id="rId33" display="mailto:midhun.aj@gmail.com"/>
    <hyperlink ref="D53" r:id="rId34" display="mailto:imthiaz604@gmail.com"/>
    <hyperlink ref="D55" r:id="rId35" display="mailto:nikhilkrishnan.m@gmail.com"/>
    <hyperlink ref="D56" r:id="rId36" display="mailto:nimmyjeet@gmail.com"/>
    <hyperlink ref="D58" r:id="rId37" display="mailto:vnath.nithin@gmail.com"/>
    <hyperlink ref="D59" r:id="rId38" display="mailto:nruthyathi@gmail.com"/>
    <hyperlink ref="D60" r:id="rId39" display="mailto:psgs123xyz@gmail.com"/>
    <hyperlink ref="D62" r:id="rId40" display="mailto:prakasan.prakasan98@gmail.com"/>
    <hyperlink ref="D63" r:id="rId41" display="mailto:prasanthkp231@gmail.com"/>
    <hyperlink ref="D64" r:id="rId42" display="mailto:priyap0@gmail.com"/>
    <hyperlink ref="D67" r:id="rId43" display="mailto:rinumathew008@gmail.com"/>
    <hyperlink ref="D69" r:id="rId44" display="mailto:saafvan@gmail.com"/>
    <hyperlink ref="D72" r:id="rId45" display="mailto:shafeek30592@gmail.com"/>
    <hyperlink ref="D74" r:id="rId46" display="mailto:jithumail@gmail.com"/>
    <hyperlink ref="D75" r:id="rId47" display="mailto:stephen@caos.iisc.ernet.in"/>
    <hyperlink ref="D76" r:id="rId48" display="mailto:sujeesh91@gmail.com"/>
    <hyperlink ref="D78" r:id="rId49" display="mailto:tino4u@gmail.com"/>
    <hyperlink ref="D79" r:id="rId50" display="mailto:as.vandana48@gmail.com"/>
    <hyperlink ref="D82" r:id="rId51" display="mailto:wisspace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98"/>
  <sheetViews>
    <sheetView tabSelected="1" topLeftCell="A40" workbookViewId="0">
      <selection activeCell="A60" sqref="A60:XFD60"/>
    </sheetView>
  </sheetViews>
  <sheetFormatPr defaultColWidth="15.140625" defaultRowHeight="15" customHeight="1"/>
  <cols>
    <col min="1" max="1" width="22.42578125" style="26" customWidth="1"/>
    <col min="2" max="2" width="13" customWidth="1"/>
    <col min="3" max="3" width="11.5703125" bestFit="1" customWidth="1"/>
    <col min="4" max="4" width="44.140625" customWidth="1"/>
    <col min="5" max="5" width="44.42578125" customWidth="1"/>
    <col min="6" max="26" width="7.5703125" customWidth="1"/>
  </cols>
  <sheetData>
    <row r="1" spans="1:6" ht="15.75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6" ht="15.75" customHeight="1">
      <c r="A2" s="2" t="s">
        <v>304</v>
      </c>
      <c r="B2" s="17" t="s">
        <v>63</v>
      </c>
      <c r="C2" s="17" t="s">
        <v>15</v>
      </c>
      <c r="D2" s="18" t="s">
        <v>305</v>
      </c>
      <c r="E2" s="19" t="s">
        <v>306</v>
      </c>
      <c r="F2" s="26" t="str">
        <f>CONCATENATE("[""",A2,""",""",B2," ",C2,""",""",E2,"""],")</f>
        <v>["Abhinav Das","EE ME","BEL Bangalore"],</v>
      </c>
    </row>
    <row r="3" spans="1:6" ht="15.75">
      <c r="A3" s="2" t="s">
        <v>307</v>
      </c>
      <c r="B3" s="17" t="s">
        <v>6</v>
      </c>
      <c r="C3" s="36" t="s">
        <v>10</v>
      </c>
      <c r="D3" s="18" t="s">
        <v>308</v>
      </c>
      <c r="E3" s="21" t="s">
        <v>8</v>
      </c>
      <c r="F3" s="26" t="str">
        <f>CONCATENATE("[""",A3,""",""",B3," ",C3,""",""",E3,"""],")</f>
        <v>["Abu Anand","UG BS Research","IISc Bangalore"],</v>
      </c>
    </row>
    <row r="4" spans="1:6" ht="15.75">
      <c r="A4" s="2" t="s">
        <v>309</v>
      </c>
      <c r="B4" s="17"/>
      <c r="C4" s="17"/>
      <c r="D4" s="18" t="s">
        <v>310</v>
      </c>
      <c r="E4" s="22"/>
      <c r="F4" s="26" t="str">
        <f t="shared" ref="F4:F64" si="0">CONCATENATE("[""",A4,""",""",B4," ",C4,""",""",E4,"""],")</f>
        <v>["Adharshna Arsmi"," ",""],</v>
      </c>
    </row>
    <row r="5" spans="1:6" ht="15.75">
      <c r="A5" s="2" t="s">
        <v>311</v>
      </c>
      <c r="B5" s="17" t="s">
        <v>312</v>
      </c>
      <c r="C5" s="27" t="s">
        <v>24</v>
      </c>
      <c r="D5" s="23" t="s">
        <v>313</v>
      </c>
      <c r="E5" s="21" t="s">
        <v>8</v>
      </c>
      <c r="F5" s="26" t="str">
        <f t="shared" si="0"/>
        <v>["Adil Meersha","CEDT PhD","IISc Bangalore"],</v>
      </c>
    </row>
    <row r="6" spans="1:6" ht="15.75">
      <c r="A6" s="2" t="s">
        <v>314</v>
      </c>
      <c r="B6" s="17" t="s">
        <v>67</v>
      </c>
      <c r="C6" s="17" t="s">
        <v>15</v>
      </c>
      <c r="D6" s="23" t="s">
        <v>315</v>
      </c>
      <c r="E6" s="19" t="s">
        <v>316</v>
      </c>
      <c r="F6" s="26" t="str">
        <f t="shared" si="0"/>
        <v>["Ahammed Shameer","CPDM ME","Godrej Chennai"],</v>
      </c>
    </row>
    <row r="7" spans="1:6" ht="15.75">
      <c r="A7" s="2" t="s">
        <v>317</v>
      </c>
      <c r="B7" s="20" t="s">
        <v>6</v>
      </c>
      <c r="C7" s="36" t="s">
        <v>10</v>
      </c>
      <c r="D7" s="17"/>
      <c r="E7" s="19" t="s">
        <v>8</v>
      </c>
      <c r="F7" s="26" t="str">
        <f t="shared" si="0"/>
        <v>["Ajesh K G","UG BS Research","IISc Bangalore"],</v>
      </c>
    </row>
    <row r="8" spans="1:6" ht="15.75">
      <c r="A8" s="2" t="s">
        <v>318</v>
      </c>
      <c r="B8" s="17" t="s">
        <v>63</v>
      </c>
      <c r="C8" s="17" t="s">
        <v>15</v>
      </c>
      <c r="D8" s="18" t="s">
        <v>319</v>
      </c>
      <c r="E8" s="38" t="s">
        <v>1178</v>
      </c>
      <c r="F8" s="26" t="str">
        <f t="shared" si="0"/>
        <v>["Akshara Soman","EE ME","TRDDC, Pune"],</v>
      </c>
    </row>
    <row r="9" spans="1:6" ht="15.75">
      <c r="A9" s="2" t="s">
        <v>320</v>
      </c>
      <c r="B9" s="17" t="s">
        <v>14</v>
      </c>
      <c r="C9" s="17" t="s">
        <v>15</v>
      </c>
      <c r="D9" s="18" t="s">
        <v>321</v>
      </c>
      <c r="E9" s="19" t="s">
        <v>322</v>
      </c>
      <c r="F9" s="26" t="str">
        <f t="shared" si="0"/>
        <v>["Alaka S P","ECE ME","CISCO, Bangalore"],</v>
      </c>
    </row>
    <row r="10" spans="1:6" ht="15.75">
      <c r="A10" s="2" t="s">
        <v>323</v>
      </c>
      <c r="B10" s="37" t="s">
        <v>89</v>
      </c>
      <c r="C10" s="17" t="s">
        <v>134</v>
      </c>
      <c r="D10" s="18" t="s">
        <v>324</v>
      </c>
      <c r="E10" s="21" t="s">
        <v>8</v>
      </c>
      <c r="F10" s="26" t="str">
        <f t="shared" si="0"/>
        <v>["Albin Varghese","Aerospace MSc","IISc Bangalore"],</v>
      </c>
    </row>
    <row r="11" spans="1:6" ht="15.75">
      <c r="A11" s="2" t="s">
        <v>325</v>
      </c>
      <c r="B11" s="17" t="s">
        <v>81</v>
      </c>
      <c r="C11" s="27" t="s">
        <v>24</v>
      </c>
      <c r="D11" s="18" t="s">
        <v>326</v>
      </c>
      <c r="E11" s="21" t="s">
        <v>8</v>
      </c>
      <c r="F11" s="26" t="str">
        <f t="shared" si="0"/>
        <v>["Angela Mary Thomas","SSCU PhD","IISc Bangalore"],</v>
      </c>
    </row>
    <row r="12" spans="1:6" ht="15.75">
      <c r="A12" s="2" t="s">
        <v>327</v>
      </c>
      <c r="B12" s="17" t="s">
        <v>14</v>
      </c>
      <c r="C12" s="17"/>
      <c r="D12" s="18" t="s">
        <v>328</v>
      </c>
      <c r="E12" s="22"/>
      <c r="F12" s="26" t="str">
        <f t="shared" si="0"/>
        <v>["Anil Achoora","ECE ",""],</v>
      </c>
    </row>
    <row r="13" spans="1:6" ht="15.75">
      <c r="A13" s="2" t="s">
        <v>329</v>
      </c>
      <c r="B13" s="17"/>
      <c r="C13" s="20" t="s">
        <v>15</v>
      </c>
      <c r="D13" s="18" t="s">
        <v>330</v>
      </c>
      <c r="E13" s="22"/>
      <c r="F13" s="26" t="str">
        <f t="shared" si="0"/>
        <v>["Anitha"," ME",""],</v>
      </c>
    </row>
    <row r="14" spans="1:6" ht="15.75">
      <c r="A14" s="2" t="s">
        <v>331</v>
      </c>
      <c r="B14" s="17"/>
      <c r="C14" s="17"/>
      <c r="D14" s="18" t="s">
        <v>332</v>
      </c>
      <c r="E14" s="22"/>
      <c r="F14" s="26" t="str">
        <f t="shared" si="0"/>
        <v>["Anoop C S"," ",""],</v>
      </c>
    </row>
    <row r="15" spans="1:6" ht="15.75">
      <c r="A15" s="2" t="s">
        <v>333</v>
      </c>
      <c r="B15" s="20" t="s">
        <v>14</v>
      </c>
      <c r="C15" s="27" t="s">
        <v>24</v>
      </c>
      <c r="D15" s="17"/>
      <c r="E15" s="21" t="s">
        <v>8</v>
      </c>
      <c r="F15" s="26" t="str">
        <f t="shared" si="0"/>
        <v>["Anoop Thomas","ECE PhD","IISc Bangalore"],</v>
      </c>
    </row>
    <row r="16" spans="1:6" ht="15.75">
      <c r="A16" s="2" t="s">
        <v>334</v>
      </c>
      <c r="B16" s="17" t="s">
        <v>312</v>
      </c>
      <c r="C16" s="20" t="s">
        <v>24</v>
      </c>
      <c r="D16" s="18" t="s">
        <v>335</v>
      </c>
      <c r="E16" s="21" t="s">
        <v>8</v>
      </c>
      <c r="F16" s="26" t="str">
        <f t="shared" si="0"/>
        <v>["Arun Rahul ","CEDT PhD","IISc Bangalore"],</v>
      </c>
    </row>
    <row r="17" spans="1:6" ht="15.75">
      <c r="A17" s="2" t="s">
        <v>237</v>
      </c>
      <c r="B17" s="17" t="s">
        <v>81</v>
      </c>
      <c r="C17" s="37" t="s">
        <v>24</v>
      </c>
      <c r="D17" s="18" t="s">
        <v>336</v>
      </c>
      <c r="E17" s="21" t="s">
        <v>8</v>
      </c>
      <c r="F17" s="26" t="str">
        <f t="shared" si="0"/>
        <v>["Aswathy M N","SSCU PhD","IISc Bangalore"],</v>
      </c>
    </row>
    <row r="18" spans="1:6" ht="15.75">
      <c r="A18" s="2" t="s">
        <v>337</v>
      </c>
      <c r="B18" s="37" t="s">
        <v>6</v>
      </c>
      <c r="C18" s="36" t="s">
        <v>10</v>
      </c>
      <c r="D18" s="18" t="s">
        <v>338</v>
      </c>
      <c r="E18" s="21" t="s">
        <v>8</v>
      </c>
      <c r="F18" s="26" t="str">
        <f t="shared" si="0"/>
        <v>["Athira Sunil","UG BS Research","IISc Bangalore"],</v>
      </c>
    </row>
    <row r="19" spans="1:6" ht="15.75">
      <c r="A19" s="2" t="s">
        <v>339</v>
      </c>
      <c r="B19" s="17" t="s">
        <v>174</v>
      </c>
      <c r="C19" s="27" t="s">
        <v>24</v>
      </c>
      <c r="D19" s="18" t="s">
        <v>340</v>
      </c>
      <c r="E19" s="21" t="s">
        <v>8</v>
      </c>
      <c r="F19" s="26" t="str">
        <f t="shared" si="0"/>
        <v>["Athul Joseph","Aero PhD","IISc Bangalore"],</v>
      </c>
    </row>
    <row r="20" spans="1:6" ht="15.75">
      <c r="A20" s="2" t="s">
        <v>341</v>
      </c>
      <c r="B20" s="37" t="s">
        <v>219</v>
      </c>
      <c r="C20" s="27" t="s">
        <v>24</v>
      </c>
      <c r="D20" s="18" t="s">
        <v>342</v>
      </c>
      <c r="E20" s="21" t="s">
        <v>8</v>
      </c>
      <c r="F20" s="26" t="str">
        <f t="shared" si="0"/>
        <v>["Bala Subramanian","Physics PhD","IISc Bangalore"],</v>
      </c>
    </row>
    <row r="21" spans="1:6" ht="15.75">
      <c r="A21" s="2" t="s">
        <v>343</v>
      </c>
      <c r="B21" s="17" t="s">
        <v>312</v>
      </c>
      <c r="C21" s="17" t="s">
        <v>15</v>
      </c>
      <c r="D21" s="18" t="s">
        <v>344</v>
      </c>
      <c r="E21" s="19" t="s">
        <v>345</v>
      </c>
      <c r="F21" s="26" t="str">
        <f t="shared" si="0"/>
        <v>["Eldo George","CEDT ME","Texas Instruments"],</v>
      </c>
    </row>
    <row r="22" spans="1:6" ht="15.75">
      <c r="A22" s="2" t="s">
        <v>346</v>
      </c>
      <c r="B22" s="37" t="s">
        <v>89</v>
      </c>
      <c r="C22" s="17" t="s">
        <v>15</v>
      </c>
      <c r="D22" s="18" t="s">
        <v>347</v>
      </c>
      <c r="E22" s="19" t="s">
        <v>348</v>
      </c>
      <c r="F22" s="26" t="str">
        <f t="shared" si="0"/>
        <v>["Felix Madukkakuzhy","Aerospace ME","General Electric"],</v>
      </c>
    </row>
    <row r="23" spans="1:6" ht="15.75">
      <c r="A23" s="2" t="s">
        <v>349</v>
      </c>
      <c r="B23" s="37" t="s">
        <v>89</v>
      </c>
      <c r="C23" s="20" t="s">
        <v>15</v>
      </c>
      <c r="D23" s="18" t="s">
        <v>350</v>
      </c>
      <c r="E23" s="19" t="s">
        <v>351</v>
      </c>
      <c r="F23" s="26" t="str">
        <f t="shared" si="0"/>
        <v>["Ganesh","Aerospace ME","DRDO"],</v>
      </c>
    </row>
    <row r="24" spans="1:6" ht="15.75">
      <c r="A24" s="2" t="s">
        <v>352</v>
      </c>
      <c r="B24" s="37" t="s">
        <v>89</v>
      </c>
      <c r="C24" s="17" t="s">
        <v>15</v>
      </c>
      <c r="D24" s="18" t="s">
        <v>353</v>
      </c>
      <c r="E24" s="19" t="s">
        <v>354</v>
      </c>
      <c r="F24" s="26" t="str">
        <f t="shared" si="0"/>
        <v>["Gino P Joy","Aerospace ME","ISRO,TVM"],</v>
      </c>
    </row>
    <row r="25" spans="1:6" ht="15.75">
      <c r="A25" s="2" t="s">
        <v>355</v>
      </c>
      <c r="B25" s="20" t="s">
        <v>124</v>
      </c>
      <c r="C25" s="20" t="s">
        <v>15</v>
      </c>
      <c r="D25" s="17"/>
      <c r="E25" s="19" t="s">
        <v>356</v>
      </c>
      <c r="F25" s="26" t="str">
        <f t="shared" si="0"/>
        <v>["Hafiz","Civil ME","PhD, EPFL Switzerland"],</v>
      </c>
    </row>
    <row r="26" spans="1:6" ht="15.75">
      <c r="A26" s="2" t="s">
        <v>357</v>
      </c>
      <c r="B26" s="20" t="s">
        <v>32</v>
      </c>
      <c r="C26" s="20" t="s">
        <v>15</v>
      </c>
      <c r="D26" s="18" t="s">
        <v>358</v>
      </c>
      <c r="E26" s="19" t="s">
        <v>359</v>
      </c>
      <c r="F26" s="26" t="str">
        <f t="shared" si="0"/>
        <v>["Harichand M V","CSA ME","ISRO, Trivandrum"],</v>
      </c>
    </row>
    <row r="27" spans="1:6" ht="15.75">
      <c r="A27" s="2" t="s">
        <v>360</v>
      </c>
      <c r="B27" s="17" t="s">
        <v>361</v>
      </c>
      <c r="C27" s="36" t="s">
        <v>1177</v>
      </c>
      <c r="D27" s="18" t="s">
        <v>362</v>
      </c>
      <c r="E27" s="21" t="s">
        <v>8</v>
      </c>
      <c r="F27" s="26" t="str">
        <f t="shared" si="0"/>
        <v>["Hassain Maliyekkal","Maths Int PhD","IISc Bangalore"],</v>
      </c>
    </row>
    <row r="28" spans="1:6" ht="15.75">
      <c r="A28" s="2" t="s">
        <v>363</v>
      </c>
      <c r="B28" s="17" t="s">
        <v>63</v>
      </c>
      <c r="C28" s="17" t="s">
        <v>15</v>
      </c>
      <c r="D28" s="18" t="s">
        <v>364</v>
      </c>
      <c r="E28" s="19" t="s">
        <v>348</v>
      </c>
      <c r="F28" s="26" t="str">
        <f t="shared" si="0"/>
        <v>["Jasmin K","EE ME","General Electric"],</v>
      </c>
    </row>
    <row r="29" spans="1:6" ht="15.75">
      <c r="A29" s="2" t="s">
        <v>365</v>
      </c>
      <c r="B29" s="37" t="s">
        <v>6</v>
      </c>
      <c r="C29" s="36" t="s">
        <v>10</v>
      </c>
      <c r="D29" s="18" t="s">
        <v>366</v>
      </c>
      <c r="E29" s="21" t="s">
        <v>8</v>
      </c>
      <c r="F29" s="26" t="str">
        <f t="shared" si="0"/>
        <v>["Jinsha Padmarajan","UG BS Research","IISc Bangalore"],</v>
      </c>
    </row>
    <row r="30" spans="1:6" ht="15.75">
      <c r="A30" s="2" t="s">
        <v>367</v>
      </c>
      <c r="B30" s="37" t="s">
        <v>89</v>
      </c>
      <c r="C30" s="17" t="s">
        <v>15</v>
      </c>
      <c r="D30" s="18" t="s">
        <v>368</v>
      </c>
      <c r="E30" s="19" t="s">
        <v>369</v>
      </c>
      <c r="F30" s="26" t="str">
        <f t="shared" si="0"/>
        <v>["Jobin K J","Aerospace ME","Texas A&amp;M University"],</v>
      </c>
    </row>
    <row r="31" spans="1:6" ht="15.75">
      <c r="A31" s="2" t="s">
        <v>370</v>
      </c>
      <c r="B31" s="37" t="s">
        <v>89</v>
      </c>
      <c r="C31" s="17" t="s">
        <v>134</v>
      </c>
      <c r="D31" s="18" t="s">
        <v>371</v>
      </c>
      <c r="E31" s="21" t="s">
        <v>8</v>
      </c>
      <c r="F31" s="26" t="str">
        <f t="shared" si="0"/>
        <v>["Jobin Unnupatt","Aerospace MSc","IISc Bangalore"],</v>
      </c>
    </row>
    <row r="32" spans="1:6" ht="15.75">
      <c r="A32" s="2" t="s">
        <v>372</v>
      </c>
      <c r="B32" s="37" t="s">
        <v>6</v>
      </c>
      <c r="C32" s="36" t="s">
        <v>10</v>
      </c>
      <c r="D32" s="17"/>
      <c r="E32" s="21" t="s">
        <v>8</v>
      </c>
      <c r="F32" s="26" t="str">
        <f t="shared" si="0"/>
        <v>["Julsana","UG BS Research","IISc Bangalore"],</v>
      </c>
    </row>
    <row r="33" spans="1:6" ht="15.75">
      <c r="A33" s="2" t="s">
        <v>373</v>
      </c>
      <c r="B33" s="20" t="s">
        <v>14</v>
      </c>
      <c r="C33" s="17" t="s">
        <v>15</v>
      </c>
      <c r="D33" s="23" t="s">
        <v>374</v>
      </c>
      <c r="E33" s="19" t="s">
        <v>354</v>
      </c>
      <c r="F33" s="26" t="str">
        <f t="shared" si="0"/>
        <v>["Karthik R ","ECE ME","ISRO,TVM"],</v>
      </c>
    </row>
    <row r="34" spans="1:6" ht="15.75">
      <c r="A34" s="2" t="s">
        <v>375</v>
      </c>
      <c r="B34" s="17" t="s">
        <v>14</v>
      </c>
      <c r="C34" s="17" t="s">
        <v>15</v>
      </c>
      <c r="D34" s="18" t="s">
        <v>376</v>
      </c>
      <c r="E34" s="24" t="s">
        <v>377</v>
      </c>
      <c r="F34" s="26" t="str">
        <f t="shared" si="0"/>
        <v>["Kavitha R","ECE ME","Qualcomm Bangalore"],</v>
      </c>
    </row>
    <row r="35" spans="1:6" ht="15.75">
      <c r="A35" s="2" t="s">
        <v>378</v>
      </c>
      <c r="B35" s="20" t="s">
        <v>27</v>
      </c>
      <c r="C35" s="20" t="s">
        <v>15</v>
      </c>
      <c r="D35" s="18" t="s">
        <v>379</v>
      </c>
      <c r="E35" s="22"/>
      <c r="F35" s="26" t="str">
        <f t="shared" si="0"/>
        <v>["Kiran Sreekumar","CAOS ME",""],</v>
      </c>
    </row>
    <row r="36" spans="1:6" ht="15.75">
      <c r="A36" s="2" t="s">
        <v>380</v>
      </c>
      <c r="B36" s="17" t="s">
        <v>312</v>
      </c>
      <c r="C36" s="17" t="s">
        <v>15</v>
      </c>
      <c r="D36" s="18" t="s">
        <v>381</v>
      </c>
      <c r="E36" s="19" t="s">
        <v>382</v>
      </c>
      <c r="F36" s="26" t="str">
        <f t="shared" si="0"/>
        <v>["Krishna Raj","CEDT ME","Rejoined for PhD DESE"],</v>
      </c>
    </row>
    <row r="37" spans="1:6" ht="15.75">
      <c r="A37" s="2" t="s">
        <v>383</v>
      </c>
      <c r="B37" s="17" t="s">
        <v>312</v>
      </c>
      <c r="C37" s="17" t="s">
        <v>15</v>
      </c>
      <c r="D37" s="18" t="s">
        <v>384</v>
      </c>
      <c r="E37" s="19" t="s">
        <v>385</v>
      </c>
      <c r="F37" s="26" t="str">
        <f t="shared" si="0"/>
        <v>["Lijo P Mathew","CEDT ME","Media Tech"],</v>
      </c>
    </row>
    <row r="38" spans="1:6" ht="15.75">
      <c r="A38" s="2" t="s">
        <v>386</v>
      </c>
      <c r="B38" s="36" t="s">
        <v>219</v>
      </c>
      <c r="C38" s="20" t="s">
        <v>387</v>
      </c>
      <c r="D38" s="18" t="s">
        <v>388</v>
      </c>
      <c r="E38" s="21" t="s">
        <v>8</v>
      </c>
      <c r="F38" s="26" t="str">
        <f t="shared" si="0"/>
        <v>["Mithun K P","Physics IntPhD","IISc Bangalore"],</v>
      </c>
    </row>
    <row r="39" spans="1:6" ht="15.75">
      <c r="A39" s="2" t="s">
        <v>389</v>
      </c>
      <c r="B39" s="37" t="s">
        <v>6</v>
      </c>
      <c r="C39" s="36" t="s">
        <v>10</v>
      </c>
      <c r="D39" s="18" t="s">
        <v>390</v>
      </c>
      <c r="E39" s="21" t="s">
        <v>8</v>
      </c>
      <c r="F39" s="26" t="str">
        <f t="shared" si="0"/>
        <v>["Nandini S","UG BS Research","IISc Bangalore"],</v>
      </c>
    </row>
    <row r="40" spans="1:6" ht="15.75">
      <c r="A40" s="2" t="s">
        <v>391</v>
      </c>
      <c r="B40" s="37" t="s">
        <v>6</v>
      </c>
      <c r="C40" s="36" t="s">
        <v>10</v>
      </c>
      <c r="D40" s="18" t="s">
        <v>392</v>
      </c>
      <c r="E40" s="21" t="s">
        <v>8</v>
      </c>
      <c r="F40" s="26" t="str">
        <f t="shared" si="0"/>
        <v>["Navasree","UG BS Research","IISc Bangalore"],</v>
      </c>
    </row>
    <row r="41" spans="1:6" ht="15.75">
      <c r="A41" s="2" t="s">
        <v>393</v>
      </c>
      <c r="B41" s="17" t="s">
        <v>312</v>
      </c>
      <c r="C41" s="17" t="s">
        <v>15</v>
      </c>
      <c r="D41" s="18" t="s">
        <v>394</v>
      </c>
      <c r="E41" s="19" t="s">
        <v>395</v>
      </c>
      <c r="F41" s="26" t="str">
        <f t="shared" si="0"/>
        <v>["Nirmal John","CEDT ME","ADI (Analog Devices)"],</v>
      </c>
    </row>
    <row r="42" spans="1:6" ht="15.75">
      <c r="A42" s="2" t="s">
        <v>396</v>
      </c>
      <c r="B42" s="17" t="s">
        <v>312</v>
      </c>
      <c r="C42" s="17" t="s">
        <v>15</v>
      </c>
      <c r="D42" s="18" t="s">
        <v>397</v>
      </c>
      <c r="E42" s="19" t="s">
        <v>345</v>
      </c>
      <c r="F42" s="26" t="str">
        <f t="shared" si="0"/>
        <v>["Nithin Jose","CEDT ME","Texas Instruments"],</v>
      </c>
    </row>
    <row r="43" spans="1:6" ht="15.75">
      <c r="A43" s="2" t="s">
        <v>398</v>
      </c>
      <c r="B43" s="20" t="s">
        <v>35</v>
      </c>
      <c r="C43" s="20" t="s">
        <v>15</v>
      </c>
      <c r="D43" s="18" t="s">
        <v>399</v>
      </c>
      <c r="E43" s="21" t="s">
        <v>8</v>
      </c>
      <c r="F43" s="26" t="str">
        <f t="shared" si="0"/>
        <v>["Nithish Divakar","SERC ME","IISc Bangalore"],</v>
      </c>
    </row>
    <row r="44" spans="1:6" ht="15.75">
      <c r="A44" s="2" t="s">
        <v>400</v>
      </c>
      <c r="B44" s="17" t="s">
        <v>14</v>
      </c>
      <c r="C44" s="17" t="s">
        <v>15</v>
      </c>
      <c r="D44" s="18" t="s">
        <v>401</v>
      </c>
      <c r="E44" s="38" t="s">
        <v>1179</v>
      </c>
      <c r="F44" s="26" t="str">
        <f t="shared" si="0"/>
        <v>["Praveen M P","ECE ME","NI, Bangalore"],</v>
      </c>
    </row>
    <row r="45" spans="1:6" ht="15.75">
      <c r="A45" s="2" t="s">
        <v>402</v>
      </c>
      <c r="B45" s="20" t="s">
        <v>14</v>
      </c>
      <c r="C45" s="20" t="s">
        <v>15</v>
      </c>
      <c r="D45" s="18"/>
      <c r="E45" s="38" t="s">
        <v>1179</v>
      </c>
      <c r="F45" s="26" t="str">
        <f t="shared" si="0"/>
        <v>["Sarath Ambady","ECE ME","NI, Bangalore"],</v>
      </c>
    </row>
    <row r="46" spans="1:6" ht="15.75">
      <c r="A46" s="2" t="s">
        <v>403</v>
      </c>
      <c r="B46" s="17" t="s">
        <v>312</v>
      </c>
      <c r="C46" s="37" t="s">
        <v>24</v>
      </c>
      <c r="D46" s="18" t="s">
        <v>404</v>
      </c>
      <c r="E46" s="21" t="s">
        <v>8</v>
      </c>
      <c r="F46" s="26" t="str">
        <f t="shared" si="0"/>
        <v>["Raghu C V","CEDT PhD","IISc Bangalore"],</v>
      </c>
    </row>
    <row r="47" spans="1:6" ht="15.75">
      <c r="A47" s="2" t="s">
        <v>405</v>
      </c>
      <c r="B47" s="37" t="s">
        <v>6</v>
      </c>
      <c r="C47" s="36" t="s">
        <v>10</v>
      </c>
      <c r="D47" s="17"/>
      <c r="E47" s="21" t="s">
        <v>8</v>
      </c>
      <c r="F47" s="26" t="str">
        <f t="shared" si="0"/>
        <v>["Rahul Sasi","UG BS Research","IISc Bangalore"],</v>
      </c>
    </row>
    <row r="48" spans="1:6" ht="15.75">
      <c r="A48" s="2" t="s">
        <v>406</v>
      </c>
      <c r="B48" s="37" t="s">
        <v>6</v>
      </c>
      <c r="C48" s="36" t="s">
        <v>10</v>
      </c>
      <c r="D48" s="23" t="s">
        <v>407</v>
      </c>
      <c r="E48" s="21" t="s">
        <v>8</v>
      </c>
      <c r="F48" s="26" t="str">
        <f t="shared" si="0"/>
        <v>["Rahul Suresh","UG BS Research","IISc Bangalore"],</v>
      </c>
    </row>
    <row r="49" spans="1:6" ht="15.75">
      <c r="A49" s="2" t="s">
        <v>408</v>
      </c>
      <c r="B49" s="20" t="s">
        <v>15</v>
      </c>
      <c r="C49" s="20" t="s">
        <v>24</v>
      </c>
      <c r="D49" s="18" t="s">
        <v>409</v>
      </c>
      <c r="E49" s="21" t="s">
        <v>8</v>
      </c>
      <c r="F49" s="26" t="str">
        <f t="shared" si="0"/>
        <v>["Rakesh N","ME PhD","IISc Bangalore"],</v>
      </c>
    </row>
    <row r="50" spans="1:6" ht="15.75">
      <c r="A50" s="2" t="s">
        <v>410</v>
      </c>
      <c r="B50" s="17" t="s">
        <v>63</v>
      </c>
      <c r="C50" s="26" t="s">
        <v>24</v>
      </c>
      <c r="D50" s="23" t="s">
        <v>411</v>
      </c>
      <c r="E50" s="21" t="s">
        <v>8</v>
      </c>
      <c r="F50" s="26" t="str">
        <f t="shared" si="0"/>
        <v>["Rejesh ","EE PhD","IISc Bangalore"],</v>
      </c>
    </row>
    <row r="51" spans="1:6" ht="15.75">
      <c r="A51" s="2" t="s">
        <v>412</v>
      </c>
      <c r="B51" s="37" t="s">
        <v>6</v>
      </c>
      <c r="C51" s="36" t="s">
        <v>10</v>
      </c>
      <c r="D51" s="18" t="s">
        <v>413</v>
      </c>
      <c r="E51" s="21" t="s">
        <v>8</v>
      </c>
      <c r="F51" s="26" t="str">
        <f t="shared" si="0"/>
        <v>["Rinsha Padmarajan","UG BS Research","IISc Bangalore"],</v>
      </c>
    </row>
    <row r="52" spans="1:6" ht="15.75">
      <c r="A52" s="2" t="s">
        <v>414</v>
      </c>
      <c r="B52" s="17" t="s">
        <v>14</v>
      </c>
      <c r="C52" s="17" t="s">
        <v>15</v>
      </c>
      <c r="D52" s="18" t="s">
        <v>415</v>
      </c>
      <c r="E52" s="22"/>
      <c r="F52" s="26" t="str">
        <f t="shared" si="0"/>
        <v>["Riswana ","ECE ME",""],</v>
      </c>
    </row>
    <row r="53" spans="1:6" ht="15.75">
      <c r="A53" s="2" t="s">
        <v>416</v>
      </c>
      <c r="B53" s="37" t="s">
        <v>6</v>
      </c>
      <c r="C53" s="36" t="s">
        <v>10</v>
      </c>
      <c r="D53" s="18" t="s">
        <v>417</v>
      </c>
      <c r="E53" s="21" t="s">
        <v>8</v>
      </c>
      <c r="F53" s="26" t="str">
        <f t="shared" si="0"/>
        <v>["Rithwik Tom","UG BS Research","IISc Bangalore"],</v>
      </c>
    </row>
    <row r="54" spans="1:6" ht="15.75">
      <c r="A54" s="2" t="s">
        <v>418</v>
      </c>
      <c r="B54" s="37" t="s">
        <v>6</v>
      </c>
      <c r="C54" s="36" t="s">
        <v>10</v>
      </c>
      <c r="D54" s="17"/>
      <c r="E54" s="21" t="s">
        <v>8</v>
      </c>
      <c r="F54" s="26" t="str">
        <f t="shared" si="0"/>
        <v>["Rohith P","UG BS Research","IISc Bangalore"],</v>
      </c>
    </row>
    <row r="55" spans="1:6" ht="15.75">
      <c r="A55" s="2" t="s">
        <v>419</v>
      </c>
      <c r="B55" s="20" t="s">
        <v>14</v>
      </c>
      <c r="C55" s="20" t="s">
        <v>24</v>
      </c>
      <c r="D55" s="20" t="s">
        <v>420</v>
      </c>
      <c r="E55" s="21" t="s">
        <v>8</v>
      </c>
      <c r="F55" s="26" t="str">
        <f t="shared" si="0"/>
        <v>["Rohith Soman","ECE PhD","IISc Bangalore"],</v>
      </c>
    </row>
    <row r="56" spans="1:6" ht="15.75">
      <c r="A56" s="2" t="s">
        <v>421</v>
      </c>
      <c r="B56" s="37" t="s">
        <v>89</v>
      </c>
      <c r="C56" s="17" t="s">
        <v>15</v>
      </c>
      <c r="D56" s="23" t="s">
        <v>422</v>
      </c>
      <c r="E56" s="19" t="s">
        <v>423</v>
      </c>
      <c r="F56" s="26" t="str">
        <f t="shared" si="0"/>
        <v>["Sabari Girish","Aerospace ME","ADE Bangalore"],</v>
      </c>
    </row>
    <row r="57" spans="1:6" ht="15.75">
      <c r="A57" s="2" t="s">
        <v>424</v>
      </c>
      <c r="B57" s="17" t="s">
        <v>312</v>
      </c>
      <c r="C57" s="17" t="s">
        <v>15</v>
      </c>
      <c r="D57" s="18" t="s">
        <v>425</v>
      </c>
      <c r="E57" s="38" t="s">
        <v>1180</v>
      </c>
      <c r="F57" s="26" t="str">
        <f t="shared" si="0"/>
        <v>["Sajitha P S","CEDT ME","VAST Thrissur"],</v>
      </c>
    </row>
    <row r="58" spans="1:6" ht="15.75">
      <c r="A58" s="2" t="s">
        <v>426</v>
      </c>
      <c r="B58" s="37" t="s">
        <v>6</v>
      </c>
      <c r="C58" s="17" t="s">
        <v>6</v>
      </c>
      <c r="D58" s="18" t="s">
        <v>427</v>
      </c>
      <c r="E58" s="21" t="s">
        <v>8</v>
      </c>
      <c r="F58" s="26" t="str">
        <f t="shared" si="0"/>
        <v>["Sanal Prasad","UG UG","IISc Bangalore"],</v>
      </c>
    </row>
    <row r="59" spans="1:6" ht="15.75">
      <c r="A59" s="2" t="s">
        <v>428</v>
      </c>
      <c r="B59" s="17" t="s">
        <v>63</v>
      </c>
      <c r="C59" s="26" t="s">
        <v>24</v>
      </c>
      <c r="D59" s="18" t="s">
        <v>429</v>
      </c>
      <c r="E59" s="21" t="s">
        <v>8</v>
      </c>
      <c r="F59" s="26" t="str">
        <f t="shared" si="0"/>
        <v>["Sanjay Viswanath ","EE PhD","IISc Bangalore"],</v>
      </c>
    </row>
    <row r="60" spans="1:6" ht="15.75">
      <c r="A60" s="2" t="s">
        <v>430</v>
      </c>
      <c r="B60" s="37" t="s">
        <v>6</v>
      </c>
      <c r="C60" s="36" t="s">
        <v>10</v>
      </c>
      <c r="D60" s="18" t="s">
        <v>431</v>
      </c>
      <c r="E60" s="21" t="s">
        <v>8</v>
      </c>
      <c r="F60" s="26" t="str">
        <f t="shared" si="0"/>
        <v>["Sarath Kumar","UG BS Research","IISc Bangalore"],</v>
      </c>
    </row>
    <row r="61" spans="1:6" ht="15.75">
      <c r="A61" s="2" t="s">
        <v>432</v>
      </c>
      <c r="B61" s="37" t="s">
        <v>6</v>
      </c>
      <c r="C61" s="36" t="s">
        <v>10</v>
      </c>
      <c r="D61" s="17"/>
      <c r="E61" s="21" t="s">
        <v>8</v>
      </c>
      <c r="F61" s="26" t="str">
        <f t="shared" si="0"/>
        <v>["Shahanas","UG BS Research","IISc Bangalore"],</v>
      </c>
    </row>
    <row r="62" spans="1:6" ht="15.75">
      <c r="A62" s="2" t="s">
        <v>433</v>
      </c>
      <c r="B62" s="37" t="s">
        <v>6</v>
      </c>
      <c r="C62" s="36" t="s">
        <v>10</v>
      </c>
      <c r="D62" s="17"/>
      <c r="E62" s="21" t="s">
        <v>8</v>
      </c>
      <c r="F62" s="26" t="str">
        <f t="shared" si="0"/>
        <v>["Shamit","UG BS Research","IISc Bangalore"],</v>
      </c>
    </row>
    <row r="63" spans="1:6" ht="15.75">
      <c r="A63" s="2" t="s">
        <v>434</v>
      </c>
      <c r="B63" s="17" t="s">
        <v>63</v>
      </c>
      <c r="C63" s="17" t="s">
        <v>134</v>
      </c>
      <c r="D63" s="23" t="s">
        <v>435</v>
      </c>
      <c r="E63" s="21" t="s">
        <v>8</v>
      </c>
      <c r="F63" s="26" t="str">
        <f t="shared" si="0"/>
        <v>["Subhash Chandran","EE MSc","IISc Bangalore"],</v>
      </c>
    </row>
    <row r="64" spans="1:6" ht="15.75">
      <c r="A64" s="2" t="s">
        <v>436</v>
      </c>
      <c r="B64" s="17" t="s">
        <v>63</v>
      </c>
      <c r="C64" s="26" t="s">
        <v>24</v>
      </c>
      <c r="D64" s="18" t="s">
        <v>437</v>
      </c>
      <c r="E64" s="21" t="s">
        <v>8</v>
      </c>
      <c r="F64" s="26" t="str">
        <f t="shared" si="0"/>
        <v>["Sukesh Pilicode","EE PhD","IISc Bangalore"],</v>
      </c>
    </row>
    <row r="65" spans="1:6" ht="15.75">
      <c r="A65" s="2" t="s">
        <v>438</v>
      </c>
      <c r="B65" s="17" t="s">
        <v>67</v>
      </c>
      <c r="C65" s="17" t="s">
        <v>15</v>
      </c>
      <c r="D65" s="18" t="s">
        <v>439</v>
      </c>
      <c r="E65" s="19" t="s">
        <v>440</v>
      </c>
      <c r="F65" s="26" t="str">
        <f t="shared" ref="F65:F73" si="1">CONCATENATE("[""",A65,""",""",B65," ",C65,""",""",E65,"""],")</f>
        <v>["Susmith C S","CPDM ME","Godrej pune"],</v>
      </c>
    </row>
    <row r="66" spans="1:6" ht="15.75">
      <c r="A66" s="2" t="s">
        <v>441</v>
      </c>
      <c r="B66" s="17" t="s">
        <v>67</v>
      </c>
      <c r="C66" s="26" t="s">
        <v>24</v>
      </c>
      <c r="D66" s="18" t="s">
        <v>442</v>
      </c>
      <c r="E66" s="19" t="s">
        <v>8</v>
      </c>
      <c r="F66" s="26" t="str">
        <f t="shared" si="1"/>
        <v>["Suvin P S ","CPDM PhD","IISc Bangalore"],</v>
      </c>
    </row>
    <row r="67" spans="1:6" ht="15.75">
      <c r="A67" s="2" t="s">
        <v>443</v>
      </c>
      <c r="B67" s="17" t="s">
        <v>32</v>
      </c>
      <c r="C67" s="17" t="s">
        <v>15</v>
      </c>
      <c r="D67" s="18" t="s">
        <v>444</v>
      </c>
      <c r="E67" s="22"/>
      <c r="F67" s="26" t="str">
        <f t="shared" si="1"/>
        <v>["Toms Varghese","CSA ME",""],</v>
      </c>
    </row>
    <row r="68" spans="1:6" ht="15.75">
      <c r="A68" s="2" t="s">
        <v>445</v>
      </c>
      <c r="B68" s="17" t="s">
        <v>63</v>
      </c>
      <c r="C68" s="17" t="s">
        <v>15</v>
      </c>
      <c r="D68" s="18" t="s">
        <v>446</v>
      </c>
      <c r="E68" s="22"/>
      <c r="F68" s="26" t="str">
        <f t="shared" si="1"/>
        <v>["Tony Gracious","EE ME",""],</v>
      </c>
    </row>
    <row r="69" spans="1:6" ht="15.75">
      <c r="A69" s="2" t="s">
        <v>447</v>
      </c>
      <c r="B69" s="17" t="s">
        <v>14</v>
      </c>
      <c r="C69" s="17" t="s">
        <v>15</v>
      </c>
      <c r="D69" s="18" t="s">
        <v>448</v>
      </c>
      <c r="E69" s="19" t="s">
        <v>351</v>
      </c>
      <c r="F69" s="26" t="str">
        <f t="shared" si="1"/>
        <v>["Tony M George","ECE ME","DRDO"],</v>
      </c>
    </row>
    <row r="70" spans="1:6" ht="15.75">
      <c r="A70" s="2" t="s">
        <v>449</v>
      </c>
      <c r="B70" s="37" t="s">
        <v>89</v>
      </c>
      <c r="C70" s="26" t="s">
        <v>24</v>
      </c>
      <c r="D70" s="18" t="s">
        <v>450</v>
      </c>
      <c r="E70" s="21" t="s">
        <v>8</v>
      </c>
      <c r="F70" s="26" t="str">
        <f t="shared" si="1"/>
        <v>["Varsha Vasudevan","Aerospace PhD","IISc Bangalore"],</v>
      </c>
    </row>
    <row r="71" spans="1:6" ht="15.75">
      <c r="A71" s="2" t="s">
        <v>451</v>
      </c>
      <c r="B71" s="17" t="s">
        <v>67</v>
      </c>
      <c r="C71" s="17" t="s">
        <v>134</v>
      </c>
      <c r="D71" s="18" t="s">
        <v>452</v>
      </c>
      <c r="E71" s="21" t="s">
        <v>8</v>
      </c>
      <c r="F71" s="26" t="str">
        <f t="shared" si="1"/>
        <v>["Vineetha Muraleedharan","CPDM MSc","IISc Bangalore"],</v>
      </c>
    </row>
    <row r="72" spans="1:6" ht="15.75">
      <c r="A72" s="2" t="s">
        <v>453</v>
      </c>
      <c r="B72" s="17" t="s">
        <v>454</v>
      </c>
      <c r="C72" s="26" t="s">
        <v>24</v>
      </c>
      <c r="D72" s="18" t="s">
        <v>455</v>
      </c>
      <c r="E72" s="21" t="s">
        <v>8</v>
      </c>
      <c r="F72" s="26" t="str">
        <f t="shared" si="1"/>
        <v>["Vinila N V","Material Eng PhD","IISc Bangalore"],</v>
      </c>
    </row>
    <row r="73" spans="1:6">
      <c r="A73" s="27" t="s">
        <v>1176</v>
      </c>
      <c r="B73" s="17"/>
      <c r="C73" s="17"/>
      <c r="D73" s="18" t="s">
        <v>456</v>
      </c>
      <c r="E73" s="21" t="s">
        <v>8</v>
      </c>
      <c r="F73" s="26" t="str">
        <f t="shared" si="1"/>
        <v>["Hans Kaliaden"," ","IISc Bangalore"],</v>
      </c>
    </row>
    <row r="74" spans="1:6">
      <c r="A74" s="27"/>
      <c r="B74" s="17"/>
      <c r="C74" s="17"/>
      <c r="D74" s="17"/>
      <c r="E74" s="22"/>
      <c r="F74" s="26"/>
    </row>
    <row r="75" spans="1:6">
      <c r="A75" s="27"/>
      <c r="B75" s="17"/>
      <c r="C75" s="17"/>
      <c r="D75" s="17"/>
      <c r="E75" s="22"/>
      <c r="F75" s="26"/>
    </row>
    <row r="76" spans="1:6">
      <c r="A76" s="27"/>
      <c r="B76" s="17"/>
      <c r="C76" s="17"/>
      <c r="D76" s="17"/>
      <c r="E76" s="22"/>
      <c r="F76" s="26"/>
    </row>
    <row r="77" spans="1:6">
      <c r="A77" s="27"/>
      <c r="B77" s="17"/>
      <c r="C77" s="17"/>
      <c r="D77" s="17"/>
      <c r="E77" s="22"/>
      <c r="F77" s="26"/>
    </row>
    <row r="78" spans="1:6">
      <c r="A78" s="27"/>
      <c r="B78" s="17"/>
      <c r="C78" s="17"/>
      <c r="D78" s="17"/>
      <c r="E78" s="22"/>
      <c r="F78" s="26"/>
    </row>
    <row r="79" spans="1:6">
      <c r="A79" s="27"/>
      <c r="B79" s="17"/>
      <c r="C79" s="17"/>
      <c r="D79" s="17"/>
      <c r="E79" s="22"/>
      <c r="F79" s="26"/>
    </row>
    <row r="80" spans="1:6">
      <c r="A80" s="27"/>
      <c r="B80" s="17"/>
      <c r="C80" s="17"/>
      <c r="D80" s="17"/>
      <c r="E80" s="22"/>
      <c r="F80" s="26"/>
    </row>
    <row r="81" spans="1:6">
      <c r="A81" s="27"/>
      <c r="B81" s="17"/>
      <c r="C81" s="17"/>
      <c r="D81" s="17"/>
      <c r="E81" s="22"/>
      <c r="F81" s="26"/>
    </row>
    <row r="82" spans="1:6">
      <c r="A82" s="27"/>
      <c r="B82" s="17"/>
      <c r="C82" s="17"/>
      <c r="D82" s="17"/>
      <c r="E82" s="22"/>
      <c r="F82" s="26"/>
    </row>
    <row r="83" spans="1:6">
      <c r="A83" s="27"/>
      <c r="B83" s="17"/>
      <c r="C83" s="17"/>
      <c r="D83" s="17"/>
      <c r="E83" s="22"/>
      <c r="F83" s="26"/>
    </row>
    <row r="84" spans="1:6">
      <c r="A84" s="27"/>
      <c r="B84" s="17"/>
      <c r="C84" s="17"/>
      <c r="D84" s="17"/>
      <c r="E84" s="22"/>
      <c r="F84" s="26"/>
    </row>
    <row r="85" spans="1:6">
      <c r="A85" s="27"/>
      <c r="B85" s="17"/>
      <c r="C85" s="17"/>
      <c r="D85" s="17"/>
      <c r="E85" s="22"/>
      <c r="F85" s="26"/>
    </row>
    <row r="86" spans="1:6">
      <c r="A86" s="27"/>
      <c r="B86" s="17"/>
      <c r="C86" s="17"/>
      <c r="D86" s="17"/>
      <c r="E86" s="22"/>
      <c r="F86" s="26"/>
    </row>
    <row r="87" spans="1:6">
      <c r="A87" s="27"/>
      <c r="B87" s="17"/>
      <c r="C87" s="17"/>
      <c r="D87" s="17"/>
      <c r="E87" s="22"/>
      <c r="F87" s="26"/>
    </row>
    <row r="88" spans="1:6">
      <c r="A88" s="27"/>
      <c r="B88" s="17"/>
      <c r="C88" s="17"/>
      <c r="D88" s="17"/>
      <c r="E88" s="22"/>
      <c r="F88" s="26"/>
    </row>
    <row r="89" spans="1:6">
      <c r="A89" s="27"/>
      <c r="B89" s="17"/>
      <c r="C89" s="17"/>
      <c r="D89" s="17"/>
      <c r="E89" s="22"/>
      <c r="F89" s="26"/>
    </row>
    <row r="90" spans="1:6">
      <c r="A90" s="27"/>
      <c r="B90" s="17"/>
      <c r="C90" s="17"/>
      <c r="D90" s="17"/>
      <c r="E90" s="22"/>
      <c r="F90" s="26"/>
    </row>
    <row r="91" spans="1:6">
      <c r="A91" s="27"/>
      <c r="B91" s="17"/>
      <c r="C91" s="17"/>
      <c r="D91" s="17"/>
      <c r="E91" s="22"/>
      <c r="F91" s="26"/>
    </row>
    <row r="92" spans="1:6">
      <c r="A92" s="27"/>
      <c r="B92" s="17"/>
      <c r="C92" s="17"/>
      <c r="D92" s="17"/>
      <c r="E92" s="22"/>
      <c r="F92" s="26"/>
    </row>
    <row r="93" spans="1:6">
      <c r="A93" s="27"/>
      <c r="B93" s="17"/>
      <c r="C93" s="17"/>
      <c r="D93" s="17"/>
      <c r="E93" s="22"/>
      <c r="F93" s="26"/>
    </row>
    <row r="94" spans="1:6">
      <c r="A94" s="27"/>
      <c r="B94" s="17"/>
      <c r="C94" s="17"/>
      <c r="D94" s="17"/>
      <c r="E94" s="22"/>
      <c r="F94" s="26"/>
    </row>
    <row r="95" spans="1:6">
      <c r="A95" s="27"/>
      <c r="B95" s="17"/>
      <c r="C95" s="17"/>
      <c r="D95" s="17"/>
      <c r="E95" s="22"/>
      <c r="F95" s="26"/>
    </row>
    <row r="96" spans="1:6">
      <c r="A96" s="27"/>
      <c r="B96" s="17"/>
      <c r="C96" s="17"/>
      <c r="D96" s="17"/>
      <c r="E96" s="22"/>
      <c r="F96" s="26"/>
    </row>
    <row r="97" spans="1:6">
      <c r="A97" s="27"/>
      <c r="B97" s="17"/>
      <c r="C97" s="17"/>
      <c r="D97" s="17"/>
      <c r="E97" s="22"/>
      <c r="F97" s="26"/>
    </row>
    <row r="98" spans="1:6">
      <c r="A98" s="27"/>
      <c r="B98" s="17"/>
      <c r="C98" s="17"/>
      <c r="D98" s="17"/>
      <c r="E98" s="22"/>
      <c r="F98" s="26"/>
    </row>
    <row r="99" spans="1:6">
      <c r="A99" s="27"/>
      <c r="B99" s="17"/>
      <c r="C99" s="17"/>
      <c r="D99" s="17"/>
      <c r="E99" s="22"/>
      <c r="F99" s="26"/>
    </row>
    <row r="100" spans="1:6">
      <c r="A100" s="27"/>
      <c r="B100" s="17"/>
      <c r="C100" s="17"/>
      <c r="D100" s="17"/>
      <c r="E100" s="22"/>
      <c r="F100" s="26"/>
    </row>
    <row r="101" spans="1:6">
      <c r="A101" s="27"/>
      <c r="B101" s="17"/>
      <c r="C101" s="17"/>
      <c r="D101" s="17"/>
      <c r="E101" s="22"/>
      <c r="F101" s="26"/>
    </row>
    <row r="102" spans="1:6">
      <c r="A102" s="27"/>
      <c r="B102" s="17"/>
      <c r="C102" s="17"/>
      <c r="D102" s="17"/>
      <c r="E102" s="22"/>
      <c r="F102" s="26"/>
    </row>
    <row r="103" spans="1:6">
      <c r="A103" s="27"/>
      <c r="B103" s="17"/>
      <c r="C103" s="17"/>
      <c r="D103" s="17"/>
      <c r="E103" s="22"/>
      <c r="F103" s="26"/>
    </row>
    <row r="104" spans="1:6">
      <c r="A104" s="27"/>
      <c r="B104" s="17"/>
      <c r="C104" s="17"/>
      <c r="D104" s="17"/>
      <c r="E104" s="22"/>
      <c r="F104" s="26"/>
    </row>
    <row r="105" spans="1:6">
      <c r="A105" s="27"/>
      <c r="B105" s="17"/>
      <c r="C105" s="17"/>
      <c r="D105" s="17"/>
      <c r="E105" s="22"/>
      <c r="F105" s="26"/>
    </row>
    <row r="106" spans="1:6">
      <c r="A106" s="27"/>
      <c r="B106" s="17"/>
      <c r="C106" s="17"/>
      <c r="D106" s="17"/>
      <c r="E106" s="22"/>
      <c r="F106" s="26"/>
    </row>
    <row r="107" spans="1:6">
      <c r="A107" s="27"/>
      <c r="B107" s="17"/>
      <c r="C107" s="17"/>
      <c r="D107" s="17"/>
      <c r="E107" s="22"/>
      <c r="F107" s="26"/>
    </row>
    <row r="108" spans="1:6">
      <c r="A108" s="27"/>
      <c r="B108" s="17"/>
      <c r="C108" s="17"/>
      <c r="D108" s="17"/>
      <c r="E108" s="22"/>
      <c r="F108" s="26"/>
    </row>
    <row r="109" spans="1:6">
      <c r="A109" s="27"/>
      <c r="B109" s="17"/>
      <c r="C109" s="17"/>
      <c r="D109" s="17"/>
      <c r="E109" s="22"/>
      <c r="F109" s="26"/>
    </row>
    <row r="110" spans="1:6">
      <c r="A110" s="27"/>
      <c r="B110" s="17"/>
      <c r="C110" s="17"/>
      <c r="D110" s="17"/>
      <c r="E110" s="22"/>
      <c r="F110" s="26"/>
    </row>
    <row r="111" spans="1:6">
      <c r="A111" s="27"/>
      <c r="B111" s="17"/>
      <c r="C111" s="17"/>
      <c r="D111" s="17"/>
      <c r="E111" s="22"/>
      <c r="F111" s="26"/>
    </row>
    <row r="112" spans="1:6">
      <c r="A112" s="27"/>
      <c r="B112" s="17"/>
      <c r="C112" s="17"/>
      <c r="D112" s="17"/>
      <c r="E112" s="22"/>
      <c r="F112" s="26"/>
    </row>
    <row r="113" spans="1:6">
      <c r="A113" s="27"/>
      <c r="B113" s="17"/>
      <c r="C113" s="17"/>
      <c r="D113" s="17"/>
      <c r="E113" s="22"/>
      <c r="F113" s="26"/>
    </row>
    <row r="114" spans="1:6">
      <c r="A114" s="27"/>
      <c r="B114" s="17"/>
      <c r="C114" s="17"/>
      <c r="D114" s="17"/>
      <c r="E114" s="22"/>
      <c r="F114" s="26"/>
    </row>
    <row r="115" spans="1:6">
      <c r="A115" s="27"/>
      <c r="B115" s="17"/>
      <c r="C115" s="17"/>
      <c r="D115" s="17"/>
      <c r="E115" s="22"/>
      <c r="F115" s="26"/>
    </row>
    <row r="116" spans="1:6">
      <c r="A116" s="27"/>
      <c r="B116" s="17"/>
      <c r="C116" s="17"/>
      <c r="D116" s="17"/>
      <c r="E116" s="22"/>
      <c r="F116" s="26"/>
    </row>
    <row r="117" spans="1:6">
      <c r="A117" s="27"/>
      <c r="B117" s="17"/>
      <c r="C117" s="17"/>
      <c r="D117" s="17"/>
      <c r="E117" s="22"/>
      <c r="F117" s="26"/>
    </row>
    <row r="118" spans="1:6">
      <c r="A118" s="27"/>
      <c r="B118" s="17"/>
      <c r="C118" s="17"/>
      <c r="D118" s="17"/>
      <c r="E118" s="22"/>
      <c r="F118" s="26"/>
    </row>
    <row r="119" spans="1:6">
      <c r="A119" s="27"/>
      <c r="B119" s="17"/>
      <c r="C119" s="17"/>
      <c r="D119" s="17"/>
      <c r="E119" s="22"/>
      <c r="F119" s="26"/>
    </row>
    <row r="120" spans="1:6">
      <c r="A120" s="27"/>
      <c r="B120" s="17"/>
      <c r="C120" s="17"/>
      <c r="D120" s="17"/>
      <c r="E120" s="22"/>
      <c r="F120" s="26"/>
    </row>
    <row r="121" spans="1:6">
      <c r="A121" s="27"/>
      <c r="B121" s="17"/>
      <c r="C121" s="17"/>
      <c r="D121" s="17"/>
      <c r="E121" s="22"/>
      <c r="F121" s="26"/>
    </row>
    <row r="122" spans="1:6">
      <c r="A122" s="27"/>
      <c r="B122" s="17"/>
      <c r="C122" s="17"/>
      <c r="D122" s="17"/>
      <c r="E122" s="22"/>
      <c r="F122" s="26"/>
    </row>
    <row r="123" spans="1:6">
      <c r="A123" s="27"/>
      <c r="B123" s="17"/>
      <c r="C123" s="17"/>
      <c r="D123" s="17"/>
      <c r="E123" s="22"/>
      <c r="F123" s="26"/>
    </row>
    <row r="124" spans="1:6">
      <c r="A124" s="27"/>
      <c r="B124" s="17"/>
      <c r="C124" s="17"/>
      <c r="D124" s="17"/>
      <c r="E124" s="22"/>
      <c r="F124" s="26"/>
    </row>
    <row r="125" spans="1:6">
      <c r="A125" s="27"/>
      <c r="B125" s="17"/>
      <c r="C125" s="17"/>
      <c r="D125" s="17"/>
      <c r="E125" s="22"/>
      <c r="F125" s="26"/>
    </row>
    <row r="126" spans="1:6">
      <c r="A126" s="27"/>
      <c r="B126" s="17"/>
      <c r="C126" s="17"/>
      <c r="D126" s="17"/>
      <c r="E126" s="22"/>
      <c r="F126" s="26"/>
    </row>
    <row r="127" spans="1:6">
      <c r="A127" s="27"/>
      <c r="B127" s="17"/>
      <c r="C127" s="17"/>
      <c r="D127" s="17"/>
      <c r="E127" s="22"/>
      <c r="F127" s="26"/>
    </row>
    <row r="128" spans="1:6">
      <c r="A128" s="27"/>
      <c r="B128" s="17"/>
      <c r="C128" s="17"/>
      <c r="D128" s="17"/>
      <c r="E128" s="22"/>
      <c r="F128" s="26"/>
    </row>
    <row r="129" spans="1:6">
      <c r="A129" s="27"/>
      <c r="B129" s="17"/>
      <c r="C129" s="17"/>
      <c r="D129" s="17"/>
      <c r="E129" s="22"/>
      <c r="F129" s="26"/>
    </row>
    <row r="130" spans="1:6">
      <c r="A130" s="27"/>
      <c r="B130" s="17"/>
      <c r="C130" s="17"/>
      <c r="D130" s="17"/>
      <c r="E130" s="22"/>
      <c r="F130" s="26"/>
    </row>
    <row r="131" spans="1:6">
      <c r="A131" s="27"/>
      <c r="B131" s="17"/>
      <c r="C131" s="17"/>
      <c r="D131" s="17"/>
      <c r="E131" s="22"/>
      <c r="F131" s="26"/>
    </row>
    <row r="132" spans="1:6">
      <c r="A132" s="27"/>
      <c r="B132" s="17"/>
      <c r="C132" s="17"/>
      <c r="D132" s="17"/>
      <c r="E132" s="22"/>
      <c r="F132" s="26"/>
    </row>
    <row r="133" spans="1:6">
      <c r="A133" s="27"/>
      <c r="B133" s="17"/>
      <c r="C133" s="17"/>
      <c r="D133" s="17"/>
      <c r="E133" s="22"/>
      <c r="F133" s="26"/>
    </row>
    <row r="134" spans="1:6">
      <c r="A134" s="27"/>
      <c r="B134" s="17"/>
      <c r="C134" s="17"/>
      <c r="D134" s="17"/>
      <c r="E134" s="22"/>
      <c r="F134" s="26"/>
    </row>
    <row r="135" spans="1:6">
      <c r="A135" s="27"/>
      <c r="B135" s="17"/>
      <c r="C135" s="17"/>
      <c r="D135" s="17"/>
      <c r="E135" s="22"/>
      <c r="F135" s="26"/>
    </row>
    <row r="136" spans="1:6">
      <c r="A136" s="27"/>
      <c r="B136" s="17"/>
      <c r="C136" s="17"/>
      <c r="D136" s="17"/>
      <c r="E136" s="22"/>
      <c r="F136" s="26"/>
    </row>
    <row r="137" spans="1:6">
      <c r="A137" s="27"/>
      <c r="B137" s="17"/>
      <c r="C137" s="17"/>
      <c r="D137" s="17"/>
      <c r="E137" s="22"/>
      <c r="F137" s="26"/>
    </row>
    <row r="138" spans="1:6">
      <c r="A138" s="27"/>
      <c r="B138" s="17"/>
      <c r="C138" s="17"/>
      <c r="D138" s="17"/>
      <c r="E138" s="22"/>
      <c r="F138" s="26"/>
    </row>
    <row r="139" spans="1:6">
      <c r="A139" s="27"/>
      <c r="B139" s="17"/>
      <c r="C139" s="17"/>
      <c r="D139" s="17"/>
      <c r="E139" s="22"/>
      <c r="F139" s="26"/>
    </row>
    <row r="140" spans="1:6">
      <c r="A140" s="27"/>
      <c r="B140" s="17"/>
      <c r="C140" s="17"/>
      <c r="D140" s="17"/>
      <c r="E140" s="22"/>
      <c r="F140" s="26"/>
    </row>
    <row r="141" spans="1:6">
      <c r="A141" s="27"/>
      <c r="B141" s="17"/>
      <c r="C141" s="17"/>
      <c r="D141" s="17"/>
      <c r="E141" s="22"/>
      <c r="F141" s="26"/>
    </row>
    <row r="142" spans="1:6">
      <c r="A142" s="27"/>
      <c r="B142" s="17"/>
      <c r="C142" s="17"/>
      <c r="D142" s="17"/>
      <c r="E142" s="22"/>
      <c r="F142" s="26"/>
    </row>
    <row r="143" spans="1:6">
      <c r="A143" s="27"/>
      <c r="B143" s="17"/>
      <c r="C143" s="17"/>
      <c r="D143" s="17"/>
      <c r="E143" s="22"/>
      <c r="F143" s="26"/>
    </row>
    <row r="144" spans="1:6">
      <c r="A144" s="27"/>
      <c r="B144" s="17"/>
      <c r="C144" s="17"/>
      <c r="D144" s="17"/>
      <c r="E144" s="22"/>
      <c r="F144" s="26"/>
    </row>
    <row r="145" spans="1:6">
      <c r="A145" s="27"/>
      <c r="B145" s="17"/>
      <c r="C145" s="17"/>
      <c r="D145" s="17"/>
      <c r="E145" s="22"/>
      <c r="F145" s="26"/>
    </row>
    <row r="146" spans="1:6">
      <c r="A146" s="27"/>
      <c r="B146" s="17"/>
      <c r="C146" s="17"/>
      <c r="D146" s="17"/>
      <c r="E146" s="22"/>
      <c r="F146" s="26"/>
    </row>
    <row r="147" spans="1:6">
      <c r="A147" s="27"/>
      <c r="B147" s="17"/>
      <c r="C147" s="17"/>
      <c r="D147" s="17"/>
      <c r="E147" s="22"/>
      <c r="F147" s="26"/>
    </row>
    <row r="148" spans="1:6">
      <c r="A148" s="27"/>
      <c r="B148" s="17"/>
      <c r="C148" s="17"/>
      <c r="D148" s="17"/>
      <c r="E148" s="22"/>
      <c r="F148" s="26"/>
    </row>
    <row r="149" spans="1:6">
      <c r="A149" s="27"/>
      <c r="B149" s="17"/>
      <c r="C149" s="17"/>
      <c r="D149" s="17"/>
      <c r="E149" s="22"/>
      <c r="F149" s="26"/>
    </row>
    <row r="150" spans="1:6">
      <c r="A150" s="27"/>
      <c r="B150" s="17"/>
      <c r="C150" s="17"/>
      <c r="D150" s="17"/>
      <c r="E150" s="22"/>
      <c r="F150" s="26"/>
    </row>
    <row r="151" spans="1:6">
      <c r="A151" s="27"/>
      <c r="B151" s="17"/>
      <c r="C151" s="17"/>
      <c r="D151" s="17"/>
      <c r="E151" s="22"/>
      <c r="F151" s="26"/>
    </row>
    <row r="152" spans="1:6">
      <c r="A152" s="27"/>
      <c r="B152" s="17"/>
      <c r="C152" s="17"/>
      <c r="D152" s="17"/>
      <c r="E152" s="22"/>
      <c r="F152" s="26"/>
    </row>
    <row r="153" spans="1:6">
      <c r="A153" s="27"/>
      <c r="B153" s="17"/>
      <c r="C153" s="17"/>
      <c r="D153" s="17"/>
      <c r="E153" s="22"/>
      <c r="F153" s="26"/>
    </row>
    <row r="154" spans="1:6">
      <c r="A154" s="27"/>
      <c r="B154" s="17"/>
      <c r="C154" s="17"/>
      <c r="D154" s="17"/>
      <c r="E154" s="22"/>
      <c r="F154" s="26"/>
    </row>
    <row r="155" spans="1:6">
      <c r="A155" s="27"/>
      <c r="B155" s="17"/>
      <c r="C155" s="17"/>
      <c r="D155" s="17"/>
      <c r="E155" s="22"/>
      <c r="F155" s="26"/>
    </row>
    <row r="156" spans="1:6">
      <c r="A156" s="27"/>
      <c r="B156" s="17"/>
      <c r="C156" s="17"/>
      <c r="D156" s="17"/>
      <c r="E156" s="22"/>
      <c r="F156" s="26"/>
    </row>
    <row r="157" spans="1:6">
      <c r="A157" s="27"/>
      <c r="B157" s="17"/>
      <c r="C157" s="17"/>
      <c r="D157" s="17"/>
      <c r="E157" s="22"/>
      <c r="F157" s="26"/>
    </row>
    <row r="158" spans="1:6">
      <c r="A158" s="27"/>
      <c r="B158" s="17"/>
      <c r="C158" s="17"/>
      <c r="D158" s="17"/>
      <c r="E158" s="22"/>
      <c r="F158" s="26"/>
    </row>
    <row r="159" spans="1:6">
      <c r="A159" s="27"/>
      <c r="B159" s="17"/>
      <c r="C159" s="17"/>
      <c r="D159" s="17"/>
      <c r="E159" s="22"/>
      <c r="F159" s="26"/>
    </row>
    <row r="160" spans="1:6">
      <c r="A160" s="27"/>
      <c r="B160" s="17"/>
      <c r="C160" s="17"/>
      <c r="D160" s="17"/>
      <c r="E160" s="22"/>
      <c r="F160" s="26"/>
    </row>
    <row r="161" spans="1:6">
      <c r="A161" s="27"/>
      <c r="B161" s="17"/>
      <c r="C161" s="17"/>
      <c r="D161" s="17"/>
      <c r="E161" s="22"/>
      <c r="F161" s="26"/>
    </row>
    <row r="162" spans="1:6">
      <c r="A162" s="27"/>
      <c r="B162" s="17"/>
      <c r="C162" s="17"/>
      <c r="D162" s="17"/>
      <c r="E162" s="22"/>
      <c r="F162" s="26"/>
    </row>
    <row r="163" spans="1:6">
      <c r="A163" s="27"/>
      <c r="B163" s="17"/>
      <c r="C163" s="17"/>
      <c r="D163" s="17"/>
      <c r="E163" s="22"/>
      <c r="F163" s="26"/>
    </row>
    <row r="164" spans="1:6">
      <c r="A164" s="27"/>
      <c r="B164" s="17"/>
      <c r="C164" s="17"/>
      <c r="D164" s="17"/>
      <c r="E164" s="22"/>
      <c r="F164" s="26"/>
    </row>
    <row r="165" spans="1:6">
      <c r="A165" s="27"/>
      <c r="B165" s="17"/>
      <c r="C165" s="17"/>
      <c r="D165" s="17"/>
      <c r="E165" s="22"/>
      <c r="F165" s="26"/>
    </row>
    <row r="166" spans="1:6">
      <c r="A166" s="27"/>
      <c r="B166" s="17"/>
      <c r="C166" s="17"/>
      <c r="D166" s="17"/>
      <c r="E166" s="22"/>
      <c r="F166" s="26"/>
    </row>
    <row r="167" spans="1:6">
      <c r="A167" s="27"/>
      <c r="B167" s="17"/>
      <c r="C167" s="17"/>
      <c r="D167" s="17"/>
      <c r="E167" s="22"/>
      <c r="F167" s="26"/>
    </row>
    <row r="168" spans="1:6">
      <c r="A168" s="27"/>
      <c r="B168" s="17"/>
      <c r="C168" s="17"/>
      <c r="D168" s="17"/>
      <c r="E168" s="22"/>
      <c r="F168" s="26"/>
    </row>
    <row r="169" spans="1:6">
      <c r="A169" s="27"/>
      <c r="B169" s="17"/>
      <c r="C169" s="17"/>
      <c r="D169" s="17"/>
      <c r="E169" s="22"/>
      <c r="F169" s="26"/>
    </row>
    <row r="170" spans="1:6">
      <c r="A170" s="27"/>
      <c r="B170" s="17"/>
      <c r="C170" s="17"/>
      <c r="D170" s="17"/>
      <c r="E170" s="22"/>
      <c r="F170" s="26"/>
    </row>
    <row r="171" spans="1:6">
      <c r="A171" s="27"/>
      <c r="B171" s="17"/>
      <c r="C171" s="17"/>
      <c r="D171" s="17"/>
      <c r="E171" s="22"/>
      <c r="F171" s="26"/>
    </row>
    <row r="172" spans="1:6">
      <c r="A172" s="27"/>
      <c r="B172" s="17"/>
      <c r="C172" s="17"/>
      <c r="D172" s="17"/>
      <c r="E172" s="22"/>
      <c r="F172" s="26"/>
    </row>
    <row r="173" spans="1:6">
      <c r="A173" s="27"/>
      <c r="B173" s="17"/>
      <c r="C173" s="17"/>
      <c r="D173" s="17"/>
      <c r="E173" s="22"/>
      <c r="F173" s="26"/>
    </row>
    <row r="174" spans="1:6">
      <c r="A174" s="27"/>
      <c r="B174" s="17"/>
      <c r="C174" s="17"/>
      <c r="D174" s="17"/>
      <c r="E174" s="22"/>
      <c r="F174" s="26"/>
    </row>
    <row r="175" spans="1:6">
      <c r="A175" s="27"/>
      <c r="B175" s="17"/>
      <c r="C175" s="17"/>
      <c r="D175" s="17"/>
      <c r="E175" s="22"/>
      <c r="F175" s="26"/>
    </row>
    <row r="176" spans="1:6">
      <c r="A176" s="27"/>
      <c r="B176" s="17"/>
      <c r="C176" s="17"/>
      <c r="D176" s="17"/>
      <c r="E176" s="22"/>
      <c r="F176" s="26"/>
    </row>
    <row r="177" spans="1:6">
      <c r="A177" s="27"/>
      <c r="B177" s="17"/>
      <c r="C177" s="17"/>
      <c r="D177" s="17"/>
      <c r="E177" s="22"/>
      <c r="F177" s="26"/>
    </row>
    <row r="178" spans="1:6">
      <c r="A178" s="27"/>
      <c r="B178" s="17"/>
      <c r="C178" s="17"/>
      <c r="D178" s="17"/>
      <c r="E178" s="22"/>
      <c r="F178" s="26"/>
    </row>
    <row r="179" spans="1:6">
      <c r="A179" s="27"/>
      <c r="B179" s="17"/>
      <c r="C179" s="17"/>
      <c r="D179" s="17"/>
      <c r="E179" s="22"/>
      <c r="F179" s="26"/>
    </row>
    <row r="180" spans="1:6">
      <c r="A180" s="27"/>
      <c r="B180" s="17"/>
      <c r="C180" s="17"/>
      <c r="D180" s="17"/>
      <c r="E180" s="22"/>
      <c r="F180" s="26"/>
    </row>
    <row r="181" spans="1:6">
      <c r="A181" s="27"/>
      <c r="B181" s="17"/>
      <c r="C181" s="17"/>
      <c r="D181" s="17"/>
      <c r="E181" s="22"/>
      <c r="F181" s="26"/>
    </row>
    <row r="182" spans="1:6">
      <c r="A182" s="27"/>
      <c r="B182" s="17"/>
      <c r="C182" s="17"/>
      <c r="D182" s="17"/>
      <c r="E182" s="22"/>
      <c r="F182" s="26"/>
    </row>
    <row r="183" spans="1:6">
      <c r="A183" s="27"/>
      <c r="B183" s="17"/>
      <c r="C183" s="17"/>
      <c r="D183" s="17"/>
      <c r="E183" s="22"/>
      <c r="F183" s="26"/>
    </row>
    <row r="184" spans="1:6">
      <c r="A184" s="27"/>
      <c r="B184" s="17"/>
      <c r="C184" s="17"/>
      <c r="D184" s="17"/>
      <c r="E184" s="22"/>
      <c r="F184" s="26"/>
    </row>
    <row r="185" spans="1:6">
      <c r="A185" s="27"/>
      <c r="B185" s="17"/>
      <c r="C185" s="17"/>
      <c r="D185" s="17"/>
      <c r="E185" s="22"/>
      <c r="F185" s="26"/>
    </row>
    <row r="186" spans="1:6">
      <c r="A186" s="27"/>
      <c r="B186" s="17"/>
      <c r="C186" s="17"/>
      <c r="D186" s="17"/>
      <c r="E186" s="22"/>
      <c r="F186" s="26"/>
    </row>
    <row r="187" spans="1:6">
      <c r="A187" s="27"/>
      <c r="B187" s="17"/>
      <c r="C187" s="17"/>
      <c r="D187" s="17"/>
      <c r="E187" s="22"/>
      <c r="F187" s="26"/>
    </row>
    <row r="188" spans="1:6">
      <c r="A188" s="27"/>
      <c r="B188" s="17"/>
      <c r="C188" s="17"/>
      <c r="D188" s="17"/>
      <c r="E188" s="22"/>
      <c r="F188" s="26"/>
    </row>
    <row r="189" spans="1:6">
      <c r="A189" s="27"/>
      <c r="B189" s="17"/>
      <c r="C189" s="17"/>
      <c r="D189" s="17"/>
      <c r="E189" s="22"/>
      <c r="F189" s="26"/>
    </row>
    <row r="190" spans="1:6">
      <c r="A190" s="27"/>
      <c r="B190" s="17"/>
      <c r="C190" s="17"/>
      <c r="D190" s="17"/>
      <c r="E190" s="22"/>
      <c r="F190" s="26"/>
    </row>
    <row r="191" spans="1:6">
      <c r="A191" s="27"/>
      <c r="B191" s="17"/>
      <c r="C191" s="17"/>
      <c r="D191" s="17"/>
      <c r="E191" s="22"/>
      <c r="F191" s="26"/>
    </row>
    <row r="192" spans="1:6">
      <c r="A192" s="27"/>
      <c r="B192" s="17"/>
      <c r="C192" s="17"/>
      <c r="D192" s="17"/>
      <c r="E192" s="22"/>
      <c r="F192" s="26"/>
    </row>
    <row r="193" spans="1:6">
      <c r="A193" s="27"/>
      <c r="B193" s="17"/>
      <c r="C193" s="17"/>
      <c r="D193" s="17"/>
      <c r="E193" s="22"/>
      <c r="F193" s="26"/>
    </row>
    <row r="194" spans="1:6">
      <c r="A194" s="27"/>
      <c r="B194" s="17"/>
      <c r="C194" s="17"/>
      <c r="D194" s="17"/>
      <c r="E194" s="22"/>
      <c r="F194" s="26"/>
    </row>
    <row r="195" spans="1:6">
      <c r="A195" s="27"/>
      <c r="B195" s="17"/>
      <c r="C195" s="17"/>
      <c r="D195" s="17"/>
      <c r="E195" s="22"/>
      <c r="F195" s="26"/>
    </row>
    <row r="196" spans="1:6">
      <c r="A196" s="27"/>
      <c r="B196" s="17"/>
      <c r="C196" s="17"/>
      <c r="D196" s="17"/>
      <c r="E196" s="22"/>
      <c r="F196" s="26"/>
    </row>
    <row r="197" spans="1:6">
      <c r="A197" s="27"/>
      <c r="B197" s="17"/>
      <c r="C197" s="17"/>
      <c r="D197" s="17"/>
      <c r="E197" s="22"/>
      <c r="F197" s="26"/>
    </row>
    <row r="198" spans="1:6">
      <c r="A198" s="27"/>
      <c r="B198" s="17"/>
      <c r="C198" s="17"/>
      <c r="D198" s="17"/>
      <c r="E198" s="22"/>
      <c r="F198" s="26"/>
    </row>
    <row r="199" spans="1:6">
      <c r="A199" s="27"/>
      <c r="B199" s="17"/>
      <c r="C199" s="17"/>
      <c r="D199" s="17"/>
      <c r="E199" s="22"/>
      <c r="F199" s="26"/>
    </row>
    <row r="200" spans="1:6">
      <c r="A200" s="27"/>
      <c r="B200" s="17"/>
      <c r="C200" s="17"/>
      <c r="D200" s="17"/>
      <c r="E200" s="22"/>
      <c r="F200" s="26"/>
    </row>
    <row r="201" spans="1:6">
      <c r="A201" s="27"/>
      <c r="B201" s="17"/>
      <c r="C201" s="17"/>
      <c r="D201" s="17"/>
      <c r="E201" s="22"/>
      <c r="F201" s="26"/>
    </row>
    <row r="202" spans="1:6">
      <c r="A202" s="27"/>
      <c r="B202" s="17"/>
      <c r="C202" s="17"/>
      <c r="D202" s="17"/>
      <c r="E202" s="22"/>
      <c r="F202" s="26"/>
    </row>
    <row r="203" spans="1:6">
      <c r="A203" s="27"/>
      <c r="B203" s="17"/>
      <c r="C203" s="17"/>
      <c r="D203" s="17"/>
      <c r="E203" s="22"/>
      <c r="F203" s="26"/>
    </row>
    <row r="204" spans="1:6">
      <c r="A204" s="27"/>
      <c r="B204" s="17"/>
      <c r="C204" s="17"/>
      <c r="D204" s="17"/>
      <c r="E204" s="22"/>
      <c r="F204" s="26"/>
    </row>
    <row r="205" spans="1:6">
      <c r="A205" s="27"/>
      <c r="B205" s="17"/>
      <c r="C205" s="17"/>
      <c r="D205" s="17"/>
      <c r="E205" s="22"/>
      <c r="F205" s="26"/>
    </row>
    <row r="206" spans="1:6">
      <c r="A206" s="27"/>
      <c r="B206" s="17"/>
      <c r="C206" s="17"/>
      <c r="D206" s="17"/>
      <c r="E206" s="22"/>
      <c r="F206" s="26"/>
    </row>
    <row r="207" spans="1:6">
      <c r="A207" s="27"/>
      <c r="B207" s="17"/>
      <c r="C207" s="17"/>
      <c r="D207" s="17"/>
      <c r="E207" s="22"/>
      <c r="F207" s="26"/>
    </row>
    <row r="208" spans="1:6">
      <c r="A208" s="27"/>
      <c r="B208" s="17"/>
      <c r="C208" s="17"/>
      <c r="D208" s="17"/>
      <c r="E208" s="22"/>
      <c r="F208" s="26"/>
    </row>
    <row r="209" spans="1:6">
      <c r="A209" s="27"/>
      <c r="B209" s="17"/>
      <c r="C209" s="17"/>
      <c r="D209" s="17"/>
      <c r="E209" s="22"/>
      <c r="F209" s="26"/>
    </row>
    <row r="210" spans="1:6">
      <c r="A210" s="27"/>
      <c r="B210" s="17"/>
      <c r="C210" s="17"/>
      <c r="D210" s="17"/>
      <c r="E210" s="22"/>
      <c r="F210" s="26"/>
    </row>
    <row r="211" spans="1:6">
      <c r="A211" s="27"/>
      <c r="B211" s="17"/>
      <c r="C211" s="17"/>
      <c r="D211" s="17"/>
      <c r="E211" s="22"/>
      <c r="F211" s="26"/>
    </row>
    <row r="212" spans="1:6">
      <c r="A212" s="27"/>
      <c r="B212" s="17"/>
      <c r="C212" s="17"/>
      <c r="D212" s="17"/>
      <c r="E212" s="22"/>
      <c r="F212" s="26"/>
    </row>
    <row r="213" spans="1:6">
      <c r="A213" s="27"/>
      <c r="B213" s="17"/>
      <c r="C213" s="17"/>
      <c r="D213" s="17"/>
      <c r="E213" s="22"/>
      <c r="F213" s="26"/>
    </row>
    <row r="214" spans="1:6">
      <c r="A214" s="27"/>
      <c r="B214" s="17"/>
      <c r="C214" s="17"/>
      <c r="D214" s="17"/>
      <c r="E214" s="22"/>
      <c r="F214" s="26"/>
    </row>
    <row r="215" spans="1:6">
      <c r="A215" s="27"/>
      <c r="B215" s="17"/>
      <c r="C215" s="17"/>
      <c r="D215" s="17"/>
      <c r="E215" s="22"/>
      <c r="F215" s="26"/>
    </row>
    <row r="216" spans="1:6">
      <c r="A216" s="27"/>
      <c r="B216" s="17"/>
      <c r="C216" s="17"/>
      <c r="D216" s="17"/>
      <c r="E216" s="22"/>
      <c r="F216" s="26"/>
    </row>
    <row r="217" spans="1:6">
      <c r="A217" s="27"/>
      <c r="B217" s="17"/>
      <c r="C217" s="17"/>
      <c r="D217" s="17"/>
      <c r="E217" s="22"/>
      <c r="F217" s="26"/>
    </row>
    <row r="218" spans="1:6">
      <c r="A218" s="27"/>
      <c r="B218" s="17"/>
      <c r="C218" s="17"/>
      <c r="D218" s="17"/>
      <c r="E218" s="22"/>
      <c r="F218" s="26"/>
    </row>
    <row r="219" spans="1:6">
      <c r="A219" s="27"/>
      <c r="B219" s="17"/>
      <c r="C219" s="17"/>
      <c r="D219" s="17"/>
      <c r="E219" s="22"/>
      <c r="F219" s="26"/>
    </row>
    <row r="220" spans="1:6">
      <c r="A220" s="27"/>
      <c r="B220" s="17"/>
      <c r="C220" s="17"/>
      <c r="D220" s="17"/>
      <c r="E220" s="22"/>
      <c r="F220" s="26"/>
    </row>
    <row r="221" spans="1:6">
      <c r="A221" s="27"/>
      <c r="B221" s="17"/>
      <c r="C221" s="17"/>
      <c r="D221" s="17"/>
      <c r="E221" s="22"/>
      <c r="F221" s="26"/>
    </row>
    <row r="222" spans="1:6">
      <c r="A222" s="27"/>
      <c r="B222" s="17"/>
      <c r="C222" s="17"/>
      <c r="D222" s="17"/>
      <c r="E222" s="22"/>
      <c r="F222" s="26"/>
    </row>
    <row r="223" spans="1:6">
      <c r="A223" s="27"/>
      <c r="B223" s="17"/>
      <c r="C223" s="17"/>
      <c r="D223" s="17"/>
      <c r="E223" s="22"/>
      <c r="F223" s="26"/>
    </row>
    <row r="224" spans="1:6">
      <c r="A224" s="27"/>
      <c r="B224" s="17"/>
      <c r="C224" s="17"/>
      <c r="D224" s="17"/>
      <c r="E224" s="22"/>
      <c r="F224" s="26"/>
    </row>
    <row r="225" spans="1:6">
      <c r="A225" s="27"/>
      <c r="B225" s="17"/>
      <c r="C225" s="17"/>
      <c r="D225" s="17"/>
      <c r="E225" s="22"/>
      <c r="F225" s="26"/>
    </row>
    <row r="226" spans="1:6">
      <c r="A226" s="27"/>
      <c r="B226" s="17"/>
      <c r="C226" s="17"/>
      <c r="D226" s="17"/>
      <c r="E226" s="22"/>
      <c r="F226" s="26"/>
    </row>
    <row r="227" spans="1:6">
      <c r="A227" s="27"/>
      <c r="B227" s="17"/>
      <c r="C227" s="17"/>
      <c r="D227" s="17"/>
      <c r="E227" s="22"/>
      <c r="F227" s="26"/>
    </row>
    <row r="228" spans="1:6">
      <c r="A228" s="27"/>
      <c r="B228" s="17"/>
      <c r="C228" s="17"/>
      <c r="D228" s="17"/>
      <c r="E228" s="22"/>
      <c r="F228" s="26"/>
    </row>
    <row r="229" spans="1:6">
      <c r="A229" s="27"/>
      <c r="B229" s="17"/>
      <c r="C229" s="17"/>
      <c r="D229" s="17"/>
      <c r="E229" s="22"/>
      <c r="F229" s="26"/>
    </row>
    <row r="230" spans="1:6">
      <c r="A230" s="27"/>
      <c r="B230" s="17"/>
      <c r="C230" s="17"/>
      <c r="D230" s="17"/>
      <c r="E230" s="22"/>
      <c r="F230" s="26"/>
    </row>
    <row r="231" spans="1:6">
      <c r="A231" s="27"/>
      <c r="B231" s="17"/>
      <c r="C231" s="17"/>
      <c r="D231" s="17"/>
      <c r="E231" s="22"/>
      <c r="F231" s="26"/>
    </row>
    <row r="232" spans="1:6">
      <c r="A232" s="27"/>
      <c r="B232" s="17"/>
      <c r="C232" s="17"/>
      <c r="D232" s="17"/>
      <c r="E232" s="22"/>
      <c r="F232" s="26"/>
    </row>
    <row r="233" spans="1:6">
      <c r="A233" s="27"/>
      <c r="B233" s="17"/>
      <c r="C233" s="17"/>
      <c r="D233" s="17"/>
      <c r="E233" s="22"/>
      <c r="F233" s="26"/>
    </row>
    <row r="234" spans="1:6">
      <c r="A234" s="27"/>
      <c r="B234" s="17"/>
      <c r="C234" s="17"/>
      <c r="D234" s="17"/>
      <c r="E234" s="22"/>
      <c r="F234" s="26"/>
    </row>
    <row r="235" spans="1:6">
      <c r="A235" s="27"/>
      <c r="B235" s="17"/>
      <c r="C235" s="17"/>
      <c r="D235" s="17"/>
      <c r="E235" s="22"/>
      <c r="F235" s="26"/>
    </row>
    <row r="236" spans="1:6">
      <c r="A236" s="27"/>
      <c r="B236" s="17"/>
      <c r="C236" s="17"/>
      <c r="D236" s="17"/>
      <c r="E236" s="22"/>
      <c r="F236" s="26"/>
    </row>
    <row r="237" spans="1:6">
      <c r="A237" s="27"/>
      <c r="B237" s="17"/>
      <c r="C237" s="17"/>
      <c r="D237" s="17"/>
      <c r="E237" s="22"/>
      <c r="F237" s="26"/>
    </row>
    <row r="238" spans="1:6">
      <c r="A238" s="27"/>
      <c r="B238" s="17"/>
      <c r="C238" s="17"/>
      <c r="D238" s="17"/>
      <c r="E238" s="22"/>
      <c r="F238" s="26"/>
    </row>
    <row r="239" spans="1:6">
      <c r="A239" s="27"/>
      <c r="B239" s="17"/>
      <c r="C239" s="17"/>
      <c r="D239" s="17"/>
      <c r="E239" s="22"/>
      <c r="F239" s="26"/>
    </row>
    <row r="240" spans="1:6">
      <c r="A240" s="27"/>
      <c r="B240" s="17"/>
      <c r="C240" s="17"/>
      <c r="D240" s="17"/>
      <c r="E240" s="22"/>
      <c r="F240" s="26"/>
    </row>
    <row r="241" spans="1:6">
      <c r="A241" s="27"/>
      <c r="B241" s="17"/>
      <c r="C241" s="17"/>
      <c r="D241" s="17"/>
      <c r="E241" s="22"/>
      <c r="F241" s="26"/>
    </row>
    <row r="242" spans="1:6">
      <c r="A242" s="27"/>
      <c r="B242" s="17"/>
      <c r="C242" s="17"/>
      <c r="D242" s="17"/>
      <c r="E242" s="22"/>
      <c r="F242" s="26"/>
    </row>
    <row r="243" spans="1:6">
      <c r="A243" s="27"/>
      <c r="B243" s="17"/>
      <c r="C243" s="17"/>
      <c r="D243" s="17"/>
      <c r="E243" s="22"/>
      <c r="F243" s="26"/>
    </row>
    <row r="244" spans="1:6">
      <c r="A244" s="27"/>
      <c r="B244" s="17"/>
      <c r="C244" s="17"/>
      <c r="D244" s="17"/>
      <c r="E244" s="22"/>
      <c r="F244" s="26"/>
    </row>
    <row r="245" spans="1:6">
      <c r="A245" s="27"/>
      <c r="B245" s="17"/>
      <c r="C245" s="17"/>
      <c r="D245" s="17"/>
      <c r="E245" s="22"/>
      <c r="F245" s="26"/>
    </row>
    <row r="246" spans="1:6">
      <c r="A246" s="27"/>
      <c r="B246" s="17"/>
      <c r="C246" s="17"/>
      <c r="D246" s="17"/>
      <c r="E246" s="22"/>
      <c r="F246" s="26"/>
    </row>
    <row r="247" spans="1:6">
      <c r="A247" s="27"/>
      <c r="B247" s="17"/>
      <c r="C247" s="17"/>
      <c r="D247" s="17"/>
      <c r="E247" s="22"/>
      <c r="F247" s="26"/>
    </row>
    <row r="248" spans="1:6">
      <c r="A248" s="27"/>
      <c r="B248" s="17"/>
      <c r="C248" s="17"/>
      <c r="D248" s="17"/>
      <c r="E248" s="22"/>
      <c r="F248" s="26"/>
    </row>
    <row r="249" spans="1:6">
      <c r="A249" s="27"/>
      <c r="B249" s="17"/>
      <c r="C249" s="17"/>
      <c r="D249" s="17"/>
      <c r="E249" s="22"/>
      <c r="F249" s="26"/>
    </row>
    <row r="250" spans="1:6">
      <c r="A250" s="27"/>
      <c r="B250" s="17"/>
      <c r="C250" s="17"/>
      <c r="D250" s="17"/>
      <c r="E250" s="22"/>
      <c r="F250" s="26"/>
    </row>
    <row r="251" spans="1:6">
      <c r="A251" s="27"/>
      <c r="B251" s="17"/>
      <c r="C251" s="17"/>
      <c r="D251" s="17"/>
      <c r="E251" s="22"/>
      <c r="F251" s="26"/>
    </row>
    <row r="252" spans="1:6">
      <c r="A252" s="27"/>
      <c r="B252" s="17"/>
      <c r="C252" s="17"/>
      <c r="D252" s="17"/>
      <c r="E252" s="22"/>
      <c r="F252" s="26"/>
    </row>
    <row r="253" spans="1:6">
      <c r="A253" s="27"/>
      <c r="B253" s="17"/>
      <c r="C253" s="17"/>
      <c r="D253" s="17"/>
      <c r="E253" s="22"/>
      <c r="F253" s="26"/>
    </row>
    <row r="254" spans="1:6">
      <c r="A254" s="27"/>
      <c r="B254" s="17"/>
      <c r="C254" s="17"/>
      <c r="D254" s="17"/>
      <c r="E254" s="22"/>
      <c r="F254" s="26"/>
    </row>
    <row r="255" spans="1:6">
      <c r="A255" s="27"/>
      <c r="B255" s="17"/>
      <c r="C255" s="17"/>
      <c r="D255" s="17"/>
      <c r="E255" s="22"/>
      <c r="F255" s="26"/>
    </row>
    <row r="256" spans="1:6">
      <c r="A256" s="27"/>
      <c r="B256" s="17"/>
      <c r="C256" s="17"/>
      <c r="D256" s="17"/>
      <c r="E256" s="22"/>
      <c r="F256" s="26"/>
    </row>
    <row r="257" spans="1:6">
      <c r="A257" s="27"/>
      <c r="B257" s="17"/>
      <c r="C257" s="17"/>
      <c r="D257" s="17"/>
      <c r="E257" s="22"/>
      <c r="F257" s="26"/>
    </row>
    <row r="258" spans="1:6">
      <c r="A258" s="27"/>
      <c r="B258" s="17"/>
      <c r="C258" s="17"/>
      <c r="D258" s="17"/>
      <c r="E258" s="22"/>
      <c r="F258" s="26"/>
    </row>
    <row r="259" spans="1:6">
      <c r="A259" s="27"/>
      <c r="B259" s="17"/>
      <c r="C259" s="17"/>
      <c r="D259" s="17"/>
      <c r="E259" s="22"/>
      <c r="F259" s="26"/>
    </row>
    <row r="260" spans="1:6">
      <c r="A260" s="27"/>
      <c r="B260" s="17"/>
      <c r="C260" s="17"/>
      <c r="D260" s="17"/>
      <c r="E260" s="22"/>
      <c r="F260" s="26"/>
    </row>
    <row r="261" spans="1:6">
      <c r="A261" s="27"/>
      <c r="B261" s="17"/>
      <c r="C261" s="17"/>
      <c r="D261" s="17"/>
      <c r="E261" s="22"/>
      <c r="F261" s="26"/>
    </row>
    <row r="262" spans="1:6">
      <c r="A262" s="27"/>
      <c r="B262" s="17"/>
      <c r="C262" s="17"/>
      <c r="D262" s="17"/>
      <c r="E262" s="22"/>
      <c r="F262" s="26"/>
    </row>
    <row r="263" spans="1:6">
      <c r="A263" s="27"/>
      <c r="B263" s="17"/>
      <c r="C263" s="17"/>
      <c r="D263" s="17"/>
      <c r="E263" s="22"/>
      <c r="F263" s="26"/>
    </row>
    <row r="264" spans="1:6">
      <c r="A264" s="27"/>
      <c r="B264" s="17"/>
      <c r="C264" s="17"/>
      <c r="D264" s="17"/>
      <c r="E264" s="22"/>
      <c r="F264" s="26"/>
    </row>
    <row r="265" spans="1:6">
      <c r="A265" s="27"/>
      <c r="B265" s="17"/>
      <c r="C265" s="17"/>
      <c r="D265" s="17"/>
      <c r="E265" s="22"/>
      <c r="F265" s="26"/>
    </row>
    <row r="266" spans="1:6">
      <c r="A266" s="27"/>
      <c r="B266" s="17"/>
      <c r="C266" s="17"/>
      <c r="D266" s="17"/>
      <c r="E266" s="22"/>
      <c r="F266" s="26"/>
    </row>
    <row r="267" spans="1:6">
      <c r="A267" s="27"/>
      <c r="B267" s="17"/>
      <c r="C267" s="17"/>
      <c r="D267" s="17"/>
      <c r="E267" s="22"/>
      <c r="F267" s="26"/>
    </row>
    <row r="268" spans="1:6">
      <c r="A268" s="27"/>
      <c r="B268" s="17"/>
      <c r="C268" s="17"/>
      <c r="D268" s="17"/>
      <c r="E268" s="22"/>
      <c r="F268" s="26"/>
    </row>
    <row r="269" spans="1:6">
      <c r="A269" s="27"/>
      <c r="B269" s="17"/>
      <c r="C269" s="17"/>
      <c r="D269" s="17"/>
      <c r="E269" s="22"/>
      <c r="F269" s="26"/>
    </row>
    <row r="270" spans="1:6">
      <c r="A270" s="27"/>
      <c r="B270" s="17"/>
      <c r="C270" s="17"/>
      <c r="D270" s="17"/>
      <c r="E270" s="22"/>
      <c r="F270" s="26"/>
    </row>
    <row r="271" spans="1:6">
      <c r="A271" s="27"/>
      <c r="B271" s="17"/>
      <c r="C271" s="17"/>
      <c r="D271" s="17"/>
      <c r="E271" s="22"/>
      <c r="F271" s="26"/>
    </row>
    <row r="272" spans="1:6">
      <c r="A272" s="27"/>
      <c r="B272" s="17"/>
      <c r="C272" s="17"/>
      <c r="D272" s="17"/>
      <c r="E272" s="22"/>
      <c r="F272" s="26"/>
    </row>
    <row r="273" spans="1:6">
      <c r="A273" s="27"/>
      <c r="B273" s="17"/>
      <c r="C273" s="17"/>
      <c r="D273" s="17"/>
      <c r="E273" s="22"/>
      <c r="F273" s="26"/>
    </row>
    <row r="274" spans="1:6">
      <c r="A274" s="27"/>
      <c r="B274" s="17"/>
      <c r="C274" s="17"/>
      <c r="D274" s="17"/>
      <c r="E274" s="22"/>
      <c r="F274" s="26"/>
    </row>
    <row r="275" spans="1:6">
      <c r="A275" s="27"/>
      <c r="B275" s="17"/>
      <c r="C275" s="17"/>
      <c r="D275" s="17"/>
      <c r="E275" s="22"/>
      <c r="F275" s="26"/>
    </row>
    <row r="276" spans="1:6">
      <c r="A276" s="27"/>
      <c r="B276" s="17"/>
      <c r="C276" s="17"/>
      <c r="D276" s="17"/>
      <c r="E276" s="22"/>
      <c r="F276" s="26"/>
    </row>
    <row r="277" spans="1:6">
      <c r="A277" s="27"/>
      <c r="B277" s="17"/>
      <c r="C277" s="17"/>
      <c r="D277" s="17"/>
      <c r="E277" s="22"/>
      <c r="F277" s="26"/>
    </row>
    <row r="278" spans="1:6">
      <c r="A278" s="27"/>
      <c r="B278" s="17"/>
      <c r="C278" s="17"/>
      <c r="D278" s="17"/>
      <c r="E278" s="22"/>
      <c r="F278" s="26"/>
    </row>
    <row r="279" spans="1:6">
      <c r="A279" s="27"/>
      <c r="B279" s="17"/>
      <c r="C279" s="17"/>
      <c r="D279" s="17"/>
      <c r="E279" s="22"/>
      <c r="F279" s="26"/>
    </row>
    <row r="280" spans="1:6">
      <c r="A280" s="27"/>
      <c r="B280" s="17"/>
      <c r="C280" s="17"/>
      <c r="D280" s="17"/>
      <c r="E280" s="22"/>
      <c r="F280" s="26"/>
    </row>
    <row r="281" spans="1:6">
      <c r="A281" s="27"/>
      <c r="B281" s="17"/>
      <c r="C281" s="17"/>
      <c r="D281" s="17"/>
      <c r="E281" s="22"/>
      <c r="F281" s="26"/>
    </row>
    <row r="282" spans="1:6">
      <c r="A282" s="27"/>
      <c r="B282" s="17"/>
      <c r="C282" s="17"/>
      <c r="D282" s="17"/>
      <c r="E282" s="22"/>
      <c r="F282" s="26"/>
    </row>
    <row r="283" spans="1:6">
      <c r="A283" s="27"/>
      <c r="B283" s="17"/>
      <c r="C283" s="17"/>
      <c r="D283" s="17"/>
      <c r="E283" s="22"/>
      <c r="F283" s="26"/>
    </row>
    <row r="284" spans="1:6">
      <c r="A284" s="27"/>
      <c r="B284" s="17"/>
      <c r="C284" s="17"/>
      <c r="D284" s="17"/>
      <c r="E284" s="22"/>
      <c r="F284" s="26"/>
    </row>
    <row r="285" spans="1:6">
      <c r="A285" s="27"/>
      <c r="B285" s="17"/>
      <c r="C285" s="17"/>
      <c r="D285" s="17"/>
      <c r="E285" s="22"/>
      <c r="F285" s="26"/>
    </row>
    <row r="286" spans="1:6">
      <c r="A286" s="27"/>
      <c r="B286" s="17"/>
      <c r="C286" s="17"/>
      <c r="D286" s="17"/>
      <c r="E286" s="22"/>
      <c r="F286" s="26"/>
    </row>
    <row r="287" spans="1:6">
      <c r="A287" s="27"/>
      <c r="B287" s="17"/>
      <c r="C287" s="17"/>
      <c r="D287" s="17"/>
      <c r="E287" s="22"/>
      <c r="F287" s="26"/>
    </row>
    <row r="288" spans="1:6">
      <c r="A288" s="27"/>
      <c r="B288" s="17"/>
      <c r="C288" s="17"/>
      <c r="D288" s="17"/>
      <c r="E288" s="22"/>
      <c r="F288" s="26"/>
    </row>
    <row r="289" spans="1:6">
      <c r="A289" s="27"/>
      <c r="B289" s="17"/>
      <c r="C289" s="17"/>
      <c r="D289" s="17"/>
      <c r="E289" s="22"/>
      <c r="F289" s="26"/>
    </row>
    <row r="290" spans="1:6">
      <c r="A290" s="27"/>
      <c r="B290" s="17"/>
      <c r="C290" s="17"/>
      <c r="D290" s="17"/>
      <c r="E290" s="22"/>
      <c r="F290" s="26"/>
    </row>
    <row r="291" spans="1:6">
      <c r="A291" s="27"/>
      <c r="B291" s="17"/>
      <c r="C291" s="17"/>
      <c r="D291" s="17"/>
      <c r="E291" s="22"/>
    </row>
    <row r="292" spans="1:6">
      <c r="A292" s="27"/>
      <c r="B292" s="17"/>
      <c r="C292" s="17"/>
      <c r="D292" s="17"/>
      <c r="E292" s="22"/>
    </row>
    <row r="293" spans="1:6">
      <c r="A293" s="27"/>
      <c r="B293" s="17"/>
      <c r="C293" s="17"/>
      <c r="D293" s="17"/>
      <c r="E293" s="22"/>
    </row>
    <row r="294" spans="1:6">
      <c r="A294" s="27"/>
      <c r="B294" s="17"/>
      <c r="C294" s="17"/>
      <c r="D294" s="17"/>
      <c r="E294" s="22"/>
    </row>
    <row r="295" spans="1:6">
      <c r="A295" s="27"/>
      <c r="B295" s="17"/>
      <c r="C295" s="17"/>
      <c r="D295" s="17"/>
      <c r="E295" s="22"/>
    </row>
    <row r="296" spans="1:6">
      <c r="A296" s="27"/>
      <c r="B296" s="17"/>
      <c r="C296" s="17"/>
      <c r="D296" s="17"/>
      <c r="E296" s="22"/>
    </row>
    <row r="297" spans="1:6">
      <c r="A297" s="27"/>
      <c r="B297" s="17"/>
      <c r="C297" s="17"/>
      <c r="D297" s="17"/>
      <c r="E297" s="22"/>
    </row>
    <row r="298" spans="1:6">
      <c r="A298" s="27"/>
      <c r="B298" s="17"/>
      <c r="C298" s="17"/>
      <c r="D298" s="17"/>
      <c r="E298" s="22"/>
    </row>
    <row r="299" spans="1:6">
      <c r="A299" s="27"/>
      <c r="B299" s="17"/>
      <c r="C299" s="17"/>
      <c r="D299" s="17"/>
      <c r="E299" s="22"/>
    </row>
    <row r="300" spans="1:6">
      <c r="A300" s="27"/>
      <c r="B300" s="17"/>
      <c r="C300" s="17"/>
      <c r="D300" s="17"/>
      <c r="E300" s="22"/>
    </row>
    <row r="301" spans="1:6">
      <c r="A301" s="27"/>
      <c r="B301" s="17"/>
      <c r="C301" s="17"/>
      <c r="D301" s="17"/>
      <c r="E301" s="22"/>
    </row>
    <row r="302" spans="1:6">
      <c r="A302" s="27"/>
      <c r="B302" s="17"/>
      <c r="C302" s="17"/>
      <c r="D302" s="17"/>
      <c r="E302" s="22"/>
    </row>
    <row r="303" spans="1:6">
      <c r="A303" s="27"/>
      <c r="B303" s="17"/>
      <c r="C303" s="17"/>
      <c r="D303" s="17"/>
      <c r="E303" s="22"/>
    </row>
    <row r="304" spans="1:6">
      <c r="A304" s="27"/>
      <c r="B304" s="17"/>
      <c r="C304" s="17"/>
      <c r="D304" s="17"/>
      <c r="E304" s="22"/>
    </row>
    <row r="305" spans="1:5">
      <c r="A305" s="27"/>
      <c r="B305" s="17"/>
      <c r="C305" s="17"/>
      <c r="D305" s="17"/>
      <c r="E305" s="22"/>
    </row>
    <row r="306" spans="1:5">
      <c r="A306" s="27"/>
      <c r="B306" s="17"/>
      <c r="C306" s="17"/>
      <c r="D306" s="17"/>
      <c r="E306" s="22"/>
    </row>
    <row r="307" spans="1:5">
      <c r="A307" s="27"/>
      <c r="B307" s="17"/>
      <c r="C307" s="17"/>
      <c r="D307" s="17"/>
      <c r="E307" s="22"/>
    </row>
    <row r="308" spans="1:5">
      <c r="A308" s="27"/>
      <c r="B308" s="17"/>
      <c r="C308" s="17"/>
      <c r="D308" s="17"/>
      <c r="E308" s="22"/>
    </row>
    <row r="309" spans="1:5">
      <c r="A309" s="27"/>
      <c r="B309" s="17"/>
      <c r="C309" s="17"/>
      <c r="D309" s="17"/>
      <c r="E309" s="22"/>
    </row>
    <row r="310" spans="1:5">
      <c r="A310" s="27"/>
      <c r="B310" s="17"/>
      <c r="C310" s="17"/>
      <c r="D310" s="17"/>
      <c r="E310" s="22"/>
    </row>
    <row r="311" spans="1:5">
      <c r="A311" s="27"/>
      <c r="B311" s="17"/>
      <c r="C311" s="17"/>
      <c r="D311" s="17"/>
      <c r="E311" s="22"/>
    </row>
    <row r="312" spans="1:5">
      <c r="A312" s="27"/>
      <c r="B312" s="17"/>
      <c r="C312" s="17"/>
      <c r="D312" s="17"/>
      <c r="E312" s="22"/>
    </row>
    <row r="313" spans="1:5">
      <c r="A313" s="27"/>
      <c r="B313" s="17"/>
      <c r="C313" s="17"/>
      <c r="D313" s="17"/>
      <c r="E313" s="22"/>
    </row>
    <row r="314" spans="1:5">
      <c r="A314" s="27"/>
      <c r="B314" s="17"/>
      <c r="C314" s="17"/>
      <c r="D314" s="17"/>
      <c r="E314" s="22"/>
    </row>
    <row r="315" spans="1:5">
      <c r="A315" s="27"/>
      <c r="B315" s="17"/>
      <c r="C315" s="17"/>
      <c r="D315" s="17"/>
      <c r="E315" s="22"/>
    </row>
    <row r="316" spans="1:5">
      <c r="A316" s="27"/>
      <c r="B316" s="17"/>
      <c r="C316" s="17"/>
      <c r="D316" s="17"/>
      <c r="E316" s="22"/>
    </row>
    <row r="317" spans="1:5">
      <c r="A317" s="27"/>
      <c r="B317" s="17"/>
      <c r="C317" s="17"/>
      <c r="D317" s="17"/>
      <c r="E317" s="22"/>
    </row>
    <row r="318" spans="1:5">
      <c r="A318" s="27"/>
      <c r="B318" s="17"/>
      <c r="C318" s="17"/>
      <c r="D318" s="17"/>
      <c r="E318" s="22"/>
    </row>
    <row r="319" spans="1:5">
      <c r="A319" s="27"/>
      <c r="B319" s="17"/>
      <c r="C319" s="17"/>
      <c r="D319" s="17"/>
      <c r="E319" s="22"/>
    </row>
    <row r="320" spans="1:5">
      <c r="A320" s="27"/>
      <c r="B320" s="17"/>
      <c r="C320" s="17"/>
      <c r="D320" s="17"/>
      <c r="E320" s="22"/>
    </row>
    <row r="321" spans="1:5">
      <c r="A321" s="27"/>
      <c r="B321" s="17"/>
      <c r="C321" s="17"/>
      <c r="D321" s="17"/>
      <c r="E321" s="22"/>
    </row>
    <row r="322" spans="1:5">
      <c r="A322" s="27"/>
      <c r="B322" s="17"/>
      <c r="C322" s="17"/>
      <c r="D322" s="17"/>
      <c r="E322" s="22"/>
    </row>
    <row r="323" spans="1:5">
      <c r="A323" s="27"/>
      <c r="B323" s="17"/>
      <c r="C323" s="17"/>
      <c r="D323" s="17"/>
      <c r="E323" s="22"/>
    </row>
    <row r="324" spans="1:5">
      <c r="A324" s="27"/>
      <c r="B324" s="17"/>
      <c r="C324" s="17"/>
      <c r="D324" s="17"/>
      <c r="E324" s="22"/>
    </row>
    <row r="325" spans="1:5">
      <c r="A325" s="27"/>
      <c r="B325" s="17"/>
      <c r="C325" s="17"/>
      <c r="D325" s="17"/>
      <c r="E325" s="22"/>
    </row>
    <row r="326" spans="1:5">
      <c r="A326" s="27"/>
      <c r="B326" s="17"/>
      <c r="C326" s="17"/>
      <c r="D326" s="17"/>
      <c r="E326" s="22"/>
    </row>
    <row r="327" spans="1:5">
      <c r="A327" s="27"/>
      <c r="B327" s="17"/>
      <c r="C327" s="17"/>
      <c r="D327" s="17"/>
      <c r="E327" s="22"/>
    </row>
    <row r="328" spans="1:5">
      <c r="A328" s="27"/>
      <c r="B328" s="17"/>
      <c r="C328" s="17"/>
      <c r="D328" s="17"/>
      <c r="E328" s="22"/>
    </row>
    <row r="329" spans="1:5">
      <c r="A329" s="27"/>
      <c r="B329" s="17"/>
      <c r="C329" s="17"/>
      <c r="D329" s="17"/>
      <c r="E329" s="22"/>
    </row>
    <row r="330" spans="1:5">
      <c r="A330" s="27"/>
      <c r="B330" s="17"/>
      <c r="C330" s="17"/>
      <c r="D330" s="17"/>
      <c r="E330" s="22"/>
    </row>
    <row r="331" spans="1:5">
      <c r="A331" s="27"/>
      <c r="B331" s="17"/>
      <c r="C331" s="17"/>
      <c r="D331" s="17"/>
      <c r="E331" s="22"/>
    </row>
    <row r="332" spans="1:5">
      <c r="A332" s="27"/>
      <c r="B332" s="17"/>
      <c r="C332" s="17"/>
      <c r="D332" s="17"/>
      <c r="E332" s="22"/>
    </row>
    <row r="333" spans="1:5">
      <c r="A333" s="27"/>
      <c r="B333" s="17"/>
      <c r="C333" s="17"/>
      <c r="D333" s="17"/>
      <c r="E333" s="22"/>
    </row>
    <row r="334" spans="1:5">
      <c r="A334" s="27"/>
      <c r="B334" s="17"/>
      <c r="C334" s="17"/>
      <c r="D334" s="17"/>
      <c r="E334" s="22"/>
    </row>
    <row r="335" spans="1:5">
      <c r="A335" s="27"/>
      <c r="B335" s="17"/>
      <c r="C335" s="17"/>
      <c r="D335" s="17"/>
      <c r="E335" s="22"/>
    </row>
    <row r="336" spans="1:5">
      <c r="A336" s="27"/>
      <c r="B336" s="17"/>
      <c r="C336" s="17"/>
      <c r="D336" s="17"/>
      <c r="E336" s="22"/>
    </row>
    <row r="337" spans="1:5">
      <c r="A337" s="27"/>
      <c r="B337" s="17"/>
      <c r="C337" s="17"/>
      <c r="D337" s="17"/>
      <c r="E337" s="22"/>
    </row>
    <row r="338" spans="1:5">
      <c r="A338" s="27"/>
      <c r="B338" s="17"/>
      <c r="C338" s="17"/>
      <c r="D338" s="17"/>
      <c r="E338" s="22"/>
    </row>
    <row r="339" spans="1:5">
      <c r="A339" s="27"/>
      <c r="B339" s="17"/>
      <c r="C339" s="17"/>
      <c r="D339" s="17"/>
      <c r="E339" s="22"/>
    </row>
    <row r="340" spans="1:5">
      <c r="A340" s="27"/>
      <c r="B340" s="17"/>
      <c r="C340" s="17"/>
      <c r="D340" s="17"/>
      <c r="E340" s="22"/>
    </row>
    <row r="341" spans="1:5">
      <c r="A341" s="27"/>
      <c r="B341" s="17"/>
      <c r="C341" s="17"/>
      <c r="D341" s="17"/>
      <c r="E341" s="22"/>
    </row>
    <row r="342" spans="1:5">
      <c r="A342" s="27"/>
      <c r="B342" s="17"/>
      <c r="C342" s="17"/>
      <c r="D342" s="17"/>
      <c r="E342" s="22"/>
    </row>
    <row r="343" spans="1:5">
      <c r="A343" s="27"/>
      <c r="B343" s="17"/>
      <c r="C343" s="17"/>
      <c r="D343" s="17"/>
      <c r="E343" s="22"/>
    </row>
    <row r="344" spans="1:5">
      <c r="A344" s="27"/>
      <c r="B344" s="17"/>
      <c r="C344" s="17"/>
      <c r="D344" s="17"/>
      <c r="E344" s="22"/>
    </row>
    <row r="345" spans="1:5">
      <c r="A345" s="27"/>
      <c r="B345" s="17"/>
      <c r="C345" s="17"/>
      <c r="D345" s="17"/>
      <c r="E345" s="22"/>
    </row>
    <row r="346" spans="1:5">
      <c r="A346" s="27"/>
      <c r="B346" s="17"/>
      <c r="C346" s="17"/>
      <c r="D346" s="17"/>
      <c r="E346" s="22"/>
    </row>
    <row r="347" spans="1:5">
      <c r="A347" s="27"/>
      <c r="B347" s="17"/>
      <c r="C347" s="17"/>
      <c r="D347" s="17"/>
      <c r="E347" s="22"/>
    </row>
    <row r="348" spans="1:5">
      <c r="A348" s="27"/>
      <c r="B348" s="17"/>
      <c r="C348" s="17"/>
      <c r="D348" s="17"/>
      <c r="E348" s="22"/>
    </row>
    <row r="349" spans="1:5">
      <c r="A349" s="27"/>
      <c r="B349" s="17"/>
      <c r="C349" s="17"/>
      <c r="D349" s="17"/>
      <c r="E349" s="22"/>
    </row>
    <row r="350" spans="1:5">
      <c r="A350" s="27"/>
      <c r="B350" s="17"/>
      <c r="C350" s="17"/>
      <c r="D350" s="17"/>
      <c r="E350" s="22"/>
    </row>
    <row r="351" spans="1:5">
      <c r="A351" s="27"/>
      <c r="B351" s="17"/>
      <c r="C351" s="17"/>
      <c r="D351" s="17"/>
      <c r="E351" s="22"/>
    </row>
    <row r="352" spans="1:5">
      <c r="A352" s="27"/>
      <c r="B352" s="17"/>
      <c r="C352" s="17"/>
      <c r="D352" s="17"/>
      <c r="E352" s="22"/>
    </row>
    <row r="353" spans="1:5">
      <c r="A353" s="27"/>
      <c r="B353" s="17"/>
      <c r="C353" s="17"/>
      <c r="D353" s="17"/>
      <c r="E353" s="22"/>
    </row>
    <row r="354" spans="1:5">
      <c r="A354" s="27"/>
      <c r="B354" s="17"/>
      <c r="C354" s="17"/>
      <c r="D354" s="17"/>
      <c r="E354" s="22"/>
    </row>
    <row r="355" spans="1:5">
      <c r="A355" s="27"/>
      <c r="B355" s="17"/>
      <c r="C355" s="17"/>
      <c r="D355" s="17"/>
      <c r="E355" s="22"/>
    </row>
    <row r="356" spans="1:5">
      <c r="A356" s="27"/>
      <c r="B356" s="17"/>
      <c r="C356" s="17"/>
      <c r="D356" s="17"/>
      <c r="E356" s="22"/>
    </row>
    <row r="357" spans="1:5">
      <c r="A357" s="27"/>
      <c r="B357" s="17"/>
      <c r="C357" s="17"/>
      <c r="D357" s="17"/>
      <c r="E357" s="22"/>
    </row>
    <row r="358" spans="1:5">
      <c r="A358" s="27"/>
      <c r="B358" s="17"/>
      <c r="C358" s="17"/>
      <c r="D358" s="17"/>
      <c r="E358" s="22"/>
    </row>
    <row r="359" spans="1:5">
      <c r="A359" s="27"/>
      <c r="B359" s="17"/>
      <c r="C359" s="17"/>
      <c r="D359" s="17"/>
      <c r="E359" s="22"/>
    </row>
    <row r="360" spans="1:5">
      <c r="A360" s="27"/>
      <c r="B360" s="17"/>
      <c r="C360" s="17"/>
      <c r="D360" s="17"/>
      <c r="E360" s="22"/>
    </row>
    <row r="361" spans="1:5">
      <c r="A361" s="27"/>
      <c r="B361" s="17"/>
      <c r="C361" s="17"/>
      <c r="D361" s="17"/>
      <c r="E361" s="22"/>
    </row>
    <row r="362" spans="1:5">
      <c r="A362" s="27"/>
      <c r="B362" s="17"/>
      <c r="C362" s="17"/>
      <c r="D362" s="17"/>
      <c r="E362" s="22"/>
    </row>
    <row r="363" spans="1:5">
      <c r="A363" s="27"/>
      <c r="B363" s="17"/>
      <c r="C363" s="17"/>
      <c r="D363" s="17"/>
      <c r="E363" s="22"/>
    </row>
    <row r="364" spans="1:5">
      <c r="A364" s="27"/>
      <c r="B364" s="17"/>
      <c r="C364" s="17"/>
      <c r="D364" s="17"/>
      <c r="E364" s="22"/>
    </row>
    <row r="365" spans="1:5">
      <c r="A365" s="27"/>
      <c r="B365" s="17"/>
      <c r="C365" s="17"/>
      <c r="D365" s="17"/>
      <c r="E365" s="22"/>
    </row>
    <row r="366" spans="1:5">
      <c r="A366" s="27"/>
      <c r="B366" s="17"/>
      <c r="C366" s="17"/>
      <c r="D366" s="17"/>
      <c r="E366" s="22"/>
    </row>
    <row r="367" spans="1:5">
      <c r="A367" s="27"/>
      <c r="B367" s="17"/>
      <c r="C367" s="17"/>
      <c r="D367" s="17"/>
      <c r="E367" s="22"/>
    </row>
    <row r="368" spans="1:5">
      <c r="A368" s="27"/>
      <c r="B368" s="17"/>
      <c r="C368" s="17"/>
      <c r="D368" s="17"/>
      <c r="E368" s="22"/>
    </row>
    <row r="369" spans="1:5">
      <c r="A369" s="27"/>
      <c r="B369" s="17"/>
      <c r="C369" s="17"/>
      <c r="D369" s="17"/>
      <c r="E369" s="22"/>
    </row>
    <row r="370" spans="1:5">
      <c r="A370" s="27"/>
      <c r="B370" s="17"/>
      <c r="C370" s="17"/>
      <c r="D370" s="17"/>
      <c r="E370" s="22"/>
    </row>
    <row r="371" spans="1:5">
      <c r="A371" s="27"/>
      <c r="B371" s="17"/>
      <c r="C371" s="17"/>
      <c r="D371" s="17"/>
      <c r="E371" s="22"/>
    </row>
    <row r="372" spans="1:5">
      <c r="A372" s="27"/>
      <c r="B372" s="17"/>
      <c r="C372" s="17"/>
      <c r="D372" s="17"/>
      <c r="E372" s="22"/>
    </row>
    <row r="373" spans="1:5">
      <c r="A373" s="27"/>
      <c r="B373" s="17"/>
      <c r="C373" s="17"/>
      <c r="D373" s="17"/>
      <c r="E373" s="22"/>
    </row>
    <row r="374" spans="1:5">
      <c r="A374" s="27"/>
      <c r="B374" s="17"/>
      <c r="C374" s="17"/>
      <c r="D374" s="17"/>
      <c r="E374" s="22"/>
    </row>
    <row r="375" spans="1:5">
      <c r="A375" s="27"/>
      <c r="B375" s="17"/>
      <c r="C375" s="17"/>
      <c r="D375" s="17"/>
      <c r="E375" s="22"/>
    </row>
    <row r="376" spans="1:5">
      <c r="A376" s="27"/>
      <c r="B376" s="17"/>
      <c r="C376" s="17"/>
      <c r="D376" s="17"/>
      <c r="E376" s="22"/>
    </row>
    <row r="377" spans="1:5">
      <c r="A377" s="27"/>
      <c r="B377" s="17"/>
      <c r="C377" s="17"/>
      <c r="D377" s="17"/>
      <c r="E377" s="22"/>
    </row>
    <row r="378" spans="1:5">
      <c r="A378" s="27"/>
      <c r="B378" s="17"/>
      <c r="C378" s="17"/>
      <c r="D378" s="17"/>
      <c r="E378" s="22"/>
    </row>
    <row r="379" spans="1:5">
      <c r="A379" s="27"/>
      <c r="B379" s="17"/>
      <c r="C379" s="17"/>
      <c r="D379" s="17"/>
      <c r="E379" s="22"/>
    </row>
    <row r="380" spans="1:5">
      <c r="A380" s="27"/>
      <c r="B380" s="17"/>
      <c r="C380" s="17"/>
      <c r="D380" s="17"/>
      <c r="E380" s="22"/>
    </row>
    <row r="381" spans="1:5">
      <c r="A381" s="27"/>
      <c r="B381" s="17"/>
      <c r="C381" s="17"/>
      <c r="D381" s="17"/>
      <c r="E381" s="22"/>
    </row>
    <row r="382" spans="1:5">
      <c r="A382" s="27"/>
      <c r="B382" s="17"/>
      <c r="C382" s="17"/>
      <c r="D382" s="17"/>
      <c r="E382" s="22"/>
    </row>
    <row r="383" spans="1:5">
      <c r="A383" s="27"/>
      <c r="B383" s="17"/>
      <c r="C383" s="17"/>
      <c r="D383" s="17"/>
      <c r="E383" s="22"/>
    </row>
    <row r="384" spans="1:5">
      <c r="A384" s="27"/>
      <c r="B384" s="17"/>
      <c r="C384" s="17"/>
      <c r="D384" s="17"/>
      <c r="E384" s="22"/>
    </row>
    <row r="385" spans="1:5">
      <c r="A385" s="27"/>
      <c r="B385" s="17"/>
      <c r="C385" s="17"/>
      <c r="D385" s="17"/>
      <c r="E385" s="22"/>
    </row>
    <row r="386" spans="1:5">
      <c r="A386" s="27"/>
      <c r="B386" s="17"/>
      <c r="C386" s="17"/>
      <c r="D386" s="17"/>
      <c r="E386" s="22"/>
    </row>
    <row r="387" spans="1:5">
      <c r="A387" s="27"/>
      <c r="B387" s="17"/>
      <c r="C387" s="17"/>
      <c r="D387" s="17"/>
      <c r="E387" s="22"/>
    </row>
    <row r="388" spans="1:5">
      <c r="A388" s="27"/>
      <c r="B388" s="17"/>
      <c r="C388" s="17"/>
      <c r="D388" s="17"/>
      <c r="E388" s="22"/>
    </row>
    <row r="389" spans="1:5">
      <c r="A389" s="27"/>
      <c r="B389" s="17"/>
      <c r="C389" s="17"/>
      <c r="D389" s="17"/>
      <c r="E389" s="22"/>
    </row>
    <row r="390" spans="1:5">
      <c r="A390" s="27"/>
      <c r="B390" s="17"/>
      <c r="C390" s="17"/>
      <c r="D390" s="17"/>
      <c r="E390" s="22"/>
    </row>
    <row r="391" spans="1:5">
      <c r="A391" s="27"/>
      <c r="B391" s="17"/>
      <c r="C391" s="17"/>
      <c r="D391" s="17"/>
      <c r="E391" s="22"/>
    </row>
    <row r="392" spans="1:5">
      <c r="A392" s="27"/>
      <c r="B392" s="17"/>
      <c r="C392" s="17"/>
      <c r="D392" s="17"/>
      <c r="E392" s="22"/>
    </row>
    <row r="393" spans="1:5">
      <c r="A393" s="27"/>
      <c r="B393" s="17"/>
      <c r="C393" s="17"/>
      <c r="D393" s="17"/>
      <c r="E393" s="22"/>
    </row>
    <row r="394" spans="1:5">
      <c r="A394" s="27"/>
      <c r="B394" s="17"/>
      <c r="C394" s="17"/>
      <c r="D394" s="17"/>
      <c r="E394" s="22"/>
    </row>
    <row r="395" spans="1:5">
      <c r="A395" s="27"/>
      <c r="B395" s="17"/>
      <c r="C395" s="17"/>
      <c r="D395" s="17"/>
      <c r="E395" s="22"/>
    </row>
    <row r="396" spans="1:5">
      <c r="A396" s="27"/>
      <c r="B396" s="17"/>
      <c r="C396" s="17"/>
      <c r="D396" s="17"/>
      <c r="E396" s="22"/>
    </row>
    <row r="397" spans="1:5">
      <c r="A397" s="27"/>
      <c r="B397" s="17"/>
      <c r="C397" s="17"/>
      <c r="D397" s="17"/>
      <c r="E397" s="22"/>
    </row>
    <row r="398" spans="1:5">
      <c r="A398" s="27"/>
      <c r="B398" s="17"/>
      <c r="C398" s="17"/>
      <c r="D398" s="17"/>
      <c r="E398" s="22"/>
    </row>
    <row r="399" spans="1:5">
      <c r="A399" s="27"/>
      <c r="B399" s="17"/>
      <c r="C399" s="17"/>
      <c r="D399" s="17"/>
      <c r="E399" s="22"/>
    </row>
    <row r="400" spans="1:5">
      <c r="A400" s="27"/>
      <c r="B400" s="17"/>
      <c r="C400" s="17"/>
      <c r="D400" s="17"/>
      <c r="E400" s="22"/>
    </row>
    <row r="401" spans="1:5">
      <c r="A401" s="27"/>
      <c r="B401" s="17"/>
      <c r="C401" s="17"/>
      <c r="D401" s="17"/>
      <c r="E401" s="22"/>
    </row>
    <row r="402" spans="1:5">
      <c r="A402" s="27"/>
      <c r="B402" s="17"/>
      <c r="C402" s="17"/>
      <c r="D402" s="17"/>
      <c r="E402" s="22"/>
    </row>
    <row r="403" spans="1:5">
      <c r="A403" s="27"/>
      <c r="B403" s="17"/>
      <c r="C403" s="17"/>
      <c r="D403" s="17"/>
      <c r="E403" s="22"/>
    </row>
    <row r="404" spans="1:5">
      <c r="A404" s="27"/>
      <c r="B404" s="17"/>
      <c r="C404" s="17"/>
      <c r="D404" s="17"/>
      <c r="E404" s="22"/>
    </row>
    <row r="405" spans="1:5">
      <c r="A405" s="27"/>
      <c r="B405" s="17"/>
      <c r="C405" s="17"/>
      <c r="D405" s="17"/>
      <c r="E405" s="22"/>
    </row>
    <row r="406" spans="1:5">
      <c r="A406" s="27"/>
      <c r="B406" s="17"/>
      <c r="C406" s="17"/>
      <c r="D406" s="17"/>
      <c r="E406" s="22"/>
    </row>
    <row r="407" spans="1:5">
      <c r="A407" s="27"/>
      <c r="B407" s="17"/>
      <c r="C407" s="17"/>
      <c r="D407" s="17"/>
      <c r="E407" s="22"/>
    </row>
    <row r="408" spans="1:5">
      <c r="A408" s="27"/>
      <c r="B408" s="17"/>
      <c r="C408" s="17"/>
      <c r="D408" s="17"/>
      <c r="E408" s="22"/>
    </row>
    <row r="409" spans="1:5">
      <c r="A409" s="27"/>
      <c r="B409" s="17"/>
      <c r="C409" s="17"/>
      <c r="D409" s="17"/>
      <c r="E409" s="22"/>
    </row>
    <row r="410" spans="1:5">
      <c r="A410" s="27"/>
      <c r="B410" s="17"/>
      <c r="C410" s="17"/>
      <c r="D410" s="17"/>
      <c r="E410" s="22"/>
    </row>
    <row r="411" spans="1:5">
      <c r="A411" s="27"/>
      <c r="B411" s="17"/>
      <c r="C411" s="17"/>
      <c r="D411" s="17"/>
      <c r="E411" s="22"/>
    </row>
    <row r="412" spans="1:5">
      <c r="A412" s="27"/>
      <c r="B412" s="17"/>
      <c r="C412" s="17"/>
      <c r="D412" s="17"/>
      <c r="E412" s="22"/>
    </row>
    <row r="413" spans="1:5">
      <c r="A413" s="27"/>
      <c r="B413" s="17"/>
      <c r="C413" s="17"/>
      <c r="D413" s="17"/>
      <c r="E413" s="22"/>
    </row>
    <row r="414" spans="1:5">
      <c r="A414" s="27"/>
      <c r="B414" s="17"/>
      <c r="C414" s="17"/>
      <c r="D414" s="17"/>
      <c r="E414" s="22"/>
    </row>
    <row r="415" spans="1:5">
      <c r="A415" s="27"/>
      <c r="B415" s="17"/>
      <c r="C415" s="17"/>
      <c r="D415" s="17"/>
      <c r="E415" s="22"/>
    </row>
    <row r="416" spans="1:5">
      <c r="A416" s="27"/>
      <c r="B416" s="17"/>
      <c r="C416" s="17"/>
      <c r="D416" s="17"/>
      <c r="E416" s="22"/>
    </row>
    <row r="417" spans="1:5">
      <c r="A417" s="27"/>
      <c r="B417" s="17"/>
      <c r="C417" s="17"/>
      <c r="D417" s="17"/>
      <c r="E417" s="22"/>
    </row>
    <row r="418" spans="1:5">
      <c r="A418" s="27"/>
      <c r="B418" s="17"/>
      <c r="C418" s="17"/>
      <c r="D418" s="17"/>
      <c r="E418" s="22"/>
    </row>
    <row r="419" spans="1:5">
      <c r="A419" s="27"/>
      <c r="B419" s="17"/>
      <c r="C419" s="17"/>
      <c r="D419" s="17"/>
      <c r="E419" s="22"/>
    </row>
    <row r="420" spans="1:5">
      <c r="A420" s="27"/>
      <c r="B420" s="17"/>
      <c r="C420" s="17"/>
      <c r="D420" s="17"/>
      <c r="E420" s="22"/>
    </row>
    <row r="421" spans="1:5">
      <c r="A421" s="27"/>
      <c r="B421" s="17"/>
      <c r="C421" s="17"/>
      <c r="D421" s="17"/>
      <c r="E421" s="22"/>
    </row>
    <row r="422" spans="1:5">
      <c r="A422" s="27"/>
      <c r="B422" s="17"/>
      <c r="C422" s="17"/>
      <c r="D422" s="17"/>
      <c r="E422" s="22"/>
    </row>
    <row r="423" spans="1:5">
      <c r="A423" s="27"/>
      <c r="B423" s="17"/>
      <c r="C423" s="17"/>
      <c r="D423" s="17"/>
      <c r="E423" s="22"/>
    </row>
    <row r="424" spans="1:5">
      <c r="A424" s="27"/>
      <c r="B424" s="17"/>
      <c r="C424" s="17"/>
      <c r="D424" s="17"/>
      <c r="E424" s="22"/>
    </row>
    <row r="425" spans="1:5">
      <c r="A425" s="27"/>
      <c r="B425" s="17"/>
      <c r="C425" s="17"/>
      <c r="D425" s="17"/>
      <c r="E425" s="22"/>
    </row>
    <row r="426" spans="1:5">
      <c r="A426" s="27"/>
      <c r="B426" s="17"/>
      <c r="C426" s="17"/>
      <c r="D426" s="17"/>
      <c r="E426" s="22"/>
    </row>
    <row r="427" spans="1:5">
      <c r="A427" s="27"/>
      <c r="B427" s="17"/>
      <c r="C427" s="17"/>
      <c r="D427" s="17"/>
      <c r="E427" s="22"/>
    </row>
    <row r="428" spans="1:5">
      <c r="A428" s="27"/>
      <c r="B428" s="17"/>
      <c r="C428" s="17"/>
      <c r="D428" s="17"/>
      <c r="E428" s="22"/>
    </row>
    <row r="429" spans="1:5">
      <c r="A429" s="27"/>
      <c r="B429" s="17"/>
      <c r="C429" s="17"/>
      <c r="D429" s="17"/>
      <c r="E429" s="22"/>
    </row>
    <row r="430" spans="1:5">
      <c r="A430" s="27"/>
      <c r="B430" s="17"/>
      <c r="C430" s="17"/>
      <c r="D430" s="17"/>
      <c r="E430" s="22"/>
    </row>
    <row r="431" spans="1:5">
      <c r="A431" s="27"/>
      <c r="B431" s="17"/>
      <c r="C431" s="17"/>
      <c r="D431" s="17"/>
      <c r="E431" s="22"/>
    </row>
    <row r="432" spans="1:5">
      <c r="A432" s="27"/>
      <c r="B432" s="17"/>
      <c r="C432" s="17"/>
      <c r="D432" s="17"/>
      <c r="E432" s="22"/>
    </row>
    <row r="433" spans="1:5">
      <c r="A433" s="27"/>
      <c r="B433" s="17"/>
      <c r="C433" s="17"/>
      <c r="D433" s="17"/>
      <c r="E433" s="22"/>
    </row>
    <row r="434" spans="1:5">
      <c r="A434" s="27"/>
      <c r="B434" s="17"/>
      <c r="C434" s="17"/>
      <c r="D434" s="17"/>
      <c r="E434" s="22"/>
    </row>
    <row r="435" spans="1:5">
      <c r="A435" s="27"/>
      <c r="B435" s="17"/>
      <c r="C435" s="17"/>
      <c r="D435" s="17"/>
      <c r="E435" s="22"/>
    </row>
    <row r="436" spans="1:5">
      <c r="A436" s="27"/>
      <c r="B436" s="17"/>
      <c r="C436" s="17"/>
      <c r="D436" s="17"/>
      <c r="E436" s="22"/>
    </row>
    <row r="437" spans="1:5">
      <c r="A437" s="27"/>
      <c r="B437" s="17"/>
      <c r="C437" s="17"/>
      <c r="D437" s="17"/>
      <c r="E437" s="22"/>
    </row>
    <row r="438" spans="1:5">
      <c r="A438" s="27"/>
      <c r="B438" s="17"/>
      <c r="C438" s="17"/>
      <c r="D438" s="17"/>
      <c r="E438" s="22"/>
    </row>
    <row r="439" spans="1:5">
      <c r="A439" s="27"/>
      <c r="B439" s="17"/>
      <c r="C439" s="17"/>
      <c r="D439" s="17"/>
      <c r="E439" s="22"/>
    </row>
    <row r="440" spans="1:5">
      <c r="A440" s="27"/>
      <c r="B440" s="17"/>
      <c r="C440" s="17"/>
      <c r="D440" s="17"/>
      <c r="E440" s="22"/>
    </row>
    <row r="441" spans="1:5">
      <c r="A441" s="27"/>
      <c r="B441" s="17"/>
      <c r="C441" s="17"/>
      <c r="D441" s="17"/>
      <c r="E441" s="22"/>
    </row>
    <row r="442" spans="1:5">
      <c r="A442" s="27"/>
      <c r="B442" s="17"/>
      <c r="C442" s="17"/>
      <c r="D442" s="17"/>
      <c r="E442" s="22"/>
    </row>
    <row r="443" spans="1:5">
      <c r="A443" s="27"/>
      <c r="B443" s="17"/>
      <c r="C443" s="17"/>
      <c r="D443" s="17"/>
      <c r="E443" s="22"/>
    </row>
    <row r="444" spans="1:5">
      <c r="A444" s="27"/>
      <c r="B444" s="17"/>
      <c r="C444" s="17"/>
      <c r="D444" s="17"/>
      <c r="E444" s="22"/>
    </row>
    <row r="445" spans="1:5">
      <c r="A445" s="27"/>
      <c r="B445" s="17"/>
      <c r="C445" s="17"/>
      <c r="D445" s="17"/>
      <c r="E445" s="22"/>
    </row>
    <row r="446" spans="1:5">
      <c r="A446" s="27"/>
      <c r="B446" s="17"/>
      <c r="C446" s="17"/>
      <c r="D446" s="17"/>
      <c r="E446" s="22"/>
    </row>
    <row r="447" spans="1:5">
      <c r="A447" s="27"/>
      <c r="B447" s="17"/>
      <c r="C447" s="17"/>
      <c r="D447" s="17"/>
      <c r="E447" s="22"/>
    </row>
    <row r="448" spans="1:5">
      <c r="A448" s="27"/>
      <c r="B448" s="17"/>
      <c r="C448" s="17"/>
      <c r="D448" s="17"/>
      <c r="E448" s="22"/>
    </row>
    <row r="449" spans="1:5">
      <c r="A449" s="27"/>
      <c r="B449" s="17"/>
      <c r="C449" s="17"/>
      <c r="D449" s="17"/>
      <c r="E449" s="22"/>
    </row>
    <row r="450" spans="1:5">
      <c r="A450" s="27"/>
      <c r="B450" s="17"/>
      <c r="C450" s="17"/>
      <c r="D450" s="17"/>
      <c r="E450" s="22"/>
    </row>
    <row r="451" spans="1:5">
      <c r="A451" s="27"/>
      <c r="B451" s="17"/>
      <c r="C451" s="17"/>
      <c r="D451" s="17"/>
      <c r="E451" s="22"/>
    </row>
    <row r="452" spans="1:5">
      <c r="A452" s="27"/>
      <c r="B452" s="17"/>
      <c r="C452" s="17"/>
      <c r="D452" s="17"/>
      <c r="E452" s="22"/>
    </row>
    <row r="453" spans="1:5">
      <c r="A453" s="27"/>
      <c r="B453" s="17"/>
      <c r="C453" s="17"/>
      <c r="D453" s="17"/>
      <c r="E453" s="22"/>
    </row>
    <row r="454" spans="1:5">
      <c r="A454" s="27"/>
      <c r="B454" s="17"/>
      <c r="C454" s="17"/>
      <c r="D454" s="17"/>
      <c r="E454" s="22"/>
    </row>
    <row r="455" spans="1:5">
      <c r="A455" s="27"/>
      <c r="B455" s="17"/>
      <c r="C455" s="17"/>
      <c r="D455" s="17"/>
      <c r="E455" s="22"/>
    </row>
    <row r="456" spans="1:5">
      <c r="A456" s="27"/>
      <c r="B456" s="17"/>
      <c r="C456" s="17"/>
      <c r="D456" s="17"/>
      <c r="E456" s="22"/>
    </row>
    <row r="457" spans="1:5">
      <c r="A457" s="27"/>
      <c r="B457" s="17"/>
      <c r="C457" s="17"/>
      <c r="D457" s="17"/>
      <c r="E457" s="22"/>
    </row>
    <row r="458" spans="1:5">
      <c r="A458" s="27"/>
      <c r="B458" s="17"/>
      <c r="C458" s="17"/>
      <c r="D458" s="17"/>
      <c r="E458" s="22"/>
    </row>
    <row r="459" spans="1:5">
      <c r="A459" s="27"/>
      <c r="B459" s="17"/>
      <c r="C459" s="17"/>
      <c r="D459" s="17"/>
      <c r="E459" s="22"/>
    </row>
    <row r="460" spans="1:5">
      <c r="A460" s="27"/>
      <c r="B460" s="17"/>
      <c r="C460" s="17"/>
      <c r="D460" s="17"/>
      <c r="E460" s="22"/>
    </row>
    <row r="461" spans="1:5">
      <c r="A461" s="27"/>
      <c r="B461" s="17"/>
      <c r="C461" s="17"/>
      <c r="D461" s="17"/>
      <c r="E461" s="22"/>
    </row>
    <row r="462" spans="1:5">
      <c r="A462" s="27"/>
      <c r="B462" s="17"/>
      <c r="C462" s="17"/>
      <c r="D462" s="17"/>
      <c r="E462" s="22"/>
    </row>
    <row r="463" spans="1:5">
      <c r="A463" s="27"/>
      <c r="B463" s="17"/>
      <c r="C463" s="17"/>
      <c r="D463" s="17"/>
      <c r="E463" s="22"/>
    </row>
    <row r="464" spans="1:5">
      <c r="A464" s="27"/>
      <c r="B464" s="17"/>
      <c r="C464" s="17"/>
      <c r="D464" s="17"/>
      <c r="E464" s="22"/>
    </row>
    <row r="465" spans="1:5">
      <c r="A465" s="27"/>
      <c r="B465" s="17"/>
      <c r="C465" s="17"/>
      <c r="D465" s="17"/>
      <c r="E465" s="22"/>
    </row>
    <row r="466" spans="1:5">
      <c r="A466" s="27"/>
      <c r="B466" s="17"/>
      <c r="C466" s="17"/>
      <c r="D466" s="17"/>
      <c r="E466" s="22"/>
    </row>
    <row r="467" spans="1:5">
      <c r="A467" s="27"/>
      <c r="B467" s="17"/>
      <c r="C467" s="17"/>
      <c r="D467" s="17"/>
      <c r="E467" s="22"/>
    </row>
    <row r="468" spans="1:5">
      <c r="A468" s="27"/>
      <c r="B468" s="17"/>
      <c r="C468" s="17"/>
      <c r="D468" s="17"/>
      <c r="E468" s="22"/>
    </row>
    <row r="469" spans="1:5">
      <c r="A469" s="27"/>
      <c r="B469" s="17"/>
      <c r="C469" s="17"/>
      <c r="D469" s="17"/>
      <c r="E469" s="22"/>
    </row>
    <row r="470" spans="1:5">
      <c r="A470" s="27"/>
      <c r="B470" s="17"/>
      <c r="C470" s="17"/>
      <c r="D470" s="17"/>
      <c r="E470" s="22"/>
    </row>
    <row r="471" spans="1:5">
      <c r="A471" s="27"/>
      <c r="B471" s="17"/>
      <c r="C471" s="17"/>
      <c r="D471" s="17"/>
      <c r="E471" s="22"/>
    </row>
    <row r="472" spans="1:5">
      <c r="A472" s="27"/>
      <c r="B472" s="17"/>
      <c r="C472" s="17"/>
      <c r="D472" s="17"/>
      <c r="E472" s="22"/>
    </row>
    <row r="473" spans="1:5">
      <c r="A473" s="27"/>
      <c r="B473" s="17"/>
      <c r="C473" s="17"/>
      <c r="D473" s="17"/>
      <c r="E473" s="22"/>
    </row>
    <row r="474" spans="1:5">
      <c r="A474" s="27"/>
      <c r="B474" s="17"/>
      <c r="C474" s="17"/>
      <c r="D474" s="17"/>
      <c r="E474" s="22"/>
    </row>
    <row r="475" spans="1:5">
      <c r="A475" s="27"/>
      <c r="B475" s="17"/>
      <c r="C475" s="17"/>
      <c r="D475" s="17"/>
      <c r="E475" s="22"/>
    </row>
    <row r="476" spans="1:5">
      <c r="A476" s="27"/>
      <c r="B476" s="17"/>
      <c r="C476" s="17"/>
      <c r="D476" s="17"/>
      <c r="E476" s="22"/>
    </row>
    <row r="477" spans="1:5">
      <c r="A477" s="27"/>
      <c r="B477" s="17"/>
      <c r="C477" s="17"/>
      <c r="D477" s="17"/>
      <c r="E477" s="22"/>
    </row>
    <row r="478" spans="1:5">
      <c r="A478" s="27"/>
      <c r="B478" s="17"/>
      <c r="C478" s="17"/>
      <c r="D478" s="17"/>
      <c r="E478" s="22"/>
    </row>
    <row r="479" spans="1:5">
      <c r="A479" s="27"/>
      <c r="B479" s="17"/>
      <c r="C479" s="17"/>
      <c r="D479" s="17"/>
      <c r="E479" s="22"/>
    </row>
    <row r="480" spans="1:5">
      <c r="A480" s="27"/>
      <c r="B480" s="17"/>
      <c r="C480" s="17"/>
      <c r="D480" s="17"/>
      <c r="E480" s="22"/>
    </row>
    <row r="481" spans="1:5">
      <c r="A481" s="27"/>
      <c r="B481" s="17"/>
      <c r="C481" s="17"/>
      <c r="D481" s="17"/>
      <c r="E481" s="22"/>
    </row>
    <row r="482" spans="1:5">
      <c r="A482" s="27"/>
      <c r="B482" s="17"/>
      <c r="C482" s="17"/>
      <c r="D482" s="17"/>
      <c r="E482" s="22"/>
    </row>
    <row r="483" spans="1:5">
      <c r="A483" s="27"/>
      <c r="B483" s="17"/>
      <c r="C483" s="17"/>
      <c r="D483" s="17"/>
      <c r="E483" s="22"/>
    </row>
    <row r="484" spans="1:5">
      <c r="A484" s="27"/>
      <c r="B484" s="17"/>
      <c r="C484" s="17"/>
      <c r="D484" s="17"/>
      <c r="E484" s="22"/>
    </row>
    <row r="485" spans="1:5">
      <c r="A485" s="27"/>
      <c r="B485" s="17"/>
      <c r="C485" s="17"/>
      <c r="D485" s="17"/>
      <c r="E485" s="22"/>
    </row>
    <row r="486" spans="1:5">
      <c r="A486" s="27"/>
      <c r="B486" s="17"/>
      <c r="C486" s="17"/>
      <c r="D486" s="17"/>
      <c r="E486" s="22"/>
    </row>
    <row r="487" spans="1:5">
      <c r="A487" s="27"/>
      <c r="B487" s="17"/>
      <c r="C487" s="17"/>
      <c r="D487" s="17"/>
      <c r="E487" s="22"/>
    </row>
    <row r="488" spans="1:5">
      <c r="A488" s="27"/>
      <c r="B488" s="17"/>
      <c r="C488" s="17"/>
      <c r="D488" s="17"/>
      <c r="E488" s="22"/>
    </row>
    <row r="489" spans="1:5">
      <c r="A489" s="27"/>
      <c r="B489" s="17"/>
      <c r="C489" s="17"/>
      <c r="D489" s="17"/>
      <c r="E489" s="22"/>
    </row>
    <row r="490" spans="1:5">
      <c r="A490" s="27"/>
      <c r="B490" s="17"/>
      <c r="C490" s="17"/>
      <c r="D490" s="17"/>
      <c r="E490" s="22"/>
    </row>
    <row r="491" spans="1:5">
      <c r="A491" s="27"/>
      <c r="B491" s="17"/>
      <c r="C491" s="17"/>
      <c r="D491" s="17"/>
      <c r="E491" s="22"/>
    </row>
    <row r="492" spans="1:5">
      <c r="A492" s="27"/>
      <c r="B492" s="17"/>
      <c r="C492" s="17"/>
      <c r="D492" s="17"/>
      <c r="E492" s="22"/>
    </row>
    <row r="493" spans="1:5">
      <c r="A493" s="27"/>
      <c r="B493" s="17"/>
      <c r="C493" s="17"/>
      <c r="D493" s="17"/>
      <c r="E493" s="22"/>
    </row>
    <row r="494" spans="1:5">
      <c r="A494" s="27"/>
      <c r="B494" s="17"/>
      <c r="C494" s="17"/>
      <c r="D494" s="17"/>
      <c r="E494" s="22"/>
    </row>
    <row r="495" spans="1:5">
      <c r="A495" s="27"/>
      <c r="B495" s="17"/>
      <c r="C495" s="17"/>
      <c r="D495" s="17"/>
      <c r="E495" s="22"/>
    </row>
    <row r="496" spans="1:5">
      <c r="A496" s="27"/>
      <c r="B496" s="17"/>
      <c r="C496" s="17"/>
      <c r="D496" s="17"/>
      <c r="E496" s="22"/>
    </row>
    <row r="497" spans="1:5">
      <c r="A497" s="27"/>
      <c r="B497" s="17"/>
      <c r="C497" s="17"/>
      <c r="D497" s="17"/>
      <c r="E497" s="22"/>
    </row>
    <row r="498" spans="1:5">
      <c r="A498" s="27"/>
      <c r="B498" s="17"/>
      <c r="C498" s="17"/>
      <c r="D498" s="17"/>
      <c r="E498" s="22"/>
    </row>
    <row r="499" spans="1:5">
      <c r="A499" s="27"/>
      <c r="B499" s="17"/>
      <c r="C499" s="17"/>
      <c r="D499" s="17"/>
      <c r="E499" s="22"/>
    </row>
    <row r="500" spans="1:5">
      <c r="A500" s="27"/>
      <c r="B500" s="17"/>
      <c r="C500" s="17"/>
      <c r="D500" s="17"/>
      <c r="E500" s="22"/>
    </row>
    <row r="501" spans="1:5">
      <c r="A501" s="27"/>
      <c r="B501" s="17"/>
      <c r="C501" s="17"/>
      <c r="D501" s="17"/>
      <c r="E501" s="22"/>
    </row>
    <row r="502" spans="1:5">
      <c r="A502" s="27"/>
      <c r="B502" s="17"/>
      <c r="C502" s="17"/>
      <c r="D502" s="17"/>
      <c r="E502" s="22"/>
    </row>
    <row r="503" spans="1:5">
      <c r="A503" s="27"/>
      <c r="B503" s="17"/>
      <c r="C503" s="17"/>
      <c r="D503" s="17"/>
      <c r="E503" s="22"/>
    </row>
    <row r="504" spans="1:5">
      <c r="A504" s="27"/>
      <c r="B504" s="17"/>
      <c r="C504" s="17"/>
      <c r="D504" s="17"/>
      <c r="E504" s="22"/>
    </row>
    <row r="505" spans="1:5">
      <c r="A505" s="27"/>
      <c r="B505" s="17"/>
      <c r="C505" s="17"/>
      <c r="D505" s="17"/>
      <c r="E505" s="22"/>
    </row>
    <row r="506" spans="1:5">
      <c r="A506" s="27"/>
      <c r="B506" s="17"/>
      <c r="C506" s="17"/>
      <c r="D506" s="17"/>
      <c r="E506" s="22"/>
    </row>
    <row r="507" spans="1:5">
      <c r="A507" s="27"/>
      <c r="B507" s="17"/>
      <c r="C507" s="17"/>
      <c r="D507" s="17"/>
      <c r="E507" s="22"/>
    </row>
    <row r="508" spans="1:5">
      <c r="A508" s="27"/>
      <c r="B508" s="17"/>
      <c r="C508" s="17"/>
      <c r="D508" s="17"/>
      <c r="E508" s="22"/>
    </row>
    <row r="509" spans="1:5">
      <c r="A509" s="27"/>
      <c r="B509" s="17"/>
      <c r="C509" s="17"/>
      <c r="D509" s="17"/>
      <c r="E509" s="22"/>
    </row>
    <row r="510" spans="1:5">
      <c r="A510" s="27"/>
      <c r="B510" s="17"/>
      <c r="C510" s="17"/>
      <c r="D510" s="17"/>
      <c r="E510" s="22"/>
    </row>
    <row r="511" spans="1:5">
      <c r="A511" s="27"/>
      <c r="B511" s="17"/>
      <c r="C511" s="17"/>
      <c r="D511" s="17"/>
      <c r="E511" s="22"/>
    </row>
    <row r="512" spans="1:5">
      <c r="A512" s="27"/>
      <c r="B512" s="17"/>
      <c r="C512" s="17"/>
      <c r="D512" s="17"/>
      <c r="E512" s="22"/>
    </row>
    <row r="513" spans="1:5">
      <c r="A513" s="27"/>
      <c r="B513" s="17"/>
      <c r="C513" s="17"/>
      <c r="D513" s="17"/>
      <c r="E513" s="22"/>
    </row>
    <row r="514" spans="1:5">
      <c r="A514" s="27"/>
      <c r="B514" s="17"/>
      <c r="C514" s="17"/>
      <c r="D514" s="17"/>
      <c r="E514" s="22"/>
    </row>
    <row r="515" spans="1:5">
      <c r="A515" s="27"/>
      <c r="B515" s="17"/>
      <c r="C515" s="17"/>
      <c r="D515" s="17"/>
      <c r="E515" s="22"/>
    </row>
    <row r="516" spans="1:5">
      <c r="A516" s="27"/>
      <c r="B516" s="17"/>
      <c r="C516" s="17"/>
      <c r="D516" s="17"/>
      <c r="E516" s="22"/>
    </row>
    <row r="517" spans="1:5">
      <c r="A517" s="27"/>
      <c r="B517" s="17"/>
      <c r="C517" s="17"/>
      <c r="D517" s="17"/>
      <c r="E517" s="22"/>
    </row>
    <row r="518" spans="1:5">
      <c r="A518" s="27"/>
      <c r="B518" s="17"/>
      <c r="C518" s="17"/>
      <c r="D518" s="17"/>
      <c r="E518" s="22"/>
    </row>
    <row r="519" spans="1:5">
      <c r="A519" s="27"/>
      <c r="B519" s="17"/>
      <c r="C519" s="17"/>
      <c r="D519" s="17"/>
      <c r="E519" s="22"/>
    </row>
    <row r="520" spans="1:5">
      <c r="A520" s="27"/>
      <c r="B520" s="17"/>
      <c r="C520" s="17"/>
      <c r="D520" s="17"/>
      <c r="E520" s="22"/>
    </row>
    <row r="521" spans="1:5">
      <c r="A521" s="27"/>
      <c r="B521" s="17"/>
      <c r="C521" s="17"/>
      <c r="D521" s="17"/>
      <c r="E521" s="22"/>
    </row>
    <row r="522" spans="1:5">
      <c r="A522" s="27"/>
      <c r="B522" s="17"/>
      <c r="C522" s="17"/>
      <c r="D522" s="17"/>
      <c r="E522" s="22"/>
    </row>
    <row r="523" spans="1:5">
      <c r="A523" s="27"/>
      <c r="B523" s="17"/>
      <c r="C523" s="17"/>
      <c r="D523" s="17"/>
      <c r="E523" s="22"/>
    </row>
    <row r="524" spans="1:5">
      <c r="A524" s="27"/>
      <c r="B524" s="17"/>
      <c r="C524" s="17"/>
      <c r="D524" s="17"/>
      <c r="E524" s="22"/>
    </row>
    <row r="525" spans="1:5">
      <c r="A525" s="27"/>
      <c r="B525" s="17"/>
      <c r="C525" s="17"/>
      <c r="D525" s="17"/>
      <c r="E525" s="22"/>
    </row>
    <row r="526" spans="1:5">
      <c r="A526" s="27"/>
      <c r="B526" s="17"/>
      <c r="C526" s="17"/>
      <c r="D526" s="17"/>
      <c r="E526" s="22"/>
    </row>
    <row r="527" spans="1:5">
      <c r="A527" s="27"/>
      <c r="B527" s="17"/>
      <c r="C527" s="17"/>
      <c r="D527" s="17"/>
      <c r="E527" s="22"/>
    </row>
    <row r="528" spans="1:5">
      <c r="A528" s="27"/>
      <c r="B528" s="17"/>
      <c r="C528" s="17"/>
      <c r="D528" s="17"/>
      <c r="E528" s="22"/>
    </row>
    <row r="529" spans="1:5">
      <c r="A529" s="27"/>
      <c r="B529" s="17"/>
      <c r="C529" s="17"/>
      <c r="D529" s="17"/>
      <c r="E529" s="22"/>
    </row>
    <row r="530" spans="1:5">
      <c r="A530" s="27"/>
      <c r="B530" s="17"/>
      <c r="C530" s="17"/>
      <c r="D530" s="17"/>
      <c r="E530" s="22"/>
    </row>
    <row r="531" spans="1:5">
      <c r="A531" s="27"/>
      <c r="B531" s="17"/>
      <c r="C531" s="17"/>
      <c r="D531" s="17"/>
      <c r="E531" s="22"/>
    </row>
    <row r="532" spans="1:5">
      <c r="A532" s="27"/>
      <c r="B532" s="17"/>
      <c r="C532" s="17"/>
      <c r="D532" s="17"/>
      <c r="E532" s="22"/>
    </row>
    <row r="533" spans="1:5">
      <c r="A533" s="27"/>
      <c r="B533" s="17"/>
      <c r="C533" s="17"/>
      <c r="D533" s="17"/>
      <c r="E533" s="22"/>
    </row>
    <row r="534" spans="1:5">
      <c r="A534" s="27"/>
      <c r="B534" s="17"/>
      <c r="C534" s="17"/>
      <c r="D534" s="17"/>
      <c r="E534" s="22"/>
    </row>
    <row r="535" spans="1:5">
      <c r="A535" s="27"/>
      <c r="B535" s="17"/>
      <c r="C535" s="17"/>
      <c r="D535" s="17"/>
      <c r="E535" s="22"/>
    </row>
    <row r="536" spans="1:5">
      <c r="A536" s="27"/>
      <c r="B536" s="17"/>
      <c r="C536" s="17"/>
      <c r="D536" s="17"/>
      <c r="E536" s="22"/>
    </row>
    <row r="537" spans="1:5">
      <c r="A537" s="27"/>
      <c r="B537" s="17"/>
      <c r="C537" s="17"/>
      <c r="D537" s="17"/>
      <c r="E537" s="22"/>
    </row>
    <row r="538" spans="1:5">
      <c r="A538" s="27"/>
      <c r="B538" s="17"/>
      <c r="C538" s="17"/>
      <c r="D538" s="17"/>
      <c r="E538" s="22"/>
    </row>
    <row r="539" spans="1:5">
      <c r="A539" s="27"/>
      <c r="B539" s="17"/>
      <c r="C539" s="17"/>
      <c r="D539" s="17"/>
      <c r="E539" s="22"/>
    </row>
    <row r="540" spans="1:5">
      <c r="A540" s="27"/>
      <c r="B540" s="17"/>
      <c r="C540" s="17"/>
      <c r="D540" s="17"/>
      <c r="E540" s="22"/>
    </row>
    <row r="541" spans="1:5">
      <c r="A541" s="27"/>
      <c r="B541" s="17"/>
      <c r="C541" s="17"/>
      <c r="D541" s="17"/>
      <c r="E541" s="22"/>
    </row>
    <row r="542" spans="1:5">
      <c r="A542" s="27"/>
      <c r="B542" s="17"/>
      <c r="C542" s="17"/>
      <c r="D542" s="17"/>
      <c r="E542" s="22"/>
    </row>
    <row r="543" spans="1:5">
      <c r="A543" s="27"/>
      <c r="B543" s="17"/>
      <c r="C543" s="17"/>
      <c r="D543" s="17"/>
      <c r="E543" s="22"/>
    </row>
    <row r="544" spans="1:5">
      <c r="A544" s="27"/>
      <c r="B544" s="17"/>
      <c r="C544" s="17"/>
      <c r="D544" s="17"/>
      <c r="E544" s="22"/>
    </row>
    <row r="545" spans="1:5">
      <c r="A545" s="27"/>
      <c r="B545" s="17"/>
      <c r="C545" s="17"/>
      <c r="D545" s="17"/>
      <c r="E545" s="22"/>
    </row>
    <row r="546" spans="1:5">
      <c r="A546" s="27"/>
      <c r="B546" s="17"/>
      <c r="C546" s="17"/>
      <c r="D546" s="17"/>
      <c r="E546" s="22"/>
    </row>
    <row r="547" spans="1:5">
      <c r="A547" s="27"/>
      <c r="B547" s="17"/>
      <c r="C547" s="17"/>
      <c r="D547" s="17"/>
      <c r="E547" s="22"/>
    </row>
    <row r="548" spans="1:5">
      <c r="A548" s="27"/>
      <c r="B548" s="17"/>
      <c r="C548" s="17"/>
      <c r="D548" s="17"/>
      <c r="E548" s="22"/>
    </row>
    <row r="549" spans="1:5">
      <c r="A549" s="27"/>
      <c r="B549" s="17"/>
      <c r="C549" s="17"/>
      <c r="D549" s="17"/>
      <c r="E549" s="22"/>
    </row>
    <row r="550" spans="1:5">
      <c r="A550" s="27"/>
      <c r="B550" s="17"/>
      <c r="C550" s="17"/>
      <c r="D550" s="17"/>
      <c r="E550" s="22"/>
    </row>
    <row r="551" spans="1:5">
      <c r="A551" s="27"/>
      <c r="B551" s="17"/>
      <c r="C551" s="17"/>
      <c r="D551" s="17"/>
      <c r="E551" s="22"/>
    </row>
    <row r="552" spans="1:5">
      <c r="A552" s="27"/>
      <c r="B552" s="17"/>
      <c r="C552" s="17"/>
      <c r="D552" s="17"/>
      <c r="E552" s="22"/>
    </row>
    <row r="553" spans="1:5">
      <c r="A553" s="27"/>
      <c r="B553" s="17"/>
      <c r="C553" s="17"/>
      <c r="D553" s="17"/>
      <c r="E553" s="22"/>
    </row>
    <row r="554" spans="1:5">
      <c r="A554" s="27"/>
      <c r="B554" s="17"/>
      <c r="C554" s="17"/>
      <c r="D554" s="17"/>
      <c r="E554" s="22"/>
    </row>
    <row r="555" spans="1:5">
      <c r="A555" s="27"/>
      <c r="B555" s="17"/>
      <c r="C555" s="17"/>
      <c r="D555" s="17"/>
      <c r="E555" s="22"/>
    </row>
    <row r="556" spans="1:5">
      <c r="A556" s="27"/>
      <c r="B556" s="17"/>
      <c r="C556" s="17"/>
      <c r="D556" s="17"/>
      <c r="E556" s="22"/>
    </row>
    <row r="557" spans="1:5">
      <c r="A557" s="27"/>
      <c r="B557" s="17"/>
      <c r="C557" s="17"/>
      <c r="D557" s="17"/>
      <c r="E557" s="22"/>
    </row>
    <row r="558" spans="1:5">
      <c r="A558" s="27"/>
      <c r="B558" s="17"/>
      <c r="C558" s="17"/>
      <c r="D558" s="17"/>
      <c r="E558" s="22"/>
    </row>
    <row r="559" spans="1:5">
      <c r="A559" s="27"/>
      <c r="B559" s="17"/>
      <c r="C559" s="17"/>
      <c r="D559" s="17"/>
      <c r="E559" s="22"/>
    </row>
    <row r="560" spans="1:5">
      <c r="A560" s="27"/>
      <c r="B560" s="17"/>
      <c r="C560" s="17"/>
      <c r="D560" s="17"/>
      <c r="E560" s="22"/>
    </row>
    <row r="561" spans="1:5">
      <c r="A561" s="27"/>
      <c r="B561" s="17"/>
      <c r="C561" s="17"/>
      <c r="D561" s="17"/>
      <c r="E561" s="22"/>
    </row>
    <row r="562" spans="1:5">
      <c r="A562" s="27"/>
      <c r="B562" s="17"/>
      <c r="C562" s="17"/>
      <c r="D562" s="17"/>
      <c r="E562" s="22"/>
    </row>
    <row r="563" spans="1:5">
      <c r="A563" s="27"/>
      <c r="B563" s="17"/>
      <c r="C563" s="17"/>
      <c r="D563" s="17"/>
      <c r="E563" s="22"/>
    </row>
    <row r="564" spans="1:5">
      <c r="A564" s="27"/>
      <c r="B564" s="17"/>
      <c r="C564" s="17"/>
      <c r="D564" s="17"/>
      <c r="E564" s="22"/>
    </row>
    <row r="565" spans="1:5">
      <c r="A565" s="27"/>
      <c r="B565" s="17"/>
      <c r="C565" s="17"/>
      <c r="D565" s="17"/>
      <c r="E565" s="22"/>
    </row>
    <row r="566" spans="1:5">
      <c r="A566" s="27"/>
      <c r="B566" s="17"/>
      <c r="C566" s="17"/>
      <c r="D566" s="17"/>
      <c r="E566" s="22"/>
    </row>
    <row r="567" spans="1:5">
      <c r="A567" s="27"/>
      <c r="B567" s="17"/>
      <c r="C567" s="17"/>
      <c r="D567" s="17"/>
      <c r="E567" s="22"/>
    </row>
    <row r="568" spans="1:5">
      <c r="A568" s="27"/>
      <c r="B568" s="17"/>
      <c r="C568" s="17"/>
      <c r="D568" s="17"/>
      <c r="E568" s="22"/>
    </row>
    <row r="569" spans="1:5">
      <c r="A569" s="27"/>
      <c r="B569" s="17"/>
      <c r="C569" s="17"/>
      <c r="D569" s="17"/>
      <c r="E569" s="22"/>
    </row>
    <row r="570" spans="1:5">
      <c r="A570" s="27"/>
      <c r="B570" s="17"/>
      <c r="C570" s="17"/>
      <c r="D570" s="17"/>
      <c r="E570" s="22"/>
    </row>
    <row r="571" spans="1:5">
      <c r="A571" s="27"/>
      <c r="B571" s="17"/>
      <c r="C571" s="17"/>
      <c r="D571" s="17"/>
      <c r="E571" s="22"/>
    </row>
    <row r="572" spans="1:5">
      <c r="A572" s="27"/>
      <c r="B572" s="17"/>
      <c r="C572" s="17"/>
      <c r="D572" s="17"/>
      <c r="E572" s="22"/>
    </row>
    <row r="573" spans="1:5">
      <c r="A573" s="27"/>
      <c r="B573" s="17"/>
      <c r="C573" s="17"/>
      <c r="D573" s="17"/>
      <c r="E573" s="22"/>
    </row>
    <row r="574" spans="1:5">
      <c r="A574" s="27"/>
      <c r="B574" s="17"/>
      <c r="C574" s="17"/>
      <c r="D574" s="17"/>
      <c r="E574" s="22"/>
    </row>
    <row r="575" spans="1:5">
      <c r="A575" s="27"/>
      <c r="B575" s="17"/>
      <c r="C575" s="17"/>
      <c r="D575" s="17"/>
      <c r="E575" s="22"/>
    </row>
    <row r="576" spans="1:5">
      <c r="A576" s="27"/>
      <c r="B576" s="17"/>
      <c r="C576" s="17"/>
      <c r="D576" s="17"/>
      <c r="E576" s="22"/>
    </row>
    <row r="577" spans="1:5">
      <c r="A577" s="27"/>
      <c r="B577" s="17"/>
      <c r="C577" s="17"/>
      <c r="D577" s="17"/>
      <c r="E577" s="22"/>
    </row>
    <row r="578" spans="1:5">
      <c r="A578" s="27"/>
      <c r="B578" s="17"/>
      <c r="C578" s="17"/>
      <c r="D578" s="17"/>
      <c r="E578" s="22"/>
    </row>
    <row r="579" spans="1:5">
      <c r="A579" s="27"/>
      <c r="B579" s="17"/>
      <c r="C579" s="17"/>
      <c r="D579" s="17"/>
      <c r="E579" s="22"/>
    </row>
    <row r="580" spans="1:5">
      <c r="A580" s="27"/>
      <c r="B580" s="17"/>
      <c r="C580" s="17"/>
      <c r="D580" s="17"/>
      <c r="E580" s="22"/>
    </row>
    <row r="581" spans="1:5">
      <c r="A581" s="27"/>
      <c r="B581" s="17"/>
      <c r="C581" s="17"/>
      <c r="D581" s="17"/>
      <c r="E581" s="22"/>
    </row>
    <row r="582" spans="1:5">
      <c r="A582" s="27"/>
      <c r="B582" s="17"/>
      <c r="C582" s="17"/>
      <c r="D582" s="17"/>
      <c r="E582" s="22"/>
    </row>
    <row r="583" spans="1:5">
      <c r="A583" s="27"/>
      <c r="B583" s="17"/>
      <c r="C583" s="17"/>
      <c r="D583" s="17"/>
      <c r="E583" s="22"/>
    </row>
    <row r="584" spans="1:5">
      <c r="A584" s="27"/>
      <c r="B584" s="17"/>
      <c r="C584" s="17"/>
      <c r="D584" s="17"/>
      <c r="E584" s="22"/>
    </row>
    <row r="585" spans="1:5">
      <c r="A585" s="27"/>
      <c r="B585" s="17"/>
      <c r="C585" s="17"/>
      <c r="D585" s="17"/>
      <c r="E585" s="22"/>
    </row>
    <row r="586" spans="1:5">
      <c r="A586" s="27"/>
      <c r="B586" s="17"/>
      <c r="C586" s="17"/>
      <c r="D586" s="17"/>
      <c r="E586" s="22"/>
    </row>
    <row r="587" spans="1:5">
      <c r="A587" s="27"/>
      <c r="B587" s="17"/>
      <c r="C587" s="17"/>
      <c r="D587" s="17"/>
      <c r="E587" s="22"/>
    </row>
    <row r="588" spans="1:5">
      <c r="A588" s="27"/>
      <c r="B588" s="17"/>
      <c r="C588" s="17"/>
      <c r="D588" s="17"/>
      <c r="E588" s="22"/>
    </row>
    <row r="589" spans="1:5">
      <c r="A589" s="27"/>
      <c r="B589" s="17"/>
      <c r="C589" s="17"/>
      <c r="D589" s="17"/>
      <c r="E589" s="22"/>
    </row>
    <row r="590" spans="1:5">
      <c r="A590" s="27"/>
      <c r="B590" s="17"/>
      <c r="C590" s="17"/>
      <c r="D590" s="17"/>
      <c r="E590" s="22"/>
    </row>
    <row r="591" spans="1:5">
      <c r="A591" s="27"/>
      <c r="B591" s="17"/>
      <c r="C591" s="17"/>
      <c r="D591" s="17"/>
      <c r="E591" s="22"/>
    </row>
    <row r="592" spans="1:5">
      <c r="A592" s="27"/>
      <c r="B592" s="17"/>
      <c r="C592" s="17"/>
      <c r="D592" s="17"/>
      <c r="E592" s="22"/>
    </row>
    <row r="593" spans="1:5">
      <c r="A593" s="27"/>
      <c r="B593" s="17"/>
      <c r="C593" s="17"/>
      <c r="D593" s="17"/>
      <c r="E593" s="22"/>
    </row>
    <row r="594" spans="1:5">
      <c r="A594" s="27"/>
      <c r="B594" s="17"/>
      <c r="C594" s="17"/>
      <c r="D594" s="17"/>
      <c r="E594" s="22"/>
    </row>
    <row r="595" spans="1:5">
      <c r="A595" s="27"/>
      <c r="B595" s="17"/>
      <c r="C595" s="17"/>
      <c r="D595" s="17"/>
      <c r="E595" s="22"/>
    </row>
    <row r="596" spans="1:5">
      <c r="A596" s="27"/>
      <c r="B596" s="17"/>
      <c r="C596" s="17"/>
      <c r="D596" s="17"/>
      <c r="E596" s="22"/>
    </row>
    <row r="597" spans="1:5">
      <c r="A597" s="27"/>
      <c r="B597" s="17"/>
      <c r="C597" s="17"/>
      <c r="D597" s="17"/>
      <c r="E597" s="22"/>
    </row>
    <row r="598" spans="1:5">
      <c r="A598" s="27"/>
      <c r="B598" s="17"/>
      <c r="C598" s="17"/>
      <c r="D598" s="17"/>
      <c r="E598" s="22"/>
    </row>
    <row r="599" spans="1:5">
      <c r="A599" s="27"/>
      <c r="B599" s="17"/>
      <c r="C599" s="17"/>
      <c r="D599" s="17"/>
      <c r="E599" s="22"/>
    </row>
    <row r="600" spans="1:5">
      <c r="A600" s="27"/>
      <c r="B600" s="17"/>
      <c r="C600" s="17"/>
      <c r="D600" s="17"/>
      <c r="E600" s="22"/>
    </row>
    <row r="601" spans="1:5">
      <c r="A601" s="27"/>
      <c r="B601" s="17"/>
      <c r="C601" s="17"/>
      <c r="D601" s="17"/>
      <c r="E601" s="22"/>
    </row>
    <row r="602" spans="1:5">
      <c r="A602" s="27"/>
      <c r="B602" s="17"/>
      <c r="C602" s="17"/>
      <c r="D602" s="17"/>
      <c r="E602" s="22"/>
    </row>
    <row r="603" spans="1:5">
      <c r="A603" s="27"/>
      <c r="B603" s="17"/>
      <c r="C603" s="17"/>
      <c r="D603" s="17"/>
      <c r="E603" s="22"/>
    </row>
    <row r="604" spans="1:5">
      <c r="A604" s="27"/>
      <c r="B604" s="17"/>
      <c r="C604" s="17"/>
      <c r="D604" s="17"/>
      <c r="E604" s="22"/>
    </row>
    <row r="605" spans="1:5">
      <c r="A605" s="27"/>
      <c r="B605" s="17"/>
      <c r="C605" s="17"/>
      <c r="D605" s="17"/>
      <c r="E605" s="22"/>
    </row>
    <row r="606" spans="1:5">
      <c r="A606" s="27"/>
      <c r="B606" s="17"/>
      <c r="C606" s="17"/>
      <c r="D606" s="17"/>
      <c r="E606" s="22"/>
    </row>
    <row r="607" spans="1:5">
      <c r="A607" s="27"/>
      <c r="B607" s="17"/>
      <c r="C607" s="17"/>
      <c r="D607" s="17"/>
      <c r="E607" s="22"/>
    </row>
    <row r="608" spans="1:5">
      <c r="A608" s="27"/>
      <c r="B608" s="17"/>
      <c r="C608" s="17"/>
      <c r="D608" s="17"/>
      <c r="E608" s="22"/>
    </row>
    <row r="609" spans="1:5">
      <c r="A609" s="27"/>
      <c r="B609" s="17"/>
      <c r="C609" s="17"/>
      <c r="D609" s="17"/>
      <c r="E609" s="22"/>
    </row>
    <row r="610" spans="1:5">
      <c r="A610" s="27"/>
      <c r="B610" s="17"/>
      <c r="C610" s="17"/>
      <c r="D610" s="17"/>
      <c r="E610" s="22"/>
    </row>
    <row r="611" spans="1:5">
      <c r="A611" s="27"/>
      <c r="B611" s="17"/>
      <c r="C611" s="17"/>
      <c r="D611" s="17"/>
      <c r="E611" s="22"/>
    </row>
    <row r="612" spans="1:5">
      <c r="A612" s="27"/>
      <c r="B612" s="17"/>
      <c r="C612" s="17"/>
      <c r="D612" s="17"/>
      <c r="E612" s="22"/>
    </row>
    <row r="613" spans="1:5">
      <c r="A613" s="27"/>
      <c r="B613" s="17"/>
      <c r="C613" s="17"/>
      <c r="D613" s="17"/>
      <c r="E613" s="22"/>
    </row>
    <row r="614" spans="1:5">
      <c r="A614" s="27"/>
      <c r="B614" s="17"/>
      <c r="C614" s="17"/>
      <c r="D614" s="17"/>
      <c r="E614" s="22"/>
    </row>
    <row r="615" spans="1:5">
      <c r="A615" s="27"/>
      <c r="B615" s="17"/>
      <c r="C615" s="17"/>
      <c r="D615" s="17"/>
      <c r="E615" s="22"/>
    </row>
    <row r="616" spans="1:5">
      <c r="A616" s="27"/>
      <c r="B616" s="17"/>
      <c r="C616" s="17"/>
      <c r="D616" s="17"/>
      <c r="E616" s="22"/>
    </row>
    <row r="617" spans="1:5">
      <c r="A617" s="27"/>
      <c r="B617" s="17"/>
      <c r="C617" s="17"/>
      <c r="D617" s="17"/>
      <c r="E617" s="22"/>
    </row>
    <row r="618" spans="1:5">
      <c r="A618" s="27"/>
      <c r="B618" s="17"/>
      <c r="C618" s="17"/>
      <c r="D618" s="17"/>
      <c r="E618" s="22"/>
    </row>
    <row r="619" spans="1:5">
      <c r="A619" s="27"/>
      <c r="B619" s="17"/>
      <c r="C619" s="17"/>
      <c r="D619" s="17"/>
      <c r="E619" s="22"/>
    </row>
    <row r="620" spans="1:5">
      <c r="A620" s="27"/>
      <c r="B620" s="17"/>
      <c r="C620" s="17"/>
      <c r="D620" s="17"/>
      <c r="E620" s="22"/>
    </row>
    <row r="621" spans="1:5">
      <c r="A621" s="27"/>
      <c r="B621" s="17"/>
      <c r="C621" s="17"/>
      <c r="D621" s="17"/>
      <c r="E621" s="22"/>
    </row>
    <row r="622" spans="1:5">
      <c r="A622" s="27"/>
      <c r="B622" s="17"/>
      <c r="C622" s="17"/>
      <c r="D622" s="17"/>
      <c r="E622" s="22"/>
    </row>
    <row r="623" spans="1:5">
      <c r="A623" s="27"/>
      <c r="B623" s="17"/>
      <c r="C623" s="17"/>
      <c r="D623" s="17"/>
      <c r="E623" s="22"/>
    </row>
    <row r="624" spans="1:5">
      <c r="A624" s="27"/>
      <c r="B624" s="17"/>
      <c r="C624" s="17"/>
      <c r="D624" s="17"/>
      <c r="E624" s="22"/>
    </row>
    <row r="625" spans="1:5">
      <c r="A625" s="27"/>
      <c r="B625" s="17"/>
      <c r="C625" s="17"/>
      <c r="D625" s="17"/>
      <c r="E625" s="22"/>
    </row>
    <row r="626" spans="1:5">
      <c r="A626" s="27"/>
      <c r="B626" s="17"/>
      <c r="C626" s="17"/>
      <c r="D626" s="17"/>
      <c r="E626" s="22"/>
    </row>
    <row r="627" spans="1:5">
      <c r="A627" s="27"/>
      <c r="B627" s="17"/>
      <c r="C627" s="17"/>
      <c r="D627" s="17"/>
      <c r="E627" s="22"/>
    </row>
    <row r="628" spans="1:5">
      <c r="A628" s="27"/>
      <c r="B628" s="17"/>
      <c r="C628" s="17"/>
      <c r="D628" s="17"/>
      <c r="E628" s="22"/>
    </row>
    <row r="629" spans="1:5">
      <c r="A629" s="27"/>
      <c r="B629" s="17"/>
      <c r="C629" s="17"/>
      <c r="D629" s="17"/>
      <c r="E629" s="22"/>
    </row>
    <row r="630" spans="1:5">
      <c r="A630" s="27"/>
      <c r="B630" s="17"/>
      <c r="C630" s="17"/>
      <c r="D630" s="17"/>
      <c r="E630" s="22"/>
    </row>
    <row r="631" spans="1:5">
      <c r="A631" s="27"/>
      <c r="B631" s="17"/>
      <c r="C631" s="17"/>
      <c r="D631" s="17"/>
      <c r="E631" s="22"/>
    </row>
    <row r="632" spans="1:5">
      <c r="A632" s="27"/>
      <c r="B632" s="17"/>
      <c r="C632" s="17"/>
      <c r="D632" s="17"/>
      <c r="E632" s="22"/>
    </row>
    <row r="633" spans="1:5">
      <c r="A633" s="27"/>
      <c r="B633" s="17"/>
      <c r="C633" s="17"/>
      <c r="D633" s="17"/>
      <c r="E633" s="22"/>
    </row>
    <row r="634" spans="1:5">
      <c r="A634" s="27"/>
      <c r="B634" s="17"/>
      <c r="C634" s="17"/>
      <c r="D634" s="17"/>
      <c r="E634" s="22"/>
    </row>
    <row r="635" spans="1:5">
      <c r="A635" s="27"/>
      <c r="B635" s="17"/>
      <c r="C635" s="17"/>
      <c r="D635" s="17"/>
      <c r="E635" s="22"/>
    </row>
    <row r="636" spans="1:5">
      <c r="A636" s="27"/>
      <c r="B636" s="17"/>
      <c r="C636" s="17"/>
      <c r="D636" s="17"/>
      <c r="E636" s="22"/>
    </row>
    <row r="637" spans="1:5">
      <c r="A637" s="27"/>
      <c r="B637" s="17"/>
      <c r="C637" s="17"/>
      <c r="D637" s="17"/>
      <c r="E637" s="22"/>
    </row>
    <row r="638" spans="1:5">
      <c r="A638" s="27"/>
      <c r="B638" s="17"/>
      <c r="C638" s="17"/>
      <c r="D638" s="17"/>
      <c r="E638" s="22"/>
    </row>
    <row r="639" spans="1:5">
      <c r="A639" s="27"/>
      <c r="B639" s="17"/>
      <c r="C639" s="17"/>
      <c r="D639" s="17"/>
      <c r="E639" s="22"/>
    </row>
    <row r="640" spans="1:5">
      <c r="A640" s="27"/>
      <c r="B640" s="17"/>
      <c r="C640" s="17"/>
      <c r="D640" s="17"/>
      <c r="E640" s="22"/>
    </row>
    <row r="641" spans="1:5">
      <c r="A641" s="27"/>
      <c r="B641" s="17"/>
      <c r="C641" s="17"/>
      <c r="D641" s="17"/>
      <c r="E641" s="22"/>
    </row>
    <row r="642" spans="1:5">
      <c r="A642" s="27"/>
      <c r="B642" s="17"/>
      <c r="C642" s="17"/>
      <c r="D642" s="17"/>
      <c r="E642" s="22"/>
    </row>
    <row r="643" spans="1:5">
      <c r="A643" s="27"/>
      <c r="B643" s="17"/>
      <c r="C643" s="17"/>
      <c r="D643" s="17"/>
      <c r="E643" s="22"/>
    </row>
    <row r="644" spans="1:5">
      <c r="A644" s="27"/>
      <c r="B644" s="17"/>
      <c r="C644" s="17"/>
      <c r="D644" s="17"/>
      <c r="E644" s="22"/>
    </row>
    <row r="645" spans="1:5">
      <c r="A645" s="27"/>
      <c r="B645" s="17"/>
      <c r="C645" s="17"/>
      <c r="D645" s="17"/>
      <c r="E645" s="22"/>
    </row>
    <row r="646" spans="1:5">
      <c r="A646" s="27"/>
      <c r="B646" s="17"/>
      <c r="C646" s="17"/>
      <c r="D646" s="17"/>
      <c r="E646" s="22"/>
    </row>
    <row r="647" spans="1:5">
      <c r="A647" s="27"/>
      <c r="B647" s="17"/>
      <c r="C647" s="17"/>
      <c r="D647" s="17"/>
      <c r="E647" s="22"/>
    </row>
    <row r="648" spans="1:5">
      <c r="A648" s="27"/>
      <c r="B648" s="17"/>
      <c r="C648" s="17"/>
      <c r="D648" s="17"/>
      <c r="E648" s="22"/>
    </row>
    <row r="649" spans="1:5">
      <c r="A649" s="27"/>
      <c r="B649" s="17"/>
      <c r="C649" s="17"/>
      <c r="D649" s="17"/>
      <c r="E649" s="22"/>
    </row>
    <row r="650" spans="1:5">
      <c r="A650" s="27"/>
      <c r="B650" s="17"/>
      <c r="C650" s="17"/>
      <c r="D650" s="17"/>
      <c r="E650" s="22"/>
    </row>
    <row r="651" spans="1:5">
      <c r="A651" s="27"/>
      <c r="B651" s="17"/>
      <c r="C651" s="17"/>
      <c r="D651" s="17"/>
      <c r="E651" s="22"/>
    </row>
    <row r="652" spans="1:5">
      <c r="A652" s="27"/>
      <c r="B652" s="17"/>
      <c r="C652" s="17"/>
      <c r="D652" s="17"/>
      <c r="E652" s="22"/>
    </row>
    <row r="653" spans="1:5">
      <c r="A653" s="27"/>
      <c r="B653" s="17"/>
      <c r="C653" s="17"/>
      <c r="D653" s="17"/>
      <c r="E653" s="22"/>
    </row>
    <row r="654" spans="1:5">
      <c r="A654" s="27"/>
      <c r="B654" s="17"/>
      <c r="C654" s="17"/>
      <c r="D654" s="17"/>
      <c r="E654" s="22"/>
    </row>
    <row r="655" spans="1:5">
      <c r="A655" s="27"/>
      <c r="B655" s="17"/>
      <c r="C655" s="17"/>
      <c r="D655" s="17"/>
      <c r="E655" s="22"/>
    </row>
    <row r="656" spans="1:5">
      <c r="A656" s="27"/>
      <c r="B656" s="17"/>
      <c r="C656" s="17"/>
      <c r="D656" s="17"/>
      <c r="E656" s="22"/>
    </row>
    <row r="657" spans="1:5">
      <c r="A657" s="27"/>
      <c r="B657" s="17"/>
      <c r="C657" s="17"/>
      <c r="D657" s="17"/>
      <c r="E657" s="22"/>
    </row>
    <row r="658" spans="1:5">
      <c r="A658" s="27"/>
      <c r="B658" s="17"/>
      <c r="C658" s="17"/>
      <c r="D658" s="17"/>
      <c r="E658" s="22"/>
    </row>
    <row r="659" spans="1:5">
      <c r="A659" s="27"/>
      <c r="B659" s="17"/>
      <c r="C659" s="17"/>
      <c r="D659" s="17"/>
      <c r="E659" s="22"/>
    </row>
    <row r="660" spans="1:5">
      <c r="A660" s="27"/>
      <c r="B660" s="17"/>
      <c r="C660" s="17"/>
      <c r="D660" s="17"/>
      <c r="E660" s="22"/>
    </row>
    <row r="661" spans="1:5">
      <c r="A661" s="27"/>
      <c r="B661" s="17"/>
      <c r="C661" s="17"/>
      <c r="D661" s="17"/>
      <c r="E661" s="22"/>
    </row>
    <row r="662" spans="1:5">
      <c r="A662" s="27"/>
      <c r="B662" s="17"/>
      <c r="C662" s="17"/>
      <c r="D662" s="17"/>
      <c r="E662" s="22"/>
    </row>
    <row r="663" spans="1:5">
      <c r="A663" s="27"/>
      <c r="B663" s="17"/>
      <c r="C663" s="17"/>
      <c r="D663" s="17"/>
      <c r="E663" s="22"/>
    </row>
    <row r="664" spans="1:5">
      <c r="A664" s="27"/>
      <c r="B664" s="17"/>
      <c r="C664" s="17"/>
      <c r="D664" s="17"/>
      <c r="E664" s="22"/>
    </row>
    <row r="665" spans="1:5">
      <c r="A665" s="27"/>
      <c r="B665" s="17"/>
      <c r="C665" s="17"/>
      <c r="D665" s="17"/>
      <c r="E665" s="22"/>
    </row>
    <row r="666" spans="1:5">
      <c r="A666" s="27"/>
      <c r="B666" s="17"/>
      <c r="C666" s="17"/>
      <c r="D666" s="17"/>
      <c r="E666" s="22"/>
    </row>
    <row r="667" spans="1:5">
      <c r="A667" s="27"/>
      <c r="B667" s="17"/>
      <c r="C667" s="17"/>
      <c r="D667" s="17"/>
      <c r="E667" s="22"/>
    </row>
    <row r="668" spans="1:5">
      <c r="A668" s="27"/>
      <c r="B668" s="17"/>
      <c r="C668" s="17"/>
      <c r="D668" s="17"/>
      <c r="E668" s="22"/>
    </row>
    <row r="669" spans="1:5">
      <c r="A669" s="27"/>
      <c r="B669" s="17"/>
      <c r="C669" s="17"/>
      <c r="D669" s="17"/>
      <c r="E669" s="22"/>
    </row>
    <row r="670" spans="1:5">
      <c r="A670" s="27"/>
      <c r="B670" s="17"/>
      <c r="C670" s="17"/>
      <c r="D670" s="17"/>
      <c r="E670" s="22"/>
    </row>
    <row r="671" spans="1:5">
      <c r="A671" s="27"/>
      <c r="B671" s="17"/>
      <c r="C671" s="17"/>
      <c r="D671" s="17"/>
      <c r="E671" s="22"/>
    </row>
    <row r="672" spans="1:5">
      <c r="A672" s="27"/>
      <c r="B672" s="17"/>
      <c r="C672" s="17"/>
      <c r="D672" s="17"/>
      <c r="E672" s="22"/>
    </row>
    <row r="673" spans="1:5">
      <c r="A673" s="27"/>
      <c r="B673" s="17"/>
      <c r="C673" s="17"/>
      <c r="D673" s="17"/>
      <c r="E673" s="22"/>
    </row>
    <row r="674" spans="1:5">
      <c r="A674" s="27"/>
      <c r="B674" s="17"/>
      <c r="C674" s="17"/>
      <c r="D674" s="17"/>
      <c r="E674" s="22"/>
    </row>
    <row r="675" spans="1:5">
      <c r="A675" s="27"/>
      <c r="B675" s="17"/>
      <c r="C675" s="17"/>
      <c r="D675" s="17"/>
      <c r="E675" s="22"/>
    </row>
    <row r="676" spans="1:5">
      <c r="A676" s="27"/>
      <c r="B676" s="17"/>
      <c r="C676" s="17"/>
      <c r="D676" s="17"/>
      <c r="E676" s="22"/>
    </row>
    <row r="677" spans="1:5">
      <c r="A677" s="27"/>
      <c r="B677" s="17"/>
      <c r="C677" s="17"/>
      <c r="D677" s="17"/>
      <c r="E677" s="22"/>
    </row>
    <row r="678" spans="1:5">
      <c r="A678" s="27"/>
      <c r="B678" s="17"/>
      <c r="C678" s="17"/>
      <c r="D678" s="17"/>
      <c r="E678" s="22"/>
    </row>
    <row r="679" spans="1:5">
      <c r="A679" s="27"/>
      <c r="B679" s="17"/>
      <c r="C679" s="17"/>
      <c r="D679" s="17"/>
      <c r="E679" s="22"/>
    </row>
    <row r="680" spans="1:5">
      <c r="A680" s="27"/>
      <c r="B680" s="17"/>
      <c r="C680" s="17"/>
      <c r="D680" s="17"/>
      <c r="E680" s="22"/>
    </row>
    <row r="681" spans="1:5">
      <c r="A681" s="27"/>
      <c r="B681" s="17"/>
      <c r="C681" s="17"/>
      <c r="D681" s="17"/>
      <c r="E681" s="22"/>
    </row>
    <row r="682" spans="1:5">
      <c r="A682" s="27"/>
      <c r="B682" s="17"/>
      <c r="C682" s="17"/>
      <c r="D682" s="17"/>
      <c r="E682" s="22"/>
    </row>
    <row r="683" spans="1:5">
      <c r="A683" s="27"/>
      <c r="B683" s="17"/>
      <c r="C683" s="17"/>
      <c r="D683" s="17"/>
      <c r="E683" s="22"/>
    </row>
    <row r="684" spans="1:5">
      <c r="A684" s="27"/>
      <c r="B684" s="17"/>
      <c r="C684" s="17"/>
      <c r="D684" s="17"/>
      <c r="E684" s="22"/>
    </row>
    <row r="685" spans="1:5">
      <c r="A685" s="27"/>
      <c r="B685" s="17"/>
      <c r="C685" s="17"/>
      <c r="D685" s="17"/>
      <c r="E685" s="22"/>
    </row>
    <row r="686" spans="1:5">
      <c r="A686" s="27"/>
      <c r="B686" s="17"/>
      <c r="C686" s="17"/>
      <c r="D686" s="17"/>
      <c r="E686" s="22"/>
    </row>
    <row r="687" spans="1:5">
      <c r="A687" s="27"/>
      <c r="B687" s="17"/>
      <c r="C687" s="17"/>
      <c r="D687" s="17"/>
      <c r="E687" s="22"/>
    </row>
    <row r="688" spans="1:5">
      <c r="A688" s="27"/>
      <c r="B688" s="17"/>
      <c r="C688" s="17"/>
      <c r="D688" s="17"/>
      <c r="E688" s="22"/>
    </row>
    <row r="689" spans="1:5">
      <c r="A689" s="27"/>
      <c r="B689" s="17"/>
      <c r="C689" s="17"/>
      <c r="D689" s="17"/>
      <c r="E689" s="22"/>
    </row>
    <row r="690" spans="1:5">
      <c r="A690" s="27"/>
      <c r="B690" s="17"/>
      <c r="C690" s="17"/>
      <c r="D690" s="17"/>
      <c r="E690" s="22"/>
    </row>
    <row r="691" spans="1:5">
      <c r="A691" s="27"/>
      <c r="B691" s="17"/>
      <c r="C691" s="17"/>
      <c r="D691" s="17"/>
      <c r="E691" s="22"/>
    </row>
    <row r="692" spans="1:5">
      <c r="A692" s="27"/>
      <c r="B692" s="17"/>
      <c r="C692" s="17"/>
      <c r="D692" s="17"/>
      <c r="E692" s="22"/>
    </row>
    <row r="693" spans="1:5">
      <c r="A693" s="27"/>
      <c r="B693" s="17"/>
      <c r="C693" s="17"/>
      <c r="D693" s="17"/>
      <c r="E693" s="22"/>
    </row>
    <row r="694" spans="1:5">
      <c r="A694" s="27"/>
      <c r="B694" s="17"/>
      <c r="C694" s="17"/>
      <c r="D694" s="17"/>
      <c r="E694" s="22"/>
    </row>
    <row r="695" spans="1:5">
      <c r="A695" s="27"/>
      <c r="B695" s="17"/>
      <c r="C695" s="17"/>
      <c r="D695" s="17"/>
      <c r="E695" s="22"/>
    </row>
    <row r="696" spans="1:5">
      <c r="A696" s="27"/>
      <c r="B696" s="17"/>
      <c r="C696" s="17"/>
      <c r="D696" s="17"/>
      <c r="E696" s="22"/>
    </row>
    <row r="697" spans="1:5">
      <c r="A697" s="27"/>
      <c r="B697" s="17"/>
      <c r="C697" s="17"/>
      <c r="D697" s="17"/>
      <c r="E697" s="22"/>
    </row>
    <row r="698" spans="1:5">
      <c r="A698" s="27"/>
      <c r="B698" s="17"/>
      <c r="C698" s="17"/>
      <c r="D698" s="17"/>
      <c r="E698" s="22"/>
    </row>
    <row r="699" spans="1:5">
      <c r="A699" s="27"/>
      <c r="B699" s="17"/>
      <c r="C699" s="17"/>
      <c r="D699" s="17"/>
      <c r="E699" s="22"/>
    </row>
    <row r="700" spans="1:5">
      <c r="A700" s="27"/>
      <c r="B700" s="17"/>
      <c r="C700" s="17"/>
      <c r="D700" s="17"/>
      <c r="E700" s="22"/>
    </row>
    <row r="701" spans="1:5">
      <c r="A701" s="27"/>
      <c r="B701" s="17"/>
      <c r="C701" s="17"/>
      <c r="D701" s="17"/>
      <c r="E701" s="22"/>
    </row>
    <row r="702" spans="1:5">
      <c r="A702" s="27"/>
      <c r="B702" s="17"/>
      <c r="C702" s="17"/>
      <c r="D702" s="17"/>
      <c r="E702" s="22"/>
    </row>
    <row r="703" spans="1:5">
      <c r="A703" s="27"/>
      <c r="B703" s="17"/>
      <c r="C703" s="17"/>
      <c r="D703" s="17"/>
      <c r="E703" s="22"/>
    </row>
    <row r="704" spans="1:5">
      <c r="A704" s="27"/>
      <c r="B704" s="17"/>
      <c r="C704" s="17"/>
      <c r="D704" s="17"/>
      <c r="E704" s="22"/>
    </row>
    <row r="705" spans="1:5">
      <c r="A705" s="27"/>
      <c r="B705" s="17"/>
      <c r="C705" s="17"/>
      <c r="D705" s="17"/>
      <c r="E705" s="22"/>
    </row>
    <row r="706" spans="1:5">
      <c r="A706" s="27"/>
      <c r="B706" s="17"/>
      <c r="C706" s="17"/>
      <c r="D706" s="17"/>
      <c r="E706" s="22"/>
    </row>
    <row r="707" spans="1:5">
      <c r="A707" s="27"/>
      <c r="B707" s="17"/>
      <c r="C707" s="17"/>
      <c r="D707" s="17"/>
      <c r="E707" s="22"/>
    </row>
    <row r="708" spans="1:5">
      <c r="A708" s="27"/>
      <c r="B708" s="17"/>
      <c r="C708" s="17"/>
      <c r="D708" s="17"/>
      <c r="E708" s="22"/>
    </row>
    <row r="709" spans="1:5">
      <c r="A709" s="27"/>
      <c r="B709" s="17"/>
      <c r="C709" s="17"/>
      <c r="D709" s="17"/>
      <c r="E709" s="22"/>
    </row>
    <row r="710" spans="1:5">
      <c r="A710" s="27"/>
      <c r="B710" s="17"/>
      <c r="C710" s="17"/>
      <c r="D710" s="17"/>
      <c r="E710" s="22"/>
    </row>
    <row r="711" spans="1:5">
      <c r="A711" s="27"/>
      <c r="B711" s="17"/>
      <c r="C711" s="17"/>
      <c r="D711" s="17"/>
      <c r="E711" s="22"/>
    </row>
    <row r="712" spans="1:5">
      <c r="A712" s="27"/>
      <c r="B712" s="17"/>
      <c r="C712" s="17"/>
      <c r="D712" s="17"/>
      <c r="E712" s="22"/>
    </row>
    <row r="713" spans="1:5">
      <c r="A713" s="27"/>
      <c r="B713" s="17"/>
      <c r="C713" s="17"/>
      <c r="D713" s="17"/>
      <c r="E713" s="22"/>
    </row>
    <row r="714" spans="1:5">
      <c r="A714" s="27"/>
      <c r="B714" s="17"/>
      <c r="C714" s="17"/>
      <c r="D714" s="17"/>
      <c r="E714" s="22"/>
    </row>
    <row r="715" spans="1:5">
      <c r="A715" s="27"/>
      <c r="B715" s="17"/>
      <c r="C715" s="17"/>
      <c r="D715" s="17"/>
      <c r="E715" s="22"/>
    </row>
    <row r="716" spans="1:5">
      <c r="A716" s="27"/>
      <c r="B716" s="17"/>
      <c r="C716" s="17"/>
      <c r="D716" s="17"/>
      <c r="E716" s="22"/>
    </row>
    <row r="717" spans="1:5">
      <c r="A717" s="27"/>
      <c r="B717" s="17"/>
      <c r="C717" s="17"/>
      <c r="D717" s="17"/>
      <c r="E717" s="22"/>
    </row>
    <row r="718" spans="1:5">
      <c r="A718" s="27"/>
      <c r="B718" s="17"/>
      <c r="C718" s="17"/>
      <c r="D718" s="17"/>
      <c r="E718" s="22"/>
    </row>
    <row r="719" spans="1:5">
      <c r="A719" s="27"/>
      <c r="B719" s="17"/>
      <c r="C719" s="17"/>
      <c r="D719" s="17"/>
      <c r="E719" s="22"/>
    </row>
    <row r="720" spans="1:5">
      <c r="A720" s="27"/>
      <c r="B720" s="17"/>
      <c r="C720" s="17"/>
      <c r="D720" s="17"/>
      <c r="E720" s="22"/>
    </row>
    <row r="721" spans="1:5">
      <c r="A721" s="27"/>
      <c r="B721" s="17"/>
      <c r="C721" s="17"/>
      <c r="D721" s="17"/>
      <c r="E721" s="22"/>
    </row>
    <row r="722" spans="1:5">
      <c r="A722" s="27"/>
      <c r="B722" s="17"/>
      <c r="C722" s="17"/>
      <c r="D722" s="17"/>
      <c r="E722" s="22"/>
    </row>
    <row r="723" spans="1:5">
      <c r="A723" s="27"/>
      <c r="B723" s="17"/>
      <c r="C723" s="17"/>
      <c r="D723" s="17"/>
      <c r="E723" s="22"/>
    </row>
    <row r="724" spans="1:5">
      <c r="A724" s="27"/>
      <c r="B724" s="17"/>
      <c r="C724" s="17"/>
      <c r="D724" s="17"/>
      <c r="E724" s="22"/>
    </row>
    <row r="725" spans="1:5">
      <c r="A725" s="27"/>
      <c r="B725" s="17"/>
      <c r="C725" s="17"/>
      <c r="D725" s="17"/>
      <c r="E725" s="22"/>
    </row>
    <row r="726" spans="1:5">
      <c r="A726" s="27"/>
      <c r="B726" s="17"/>
      <c r="C726" s="17"/>
      <c r="D726" s="17"/>
      <c r="E726" s="22"/>
    </row>
    <row r="727" spans="1:5">
      <c r="A727" s="27"/>
      <c r="B727" s="17"/>
      <c r="C727" s="17"/>
      <c r="D727" s="17"/>
      <c r="E727" s="22"/>
    </row>
    <row r="728" spans="1:5">
      <c r="A728" s="27"/>
      <c r="B728" s="17"/>
      <c r="C728" s="17"/>
      <c r="D728" s="17"/>
      <c r="E728" s="22"/>
    </row>
    <row r="729" spans="1:5">
      <c r="A729" s="27"/>
      <c r="B729" s="17"/>
      <c r="C729" s="17"/>
      <c r="D729" s="17"/>
      <c r="E729" s="22"/>
    </row>
    <row r="730" spans="1:5">
      <c r="A730" s="27"/>
      <c r="B730" s="17"/>
      <c r="C730" s="17"/>
      <c r="D730" s="17"/>
      <c r="E730" s="22"/>
    </row>
    <row r="731" spans="1:5">
      <c r="A731" s="27"/>
      <c r="B731" s="17"/>
      <c r="C731" s="17"/>
      <c r="D731" s="17"/>
      <c r="E731" s="22"/>
    </row>
    <row r="732" spans="1:5">
      <c r="A732" s="27"/>
      <c r="B732" s="17"/>
      <c r="C732" s="17"/>
      <c r="D732" s="17"/>
      <c r="E732" s="22"/>
    </row>
    <row r="733" spans="1:5">
      <c r="A733" s="27"/>
      <c r="B733" s="17"/>
      <c r="C733" s="17"/>
      <c r="D733" s="17"/>
      <c r="E733" s="22"/>
    </row>
    <row r="734" spans="1:5">
      <c r="A734" s="27"/>
      <c r="B734" s="17"/>
      <c r="C734" s="17"/>
      <c r="D734" s="17"/>
      <c r="E734" s="22"/>
    </row>
    <row r="735" spans="1:5">
      <c r="A735" s="27"/>
      <c r="B735" s="17"/>
      <c r="C735" s="17"/>
      <c r="D735" s="17"/>
      <c r="E735" s="22"/>
    </row>
    <row r="736" spans="1:5">
      <c r="A736" s="27"/>
      <c r="B736" s="17"/>
      <c r="C736" s="17"/>
      <c r="D736" s="17"/>
      <c r="E736" s="22"/>
    </row>
    <row r="737" spans="1:5">
      <c r="A737" s="27"/>
      <c r="B737" s="17"/>
      <c r="C737" s="17"/>
      <c r="D737" s="17"/>
      <c r="E737" s="22"/>
    </row>
    <row r="738" spans="1:5">
      <c r="A738" s="27"/>
      <c r="B738" s="17"/>
      <c r="C738" s="17"/>
      <c r="D738" s="17"/>
      <c r="E738" s="22"/>
    </row>
    <row r="739" spans="1:5">
      <c r="A739" s="27"/>
      <c r="B739" s="17"/>
      <c r="C739" s="17"/>
      <c r="D739" s="17"/>
      <c r="E739" s="22"/>
    </row>
    <row r="740" spans="1:5">
      <c r="A740" s="27"/>
      <c r="B740" s="17"/>
      <c r="C740" s="17"/>
      <c r="D740" s="17"/>
      <c r="E740" s="22"/>
    </row>
    <row r="741" spans="1:5">
      <c r="A741" s="27"/>
      <c r="B741" s="17"/>
      <c r="C741" s="17"/>
      <c r="D741" s="17"/>
      <c r="E741" s="22"/>
    </row>
    <row r="742" spans="1:5">
      <c r="A742" s="27"/>
      <c r="B742" s="17"/>
      <c r="C742" s="17"/>
      <c r="D742" s="17"/>
      <c r="E742" s="22"/>
    </row>
    <row r="743" spans="1:5">
      <c r="A743" s="27"/>
      <c r="B743" s="17"/>
      <c r="C743" s="17"/>
      <c r="D743" s="17"/>
      <c r="E743" s="22"/>
    </row>
    <row r="744" spans="1:5">
      <c r="A744" s="27"/>
      <c r="B744" s="17"/>
      <c r="C744" s="17"/>
      <c r="D744" s="17"/>
      <c r="E744" s="22"/>
    </row>
    <row r="745" spans="1:5">
      <c r="A745" s="27"/>
      <c r="B745" s="17"/>
      <c r="C745" s="17"/>
      <c r="D745" s="17"/>
      <c r="E745" s="22"/>
    </row>
    <row r="746" spans="1:5">
      <c r="A746" s="27"/>
      <c r="B746" s="17"/>
      <c r="C746" s="17"/>
      <c r="D746" s="17"/>
      <c r="E746" s="22"/>
    </row>
    <row r="747" spans="1:5">
      <c r="A747" s="27"/>
      <c r="B747" s="17"/>
      <c r="C747" s="17"/>
      <c r="D747" s="17"/>
      <c r="E747" s="22"/>
    </row>
    <row r="748" spans="1:5">
      <c r="A748" s="27"/>
      <c r="B748" s="17"/>
      <c r="C748" s="17"/>
      <c r="D748" s="17"/>
      <c r="E748" s="22"/>
    </row>
    <row r="749" spans="1:5">
      <c r="A749" s="27"/>
      <c r="B749" s="17"/>
      <c r="C749" s="17"/>
      <c r="D749" s="17"/>
      <c r="E749" s="22"/>
    </row>
    <row r="750" spans="1:5">
      <c r="A750" s="27"/>
      <c r="B750" s="17"/>
      <c r="C750" s="17"/>
      <c r="D750" s="17"/>
      <c r="E750" s="22"/>
    </row>
    <row r="751" spans="1:5">
      <c r="A751" s="27"/>
      <c r="B751" s="17"/>
      <c r="C751" s="17"/>
      <c r="D751" s="17"/>
      <c r="E751" s="22"/>
    </row>
    <row r="752" spans="1:5">
      <c r="A752" s="27"/>
      <c r="B752" s="17"/>
      <c r="C752" s="17"/>
      <c r="D752" s="17"/>
      <c r="E752" s="22"/>
    </row>
    <row r="753" spans="1:5">
      <c r="A753" s="27"/>
      <c r="B753" s="17"/>
      <c r="C753" s="17"/>
      <c r="D753" s="17"/>
      <c r="E753" s="22"/>
    </row>
    <row r="754" spans="1:5">
      <c r="A754" s="27"/>
      <c r="B754" s="17"/>
      <c r="C754" s="17"/>
      <c r="D754" s="17"/>
      <c r="E754" s="22"/>
    </row>
    <row r="755" spans="1:5">
      <c r="A755" s="27"/>
      <c r="B755" s="17"/>
      <c r="C755" s="17"/>
      <c r="D755" s="17"/>
      <c r="E755" s="22"/>
    </row>
    <row r="756" spans="1:5">
      <c r="A756" s="27"/>
      <c r="B756" s="17"/>
      <c r="C756" s="17"/>
      <c r="D756" s="17"/>
      <c r="E756" s="22"/>
    </row>
    <row r="757" spans="1:5">
      <c r="A757" s="27"/>
      <c r="B757" s="17"/>
      <c r="C757" s="17"/>
      <c r="D757" s="17"/>
      <c r="E757" s="22"/>
    </row>
    <row r="758" spans="1:5">
      <c r="A758" s="27"/>
      <c r="B758" s="17"/>
      <c r="C758" s="17"/>
      <c r="D758" s="17"/>
      <c r="E758" s="22"/>
    </row>
    <row r="759" spans="1:5">
      <c r="A759" s="27"/>
      <c r="B759" s="17"/>
      <c r="C759" s="17"/>
      <c r="D759" s="17"/>
      <c r="E759" s="22"/>
    </row>
    <row r="760" spans="1:5">
      <c r="A760" s="27"/>
      <c r="B760" s="17"/>
      <c r="C760" s="17"/>
      <c r="D760" s="17"/>
      <c r="E760" s="22"/>
    </row>
    <row r="761" spans="1:5">
      <c r="A761" s="27"/>
      <c r="B761" s="17"/>
      <c r="C761" s="17"/>
      <c r="D761" s="17"/>
      <c r="E761" s="22"/>
    </row>
    <row r="762" spans="1:5">
      <c r="A762" s="27"/>
      <c r="B762" s="17"/>
      <c r="C762" s="17"/>
      <c r="D762" s="17"/>
      <c r="E762" s="22"/>
    </row>
    <row r="763" spans="1:5">
      <c r="A763" s="27"/>
      <c r="B763" s="17"/>
      <c r="C763" s="17"/>
      <c r="D763" s="17"/>
      <c r="E763" s="22"/>
    </row>
    <row r="764" spans="1:5">
      <c r="A764" s="27"/>
      <c r="B764" s="17"/>
      <c r="C764" s="17"/>
      <c r="D764" s="17"/>
      <c r="E764" s="22"/>
    </row>
    <row r="765" spans="1:5">
      <c r="A765" s="27"/>
      <c r="B765" s="17"/>
      <c r="C765" s="17"/>
      <c r="D765" s="17"/>
      <c r="E765" s="22"/>
    </row>
    <row r="766" spans="1:5">
      <c r="A766" s="27"/>
      <c r="B766" s="17"/>
      <c r="C766" s="17"/>
      <c r="D766" s="17"/>
      <c r="E766" s="22"/>
    </row>
    <row r="767" spans="1:5">
      <c r="A767" s="27"/>
      <c r="B767" s="17"/>
      <c r="C767" s="17"/>
      <c r="D767" s="17"/>
      <c r="E767" s="22"/>
    </row>
    <row r="768" spans="1:5">
      <c r="A768" s="27"/>
      <c r="B768" s="17"/>
      <c r="C768" s="17"/>
      <c r="D768" s="17"/>
      <c r="E768" s="22"/>
    </row>
    <row r="769" spans="1:5">
      <c r="A769" s="27"/>
      <c r="B769" s="17"/>
      <c r="C769" s="17"/>
      <c r="D769" s="17"/>
      <c r="E769" s="22"/>
    </row>
    <row r="770" spans="1:5">
      <c r="A770" s="27"/>
      <c r="B770" s="17"/>
      <c r="C770" s="17"/>
      <c r="D770" s="17"/>
      <c r="E770" s="22"/>
    </row>
    <row r="771" spans="1:5">
      <c r="A771" s="27"/>
      <c r="B771" s="17"/>
      <c r="C771" s="17"/>
      <c r="D771" s="17"/>
      <c r="E771" s="22"/>
    </row>
    <row r="772" spans="1:5">
      <c r="A772" s="27"/>
      <c r="B772" s="17"/>
      <c r="C772" s="17"/>
      <c r="D772" s="17"/>
      <c r="E772" s="22"/>
    </row>
    <row r="773" spans="1:5">
      <c r="A773" s="27"/>
      <c r="B773" s="17"/>
      <c r="C773" s="17"/>
      <c r="D773" s="17"/>
      <c r="E773" s="22"/>
    </row>
    <row r="774" spans="1:5">
      <c r="A774" s="27"/>
      <c r="B774" s="17"/>
      <c r="C774" s="17"/>
      <c r="D774" s="17"/>
      <c r="E774" s="22"/>
    </row>
    <row r="775" spans="1:5">
      <c r="A775" s="27"/>
      <c r="B775" s="17"/>
      <c r="C775" s="17"/>
      <c r="D775" s="17"/>
      <c r="E775" s="22"/>
    </row>
    <row r="776" spans="1:5">
      <c r="A776" s="27"/>
      <c r="B776" s="17"/>
      <c r="C776" s="17"/>
      <c r="D776" s="17"/>
      <c r="E776" s="22"/>
    </row>
    <row r="777" spans="1:5">
      <c r="A777" s="27"/>
      <c r="B777" s="17"/>
      <c r="C777" s="17"/>
      <c r="D777" s="17"/>
      <c r="E777" s="22"/>
    </row>
    <row r="778" spans="1:5">
      <c r="A778" s="27"/>
      <c r="B778" s="17"/>
      <c r="C778" s="17"/>
      <c r="D778" s="17"/>
      <c r="E778" s="22"/>
    </row>
    <row r="779" spans="1:5">
      <c r="A779" s="27"/>
      <c r="B779" s="17"/>
      <c r="C779" s="17"/>
      <c r="D779" s="17"/>
      <c r="E779" s="22"/>
    </row>
    <row r="780" spans="1:5">
      <c r="A780" s="27"/>
      <c r="B780" s="17"/>
      <c r="C780" s="17"/>
      <c r="D780" s="17"/>
      <c r="E780" s="22"/>
    </row>
    <row r="781" spans="1:5">
      <c r="A781" s="27"/>
      <c r="B781" s="17"/>
      <c r="C781" s="17"/>
      <c r="D781" s="17"/>
      <c r="E781" s="22"/>
    </row>
    <row r="782" spans="1:5">
      <c r="A782" s="27"/>
      <c r="B782" s="17"/>
      <c r="C782" s="17"/>
      <c r="D782" s="17"/>
      <c r="E782" s="22"/>
    </row>
    <row r="783" spans="1:5">
      <c r="A783" s="27"/>
      <c r="B783" s="17"/>
      <c r="C783" s="17"/>
      <c r="D783" s="17"/>
      <c r="E783" s="22"/>
    </row>
    <row r="784" spans="1:5">
      <c r="A784" s="27"/>
      <c r="B784" s="17"/>
      <c r="C784" s="17"/>
      <c r="D784" s="17"/>
      <c r="E784" s="22"/>
    </row>
    <row r="785" spans="1:5">
      <c r="A785" s="27"/>
      <c r="B785" s="17"/>
      <c r="C785" s="17"/>
      <c r="D785" s="17"/>
      <c r="E785" s="22"/>
    </row>
    <row r="786" spans="1:5">
      <c r="A786" s="27"/>
      <c r="B786" s="17"/>
      <c r="C786" s="17"/>
      <c r="D786" s="17"/>
      <c r="E786" s="22"/>
    </row>
    <row r="787" spans="1:5">
      <c r="A787" s="27"/>
      <c r="B787" s="17"/>
      <c r="C787" s="17"/>
      <c r="D787" s="17"/>
      <c r="E787" s="22"/>
    </row>
    <row r="788" spans="1:5">
      <c r="A788" s="27"/>
      <c r="B788" s="17"/>
      <c r="C788" s="17"/>
      <c r="D788" s="17"/>
      <c r="E788" s="22"/>
    </row>
    <row r="789" spans="1:5">
      <c r="A789" s="27"/>
      <c r="B789" s="17"/>
      <c r="C789" s="17"/>
      <c r="D789" s="17"/>
      <c r="E789" s="22"/>
    </row>
    <row r="790" spans="1:5">
      <c r="A790" s="27"/>
      <c r="B790" s="17"/>
      <c r="C790" s="17"/>
      <c r="D790" s="17"/>
      <c r="E790" s="22"/>
    </row>
    <row r="791" spans="1:5">
      <c r="A791" s="27"/>
      <c r="B791" s="17"/>
      <c r="C791" s="17"/>
      <c r="D791" s="17"/>
      <c r="E791" s="22"/>
    </row>
    <row r="792" spans="1:5">
      <c r="A792" s="27"/>
      <c r="B792" s="17"/>
      <c r="C792" s="17"/>
      <c r="D792" s="17"/>
      <c r="E792" s="22"/>
    </row>
    <row r="793" spans="1:5">
      <c r="A793" s="27"/>
      <c r="B793" s="17"/>
      <c r="C793" s="17"/>
      <c r="D793" s="17"/>
      <c r="E793" s="22"/>
    </row>
    <row r="794" spans="1:5">
      <c r="A794" s="27"/>
      <c r="B794" s="17"/>
      <c r="C794" s="17"/>
      <c r="D794" s="17"/>
      <c r="E794" s="22"/>
    </row>
    <row r="795" spans="1:5">
      <c r="A795" s="27"/>
      <c r="B795" s="17"/>
      <c r="C795" s="17"/>
      <c r="D795" s="17"/>
      <c r="E795" s="22"/>
    </row>
    <row r="796" spans="1:5">
      <c r="A796" s="27"/>
      <c r="B796" s="17"/>
      <c r="C796" s="17"/>
      <c r="D796" s="17"/>
      <c r="E796" s="22"/>
    </row>
    <row r="797" spans="1:5">
      <c r="A797" s="27"/>
      <c r="B797" s="17"/>
      <c r="C797" s="17"/>
      <c r="D797" s="17"/>
      <c r="E797" s="22"/>
    </row>
    <row r="798" spans="1:5">
      <c r="A798" s="27"/>
      <c r="B798" s="17"/>
      <c r="C798" s="17"/>
      <c r="D798" s="17"/>
      <c r="E798" s="22"/>
    </row>
    <row r="799" spans="1:5">
      <c r="A799" s="27"/>
      <c r="B799" s="17"/>
      <c r="C799" s="17"/>
      <c r="D799" s="17"/>
      <c r="E799" s="22"/>
    </row>
    <row r="800" spans="1:5">
      <c r="A800" s="27"/>
      <c r="B800" s="17"/>
      <c r="C800" s="17"/>
      <c r="D800" s="17"/>
      <c r="E800" s="22"/>
    </row>
    <row r="801" spans="1:5">
      <c r="A801" s="27"/>
      <c r="B801" s="17"/>
      <c r="C801" s="17"/>
      <c r="D801" s="17"/>
      <c r="E801" s="22"/>
    </row>
    <row r="802" spans="1:5">
      <c r="A802" s="27"/>
      <c r="B802" s="17"/>
      <c r="C802" s="17"/>
      <c r="D802" s="17"/>
      <c r="E802" s="22"/>
    </row>
    <row r="803" spans="1:5">
      <c r="A803" s="27"/>
      <c r="B803" s="17"/>
      <c r="C803" s="17"/>
      <c r="D803" s="17"/>
      <c r="E803" s="22"/>
    </row>
    <row r="804" spans="1:5">
      <c r="A804" s="27"/>
      <c r="B804" s="17"/>
      <c r="C804" s="17"/>
      <c r="D804" s="17"/>
      <c r="E804" s="22"/>
    </row>
    <row r="805" spans="1:5">
      <c r="A805" s="27"/>
      <c r="B805" s="17"/>
      <c r="C805" s="17"/>
      <c r="D805" s="17"/>
      <c r="E805" s="22"/>
    </row>
    <row r="806" spans="1:5">
      <c r="A806" s="27"/>
      <c r="B806" s="17"/>
      <c r="C806" s="17"/>
      <c r="D806" s="17"/>
      <c r="E806" s="22"/>
    </row>
    <row r="807" spans="1:5">
      <c r="A807" s="27"/>
      <c r="B807" s="17"/>
      <c r="C807" s="17"/>
      <c r="D807" s="17"/>
      <c r="E807" s="22"/>
    </row>
    <row r="808" spans="1:5">
      <c r="A808" s="27"/>
      <c r="B808" s="17"/>
      <c r="C808" s="17"/>
      <c r="D808" s="17"/>
      <c r="E808" s="22"/>
    </row>
    <row r="809" spans="1:5">
      <c r="A809" s="27"/>
      <c r="B809" s="17"/>
      <c r="C809" s="17"/>
      <c r="D809" s="17"/>
      <c r="E809" s="22"/>
    </row>
    <row r="810" spans="1:5">
      <c r="A810" s="27"/>
      <c r="B810" s="17"/>
      <c r="C810" s="17"/>
      <c r="D810" s="17"/>
      <c r="E810" s="22"/>
    </row>
    <row r="811" spans="1:5">
      <c r="A811" s="27"/>
      <c r="B811" s="17"/>
      <c r="C811" s="17"/>
      <c r="D811" s="17"/>
      <c r="E811" s="22"/>
    </row>
    <row r="812" spans="1:5">
      <c r="A812" s="27"/>
      <c r="B812" s="17"/>
      <c r="C812" s="17"/>
      <c r="D812" s="17"/>
      <c r="E812" s="22"/>
    </row>
    <row r="813" spans="1:5">
      <c r="A813" s="27"/>
      <c r="B813" s="17"/>
      <c r="C813" s="17"/>
      <c r="D813" s="17"/>
      <c r="E813" s="22"/>
    </row>
    <row r="814" spans="1:5">
      <c r="A814" s="27"/>
      <c r="B814" s="17"/>
      <c r="C814" s="17"/>
      <c r="D814" s="17"/>
      <c r="E814" s="22"/>
    </row>
    <row r="815" spans="1:5">
      <c r="A815" s="27"/>
      <c r="B815" s="17"/>
      <c r="C815" s="17"/>
      <c r="D815" s="17"/>
      <c r="E815" s="22"/>
    </row>
    <row r="816" spans="1:5">
      <c r="A816" s="27"/>
      <c r="B816" s="17"/>
      <c r="C816" s="17"/>
      <c r="D816" s="17"/>
      <c r="E816" s="22"/>
    </row>
    <row r="817" spans="1:5">
      <c r="A817" s="27"/>
      <c r="B817" s="17"/>
      <c r="C817" s="17"/>
      <c r="D817" s="17"/>
      <c r="E817" s="22"/>
    </row>
    <row r="818" spans="1:5">
      <c r="A818" s="27"/>
      <c r="B818" s="17"/>
      <c r="C818" s="17"/>
      <c r="D818" s="17"/>
      <c r="E818" s="22"/>
    </row>
    <row r="819" spans="1:5">
      <c r="A819" s="27"/>
      <c r="B819" s="17"/>
      <c r="C819" s="17"/>
      <c r="D819" s="17"/>
      <c r="E819" s="22"/>
    </row>
    <row r="820" spans="1:5">
      <c r="A820" s="27"/>
      <c r="B820" s="17"/>
      <c r="C820" s="17"/>
      <c r="D820" s="17"/>
      <c r="E820" s="22"/>
    </row>
    <row r="821" spans="1:5">
      <c r="A821" s="27"/>
      <c r="B821" s="17"/>
      <c r="C821" s="17"/>
      <c r="D821" s="17"/>
      <c r="E821" s="22"/>
    </row>
    <row r="822" spans="1:5">
      <c r="A822" s="27"/>
      <c r="B822" s="17"/>
      <c r="C822" s="17"/>
      <c r="D822" s="17"/>
      <c r="E822" s="22"/>
    </row>
    <row r="823" spans="1:5">
      <c r="A823" s="27"/>
      <c r="B823" s="17"/>
      <c r="C823" s="17"/>
      <c r="D823" s="17"/>
      <c r="E823" s="22"/>
    </row>
    <row r="824" spans="1:5">
      <c r="A824" s="27"/>
      <c r="B824" s="17"/>
      <c r="C824" s="17"/>
      <c r="D824" s="17"/>
      <c r="E824" s="22"/>
    </row>
    <row r="825" spans="1:5">
      <c r="A825" s="27"/>
      <c r="B825" s="17"/>
      <c r="C825" s="17"/>
      <c r="D825" s="17"/>
      <c r="E825" s="22"/>
    </row>
    <row r="826" spans="1:5">
      <c r="A826" s="27"/>
      <c r="B826" s="17"/>
      <c r="C826" s="17"/>
      <c r="D826" s="17"/>
      <c r="E826" s="22"/>
    </row>
    <row r="827" spans="1:5">
      <c r="A827" s="27"/>
      <c r="B827" s="17"/>
      <c r="C827" s="17"/>
      <c r="D827" s="17"/>
      <c r="E827" s="22"/>
    </row>
    <row r="828" spans="1:5">
      <c r="A828" s="27"/>
      <c r="B828" s="17"/>
      <c r="C828" s="17"/>
      <c r="D828" s="17"/>
      <c r="E828" s="22"/>
    </row>
    <row r="829" spans="1:5">
      <c r="A829" s="27"/>
      <c r="B829" s="17"/>
      <c r="C829" s="17"/>
      <c r="D829" s="17"/>
      <c r="E829" s="22"/>
    </row>
    <row r="830" spans="1:5">
      <c r="A830" s="27"/>
      <c r="B830" s="17"/>
      <c r="C830" s="17"/>
      <c r="D830" s="17"/>
      <c r="E830" s="22"/>
    </row>
    <row r="831" spans="1:5">
      <c r="A831" s="27"/>
      <c r="B831" s="17"/>
      <c r="C831" s="17"/>
      <c r="D831" s="17"/>
      <c r="E831" s="22"/>
    </row>
    <row r="832" spans="1:5">
      <c r="A832" s="27"/>
      <c r="B832" s="17"/>
      <c r="C832" s="17"/>
      <c r="D832" s="17"/>
      <c r="E832" s="22"/>
    </row>
    <row r="833" spans="1:5">
      <c r="A833" s="27"/>
      <c r="B833" s="17"/>
      <c r="C833" s="17"/>
      <c r="D833" s="17"/>
      <c r="E833" s="22"/>
    </row>
    <row r="834" spans="1:5">
      <c r="A834" s="27"/>
      <c r="B834" s="17"/>
      <c r="C834" s="17"/>
      <c r="D834" s="17"/>
      <c r="E834" s="22"/>
    </row>
    <row r="835" spans="1:5">
      <c r="A835" s="27"/>
      <c r="B835" s="17"/>
      <c r="C835" s="17"/>
      <c r="D835" s="17"/>
      <c r="E835" s="22"/>
    </row>
    <row r="836" spans="1:5">
      <c r="A836" s="27"/>
      <c r="B836" s="17"/>
      <c r="C836" s="17"/>
      <c r="D836" s="17"/>
      <c r="E836" s="22"/>
    </row>
    <row r="837" spans="1:5">
      <c r="A837" s="27"/>
      <c r="B837" s="17"/>
      <c r="C837" s="17"/>
      <c r="D837" s="17"/>
      <c r="E837" s="22"/>
    </row>
    <row r="838" spans="1:5">
      <c r="A838" s="27"/>
      <c r="B838" s="17"/>
      <c r="C838" s="17"/>
      <c r="D838" s="17"/>
      <c r="E838" s="22"/>
    </row>
    <row r="839" spans="1:5">
      <c r="A839" s="27"/>
      <c r="B839" s="17"/>
      <c r="C839" s="17"/>
      <c r="D839" s="17"/>
      <c r="E839" s="22"/>
    </row>
    <row r="840" spans="1:5">
      <c r="A840" s="27"/>
      <c r="B840" s="17"/>
      <c r="C840" s="17"/>
      <c r="D840" s="17"/>
      <c r="E840" s="22"/>
    </row>
    <row r="841" spans="1:5">
      <c r="A841" s="27"/>
      <c r="B841" s="17"/>
      <c r="C841" s="17"/>
      <c r="D841" s="17"/>
      <c r="E841" s="22"/>
    </row>
    <row r="842" spans="1:5">
      <c r="A842" s="27"/>
      <c r="B842" s="17"/>
      <c r="C842" s="17"/>
      <c r="D842" s="17"/>
      <c r="E842" s="22"/>
    </row>
    <row r="843" spans="1:5">
      <c r="A843" s="27"/>
      <c r="B843" s="17"/>
      <c r="C843" s="17"/>
      <c r="D843" s="17"/>
      <c r="E843" s="22"/>
    </row>
    <row r="844" spans="1:5">
      <c r="A844" s="27"/>
      <c r="B844" s="17"/>
      <c r="C844" s="17"/>
      <c r="D844" s="17"/>
      <c r="E844" s="22"/>
    </row>
    <row r="845" spans="1:5">
      <c r="A845" s="27"/>
      <c r="B845" s="17"/>
      <c r="C845" s="17"/>
      <c r="D845" s="17"/>
      <c r="E845" s="22"/>
    </row>
    <row r="846" spans="1:5">
      <c r="A846" s="27"/>
      <c r="B846" s="17"/>
      <c r="C846" s="17"/>
      <c r="D846" s="17"/>
      <c r="E846" s="22"/>
    </row>
    <row r="847" spans="1:5">
      <c r="A847" s="27"/>
      <c r="B847" s="17"/>
      <c r="C847" s="17"/>
      <c r="D847" s="17"/>
      <c r="E847" s="22"/>
    </row>
    <row r="848" spans="1:5">
      <c r="A848" s="27"/>
      <c r="B848" s="17"/>
      <c r="C848" s="17"/>
      <c r="D848" s="17"/>
      <c r="E848" s="22"/>
    </row>
    <row r="849" spans="1:5">
      <c r="A849" s="27"/>
      <c r="B849" s="17"/>
      <c r="C849" s="17"/>
      <c r="D849" s="17"/>
      <c r="E849" s="22"/>
    </row>
    <row r="850" spans="1:5">
      <c r="A850" s="27"/>
      <c r="B850" s="17"/>
      <c r="C850" s="17"/>
      <c r="D850" s="17"/>
      <c r="E850" s="22"/>
    </row>
    <row r="851" spans="1:5">
      <c r="A851" s="27"/>
      <c r="B851" s="17"/>
      <c r="C851" s="17"/>
      <c r="D851" s="17"/>
      <c r="E851" s="22"/>
    </row>
    <row r="852" spans="1:5">
      <c r="A852" s="27"/>
      <c r="B852" s="17"/>
      <c r="C852" s="17"/>
      <c r="D852" s="17"/>
      <c r="E852" s="22"/>
    </row>
    <row r="853" spans="1:5">
      <c r="A853" s="27"/>
      <c r="B853" s="17"/>
      <c r="C853" s="17"/>
      <c r="D853" s="17"/>
      <c r="E853" s="22"/>
    </row>
    <row r="854" spans="1:5">
      <c r="A854" s="27"/>
      <c r="B854" s="17"/>
      <c r="C854" s="17"/>
      <c r="D854" s="17"/>
      <c r="E854" s="22"/>
    </row>
    <row r="855" spans="1:5">
      <c r="A855" s="27"/>
      <c r="B855" s="17"/>
      <c r="C855" s="17"/>
      <c r="D855" s="17"/>
      <c r="E855" s="22"/>
    </row>
    <row r="856" spans="1:5">
      <c r="A856" s="27"/>
      <c r="B856" s="17"/>
      <c r="C856" s="17"/>
      <c r="D856" s="17"/>
      <c r="E856" s="22"/>
    </row>
    <row r="857" spans="1:5">
      <c r="A857" s="27"/>
      <c r="B857" s="17"/>
      <c r="C857" s="17"/>
      <c r="D857" s="17"/>
      <c r="E857" s="22"/>
    </row>
    <row r="858" spans="1:5">
      <c r="A858" s="27"/>
      <c r="B858" s="17"/>
      <c r="C858" s="17"/>
      <c r="D858" s="17"/>
      <c r="E858" s="22"/>
    </row>
    <row r="859" spans="1:5">
      <c r="A859" s="27"/>
      <c r="B859" s="17"/>
      <c r="C859" s="17"/>
      <c r="D859" s="17"/>
      <c r="E859" s="22"/>
    </row>
    <row r="860" spans="1:5">
      <c r="A860" s="27"/>
      <c r="B860" s="17"/>
      <c r="C860" s="17"/>
      <c r="D860" s="17"/>
      <c r="E860" s="22"/>
    </row>
    <row r="861" spans="1:5">
      <c r="A861" s="27"/>
      <c r="B861" s="17"/>
      <c r="C861" s="17"/>
      <c r="D861" s="17"/>
      <c r="E861" s="22"/>
    </row>
    <row r="862" spans="1:5">
      <c r="A862" s="27"/>
      <c r="B862" s="17"/>
      <c r="C862" s="17"/>
      <c r="D862" s="17"/>
      <c r="E862" s="22"/>
    </row>
    <row r="863" spans="1:5">
      <c r="A863" s="27"/>
      <c r="B863" s="17"/>
      <c r="C863" s="17"/>
      <c r="D863" s="17"/>
      <c r="E863" s="22"/>
    </row>
    <row r="864" spans="1:5">
      <c r="A864" s="27"/>
      <c r="B864" s="17"/>
      <c r="C864" s="17"/>
      <c r="D864" s="17"/>
      <c r="E864" s="22"/>
    </row>
    <row r="865" spans="1:5">
      <c r="A865" s="27"/>
      <c r="B865" s="17"/>
      <c r="C865" s="17"/>
      <c r="D865" s="17"/>
      <c r="E865" s="22"/>
    </row>
    <row r="866" spans="1:5">
      <c r="A866" s="27"/>
      <c r="B866" s="17"/>
      <c r="C866" s="17"/>
      <c r="D866" s="17"/>
      <c r="E866" s="22"/>
    </row>
    <row r="867" spans="1:5">
      <c r="A867" s="27"/>
      <c r="B867" s="17"/>
      <c r="C867" s="17"/>
      <c r="D867" s="17"/>
      <c r="E867" s="22"/>
    </row>
    <row r="868" spans="1:5">
      <c r="A868" s="27"/>
      <c r="B868" s="17"/>
      <c r="C868" s="17"/>
      <c r="D868" s="17"/>
      <c r="E868" s="22"/>
    </row>
    <row r="869" spans="1:5">
      <c r="A869" s="27"/>
      <c r="B869" s="17"/>
      <c r="C869" s="17"/>
      <c r="D869" s="17"/>
      <c r="E869" s="22"/>
    </row>
    <row r="870" spans="1:5">
      <c r="A870" s="27"/>
      <c r="B870" s="17"/>
      <c r="C870" s="17"/>
      <c r="D870" s="17"/>
      <c r="E870" s="22"/>
    </row>
    <row r="871" spans="1:5">
      <c r="A871" s="27"/>
      <c r="B871" s="17"/>
      <c r="C871" s="17"/>
      <c r="D871" s="17"/>
      <c r="E871" s="22"/>
    </row>
    <row r="872" spans="1:5">
      <c r="A872" s="27"/>
      <c r="B872" s="17"/>
      <c r="C872" s="17"/>
      <c r="D872" s="17"/>
      <c r="E872" s="22"/>
    </row>
    <row r="873" spans="1:5">
      <c r="A873" s="27"/>
      <c r="B873" s="17"/>
      <c r="C873" s="17"/>
      <c r="D873" s="17"/>
      <c r="E873" s="22"/>
    </row>
    <row r="874" spans="1:5">
      <c r="A874" s="27"/>
      <c r="B874" s="17"/>
      <c r="C874" s="17"/>
      <c r="D874" s="17"/>
      <c r="E874" s="22"/>
    </row>
    <row r="875" spans="1:5">
      <c r="A875" s="27"/>
      <c r="B875" s="17"/>
      <c r="C875" s="17"/>
      <c r="D875" s="17"/>
      <c r="E875" s="22"/>
    </row>
    <row r="876" spans="1:5">
      <c r="A876" s="27"/>
      <c r="B876" s="17"/>
      <c r="C876" s="17"/>
      <c r="D876" s="17"/>
      <c r="E876" s="22"/>
    </row>
    <row r="877" spans="1:5">
      <c r="A877" s="27"/>
      <c r="B877" s="17"/>
      <c r="C877" s="17"/>
      <c r="D877" s="17"/>
      <c r="E877" s="22"/>
    </row>
    <row r="878" spans="1:5">
      <c r="A878" s="27"/>
      <c r="B878" s="17"/>
      <c r="C878" s="17"/>
      <c r="D878" s="17"/>
      <c r="E878" s="22"/>
    </row>
    <row r="879" spans="1:5">
      <c r="A879" s="27"/>
      <c r="B879" s="17"/>
      <c r="C879" s="17"/>
      <c r="D879" s="17"/>
      <c r="E879" s="22"/>
    </row>
    <row r="880" spans="1:5">
      <c r="A880" s="27"/>
      <c r="B880" s="17"/>
      <c r="C880" s="17"/>
      <c r="D880" s="17"/>
      <c r="E880" s="22"/>
    </row>
    <row r="881" spans="1:5">
      <c r="A881" s="27"/>
      <c r="B881" s="17"/>
      <c r="C881" s="17"/>
      <c r="D881" s="17"/>
      <c r="E881" s="22"/>
    </row>
    <row r="882" spans="1:5">
      <c r="A882" s="27"/>
      <c r="B882" s="17"/>
      <c r="C882" s="17"/>
      <c r="D882" s="17"/>
      <c r="E882" s="22"/>
    </row>
    <row r="883" spans="1:5">
      <c r="A883" s="27"/>
      <c r="B883" s="17"/>
      <c r="C883" s="17"/>
      <c r="D883" s="17"/>
      <c r="E883" s="22"/>
    </row>
    <row r="884" spans="1:5">
      <c r="A884" s="27"/>
      <c r="B884" s="17"/>
      <c r="C884" s="17"/>
      <c r="D884" s="17"/>
      <c r="E884" s="22"/>
    </row>
    <row r="885" spans="1:5">
      <c r="A885" s="27"/>
      <c r="B885" s="17"/>
      <c r="C885" s="17"/>
      <c r="D885" s="17"/>
      <c r="E885" s="22"/>
    </row>
    <row r="886" spans="1:5">
      <c r="A886" s="27"/>
      <c r="B886" s="17"/>
      <c r="C886" s="17"/>
      <c r="D886" s="17"/>
      <c r="E886" s="22"/>
    </row>
    <row r="887" spans="1:5">
      <c r="A887" s="27"/>
      <c r="B887" s="17"/>
      <c r="C887" s="17"/>
      <c r="D887" s="17"/>
      <c r="E887" s="22"/>
    </row>
    <row r="888" spans="1:5">
      <c r="A888" s="27"/>
      <c r="B888" s="17"/>
      <c r="C888" s="17"/>
      <c r="D888" s="17"/>
      <c r="E888" s="22"/>
    </row>
    <row r="889" spans="1:5">
      <c r="A889" s="27"/>
      <c r="B889" s="17"/>
      <c r="C889" s="17"/>
      <c r="D889" s="17"/>
      <c r="E889" s="22"/>
    </row>
    <row r="890" spans="1:5">
      <c r="A890" s="27"/>
      <c r="B890" s="17"/>
      <c r="C890" s="17"/>
      <c r="D890" s="17"/>
      <c r="E890" s="22"/>
    </row>
    <row r="891" spans="1:5">
      <c r="A891" s="27"/>
      <c r="B891" s="17"/>
      <c r="C891" s="17"/>
      <c r="D891" s="17"/>
      <c r="E891" s="22"/>
    </row>
    <row r="892" spans="1:5">
      <c r="A892" s="27"/>
      <c r="B892" s="17"/>
      <c r="C892" s="17"/>
      <c r="D892" s="17"/>
      <c r="E892" s="22"/>
    </row>
    <row r="893" spans="1:5">
      <c r="A893" s="27"/>
      <c r="B893" s="17"/>
      <c r="C893" s="17"/>
      <c r="D893" s="17"/>
      <c r="E893" s="22"/>
    </row>
    <row r="894" spans="1:5">
      <c r="A894" s="27"/>
      <c r="B894" s="17"/>
      <c r="C894" s="17"/>
      <c r="D894" s="17"/>
      <c r="E894" s="22"/>
    </row>
    <row r="895" spans="1:5">
      <c r="A895" s="27"/>
      <c r="B895" s="17"/>
      <c r="C895" s="17"/>
      <c r="D895" s="17"/>
      <c r="E895" s="22"/>
    </row>
    <row r="896" spans="1:5">
      <c r="A896" s="27"/>
      <c r="B896" s="17"/>
      <c r="C896" s="17"/>
      <c r="D896" s="17"/>
      <c r="E896" s="22"/>
    </row>
    <row r="897" spans="1:5">
      <c r="A897" s="27"/>
      <c r="B897" s="17"/>
      <c r="C897" s="17"/>
      <c r="D897" s="17"/>
      <c r="E897" s="22"/>
    </row>
    <row r="898" spans="1:5">
      <c r="A898" s="27"/>
      <c r="B898" s="17"/>
      <c r="C898" s="17"/>
      <c r="D898" s="17"/>
      <c r="E898" s="22"/>
    </row>
    <row r="899" spans="1:5">
      <c r="A899" s="27"/>
      <c r="B899" s="17"/>
      <c r="C899" s="17"/>
      <c r="D899" s="17"/>
      <c r="E899" s="22"/>
    </row>
    <row r="900" spans="1:5">
      <c r="A900" s="27"/>
      <c r="B900" s="17"/>
      <c r="C900" s="17"/>
      <c r="D900" s="17"/>
      <c r="E900" s="22"/>
    </row>
    <row r="901" spans="1:5">
      <c r="A901" s="27"/>
      <c r="B901" s="17"/>
      <c r="C901" s="17"/>
      <c r="D901" s="17"/>
      <c r="E901" s="22"/>
    </row>
    <row r="902" spans="1:5">
      <c r="A902" s="27"/>
      <c r="B902" s="17"/>
      <c r="C902" s="17"/>
      <c r="D902" s="17"/>
      <c r="E902" s="22"/>
    </row>
    <row r="903" spans="1:5">
      <c r="A903" s="27"/>
      <c r="B903" s="17"/>
      <c r="C903" s="17"/>
      <c r="D903" s="17"/>
      <c r="E903" s="22"/>
    </row>
    <row r="904" spans="1:5">
      <c r="A904" s="27"/>
      <c r="B904" s="17"/>
      <c r="C904" s="17"/>
      <c r="D904" s="17"/>
      <c r="E904" s="22"/>
    </row>
    <row r="905" spans="1:5">
      <c r="A905" s="27"/>
      <c r="B905" s="17"/>
      <c r="C905" s="17"/>
      <c r="D905" s="17"/>
      <c r="E905" s="22"/>
    </row>
    <row r="906" spans="1:5">
      <c r="A906" s="27"/>
      <c r="B906" s="17"/>
      <c r="C906" s="17"/>
      <c r="D906" s="17"/>
      <c r="E906" s="22"/>
    </row>
    <row r="907" spans="1:5">
      <c r="A907" s="27"/>
      <c r="B907" s="17"/>
      <c r="C907" s="17"/>
      <c r="D907" s="17"/>
      <c r="E907" s="22"/>
    </row>
    <row r="908" spans="1:5">
      <c r="A908" s="27"/>
      <c r="B908" s="17"/>
      <c r="C908" s="17"/>
      <c r="D908" s="17"/>
      <c r="E908" s="22"/>
    </row>
    <row r="909" spans="1:5">
      <c r="A909" s="27"/>
      <c r="B909" s="17"/>
      <c r="C909" s="17"/>
      <c r="D909" s="17"/>
      <c r="E909" s="22"/>
    </row>
    <row r="910" spans="1:5">
      <c r="A910" s="27"/>
      <c r="B910" s="17"/>
      <c r="C910" s="17"/>
      <c r="D910" s="17"/>
      <c r="E910" s="22"/>
    </row>
    <row r="911" spans="1:5">
      <c r="A911" s="27"/>
      <c r="B911" s="17"/>
      <c r="C911" s="17"/>
      <c r="D911" s="17"/>
      <c r="E911" s="22"/>
    </row>
    <row r="912" spans="1:5">
      <c r="A912" s="27"/>
      <c r="B912" s="17"/>
      <c r="C912" s="17"/>
      <c r="D912" s="17"/>
      <c r="E912" s="22"/>
    </row>
    <row r="913" spans="1:5">
      <c r="A913" s="27"/>
      <c r="B913" s="17"/>
      <c r="C913" s="17"/>
      <c r="D913" s="17"/>
      <c r="E913" s="22"/>
    </row>
    <row r="914" spans="1:5">
      <c r="A914" s="27"/>
      <c r="B914" s="17"/>
      <c r="C914" s="17"/>
      <c r="D914" s="17"/>
      <c r="E914" s="22"/>
    </row>
    <row r="915" spans="1:5">
      <c r="A915" s="27"/>
      <c r="B915" s="17"/>
      <c r="C915" s="17"/>
      <c r="D915" s="17"/>
      <c r="E915" s="22"/>
    </row>
    <row r="916" spans="1:5">
      <c r="A916" s="27"/>
      <c r="B916" s="17"/>
      <c r="C916" s="17"/>
      <c r="D916" s="17"/>
      <c r="E916" s="22"/>
    </row>
    <row r="917" spans="1:5">
      <c r="A917" s="27"/>
      <c r="B917" s="17"/>
      <c r="C917" s="17"/>
      <c r="D917" s="17"/>
      <c r="E917" s="22"/>
    </row>
    <row r="918" spans="1:5">
      <c r="A918" s="27"/>
      <c r="B918" s="17"/>
      <c r="C918" s="17"/>
      <c r="D918" s="17"/>
      <c r="E918" s="22"/>
    </row>
    <row r="919" spans="1:5">
      <c r="A919" s="27"/>
      <c r="B919" s="17"/>
      <c r="C919" s="17"/>
      <c r="D919" s="17"/>
      <c r="E919" s="22"/>
    </row>
    <row r="920" spans="1:5">
      <c r="A920" s="27"/>
      <c r="B920" s="17"/>
      <c r="C920" s="17"/>
      <c r="D920" s="17"/>
      <c r="E920" s="22"/>
    </row>
    <row r="921" spans="1:5">
      <c r="A921" s="27"/>
      <c r="B921" s="17"/>
      <c r="C921" s="17"/>
      <c r="D921" s="17"/>
      <c r="E921" s="22"/>
    </row>
    <row r="922" spans="1:5">
      <c r="A922" s="27"/>
      <c r="B922" s="17"/>
      <c r="C922" s="17"/>
      <c r="D922" s="17"/>
      <c r="E922" s="22"/>
    </row>
    <row r="923" spans="1:5">
      <c r="A923" s="27"/>
      <c r="B923" s="17"/>
      <c r="C923" s="17"/>
      <c r="D923" s="17"/>
      <c r="E923" s="22"/>
    </row>
    <row r="924" spans="1:5">
      <c r="A924" s="27"/>
      <c r="B924" s="17"/>
      <c r="C924" s="17"/>
      <c r="D924" s="17"/>
      <c r="E924" s="22"/>
    </row>
    <row r="925" spans="1:5">
      <c r="A925" s="27"/>
      <c r="B925" s="17"/>
      <c r="C925" s="17"/>
      <c r="D925" s="17"/>
      <c r="E925" s="22"/>
    </row>
    <row r="926" spans="1:5">
      <c r="A926" s="27"/>
      <c r="B926" s="17"/>
      <c r="C926" s="17"/>
      <c r="D926" s="17"/>
      <c r="E926" s="22"/>
    </row>
    <row r="927" spans="1:5">
      <c r="A927" s="27"/>
      <c r="B927" s="17"/>
      <c r="C927" s="17"/>
      <c r="D927" s="17"/>
      <c r="E927" s="22"/>
    </row>
    <row r="928" spans="1:5">
      <c r="A928" s="27"/>
      <c r="B928" s="17"/>
      <c r="C928" s="17"/>
      <c r="D928" s="17"/>
      <c r="E928" s="22"/>
    </row>
    <row r="929" spans="1:5">
      <c r="A929" s="27"/>
      <c r="B929" s="17"/>
      <c r="C929" s="17"/>
      <c r="D929" s="17"/>
      <c r="E929" s="22"/>
    </row>
    <row r="930" spans="1:5">
      <c r="A930" s="27"/>
      <c r="B930" s="17"/>
      <c r="C930" s="17"/>
      <c r="D930" s="17"/>
      <c r="E930" s="22"/>
    </row>
    <row r="931" spans="1:5">
      <c r="A931" s="27"/>
      <c r="B931" s="17"/>
      <c r="C931" s="17"/>
      <c r="D931" s="17"/>
      <c r="E931" s="22"/>
    </row>
    <row r="932" spans="1:5">
      <c r="A932" s="27"/>
      <c r="B932" s="17"/>
      <c r="C932" s="17"/>
      <c r="D932" s="17"/>
      <c r="E932" s="22"/>
    </row>
    <row r="933" spans="1:5">
      <c r="A933" s="27"/>
      <c r="B933" s="17"/>
      <c r="C933" s="17"/>
      <c r="D933" s="17"/>
      <c r="E933" s="22"/>
    </row>
    <row r="934" spans="1:5">
      <c r="A934" s="27"/>
      <c r="B934" s="17"/>
      <c r="C934" s="17"/>
      <c r="D934" s="17"/>
      <c r="E934" s="22"/>
    </row>
    <row r="935" spans="1:5">
      <c r="A935" s="27"/>
      <c r="B935" s="17"/>
      <c r="C935" s="17"/>
      <c r="D935" s="17"/>
      <c r="E935" s="22"/>
    </row>
    <row r="936" spans="1:5">
      <c r="A936" s="27"/>
      <c r="B936" s="17"/>
      <c r="C936" s="17"/>
      <c r="D936" s="17"/>
      <c r="E936" s="22"/>
    </row>
    <row r="937" spans="1:5">
      <c r="A937" s="27"/>
      <c r="B937" s="17"/>
      <c r="C937" s="17"/>
      <c r="D937" s="17"/>
      <c r="E937" s="22"/>
    </row>
    <row r="938" spans="1:5">
      <c r="A938" s="27"/>
      <c r="B938" s="17"/>
      <c r="C938" s="17"/>
      <c r="D938" s="17"/>
      <c r="E938" s="22"/>
    </row>
    <row r="939" spans="1:5">
      <c r="A939" s="27"/>
      <c r="B939" s="17"/>
      <c r="C939" s="17"/>
      <c r="D939" s="17"/>
      <c r="E939" s="22"/>
    </row>
    <row r="940" spans="1:5">
      <c r="A940" s="27"/>
      <c r="B940" s="17"/>
      <c r="C940" s="17"/>
      <c r="D940" s="17"/>
      <c r="E940" s="22"/>
    </row>
    <row r="941" spans="1:5">
      <c r="A941" s="27"/>
      <c r="B941" s="17"/>
      <c r="C941" s="17"/>
      <c r="D941" s="17"/>
      <c r="E941" s="22"/>
    </row>
    <row r="942" spans="1:5">
      <c r="A942" s="27"/>
      <c r="B942" s="17"/>
      <c r="C942" s="17"/>
      <c r="D942" s="17"/>
      <c r="E942" s="22"/>
    </row>
    <row r="943" spans="1:5">
      <c r="A943" s="27"/>
      <c r="B943" s="17"/>
      <c r="C943" s="17"/>
      <c r="D943" s="17"/>
      <c r="E943" s="22"/>
    </row>
    <row r="944" spans="1:5">
      <c r="A944" s="27"/>
      <c r="B944" s="17"/>
      <c r="C944" s="17"/>
      <c r="D944" s="17"/>
      <c r="E944" s="22"/>
    </row>
    <row r="945" spans="1:5">
      <c r="A945" s="27"/>
      <c r="B945" s="17"/>
      <c r="C945" s="17"/>
      <c r="D945" s="17"/>
      <c r="E945" s="22"/>
    </row>
    <row r="946" spans="1:5">
      <c r="A946" s="27"/>
      <c r="B946" s="17"/>
      <c r="C946" s="17"/>
      <c r="D946" s="17"/>
      <c r="E946" s="22"/>
    </row>
    <row r="947" spans="1:5">
      <c r="A947" s="27"/>
      <c r="B947" s="17"/>
      <c r="C947" s="17"/>
      <c r="D947" s="17"/>
      <c r="E947" s="22"/>
    </row>
    <row r="948" spans="1:5">
      <c r="A948" s="27"/>
      <c r="B948" s="17"/>
      <c r="C948" s="17"/>
      <c r="D948" s="17"/>
      <c r="E948" s="22"/>
    </row>
    <row r="949" spans="1:5">
      <c r="A949" s="27"/>
      <c r="B949" s="17"/>
      <c r="C949" s="17"/>
      <c r="D949" s="17"/>
      <c r="E949" s="22"/>
    </row>
    <row r="950" spans="1:5">
      <c r="A950" s="27"/>
      <c r="B950" s="17"/>
      <c r="C950" s="17"/>
      <c r="D950" s="17"/>
      <c r="E950" s="22"/>
    </row>
    <row r="951" spans="1:5">
      <c r="A951" s="27"/>
      <c r="B951" s="17"/>
      <c r="C951" s="17"/>
      <c r="D951" s="17"/>
      <c r="E951" s="22"/>
    </row>
    <row r="952" spans="1:5">
      <c r="A952" s="27"/>
      <c r="B952" s="17"/>
      <c r="C952" s="17"/>
      <c r="D952" s="17"/>
      <c r="E952" s="22"/>
    </row>
    <row r="953" spans="1:5">
      <c r="A953" s="27"/>
      <c r="B953" s="17"/>
      <c r="C953" s="17"/>
      <c r="D953" s="17"/>
      <c r="E953" s="22"/>
    </row>
    <row r="954" spans="1:5">
      <c r="A954" s="27"/>
      <c r="B954" s="17"/>
      <c r="C954" s="17"/>
      <c r="D954" s="17"/>
      <c r="E954" s="22"/>
    </row>
    <row r="955" spans="1:5">
      <c r="A955" s="27"/>
      <c r="B955" s="17"/>
      <c r="C955" s="17"/>
      <c r="D955" s="17"/>
      <c r="E955" s="22"/>
    </row>
    <row r="956" spans="1:5">
      <c r="A956" s="27"/>
      <c r="B956" s="17"/>
      <c r="C956" s="17"/>
      <c r="D956" s="17"/>
      <c r="E956" s="22"/>
    </row>
    <row r="957" spans="1:5">
      <c r="A957" s="27"/>
      <c r="B957" s="17"/>
      <c r="C957" s="17"/>
      <c r="D957" s="17"/>
      <c r="E957" s="22"/>
    </row>
    <row r="958" spans="1:5">
      <c r="A958" s="27"/>
      <c r="B958" s="17"/>
      <c r="C958" s="17"/>
      <c r="D958" s="17"/>
      <c r="E958" s="22"/>
    </row>
    <row r="959" spans="1:5">
      <c r="A959" s="27"/>
      <c r="B959" s="17"/>
      <c r="C959" s="17"/>
      <c r="D959" s="17"/>
      <c r="E959" s="22"/>
    </row>
    <row r="960" spans="1:5">
      <c r="A960" s="27"/>
      <c r="B960" s="17"/>
      <c r="C960" s="17"/>
      <c r="D960" s="17"/>
      <c r="E960" s="22"/>
    </row>
    <row r="961" spans="1:5">
      <c r="A961" s="27"/>
      <c r="B961" s="17"/>
      <c r="C961" s="17"/>
      <c r="D961" s="17"/>
      <c r="E961" s="22"/>
    </row>
    <row r="962" spans="1:5">
      <c r="A962" s="27"/>
      <c r="B962" s="17"/>
      <c r="C962" s="17"/>
      <c r="D962" s="17"/>
      <c r="E962" s="22"/>
    </row>
    <row r="963" spans="1:5">
      <c r="A963" s="27"/>
      <c r="B963" s="17"/>
      <c r="C963" s="17"/>
      <c r="D963" s="17"/>
      <c r="E963" s="22"/>
    </row>
    <row r="964" spans="1:5">
      <c r="A964" s="27"/>
      <c r="B964" s="17"/>
      <c r="C964" s="17"/>
      <c r="D964" s="17"/>
      <c r="E964" s="22"/>
    </row>
    <row r="965" spans="1:5">
      <c r="A965" s="27"/>
      <c r="B965" s="17"/>
      <c r="C965" s="17"/>
      <c r="D965" s="17"/>
      <c r="E965" s="22"/>
    </row>
    <row r="966" spans="1:5">
      <c r="A966" s="27"/>
      <c r="B966" s="17"/>
      <c r="C966" s="17"/>
      <c r="D966" s="17"/>
      <c r="E966" s="22"/>
    </row>
    <row r="967" spans="1:5">
      <c r="A967" s="27"/>
      <c r="B967" s="17"/>
      <c r="C967" s="17"/>
      <c r="D967" s="17"/>
      <c r="E967" s="22"/>
    </row>
    <row r="968" spans="1:5">
      <c r="A968" s="27"/>
      <c r="B968" s="17"/>
      <c r="C968" s="17"/>
      <c r="D968" s="17"/>
      <c r="E968" s="22"/>
    </row>
    <row r="969" spans="1:5">
      <c r="A969" s="27"/>
      <c r="B969" s="17"/>
      <c r="C969" s="17"/>
      <c r="D969" s="17"/>
      <c r="E969" s="22"/>
    </row>
    <row r="970" spans="1:5">
      <c r="A970" s="27"/>
      <c r="B970" s="17"/>
      <c r="C970" s="17"/>
      <c r="D970" s="17"/>
      <c r="E970" s="22"/>
    </row>
    <row r="971" spans="1:5">
      <c r="A971" s="27"/>
      <c r="B971" s="17"/>
      <c r="C971" s="17"/>
      <c r="D971" s="17"/>
      <c r="E971" s="22"/>
    </row>
    <row r="972" spans="1:5">
      <c r="A972" s="27"/>
      <c r="B972" s="17"/>
      <c r="C972" s="17"/>
      <c r="D972" s="17"/>
      <c r="E972" s="22"/>
    </row>
    <row r="973" spans="1:5">
      <c r="A973" s="27"/>
      <c r="B973" s="17"/>
      <c r="C973" s="17"/>
      <c r="D973" s="17"/>
      <c r="E973" s="22"/>
    </row>
    <row r="974" spans="1:5">
      <c r="A974" s="27"/>
      <c r="B974" s="17"/>
      <c r="C974" s="17"/>
      <c r="D974" s="17"/>
      <c r="E974" s="22"/>
    </row>
    <row r="975" spans="1:5">
      <c r="A975" s="27"/>
      <c r="B975" s="17"/>
      <c r="C975" s="17"/>
      <c r="D975" s="17"/>
      <c r="E975" s="22"/>
    </row>
    <row r="976" spans="1:5">
      <c r="A976" s="27"/>
      <c r="B976" s="17"/>
      <c r="C976" s="17"/>
      <c r="D976" s="17"/>
      <c r="E976" s="22"/>
    </row>
    <row r="977" spans="1:5">
      <c r="A977" s="27"/>
      <c r="B977" s="17"/>
      <c r="C977" s="17"/>
      <c r="D977" s="17"/>
      <c r="E977" s="22"/>
    </row>
    <row r="978" spans="1:5">
      <c r="A978" s="27"/>
      <c r="B978" s="17"/>
      <c r="C978" s="17"/>
      <c r="D978" s="17"/>
      <c r="E978" s="22"/>
    </row>
    <row r="979" spans="1:5">
      <c r="A979" s="27"/>
      <c r="B979" s="17"/>
      <c r="C979" s="17"/>
      <c r="D979" s="17"/>
      <c r="E979" s="22"/>
    </row>
    <row r="980" spans="1:5">
      <c r="A980" s="27"/>
      <c r="B980" s="17"/>
      <c r="C980" s="17"/>
      <c r="D980" s="17"/>
      <c r="E980" s="22"/>
    </row>
    <row r="981" spans="1:5">
      <c r="A981" s="27"/>
      <c r="B981" s="17"/>
      <c r="C981" s="17"/>
      <c r="D981" s="17"/>
      <c r="E981" s="22"/>
    </row>
    <row r="982" spans="1:5">
      <c r="A982" s="27"/>
      <c r="B982" s="17"/>
      <c r="C982" s="17"/>
      <c r="D982" s="17"/>
      <c r="E982" s="22"/>
    </row>
    <row r="983" spans="1:5">
      <c r="A983" s="27"/>
      <c r="B983" s="17"/>
      <c r="C983" s="17"/>
      <c r="D983" s="17"/>
      <c r="E983" s="22"/>
    </row>
    <row r="984" spans="1:5">
      <c r="A984" s="27"/>
      <c r="B984" s="17"/>
      <c r="C984" s="17"/>
      <c r="D984" s="17"/>
      <c r="E984" s="22"/>
    </row>
    <row r="985" spans="1:5">
      <c r="A985" s="27"/>
      <c r="B985" s="17"/>
      <c r="C985" s="17"/>
      <c r="D985" s="17"/>
      <c r="E985" s="22"/>
    </row>
    <row r="986" spans="1:5">
      <c r="A986" s="27"/>
      <c r="B986" s="17"/>
      <c r="C986" s="17"/>
      <c r="D986" s="17"/>
      <c r="E986" s="22"/>
    </row>
    <row r="987" spans="1:5">
      <c r="A987" s="27"/>
      <c r="B987" s="17"/>
      <c r="C987" s="17"/>
      <c r="D987" s="17"/>
      <c r="E987" s="22"/>
    </row>
    <row r="988" spans="1:5">
      <c r="A988" s="27"/>
      <c r="B988" s="17"/>
      <c r="C988" s="17"/>
      <c r="D988" s="17"/>
      <c r="E988" s="22"/>
    </row>
    <row r="989" spans="1:5">
      <c r="A989" s="27"/>
      <c r="B989" s="17"/>
      <c r="C989" s="17"/>
      <c r="D989" s="17"/>
      <c r="E989" s="22"/>
    </row>
    <row r="990" spans="1:5">
      <c r="A990" s="27"/>
      <c r="B990" s="17"/>
      <c r="C990" s="17"/>
      <c r="D990" s="17"/>
      <c r="E990" s="22"/>
    </row>
    <row r="991" spans="1:5">
      <c r="A991" s="27"/>
      <c r="B991" s="17"/>
      <c r="C991" s="17"/>
      <c r="D991" s="17"/>
      <c r="E991" s="22"/>
    </row>
    <row r="992" spans="1:5">
      <c r="A992" s="27"/>
      <c r="B992" s="17"/>
      <c r="C992" s="17"/>
      <c r="D992" s="17"/>
      <c r="E992" s="22"/>
    </row>
    <row r="993" spans="1:5">
      <c r="A993" s="27"/>
      <c r="B993" s="17"/>
      <c r="C993" s="17"/>
      <c r="D993" s="17"/>
      <c r="E993" s="22"/>
    </row>
    <row r="994" spans="1:5">
      <c r="A994" s="27"/>
      <c r="B994" s="17"/>
      <c r="C994" s="17"/>
      <c r="D994" s="17"/>
      <c r="E994" s="22"/>
    </row>
    <row r="995" spans="1:5">
      <c r="A995" s="27"/>
      <c r="B995" s="17"/>
      <c r="C995" s="17"/>
      <c r="D995" s="17"/>
      <c r="E995" s="22"/>
    </row>
    <row r="996" spans="1:5">
      <c r="A996" s="27"/>
      <c r="B996" s="17"/>
      <c r="C996" s="17"/>
      <c r="D996" s="17"/>
      <c r="E996" s="22"/>
    </row>
    <row r="997" spans="1:5">
      <c r="A997" s="27"/>
      <c r="B997" s="17"/>
      <c r="C997" s="17"/>
      <c r="D997" s="17"/>
      <c r="E997" s="22"/>
    </row>
    <row r="998" spans="1:5">
      <c r="A998" s="27"/>
      <c r="B998" s="17"/>
      <c r="C998" s="17"/>
      <c r="D998" s="17"/>
      <c r="E99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0"/>
  <sheetViews>
    <sheetView topLeftCell="A16" workbookViewId="0">
      <selection activeCell="D44" sqref="D44"/>
    </sheetView>
  </sheetViews>
  <sheetFormatPr defaultColWidth="15.140625" defaultRowHeight="15" customHeight="1"/>
  <cols>
    <col min="1" max="1" width="15.140625" style="26" customWidth="1"/>
    <col min="2" max="2" width="13" customWidth="1"/>
    <col min="3" max="3" width="11.5703125" bestFit="1" customWidth="1"/>
    <col min="4" max="4" width="31" customWidth="1"/>
    <col min="5" max="5" width="27.85546875" customWidth="1"/>
    <col min="6" max="26" width="7.5703125" customWidth="1"/>
  </cols>
  <sheetData>
    <row r="1" spans="1:6" ht="15.75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6" ht="15.75" customHeight="1">
      <c r="A2" s="2" t="s">
        <v>457</v>
      </c>
      <c r="B2" s="30" t="s">
        <v>458</v>
      </c>
      <c r="C2" s="26" t="s">
        <v>15</v>
      </c>
      <c r="D2" s="25" t="s">
        <v>459</v>
      </c>
      <c r="E2" s="36" t="s">
        <v>460</v>
      </c>
      <c r="F2" s="26" t="str">
        <f>CONCATENATE("[""",A2,""",""",B2," ",C2,""",""",E2,"""],")</f>
        <v>["Aasik","Mechanical ME","ISRO - Trivandrum"],</v>
      </c>
    </row>
    <row r="3" spans="1:6" ht="15.75">
      <c r="A3" s="2" t="s">
        <v>461</v>
      </c>
      <c r="B3" s="30" t="s">
        <v>6</v>
      </c>
      <c r="C3" s="37" t="s">
        <v>10</v>
      </c>
      <c r="D3" s="25" t="s">
        <v>462</v>
      </c>
      <c r="E3" s="4" t="s">
        <v>8</v>
      </c>
      <c r="F3" s="26" t="str">
        <f t="shared" ref="F3:F53" si="0">CONCATENATE("[""",A3,""",""",B3," ",C3,""",""",E3,"""],")</f>
        <v>["Abhishek B","UG BS Research","IISc Bangalore"],</v>
      </c>
    </row>
    <row r="4" spans="1:6" ht="15.75">
      <c r="A4" s="2" t="s">
        <v>463</v>
      </c>
      <c r="B4" s="25" t="s">
        <v>14</v>
      </c>
      <c r="C4" s="26" t="s">
        <v>15</v>
      </c>
      <c r="D4" s="25" t="s">
        <v>464</v>
      </c>
      <c r="E4" s="20" t="s">
        <v>465</v>
      </c>
      <c r="F4" s="26" t="str">
        <f t="shared" si="0"/>
        <v>["Ajai Paulose","ECE ME","Broadcom Bangalore"],</v>
      </c>
    </row>
    <row r="5" spans="1:6" ht="15.75">
      <c r="A5" s="2" t="s">
        <v>1174</v>
      </c>
      <c r="B5" s="25" t="s">
        <v>124</v>
      </c>
      <c r="C5" s="27"/>
      <c r="D5" s="25" t="s">
        <v>466</v>
      </c>
      <c r="E5" s="28" t="s">
        <v>467</v>
      </c>
      <c r="F5" s="26" t="str">
        <f t="shared" si="0"/>
        <v>["Aleena Alex","Civil ","Student discontinued"],</v>
      </c>
    </row>
    <row r="6" spans="1:6" ht="15.75">
      <c r="A6" s="2" t="s">
        <v>468</v>
      </c>
      <c r="B6" s="30" t="s">
        <v>6</v>
      </c>
      <c r="C6" s="37" t="s">
        <v>10</v>
      </c>
      <c r="D6" s="25" t="s">
        <v>469</v>
      </c>
      <c r="E6" s="4" t="s">
        <v>8</v>
      </c>
      <c r="F6" s="26" t="str">
        <f t="shared" si="0"/>
        <v>["Amal Roy","UG BS Research","IISc Bangalore"],</v>
      </c>
    </row>
    <row r="7" spans="1:6" ht="15.75">
      <c r="A7" s="2" t="s">
        <v>470</v>
      </c>
      <c r="B7" s="30" t="s">
        <v>6</v>
      </c>
      <c r="C7" s="37" t="s">
        <v>10</v>
      </c>
      <c r="D7" s="25" t="s">
        <v>471</v>
      </c>
      <c r="E7" s="4" t="s">
        <v>8</v>
      </c>
      <c r="F7" s="26" t="str">
        <f t="shared" si="0"/>
        <v>["Anathesh S","UG BS Research","IISc Bangalore"],</v>
      </c>
    </row>
    <row r="8" spans="1:6" ht="15.75">
      <c r="A8" s="2" t="s">
        <v>472</v>
      </c>
      <c r="B8" s="25" t="s">
        <v>473</v>
      </c>
      <c r="C8" s="26" t="s">
        <v>15</v>
      </c>
      <c r="D8" s="25" t="s">
        <v>474</v>
      </c>
      <c r="E8" s="20" t="s">
        <v>475</v>
      </c>
      <c r="F8" s="26" t="str">
        <f t="shared" si="0"/>
        <v>["Anil","Electrical ME","Tribi Bangalore"],</v>
      </c>
    </row>
    <row r="9" spans="1:6" ht="15.75">
      <c r="A9" s="2" t="s">
        <v>476</v>
      </c>
      <c r="B9" s="25" t="s">
        <v>458</v>
      </c>
      <c r="C9" s="26" t="s">
        <v>15</v>
      </c>
      <c r="D9" s="25" t="s">
        <v>477</v>
      </c>
      <c r="E9" s="17"/>
      <c r="F9" s="26" t="str">
        <f t="shared" si="0"/>
        <v>["Anirudh Rajan","Mechanical ME",""],</v>
      </c>
    </row>
    <row r="10" spans="1:6" ht="15.75">
      <c r="A10" s="2" t="s">
        <v>478</v>
      </c>
      <c r="B10" s="25" t="s">
        <v>14</v>
      </c>
      <c r="C10" s="26" t="s">
        <v>15</v>
      </c>
      <c r="D10" s="25" t="s">
        <v>479</v>
      </c>
      <c r="E10" s="20" t="s">
        <v>480</v>
      </c>
      <c r="F10" s="26" t="str">
        <f t="shared" si="0"/>
        <v>["Aparna J S","ECE ME","bahrain"],</v>
      </c>
    </row>
    <row r="11" spans="1:6" ht="15.75">
      <c r="A11" s="2" t="s">
        <v>481</v>
      </c>
      <c r="B11" s="25" t="s">
        <v>14</v>
      </c>
      <c r="C11" s="26" t="s">
        <v>15</v>
      </c>
      <c r="D11" s="25" t="s">
        <v>482</v>
      </c>
      <c r="E11" s="29" t="s">
        <v>483</v>
      </c>
      <c r="F11" s="26" t="str">
        <f t="shared" si="0"/>
        <v>["Arathi P A","ECE ME","PESIT-BSC, Bangalore"],</v>
      </c>
    </row>
    <row r="12" spans="1:6" ht="15.75">
      <c r="A12" s="2" t="s">
        <v>484</v>
      </c>
      <c r="B12" s="25" t="s">
        <v>485</v>
      </c>
      <c r="C12" s="27"/>
      <c r="D12" s="25" t="s">
        <v>486</v>
      </c>
      <c r="E12" s="17"/>
      <c r="F12" s="26" t="str">
        <f t="shared" si="0"/>
        <v>["Arun G","Chemical ",""],</v>
      </c>
    </row>
    <row r="13" spans="1:6" ht="15.75">
      <c r="A13" s="2" t="s">
        <v>487</v>
      </c>
      <c r="B13" s="25" t="s">
        <v>89</v>
      </c>
      <c r="C13" s="26" t="s">
        <v>15</v>
      </c>
      <c r="D13" s="25" t="s">
        <v>488</v>
      </c>
      <c r="E13" s="26" t="s">
        <v>460</v>
      </c>
      <c r="F13" s="26" t="str">
        <f t="shared" si="0"/>
        <v>["Arun Jose K A","Aerospace ME","ISRO - Trivandrum"],</v>
      </c>
    </row>
    <row r="14" spans="1:6" ht="15.75">
      <c r="A14" s="2" t="s">
        <v>489</v>
      </c>
      <c r="B14" s="25" t="s">
        <v>89</v>
      </c>
      <c r="C14" s="26" t="s">
        <v>15</v>
      </c>
      <c r="D14" s="25" t="s">
        <v>490</v>
      </c>
      <c r="E14" s="20" t="s">
        <v>491</v>
      </c>
      <c r="F14" s="26" t="str">
        <f t="shared" si="0"/>
        <v>["Arun Krishna","Aerospace ME","VSSC, Thiruvananthapuram"],</v>
      </c>
    </row>
    <row r="15" spans="1:6" ht="15.75">
      <c r="A15" s="2" t="s">
        <v>492</v>
      </c>
      <c r="B15" s="25" t="s">
        <v>458</v>
      </c>
      <c r="C15" s="26" t="s">
        <v>15</v>
      </c>
      <c r="D15" s="25" t="s">
        <v>493</v>
      </c>
      <c r="E15" s="36" t="s">
        <v>1181</v>
      </c>
      <c r="F15" s="26" t="str">
        <f t="shared" si="0"/>
        <v>["Ashlin","Mechanical ME","Indian Railways"],</v>
      </c>
    </row>
    <row r="16" spans="1:6" ht="15.75">
      <c r="A16" s="2" t="s">
        <v>494</v>
      </c>
      <c r="B16" s="25" t="s">
        <v>458</v>
      </c>
      <c r="C16" s="26" t="s">
        <v>24</v>
      </c>
      <c r="D16" s="25" t="s">
        <v>495</v>
      </c>
      <c r="E16" s="4" t="s">
        <v>8</v>
      </c>
      <c r="F16" s="26" t="str">
        <f t="shared" si="0"/>
        <v>["Ashwin K P","Mechanical PhD","IISc Bangalore"],</v>
      </c>
    </row>
    <row r="17" spans="1:6" ht="15.75">
      <c r="A17" s="2" t="s">
        <v>496</v>
      </c>
      <c r="B17" s="25" t="s">
        <v>124</v>
      </c>
      <c r="C17" s="26" t="s">
        <v>15</v>
      </c>
      <c r="D17" s="25" t="s">
        <v>497</v>
      </c>
      <c r="E17" s="20" t="s">
        <v>498</v>
      </c>
      <c r="F17" s="26" t="str">
        <f t="shared" si="0"/>
        <v>["Aswathi Sudhir","Civil ME","Phd, TEXAS A&amp;M "],</v>
      </c>
    </row>
    <row r="18" spans="1:6" ht="15.75">
      <c r="A18" s="2" t="s">
        <v>339</v>
      </c>
      <c r="B18" s="25" t="s">
        <v>89</v>
      </c>
      <c r="C18" s="26" t="s">
        <v>24</v>
      </c>
      <c r="D18" s="25" t="s">
        <v>499</v>
      </c>
      <c r="E18" s="4" t="s">
        <v>8</v>
      </c>
      <c r="F18" s="26" t="str">
        <f t="shared" si="0"/>
        <v>["Athul Joseph","Aerospace PhD","IISc Bangalore"],</v>
      </c>
    </row>
    <row r="19" spans="1:6" ht="15.75">
      <c r="A19" s="2" t="s">
        <v>500</v>
      </c>
      <c r="B19" s="30" t="s">
        <v>6</v>
      </c>
      <c r="C19" s="37" t="s">
        <v>10</v>
      </c>
      <c r="D19" s="25" t="s">
        <v>501</v>
      </c>
      <c r="E19" s="4" t="s">
        <v>8</v>
      </c>
      <c r="F19" s="26" t="str">
        <f t="shared" si="0"/>
        <v>["Basil","UG BS Research","IISc Bangalore"],</v>
      </c>
    </row>
    <row r="20" spans="1:6" ht="15.75">
      <c r="A20" s="2" t="s">
        <v>502</v>
      </c>
      <c r="B20" s="30" t="s">
        <v>6</v>
      </c>
      <c r="C20" s="37" t="s">
        <v>10</v>
      </c>
      <c r="D20" s="25" t="s">
        <v>503</v>
      </c>
      <c r="E20" s="4" t="s">
        <v>8</v>
      </c>
      <c r="F20" s="26" t="str">
        <f t="shared" si="0"/>
        <v>["Deepak V","UG BS Research","IISc Bangalore"],</v>
      </c>
    </row>
    <row r="21" spans="1:6" ht="15.75">
      <c r="A21" s="2" t="s">
        <v>504</v>
      </c>
      <c r="B21" s="25" t="s">
        <v>124</v>
      </c>
      <c r="C21" s="26" t="s">
        <v>24</v>
      </c>
      <c r="D21" s="25" t="s">
        <v>505</v>
      </c>
      <c r="E21" s="4" t="s">
        <v>8</v>
      </c>
      <c r="F21" s="26" t="str">
        <f t="shared" si="0"/>
        <v>["Deepu","Civil PhD","IISc Bangalore"],</v>
      </c>
    </row>
    <row r="22" spans="1:6" ht="15.75">
      <c r="A22" s="2" t="s">
        <v>506</v>
      </c>
      <c r="B22" s="25" t="s">
        <v>14</v>
      </c>
      <c r="C22" s="26" t="s">
        <v>15</v>
      </c>
      <c r="D22" s="25" t="s">
        <v>507</v>
      </c>
      <c r="E22" s="20" t="s">
        <v>508</v>
      </c>
      <c r="F22" s="26" t="str">
        <f t="shared" si="0"/>
        <v>["Febi Ibrahim","ECE ME","DRDO Ernakulam"],</v>
      </c>
    </row>
    <row r="23" spans="1:6" ht="15.75">
      <c r="A23" s="2" t="s">
        <v>249</v>
      </c>
      <c r="B23" s="25" t="s">
        <v>14</v>
      </c>
      <c r="C23" s="26" t="s">
        <v>15</v>
      </c>
      <c r="D23" s="25" t="s">
        <v>250</v>
      </c>
      <c r="E23" s="4" t="s">
        <v>8</v>
      </c>
      <c r="F23" s="26" t="str">
        <f t="shared" si="0"/>
        <v>["Geethu Joseph","ECE ME","IISc Bangalore"],</v>
      </c>
    </row>
    <row r="24" spans="1:6" ht="15.75">
      <c r="A24" s="2" t="s">
        <v>509</v>
      </c>
      <c r="B24" s="25" t="s">
        <v>124</v>
      </c>
      <c r="C24" s="26" t="s">
        <v>24</v>
      </c>
      <c r="D24" s="25" t="s">
        <v>510</v>
      </c>
      <c r="E24" s="4" t="s">
        <v>8</v>
      </c>
      <c r="F24" s="26" t="str">
        <f t="shared" si="0"/>
        <v>["Greegar George","Civil PhD","IISc Bangalore"],</v>
      </c>
    </row>
    <row r="25" spans="1:6" ht="15.75">
      <c r="A25" s="2" t="s">
        <v>511</v>
      </c>
      <c r="B25" s="25" t="s">
        <v>473</v>
      </c>
      <c r="C25" s="26" t="s">
        <v>15</v>
      </c>
      <c r="D25" s="25" t="s">
        <v>512</v>
      </c>
      <c r="E25" s="36" t="s">
        <v>1182</v>
      </c>
      <c r="F25" s="26" t="str">
        <f t="shared" si="0"/>
        <v>["Habeeb Rahman","Electrical ME","GE Bangalore"],</v>
      </c>
    </row>
    <row r="26" spans="1:6" ht="15.75">
      <c r="A26" s="2" t="s">
        <v>513</v>
      </c>
      <c r="B26" s="30" t="s">
        <v>6</v>
      </c>
      <c r="C26" s="37" t="s">
        <v>10</v>
      </c>
      <c r="D26" s="25" t="s">
        <v>514</v>
      </c>
      <c r="E26" s="4" t="s">
        <v>8</v>
      </c>
      <c r="F26" s="26" t="str">
        <f t="shared" si="0"/>
        <v>["Ismath Sadhir","UG BS Research","IISc Bangalore"],</v>
      </c>
    </row>
    <row r="27" spans="1:6" ht="15.75">
      <c r="A27" s="2" t="s">
        <v>515</v>
      </c>
      <c r="B27" s="25" t="s">
        <v>473</v>
      </c>
      <c r="C27" s="26" t="s">
        <v>15</v>
      </c>
      <c r="D27" s="25" t="s">
        <v>516</v>
      </c>
      <c r="E27" s="20" t="s">
        <v>517</v>
      </c>
      <c r="F27" s="26" t="str">
        <f t="shared" si="0"/>
        <v>["Jithin Pauly","Electrical ME","CPRI Bangalore"],</v>
      </c>
    </row>
    <row r="28" spans="1:6" ht="15.75">
      <c r="A28" s="2" t="s">
        <v>518</v>
      </c>
      <c r="B28" s="25" t="s">
        <v>519</v>
      </c>
      <c r="C28" s="27"/>
      <c r="D28" s="25" t="s">
        <v>520</v>
      </c>
      <c r="E28" s="17"/>
      <c r="F28" s="26" t="str">
        <f t="shared" si="0"/>
        <v>["Jobby","Earth Science ",""],</v>
      </c>
    </row>
    <row r="29" spans="1:6" ht="15.75">
      <c r="A29" s="2" t="s">
        <v>521</v>
      </c>
      <c r="B29" s="25" t="s">
        <v>14</v>
      </c>
      <c r="C29" s="26" t="s">
        <v>15</v>
      </c>
      <c r="D29" s="30" t="s">
        <v>522</v>
      </c>
      <c r="E29" s="36" t="s">
        <v>1183</v>
      </c>
      <c r="F29" s="26" t="str">
        <f t="shared" si="0"/>
        <v>["Joshin","ECE ME","Phd, University of Lisbon"],</v>
      </c>
    </row>
    <row r="30" spans="1:6" ht="15.75">
      <c r="A30" s="2" t="s">
        <v>523</v>
      </c>
      <c r="B30" s="25" t="s">
        <v>458</v>
      </c>
      <c r="C30" s="27"/>
      <c r="D30" s="25" t="s">
        <v>524</v>
      </c>
      <c r="E30" s="17"/>
      <c r="F30" s="26" t="str">
        <f t="shared" si="0"/>
        <v>["Karthikeyan","Mechanical ",""],</v>
      </c>
    </row>
    <row r="31" spans="1:6" ht="15.75">
      <c r="A31" s="2" t="s">
        <v>525</v>
      </c>
      <c r="B31" s="25" t="s">
        <v>124</v>
      </c>
      <c r="C31" s="26" t="s">
        <v>15</v>
      </c>
      <c r="D31" s="25" t="s">
        <v>526</v>
      </c>
      <c r="E31" s="4" t="s">
        <v>8</v>
      </c>
      <c r="F31" s="26" t="str">
        <f t="shared" si="0"/>
        <v>["Karuna","Civil ME","IISc Bangalore"],</v>
      </c>
    </row>
    <row r="32" spans="1:6" ht="15.75">
      <c r="A32" s="2" t="s">
        <v>527</v>
      </c>
      <c r="B32" s="25" t="s">
        <v>89</v>
      </c>
      <c r="C32" s="26" t="s">
        <v>15</v>
      </c>
      <c r="D32" s="25" t="s">
        <v>528</v>
      </c>
      <c r="E32" s="36" t="s">
        <v>1184</v>
      </c>
      <c r="F32" s="26" t="str">
        <f t="shared" si="0"/>
        <v>["Kavitha M","Aerospace ME","VSSC,  Trivandrum"],</v>
      </c>
    </row>
    <row r="33" spans="1:6" ht="15.75">
      <c r="A33" s="2" t="s">
        <v>529</v>
      </c>
      <c r="B33" s="25" t="s">
        <v>89</v>
      </c>
      <c r="C33" s="27"/>
      <c r="D33" s="25" t="s">
        <v>530</v>
      </c>
      <c r="E33" s="17"/>
      <c r="F33" s="26" t="str">
        <f t="shared" si="0"/>
        <v>["Kiran M","Aerospace ",""],</v>
      </c>
    </row>
    <row r="34" spans="1:6" ht="15.75">
      <c r="A34" s="2" t="s">
        <v>531</v>
      </c>
      <c r="B34" s="25" t="s">
        <v>14</v>
      </c>
      <c r="C34" s="26" t="s">
        <v>15</v>
      </c>
      <c r="D34" s="25" t="s">
        <v>532</v>
      </c>
      <c r="E34" s="20" t="s">
        <v>533</v>
      </c>
      <c r="F34" s="26" t="str">
        <f t="shared" si="0"/>
        <v>["M N Abhijith","ECE ME","Qualcome Bangalore"],</v>
      </c>
    </row>
    <row r="35" spans="1:6" ht="15.75">
      <c r="A35" s="2" t="s">
        <v>534</v>
      </c>
      <c r="B35" s="25" t="s">
        <v>124</v>
      </c>
      <c r="C35" s="26" t="s">
        <v>15</v>
      </c>
      <c r="D35" s="25" t="s">
        <v>535</v>
      </c>
      <c r="E35" s="20" t="s">
        <v>1185</v>
      </c>
      <c r="F35" s="26" t="str">
        <f t="shared" si="0"/>
        <v>["Madhav","Civil ME"," Trivandrum"],</v>
      </c>
    </row>
    <row r="36" spans="1:6" ht="15.75">
      <c r="A36" s="2" t="s">
        <v>537</v>
      </c>
      <c r="B36" s="25" t="s">
        <v>14</v>
      </c>
      <c r="C36" s="26" t="s">
        <v>15</v>
      </c>
      <c r="D36" s="25" t="s">
        <v>538</v>
      </c>
      <c r="E36" s="29" t="s">
        <v>483</v>
      </c>
      <c r="F36" s="26" t="str">
        <f t="shared" si="0"/>
        <v>["Mishfad S V","ECE ME","PESIT-BSC, Bangalore"],</v>
      </c>
    </row>
    <row r="37" spans="1:6" ht="15.75">
      <c r="A37" s="2" t="s">
        <v>539</v>
      </c>
      <c r="B37" s="30" t="s">
        <v>6</v>
      </c>
      <c r="C37" s="37" t="s">
        <v>10</v>
      </c>
      <c r="D37" s="25" t="s">
        <v>540</v>
      </c>
      <c r="E37" s="4" t="s">
        <v>8</v>
      </c>
      <c r="F37" s="26" t="str">
        <f t="shared" si="0"/>
        <v>["Neethu","UG BS Research","IISc Bangalore"],</v>
      </c>
    </row>
    <row r="38" spans="1:6" ht="15.75">
      <c r="A38" s="2" t="s">
        <v>541</v>
      </c>
      <c r="B38" s="30" t="s">
        <v>6</v>
      </c>
      <c r="C38" s="37" t="s">
        <v>10</v>
      </c>
      <c r="D38" s="25" t="s">
        <v>542</v>
      </c>
      <c r="E38" s="4" t="s">
        <v>8</v>
      </c>
      <c r="F38" s="26" t="str">
        <f t="shared" si="0"/>
        <v>["Nidhin Kurian","UG BS Research","IISc Bangalore"],</v>
      </c>
    </row>
    <row r="39" spans="1:6" ht="15.75">
      <c r="A39" s="2" t="s">
        <v>543</v>
      </c>
      <c r="B39" s="30" t="s">
        <v>312</v>
      </c>
      <c r="C39" s="26" t="s">
        <v>15</v>
      </c>
      <c r="D39" s="25" t="s">
        <v>544</v>
      </c>
      <c r="E39" s="31" t="s">
        <v>545</v>
      </c>
      <c r="F39" s="26" t="str">
        <f t="shared" si="0"/>
        <v>["Nithin Raveendran","CEDT ME","The University of Arizona"],</v>
      </c>
    </row>
    <row r="40" spans="1:6" ht="15.75">
      <c r="A40" s="2" t="s">
        <v>546</v>
      </c>
      <c r="B40" s="30" t="s">
        <v>6</v>
      </c>
      <c r="C40" s="37" t="s">
        <v>10</v>
      </c>
      <c r="D40" s="25" t="s">
        <v>547</v>
      </c>
      <c r="E40" s="4" t="s">
        <v>8</v>
      </c>
      <c r="F40" s="26" t="str">
        <f t="shared" si="0"/>
        <v>["Roshan Xavier","UG BS Research","IISc Bangalore"],</v>
      </c>
    </row>
    <row r="41" spans="1:6" ht="15.75">
      <c r="A41" s="2" t="s">
        <v>548</v>
      </c>
      <c r="B41" s="25" t="s">
        <v>14</v>
      </c>
      <c r="C41" s="26" t="s">
        <v>15</v>
      </c>
      <c r="D41" s="25" t="s">
        <v>549</v>
      </c>
      <c r="E41" s="20" t="s">
        <v>550</v>
      </c>
      <c r="F41" s="26" t="str">
        <f t="shared" si="0"/>
        <v>["Sahil Mohamed","ECE ME","TE connectivity Bangalore"],</v>
      </c>
    </row>
    <row r="42" spans="1:6" ht="15.75">
      <c r="A42" s="2" t="s">
        <v>551</v>
      </c>
      <c r="B42" s="25" t="s">
        <v>473</v>
      </c>
      <c r="C42" s="26" t="s">
        <v>15</v>
      </c>
      <c r="D42" s="25" t="s">
        <v>552</v>
      </c>
      <c r="E42" s="36" t="s">
        <v>1186</v>
      </c>
      <c r="F42" s="26" t="str">
        <f t="shared" si="0"/>
        <v>["Sandeep","Electrical ME","Cadence Bangalore"],</v>
      </c>
    </row>
    <row r="43" spans="1:6" ht="15.75">
      <c r="A43" s="2" t="s">
        <v>553</v>
      </c>
      <c r="B43" s="25" t="s">
        <v>458</v>
      </c>
      <c r="C43" s="27"/>
      <c r="D43" s="25" t="s">
        <v>554</v>
      </c>
      <c r="E43" s="17"/>
      <c r="F43" s="26" t="str">
        <f t="shared" si="0"/>
        <v>["Sanjayan","Mechanical ",""],</v>
      </c>
    </row>
    <row r="44" spans="1:6" ht="15.75">
      <c r="A44" s="2" t="s">
        <v>555</v>
      </c>
      <c r="B44" s="25" t="s">
        <v>473</v>
      </c>
      <c r="C44" s="26" t="s">
        <v>15</v>
      </c>
      <c r="D44" s="25" t="s">
        <v>556</v>
      </c>
      <c r="E44" s="20" t="s">
        <v>557</v>
      </c>
      <c r="F44" s="26" t="str">
        <f t="shared" si="0"/>
        <v>["Shareeq","Electrical ME","Phd, NUS"],</v>
      </c>
    </row>
    <row r="45" spans="1:6" ht="15.75">
      <c r="A45" s="2" t="s">
        <v>558</v>
      </c>
      <c r="B45" s="25" t="s">
        <v>473</v>
      </c>
      <c r="C45" s="26" t="s">
        <v>15</v>
      </c>
      <c r="D45" s="25" t="s">
        <v>559</v>
      </c>
      <c r="E45" s="20" t="s">
        <v>560</v>
      </c>
      <c r="F45" s="26" t="str">
        <f t="shared" si="0"/>
        <v>["Shreeram","Electrical ME","CPRI - Bangalore"],</v>
      </c>
    </row>
    <row r="46" spans="1:6" ht="15.75">
      <c r="A46" s="2" t="s">
        <v>561</v>
      </c>
      <c r="B46" s="25" t="s">
        <v>89</v>
      </c>
      <c r="C46" s="26" t="s">
        <v>15</v>
      </c>
      <c r="D46" s="25" t="s">
        <v>562</v>
      </c>
      <c r="E46" s="20" t="s">
        <v>563</v>
      </c>
      <c r="F46" s="26" t="str">
        <f t="shared" si="0"/>
        <v>["Sreeekanth","Aerospace ME","Asteria Aerospace, Bangalore"],</v>
      </c>
    </row>
    <row r="47" spans="1:6" ht="15.75">
      <c r="A47" s="2" t="s">
        <v>564</v>
      </c>
      <c r="B47" s="25" t="s">
        <v>14</v>
      </c>
      <c r="C47" s="26" t="s">
        <v>15</v>
      </c>
      <c r="D47" s="25" t="s">
        <v>565</v>
      </c>
      <c r="E47" s="20" t="s">
        <v>536</v>
      </c>
      <c r="F47" s="26" t="str">
        <f t="shared" si="0"/>
        <v>["Sreejith T M","ECE ME","Thiruvanathapuram"],</v>
      </c>
    </row>
    <row r="48" spans="1:6" ht="15.75">
      <c r="A48" s="2" t="s">
        <v>566</v>
      </c>
      <c r="B48" s="30" t="s">
        <v>6</v>
      </c>
      <c r="C48" s="37" t="s">
        <v>10</v>
      </c>
      <c r="D48" s="25" t="s">
        <v>567</v>
      </c>
      <c r="E48" s="4" t="s">
        <v>8</v>
      </c>
      <c r="F48" s="26" t="str">
        <f t="shared" si="0"/>
        <v>["Sreyas Mohan","UG BS Research","IISc Bangalore"],</v>
      </c>
    </row>
    <row r="49" spans="1:6" ht="15.75">
      <c r="A49" s="2" t="s">
        <v>568</v>
      </c>
      <c r="B49" s="25" t="s">
        <v>473</v>
      </c>
      <c r="C49" s="26" t="s">
        <v>15</v>
      </c>
      <c r="D49" s="25" t="s">
        <v>569</v>
      </c>
      <c r="E49" s="36" t="s">
        <v>1182</v>
      </c>
      <c r="F49" s="26" t="str">
        <f t="shared" si="0"/>
        <v>["Sruthi","Electrical ME","GE Bangalore"],</v>
      </c>
    </row>
    <row r="50" spans="1:6" ht="15.75">
      <c r="A50" s="2" t="s">
        <v>570</v>
      </c>
      <c r="B50" s="25" t="s">
        <v>14</v>
      </c>
      <c r="C50" s="26" t="s">
        <v>15</v>
      </c>
      <c r="D50" s="25" t="s">
        <v>571</v>
      </c>
      <c r="E50" s="20" t="s">
        <v>572</v>
      </c>
      <c r="F50" s="26" t="str">
        <f t="shared" si="0"/>
        <v>["Sujith P","ECE ME","Ittiam Bangalore"],</v>
      </c>
    </row>
    <row r="51" spans="1:6" ht="15.75">
      <c r="A51" s="2" t="s">
        <v>573</v>
      </c>
      <c r="B51" s="25" t="s">
        <v>19</v>
      </c>
      <c r="C51" s="26" t="s">
        <v>15</v>
      </c>
      <c r="D51" s="25"/>
      <c r="E51" s="20" t="s">
        <v>574</v>
      </c>
      <c r="F51" s="26" t="str">
        <f t="shared" si="0"/>
        <v>["Swathy Sen","DESE ME","Intel Bangalore"],</v>
      </c>
    </row>
    <row r="52" spans="1:6" ht="15.75">
      <c r="A52" s="2" t="s">
        <v>575</v>
      </c>
      <c r="B52" s="25" t="s">
        <v>14</v>
      </c>
      <c r="C52" s="26" t="s">
        <v>15</v>
      </c>
      <c r="D52" s="25" t="s">
        <v>576</v>
      </c>
      <c r="E52" s="20" t="s">
        <v>377</v>
      </c>
      <c r="F52" s="26" t="str">
        <f t="shared" si="0"/>
        <v>["Unnikrishnan K G","ECE ME","Qualcomm Bangalore"],</v>
      </c>
    </row>
    <row r="53" spans="1:6" ht="15.75">
      <c r="A53" s="2" t="s">
        <v>577</v>
      </c>
      <c r="B53" s="25" t="s">
        <v>67</v>
      </c>
      <c r="C53" s="26" t="s">
        <v>15</v>
      </c>
      <c r="D53" s="25" t="s">
        <v>578</v>
      </c>
      <c r="E53" s="20" t="s">
        <v>579</v>
      </c>
      <c r="F53" s="26" t="str">
        <f t="shared" si="0"/>
        <v>["Vishnu","CPDM ME","Tata Motors, Pune"],</v>
      </c>
    </row>
    <row r="54" spans="1:6">
      <c r="A54" s="27"/>
      <c r="B54" s="17"/>
      <c r="C54" s="17"/>
      <c r="D54" s="17"/>
      <c r="E54" s="17"/>
    </row>
    <row r="55" spans="1:6">
      <c r="A55" s="27"/>
      <c r="B55" s="17"/>
      <c r="C55" s="17"/>
      <c r="D55" s="17"/>
      <c r="E55" s="17"/>
    </row>
    <row r="56" spans="1:6">
      <c r="A56" s="27"/>
      <c r="B56" s="17"/>
      <c r="C56" s="17"/>
      <c r="D56" s="17"/>
      <c r="E56" s="17"/>
    </row>
    <row r="57" spans="1:6">
      <c r="A57" s="27"/>
      <c r="B57" s="17"/>
      <c r="C57" s="17"/>
      <c r="D57" s="17"/>
      <c r="E57" s="17"/>
    </row>
    <row r="58" spans="1:6">
      <c r="A58" s="27"/>
      <c r="B58" s="17"/>
      <c r="C58" s="17"/>
      <c r="D58" s="17"/>
      <c r="E58" s="17"/>
    </row>
    <row r="59" spans="1:6">
      <c r="A59" s="27"/>
      <c r="B59" s="17"/>
      <c r="C59" s="17"/>
      <c r="D59" s="17"/>
      <c r="E59" s="17"/>
    </row>
    <row r="60" spans="1:6">
      <c r="A60" s="27"/>
      <c r="B60" s="17"/>
      <c r="C60" s="17"/>
      <c r="D60" s="17"/>
      <c r="E60" s="17"/>
    </row>
    <row r="61" spans="1:6">
      <c r="A61" s="27"/>
      <c r="B61" s="17"/>
      <c r="C61" s="17"/>
      <c r="D61" s="17"/>
      <c r="E61" s="17"/>
    </row>
    <row r="62" spans="1:6">
      <c r="A62" s="27"/>
      <c r="B62" s="17"/>
      <c r="C62" s="17"/>
      <c r="D62" s="17"/>
      <c r="E62" s="17"/>
    </row>
    <row r="63" spans="1:6">
      <c r="A63" s="27"/>
      <c r="B63" s="17"/>
      <c r="C63" s="17"/>
      <c r="D63" s="17"/>
      <c r="E63" s="17"/>
    </row>
    <row r="64" spans="1:6">
      <c r="A64" s="27"/>
      <c r="B64" s="17"/>
      <c r="C64" s="17"/>
      <c r="D64" s="17"/>
      <c r="E64" s="17"/>
    </row>
    <row r="65" spans="1:5">
      <c r="A65" s="27"/>
      <c r="B65" s="17"/>
      <c r="C65" s="17"/>
      <c r="D65" s="17"/>
      <c r="E65" s="17"/>
    </row>
    <row r="66" spans="1:5">
      <c r="A66" s="27"/>
      <c r="B66" s="17"/>
      <c r="C66" s="17"/>
      <c r="D66" s="17"/>
      <c r="E66" s="17"/>
    </row>
    <row r="67" spans="1:5">
      <c r="A67" s="27"/>
      <c r="B67" s="17"/>
      <c r="C67" s="17"/>
      <c r="D67" s="17"/>
      <c r="E67" s="17"/>
    </row>
    <row r="68" spans="1:5">
      <c r="A68" s="27"/>
      <c r="B68" s="17"/>
      <c r="C68" s="17"/>
      <c r="D68" s="17"/>
      <c r="E68" s="17"/>
    </row>
    <row r="69" spans="1:5">
      <c r="A69" s="27"/>
      <c r="B69" s="17"/>
      <c r="C69" s="17"/>
      <c r="D69" s="17"/>
      <c r="E69" s="17"/>
    </row>
    <row r="70" spans="1:5">
      <c r="A70" s="27"/>
      <c r="B70" s="17"/>
      <c r="C70" s="17"/>
      <c r="D70" s="17"/>
      <c r="E70" s="17"/>
    </row>
    <row r="71" spans="1:5">
      <c r="A71" s="27"/>
      <c r="B71" s="17"/>
      <c r="C71" s="17"/>
      <c r="D71" s="17"/>
      <c r="E71" s="17"/>
    </row>
    <row r="72" spans="1:5">
      <c r="A72" s="27"/>
      <c r="B72" s="17"/>
      <c r="C72" s="17"/>
      <c r="D72" s="17"/>
      <c r="E72" s="17"/>
    </row>
    <row r="73" spans="1:5">
      <c r="A73" s="27"/>
      <c r="B73" s="17"/>
      <c r="C73" s="17"/>
      <c r="D73" s="17"/>
      <c r="E73" s="17"/>
    </row>
    <row r="74" spans="1:5">
      <c r="A74" s="27"/>
      <c r="B74" s="17"/>
      <c r="C74" s="17"/>
      <c r="D74" s="17"/>
      <c r="E74" s="17"/>
    </row>
    <row r="75" spans="1:5">
      <c r="A75" s="27"/>
      <c r="B75" s="17"/>
      <c r="C75" s="17"/>
      <c r="D75" s="17"/>
      <c r="E75" s="17"/>
    </row>
    <row r="76" spans="1:5">
      <c r="A76" s="27"/>
      <c r="B76" s="17"/>
      <c r="C76" s="17"/>
      <c r="D76" s="17"/>
      <c r="E76" s="17"/>
    </row>
    <row r="77" spans="1:5">
      <c r="A77" s="27"/>
      <c r="B77" s="17"/>
      <c r="C77" s="17"/>
      <c r="D77" s="17"/>
      <c r="E77" s="17"/>
    </row>
    <row r="78" spans="1:5">
      <c r="A78" s="27"/>
      <c r="B78" s="17"/>
      <c r="C78" s="17"/>
      <c r="D78" s="17"/>
      <c r="E78" s="17"/>
    </row>
    <row r="79" spans="1:5">
      <c r="A79" s="27"/>
      <c r="B79" s="17"/>
      <c r="C79" s="17"/>
      <c r="D79" s="17"/>
      <c r="E79" s="17"/>
    </row>
    <row r="80" spans="1:5">
      <c r="A80" s="27"/>
      <c r="B80" s="17"/>
      <c r="C80" s="17"/>
      <c r="D80" s="17"/>
      <c r="E80" s="17"/>
    </row>
    <row r="81" spans="1:5">
      <c r="A81" s="27"/>
      <c r="B81" s="17"/>
      <c r="C81" s="17"/>
      <c r="D81" s="17"/>
      <c r="E81" s="17"/>
    </row>
    <row r="82" spans="1:5">
      <c r="A82" s="27"/>
      <c r="B82" s="17"/>
      <c r="C82" s="17"/>
      <c r="D82" s="17"/>
      <c r="E82" s="17"/>
    </row>
    <row r="83" spans="1:5">
      <c r="A83" s="27"/>
      <c r="B83" s="17"/>
      <c r="C83" s="17"/>
      <c r="D83" s="17"/>
      <c r="E83" s="17"/>
    </row>
    <row r="84" spans="1:5">
      <c r="A84" s="27"/>
      <c r="B84" s="17"/>
      <c r="C84" s="17"/>
      <c r="D84" s="17"/>
      <c r="E84" s="17"/>
    </row>
    <row r="85" spans="1:5">
      <c r="A85" s="27"/>
      <c r="B85" s="17"/>
      <c r="C85" s="17"/>
      <c r="D85" s="17"/>
      <c r="E85" s="17"/>
    </row>
    <row r="86" spans="1:5">
      <c r="A86" s="27"/>
      <c r="B86" s="17"/>
      <c r="C86" s="17"/>
      <c r="D86" s="17"/>
      <c r="E86" s="17"/>
    </row>
    <row r="87" spans="1:5">
      <c r="A87" s="27"/>
      <c r="B87" s="17"/>
      <c r="C87" s="17"/>
      <c r="D87" s="17"/>
      <c r="E87" s="17"/>
    </row>
    <row r="88" spans="1:5">
      <c r="A88" s="27"/>
      <c r="B88" s="17"/>
      <c r="C88" s="17"/>
      <c r="D88" s="17"/>
      <c r="E88" s="17"/>
    </row>
    <row r="89" spans="1:5">
      <c r="A89" s="27"/>
      <c r="B89" s="17"/>
      <c r="C89" s="17"/>
      <c r="D89" s="17"/>
      <c r="E89" s="17"/>
    </row>
    <row r="90" spans="1:5">
      <c r="A90" s="27"/>
      <c r="B90" s="17"/>
      <c r="C90" s="17"/>
      <c r="D90" s="17"/>
      <c r="E90" s="17"/>
    </row>
    <row r="91" spans="1:5">
      <c r="A91" s="27"/>
      <c r="B91" s="17"/>
      <c r="C91" s="17"/>
      <c r="D91" s="17"/>
      <c r="E91" s="17"/>
    </row>
    <row r="92" spans="1:5">
      <c r="A92" s="27"/>
      <c r="B92" s="17"/>
      <c r="C92" s="17"/>
      <c r="D92" s="17"/>
      <c r="E92" s="17"/>
    </row>
    <row r="93" spans="1:5">
      <c r="A93" s="27"/>
      <c r="B93" s="17"/>
      <c r="C93" s="17"/>
      <c r="D93" s="17"/>
      <c r="E93" s="17"/>
    </row>
    <row r="94" spans="1:5">
      <c r="A94" s="27"/>
      <c r="B94" s="17"/>
      <c r="C94" s="17"/>
      <c r="D94" s="17"/>
      <c r="E94" s="17"/>
    </row>
    <row r="95" spans="1:5">
      <c r="A95" s="27"/>
      <c r="B95" s="17"/>
      <c r="C95" s="17"/>
      <c r="D95" s="17"/>
      <c r="E95" s="17"/>
    </row>
    <row r="96" spans="1:5">
      <c r="A96" s="27"/>
      <c r="B96" s="17"/>
      <c r="C96" s="17"/>
      <c r="D96" s="17"/>
      <c r="E96" s="17"/>
    </row>
    <row r="97" spans="1:5">
      <c r="A97" s="27"/>
      <c r="B97" s="17"/>
      <c r="C97" s="17"/>
      <c r="D97" s="17"/>
      <c r="E97" s="17"/>
    </row>
    <row r="98" spans="1:5">
      <c r="A98" s="27"/>
      <c r="B98" s="17"/>
      <c r="C98" s="17"/>
      <c r="D98" s="17"/>
      <c r="E98" s="17"/>
    </row>
    <row r="99" spans="1:5">
      <c r="A99" s="27"/>
      <c r="B99" s="17"/>
      <c r="C99" s="17"/>
      <c r="D99" s="17"/>
      <c r="E99" s="17"/>
    </row>
    <row r="100" spans="1:5">
      <c r="A100" s="27"/>
      <c r="B100" s="17"/>
      <c r="C100" s="17"/>
      <c r="D100" s="17"/>
      <c r="E100" s="17"/>
    </row>
    <row r="101" spans="1:5">
      <c r="A101" s="27"/>
      <c r="B101" s="17"/>
      <c r="C101" s="17"/>
      <c r="D101" s="17"/>
      <c r="E101" s="17"/>
    </row>
    <row r="102" spans="1:5">
      <c r="A102" s="27"/>
      <c r="B102" s="17"/>
      <c r="C102" s="17"/>
      <c r="D102" s="17"/>
      <c r="E102" s="17"/>
    </row>
    <row r="103" spans="1:5">
      <c r="A103" s="27"/>
      <c r="B103" s="17"/>
      <c r="C103" s="17"/>
      <c r="D103" s="17"/>
      <c r="E103" s="17"/>
    </row>
    <row r="104" spans="1:5">
      <c r="A104" s="27"/>
      <c r="B104" s="17"/>
      <c r="C104" s="17"/>
      <c r="D104" s="17"/>
      <c r="E104" s="17"/>
    </row>
    <row r="105" spans="1:5">
      <c r="A105" s="27"/>
      <c r="B105" s="17"/>
      <c r="C105" s="17"/>
      <c r="D105" s="17"/>
      <c r="E105" s="17"/>
    </row>
    <row r="106" spans="1:5">
      <c r="A106" s="27"/>
      <c r="B106" s="17"/>
      <c r="C106" s="17"/>
      <c r="D106" s="17"/>
      <c r="E106" s="17"/>
    </row>
    <row r="107" spans="1:5">
      <c r="A107" s="27"/>
      <c r="B107" s="17"/>
      <c r="C107" s="17"/>
      <c r="D107" s="17"/>
      <c r="E107" s="17"/>
    </row>
    <row r="108" spans="1:5">
      <c r="A108" s="27"/>
      <c r="B108" s="17"/>
      <c r="C108" s="17"/>
      <c r="D108" s="17"/>
      <c r="E108" s="17"/>
    </row>
    <row r="109" spans="1:5">
      <c r="A109" s="27"/>
      <c r="B109" s="17"/>
      <c r="C109" s="17"/>
      <c r="D109" s="17"/>
      <c r="E109" s="17"/>
    </row>
    <row r="110" spans="1:5">
      <c r="A110" s="27"/>
      <c r="B110" s="17"/>
      <c r="C110" s="17"/>
      <c r="D110" s="17"/>
      <c r="E110" s="17"/>
    </row>
    <row r="111" spans="1:5">
      <c r="A111" s="27"/>
      <c r="B111" s="17"/>
      <c r="C111" s="17"/>
      <c r="D111" s="17"/>
      <c r="E111" s="17"/>
    </row>
    <row r="112" spans="1:5">
      <c r="A112" s="27"/>
      <c r="B112" s="17"/>
      <c r="C112" s="17"/>
      <c r="D112" s="17"/>
      <c r="E112" s="17"/>
    </row>
    <row r="113" spans="1:5">
      <c r="A113" s="27"/>
      <c r="B113" s="17"/>
      <c r="C113" s="17"/>
      <c r="D113" s="17"/>
      <c r="E113" s="17"/>
    </row>
    <row r="114" spans="1:5">
      <c r="A114" s="27"/>
      <c r="B114" s="17"/>
      <c r="C114" s="17"/>
      <c r="D114" s="17"/>
      <c r="E114" s="17"/>
    </row>
    <row r="115" spans="1:5">
      <c r="A115" s="27"/>
      <c r="B115" s="17"/>
      <c r="C115" s="17"/>
      <c r="D115" s="17"/>
      <c r="E115" s="17"/>
    </row>
    <row r="116" spans="1:5">
      <c r="A116" s="27"/>
      <c r="B116" s="17"/>
      <c r="C116" s="17"/>
      <c r="D116" s="17"/>
      <c r="E116" s="17"/>
    </row>
    <row r="117" spans="1:5">
      <c r="A117" s="27"/>
      <c r="B117" s="17"/>
      <c r="C117" s="17"/>
      <c r="D117" s="17"/>
      <c r="E117" s="17"/>
    </row>
    <row r="118" spans="1:5">
      <c r="A118" s="27"/>
      <c r="B118" s="17"/>
      <c r="C118" s="17"/>
      <c r="D118" s="17"/>
      <c r="E118" s="17"/>
    </row>
    <row r="119" spans="1:5">
      <c r="A119" s="27"/>
      <c r="B119" s="17"/>
      <c r="C119" s="17"/>
      <c r="D119" s="17"/>
      <c r="E119" s="17"/>
    </row>
    <row r="120" spans="1:5">
      <c r="A120" s="27"/>
      <c r="B120" s="17"/>
      <c r="C120" s="17"/>
      <c r="D120" s="17"/>
      <c r="E120" s="17"/>
    </row>
    <row r="121" spans="1:5">
      <c r="A121" s="27"/>
      <c r="B121" s="17"/>
      <c r="C121" s="17"/>
      <c r="D121" s="17"/>
      <c r="E121" s="17"/>
    </row>
    <row r="122" spans="1:5">
      <c r="A122" s="27"/>
      <c r="B122" s="17"/>
      <c r="C122" s="17"/>
      <c r="D122" s="17"/>
      <c r="E122" s="17"/>
    </row>
    <row r="123" spans="1:5">
      <c r="A123" s="27"/>
      <c r="B123" s="17"/>
      <c r="C123" s="17"/>
      <c r="D123" s="17"/>
      <c r="E123" s="17"/>
    </row>
    <row r="124" spans="1:5">
      <c r="A124" s="27"/>
      <c r="B124" s="17"/>
      <c r="C124" s="17"/>
      <c r="D124" s="17"/>
      <c r="E124" s="17"/>
    </row>
    <row r="125" spans="1:5">
      <c r="A125" s="27"/>
      <c r="B125" s="17"/>
      <c r="C125" s="17"/>
      <c r="D125" s="17"/>
      <c r="E125" s="17"/>
    </row>
    <row r="126" spans="1:5">
      <c r="A126" s="27"/>
      <c r="B126" s="17"/>
      <c r="C126" s="17"/>
      <c r="D126" s="17"/>
      <c r="E126" s="17"/>
    </row>
    <row r="127" spans="1:5">
      <c r="A127" s="27"/>
      <c r="B127" s="17"/>
      <c r="C127" s="17"/>
      <c r="D127" s="17"/>
      <c r="E127" s="17"/>
    </row>
    <row r="128" spans="1:5">
      <c r="A128" s="27"/>
      <c r="B128" s="17"/>
      <c r="C128" s="17"/>
      <c r="D128" s="17"/>
      <c r="E128" s="17"/>
    </row>
    <row r="129" spans="1:5">
      <c r="A129" s="27"/>
      <c r="B129" s="17"/>
      <c r="C129" s="17"/>
      <c r="D129" s="17"/>
      <c r="E129" s="17"/>
    </row>
    <row r="130" spans="1:5">
      <c r="A130" s="27"/>
      <c r="B130" s="17"/>
      <c r="C130" s="17"/>
      <c r="D130" s="17"/>
      <c r="E130" s="17"/>
    </row>
    <row r="131" spans="1:5">
      <c r="A131" s="27"/>
      <c r="B131" s="17"/>
      <c r="C131" s="17"/>
      <c r="D131" s="17"/>
      <c r="E131" s="17"/>
    </row>
    <row r="132" spans="1:5">
      <c r="A132" s="27"/>
      <c r="B132" s="17"/>
      <c r="C132" s="17"/>
      <c r="D132" s="17"/>
      <c r="E132" s="17"/>
    </row>
    <row r="133" spans="1:5">
      <c r="A133" s="27"/>
      <c r="B133" s="17"/>
      <c r="C133" s="17"/>
      <c r="D133" s="17"/>
      <c r="E133" s="17"/>
    </row>
    <row r="134" spans="1:5">
      <c r="A134" s="27"/>
      <c r="B134" s="17"/>
      <c r="C134" s="17"/>
      <c r="D134" s="17"/>
      <c r="E134" s="17"/>
    </row>
    <row r="135" spans="1:5">
      <c r="A135" s="27"/>
      <c r="B135" s="17"/>
      <c r="C135" s="17"/>
      <c r="D135" s="17"/>
      <c r="E135" s="17"/>
    </row>
    <row r="136" spans="1:5">
      <c r="A136" s="27"/>
      <c r="B136" s="17"/>
      <c r="C136" s="17"/>
      <c r="D136" s="17"/>
      <c r="E136" s="17"/>
    </row>
    <row r="137" spans="1:5">
      <c r="A137" s="27"/>
      <c r="B137" s="17"/>
      <c r="C137" s="17"/>
      <c r="D137" s="17"/>
      <c r="E137" s="17"/>
    </row>
    <row r="138" spans="1:5">
      <c r="A138" s="27"/>
      <c r="B138" s="17"/>
      <c r="C138" s="17"/>
      <c r="D138" s="17"/>
      <c r="E138" s="17"/>
    </row>
    <row r="139" spans="1:5">
      <c r="A139" s="27"/>
      <c r="B139" s="17"/>
      <c r="C139" s="17"/>
      <c r="D139" s="17"/>
      <c r="E139" s="17"/>
    </row>
    <row r="140" spans="1:5">
      <c r="A140" s="27"/>
      <c r="B140" s="17"/>
      <c r="C140" s="17"/>
      <c r="D140" s="17"/>
      <c r="E140" s="17"/>
    </row>
    <row r="141" spans="1:5">
      <c r="A141" s="27"/>
      <c r="B141" s="17"/>
      <c r="C141" s="17"/>
      <c r="D141" s="17"/>
      <c r="E141" s="17"/>
    </row>
    <row r="142" spans="1:5">
      <c r="A142" s="27"/>
      <c r="B142" s="17"/>
      <c r="C142" s="17"/>
      <c r="D142" s="17"/>
      <c r="E142" s="17"/>
    </row>
    <row r="143" spans="1:5">
      <c r="A143" s="27"/>
      <c r="B143" s="17"/>
      <c r="C143" s="17"/>
      <c r="D143" s="17"/>
      <c r="E143" s="17"/>
    </row>
    <row r="144" spans="1:5">
      <c r="A144" s="27"/>
      <c r="B144" s="17"/>
      <c r="C144" s="17"/>
      <c r="D144" s="17"/>
      <c r="E144" s="17"/>
    </row>
    <row r="145" spans="1:5">
      <c r="A145" s="27"/>
      <c r="B145" s="17"/>
      <c r="C145" s="17"/>
      <c r="D145" s="17"/>
      <c r="E145" s="17"/>
    </row>
    <row r="146" spans="1:5">
      <c r="A146" s="27"/>
      <c r="B146" s="17"/>
      <c r="C146" s="17"/>
      <c r="D146" s="17"/>
      <c r="E146" s="17"/>
    </row>
    <row r="147" spans="1:5">
      <c r="A147" s="27"/>
      <c r="B147" s="17"/>
      <c r="C147" s="17"/>
      <c r="D147" s="17"/>
      <c r="E147" s="17"/>
    </row>
    <row r="148" spans="1:5">
      <c r="A148" s="27"/>
      <c r="B148" s="17"/>
      <c r="C148" s="17"/>
      <c r="D148" s="17"/>
      <c r="E148" s="17"/>
    </row>
    <row r="149" spans="1:5">
      <c r="A149" s="27"/>
      <c r="B149" s="17"/>
      <c r="C149" s="17"/>
      <c r="D149" s="17"/>
      <c r="E149" s="17"/>
    </row>
    <row r="150" spans="1:5">
      <c r="A150" s="27"/>
      <c r="B150" s="17"/>
      <c r="C150" s="17"/>
      <c r="D150" s="17"/>
      <c r="E150" s="17"/>
    </row>
    <row r="151" spans="1:5">
      <c r="A151" s="27"/>
      <c r="B151" s="17"/>
      <c r="C151" s="17"/>
      <c r="D151" s="17"/>
      <c r="E151" s="17"/>
    </row>
    <row r="152" spans="1:5">
      <c r="A152" s="27"/>
      <c r="B152" s="17"/>
      <c r="C152" s="17"/>
      <c r="D152" s="17"/>
      <c r="E152" s="17"/>
    </row>
    <row r="153" spans="1:5">
      <c r="A153" s="27"/>
      <c r="B153" s="17"/>
      <c r="C153" s="17"/>
      <c r="D153" s="17"/>
      <c r="E153" s="17"/>
    </row>
    <row r="154" spans="1:5">
      <c r="A154" s="27"/>
      <c r="B154" s="17"/>
      <c r="C154" s="17"/>
      <c r="D154" s="17"/>
      <c r="E154" s="17"/>
    </row>
    <row r="155" spans="1:5">
      <c r="A155" s="27"/>
      <c r="B155" s="17"/>
      <c r="C155" s="17"/>
      <c r="D155" s="17"/>
      <c r="E155" s="17"/>
    </row>
    <row r="156" spans="1:5">
      <c r="A156" s="27"/>
      <c r="B156" s="17"/>
      <c r="C156" s="17"/>
      <c r="D156" s="17"/>
      <c r="E156" s="17"/>
    </row>
    <row r="157" spans="1:5">
      <c r="A157" s="27"/>
      <c r="B157" s="17"/>
      <c r="C157" s="17"/>
      <c r="D157" s="17"/>
      <c r="E157" s="17"/>
    </row>
    <row r="158" spans="1:5">
      <c r="A158" s="27"/>
      <c r="B158" s="17"/>
      <c r="C158" s="17"/>
      <c r="D158" s="17"/>
      <c r="E158" s="17"/>
    </row>
    <row r="159" spans="1:5">
      <c r="A159" s="27"/>
      <c r="B159" s="17"/>
      <c r="C159" s="17"/>
      <c r="D159" s="17"/>
      <c r="E159" s="17"/>
    </row>
    <row r="160" spans="1:5">
      <c r="A160" s="27"/>
      <c r="B160" s="17"/>
      <c r="C160" s="17"/>
      <c r="D160" s="17"/>
      <c r="E160" s="17"/>
    </row>
    <row r="161" spans="1:5">
      <c r="A161" s="27"/>
      <c r="B161" s="17"/>
      <c r="C161" s="17"/>
      <c r="D161" s="17"/>
      <c r="E161" s="17"/>
    </row>
    <row r="162" spans="1:5">
      <c r="A162" s="27"/>
      <c r="B162" s="17"/>
      <c r="C162" s="17"/>
      <c r="D162" s="17"/>
      <c r="E162" s="17"/>
    </row>
    <row r="163" spans="1:5">
      <c r="A163" s="27"/>
      <c r="B163" s="17"/>
      <c r="C163" s="17"/>
      <c r="D163" s="17"/>
      <c r="E163" s="17"/>
    </row>
    <row r="164" spans="1:5">
      <c r="A164" s="27"/>
      <c r="B164" s="17"/>
      <c r="C164" s="17"/>
      <c r="D164" s="17"/>
      <c r="E164" s="17"/>
    </row>
    <row r="165" spans="1:5">
      <c r="A165" s="27"/>
      <c r="B165" s="17"/>
      <c r="C165" s="17"/>
      <c r="D165" s="17"/>
      <c r="E165" s="17"/>
    </row>
    <row r="166" spans="1:5">
      <c r="A166" s="27"/>
      <c r="B166" s="17"/>
      <c r="C166" s="17"/>
      <c r="D166" s="17"/>
      <c r="E166" s="17"/>
    </row>
    <row r="167" spans="1:5">
      <c r="A167" s="27"/>
      <c r="B167" s="17"/>
      <c r="C167" s="17"/>
      <c r="D167" s="17"/>
      <c r="E167" s="17"/>
    </row>
    <row r="168" spans="1:5">
      <c r="A168" s="27"/>
      <c r="B168" s="17"/>
      <c r="C168" s="17"/>
      <c r="D168" s="17"/>
      <c r="E168" s="17"/>
    </row>
    <row r="169" spans="1:5">
      <c r="A169" s="27"/>
      <c r="B169" s="17"/>
      <c r="C169" s="17"/>
      <c r="D169" s="17"/>
      <c r="E169" s="17"/>
    </row>
    <row r="170" spans="1:5">
      <c r="A170" s="27"/>
      <c r="B170" s="17"/>
      <c r="C170" s="17"/>
      <c r="D170" s="17"/>
      <c r="E170" s="17"/>
    </row>
    <row r="171" spans="1:5">
      <c r="A171" s="27"/>
      <c r="B171" s="17"/>
      <c r="C171" s="17"/>
      <c r="D171" s="17"/>
      <c r="E171" s="17"/>
    </row>
    <row r="172" spans="1:5">
      <c r="A172" s="27"/>
      <c r="B172" s="17"/>
      <c r="C172" s="17"/>
      <c r="D172" s="17"/>
      <c r="E172" s="17"/>
    </row>
    <row r="173" spans="1:5">
      <c r="A173" s="27"/>
      <c r="B173" s="17"/>
      <c r="C173" s="17"/>
      <c r="D173" s="17"/>
      <c r="E173" s="17"/>
    </row>
    <row r="174" spans="1:5">
      <c r="A174" s="27"/>
      <c r="B174" s="17"/>
      <c r="C174" s="17"/>
      <c r="D174" s="17"/>
      <c r="E174" s="17"/>
    </row>
    <row r="175" spans="1:5">
      <c r="A175" s="27"/>
      <c r="B175" s="17"/>
      <c r="C175" s="17"/>
      <c r="D175" s="17"/>
      <c r="E175" s="17"/>
    </row>
    <row r="176" spans="1:5">
      <c r="A176" s="27"/>
      <c r="B176" s="17"/>
      <c r="C176" s="17"/>
      <c r="D176" s="17"/>
      <c r="E176" s="17"/>
    </row>
    <row r="177" spans="1:5">
      <c r="A177" s="27"/>
      <c r="B177" s="17"/>
      <c r="C177" s="17"/>
      <c r="D177" s="17"/>
      <c r="E177" s="17"/>
    </row>
    <row r="178" spans="1:5">
      <c r="A178" s="27"/>
      <c r="B178" s="17"/>
      <c r="C178" s="17"/>
      <c r="D178" s="17"/>
      <c r="E178" s="17"/>
    </row>
    <row r="179" spans="1:5">
      <c r="A179" s="27"/>
      <c r="B179" s="17"/>
      <c r="C179" s="17"/>
      <c r="D179" s="17"/>
      <c r="E179" s="17"/>
    </row>
    <row r="180" spans="1:5">
      <c r="A180" s="27"/>
      <c r="B180" s="17"/>
      <c r="C180" s="17"/>
      <c r="D180" s="17"/>
      <c r="E180" s="17"/>
    </row>
    <row r="181" spans="1:5">
      <c r="A181" s="27"/>
      <c r="B181" s="17"/>
      <c r="C181" s="17"/>
      <c r="D181" s="17"/>
      <c r="E181" s="17"/>
    </row>
    <row r="182" spans="1:5">
      <c r="A182" s="27"/>
      <c r="B182" s="17"/>
      <c r="C182" s="17"/>
      <c r="D182" s="17"/>
      <c r="E182" s="17"/>
    </row>
    <row r="183" spans="1:5">
      <c r="A183" s="27"/>
      <c r="B183" s="17"/>
      <c r="C183" s="17"/>
      <c r="D183" s="17"/>
      <c r="E183" s="17"/>
    </row>
    <row r="184" spans="1:5">
      <c r="A184" s="27"/>
      <c r="B184" s="17"/>
      <c r="C184" s="17"/>
      <c r="D184" s="17"/>
      <c r="E184" s="17"/>
    </row>
    <row r="185" spans="1:5">
      <c r="A185" s="27"/>
      <c r="B185" s="17"/>
      <c r="C185" s="17"/>
      <c r="D185" s="17"/>
      <c r="E185" s="17"/>
    </row>
    <row r="186" spans="1:5">
      <c r="A186" s="27"/>
      <c r="B186" s="17"/>
      <c r="C186" s="17"/>
      <c r="D186" s="17"/>
      <c r="E186" s="17"/>
    </row>
    <row r="187" spans="1:5">
      <c r="A187" s="27"/>
      <c r="B187" s="17"/>
      <c r="C187" s="17"/>
      <c r="D187" s="17"/>
      <c r="E187" s="17"/>
    </row>
    <row r="188" spans="1:5">
      <c r="A188" s="27"/>
      <c r="B188" s="17"/>
      <c r="C188" s="17"/>
      <c r="D188" s="17"/>
      <c r="E188" s="17"/>
    </row>
    <row r="189" spans="1:5">
      <c r="A189" s="27"/>
      <c r="B189" s="17"/>
      <c r="C189" s="17"/>
      <c r="D189" s="17"/>
      <c r="E189" s="17"/>
    </row>
    <row r="190" spans="1:5">
      <c r="A190" s="27"/>
      <c r="B190" s="17"/>
      <c r="C190" s="17"/>
      <c r="D190" s="17"/>
      <c r="E190" s="17"/>
    </row>
    <row r="191" spans="1:5">
      <c r="A191" s="27"/>
      <c r="B191" s="17"/>
      <c r="C191" s="17"/>
      <c r="D191" s="17"/>
      <c r="E191" s="17"/>
    </row>
    <row r="192" spans="1:5">
      <c r="A192" s="27"/>
      <c r="B192" s="17"/>
      <c r="C192" s="17"/>
      <c r="D192" s="17"/>
      <c r="E192" s="17"/>
    </row>
    <row r="193" spans="1:5">
      <c r="A193" s="27"/>
      <c r="B193" s="17"/>
      <c r="C193" s="17"/>
      <c r="D193" s="17"/>
      <c r="E193" s="17"/>
    </row>
    <row r="194" spans="1:5">
      <c r="A194" s="27"/>
      <c r="B194" s="17"/>
      <c r="C194" s="17"/>
      <c r="D194" s="17"/>
      <c r="E194" s="17"/>
    </row>
    <row r="195" spans="1:5">
      <c r="A195" s="27"/>
      <c r="B195" s="17"/>
      <c r="C195" s="17"/>
      <c r="D195" s="17"/>
      <c r="E195" s="17"/>
    </row>
    <row r="196" spans="1:5">
      <c r="A196" s="27"/>
      <c r="B196" s="17"/>
      <c r="C196" s="17"/>
      <c r="D196" s="17"/>
      <c r="E196" s="17"/>
    </row>
    <row r="197" spans="1:5">
      <c r="A197" s="27"/>
      <c r="B197" s="17"/>
      <c r="C197" s="17"/>
      <c r="D197" s="17"/>
      <c r="E197" s="17"/>
    </row>
    <row r="198" spans="1:5">
      <c r="A198" s="27"/>
      <c r="B198" s="17"/>
      <c r="C198" s="17"/>
      <c r="D198" s="17"/>
      <c r="E198" s="17"/>
    </row>
    <row r="199" spans="1:5">
      <c r="A199" s="27"/>
      <c r="B199" s="17"/>
      <c r="C199" s="17"/>
      <c r="D199" s="17"/>
      <c r="E199" s="17"/>
    </row>
    <row r="200" spans="1:5">
      <c r="A200" s="27"/>
      <c r="B200" s="17"/>
      <c r="C200" s="17"/>
      <c r="D200" s="17"/>
      <c r="E200" s="17"/>
    </row>
    <row r="201" spans="1:5">
      <c r="A201" s="27"/>
      <c r="B201" s="17"/>
      <c r="C201" s="17"/>
      <c r="D201" s="17"/>
      <c r="E201" s="17"/>
    </row>
    <row r="202" spans="1:5">
      <c r="A202" s="27"/>
      <c r="B202" s="17"/>
      <c r="C202" s="17"/>
      <c r="D202" s="17"/>
      <c r="E202" s="17"/>
    </row>
    <row r="203" spans="1:5">
      <c r="A203" s="27"/>
      <c r="B203" s="17"/>
      <c r="C203" s="17"/>
      <c r="D203" s="17"/>
      <c r="E203" s="17"/>
    </row>
    <row r="204" spans="1:5">
      <c r="A204" s="27"/>
      <c r="B204" s="17"/>
      <c r="C204" s="17"/>
      <c r="D204" s="17"/>
      <c r="E204" s="17"/>
    </row>
    <row r="205" spans="1:5">
      <c r="A205" s="27"/>
      <c r="B205" s="17"/>
      <c r="C205" s="17"/>
      <c r="D205" s="17"/>
      <c r="E205" s="17"/>
    </row>
    <row r="206" spans="1:5">
      <c r="A206" s="27"/>
      <c r="B206" s="17"/>
      <c r="C206" s="17"/>
      <c r="D206" s="17"/>
      <c r="E206" s="17"/>
    </row>
    <row r="207" spans="1:5">
      <c r="A207" s="27"/>
      <c r="B207" s="17"/>
      <c r="C207" s="17"/>
      <c r="D207" s="17"/>
      <c r="E207" s="17"/>
    </row>
    <row r="208" spans="1:5">
      <c r="A208" s="27"/>
      <c r="B208" s="17"/>
      <c r="C208" s="17"/>
      <c r="D208" s="17"/>
      <c r="E208" s="17"/>
    </row>
    <row r="209" spans="1:5">
      <c r="A209" s="27"/>
      <c r="B209" s="17"/>
      <c r="C209" s="17"/>
      <c r="D209" s="17"/>
      <c r="E209" s="17"/>
    </row>
    <row r="210" spans="1:5">
      <c r="A210" s="27"/>
      <c r="B210" s="17"/>
      <c r="C210" s="17"/>
      <c r="D210" s="17"/>
      <c r="E210" s="17"/>
    </row>
    <row r="211" spans="1:5">
      <c r="A211" s="27"/>
      <c r="B211" s="17"/>
      <c r="C211" s="17"/>
      <c r="D211" s="17"/>
      <c r="E211" s="17"/>
    </row>
    <row r="212" spans="1:5">
      <c r="A212" s="27"/>
      <c r="B212" s="17"/>
      <c r="C212" s="17"/>
      <c r="D212" s="17"/>
      <c r="E212" s="17"/>
    </row>
    <row r="213" spans="1:5">
      <c r="A213" s="27"/>
      <c r="B213" s="17"/>
      <c r="C213" s="17"/>
      <c r="D213" s="17"/>
      <c r="E213" s="17"/>
    </row>
    <row r="214" spans="1:5">
      <c r="A214" s="27"/>
      <c r="B214" s="17"/>
      <c r="C214" s="17"/>
      <c r="D214" s="17"/>
      <c r="E214" s="17"/>
    </row>
    <row r="215" spans="1:5">
      <c r="A215" s="27"/>
      <c r="B215" s="17"/>
      <c r="C215" s="17"/>
      <c r="D215" s="17"/>
      <c r="E215" s="17"/>
    </row>
    <row r="216" spans="1:5">
      <c r="A216" s="27"/>
      <c r="B216" s="17"/>
      <c r="C216" s="17"/>
      <c r="D216" s="17"/>
      <c r="E216" s="17"/>
    </row>
    <row r="217" spans="1:5">
      <c r="A217" s="27"/>
      <c r="B217" s="17"/>
      <c r="C217" s="17"/>
      <c r="D217" s="17"/>
      <c r="E217" s="17"/>
    </row>
    <row r="218" spans="1:5">
      <c r="A218" s="27"/>
      <c r="B218" s="17"/>
      <c r="C218" s="17"/>
      <c r="D218" s="17"/>
      <c r="E218" s="17"/>
    </row>
    <row r="219" spans="1:5">
      <c r="A219" s="27"/>
      <c r="B219" s="17"/>
      <c r="C219" s="17"/>
      <c r="D219" s="17"/>
      <c r="E219" s="17"/>
    </row>
    <row r="220" spans="1:5">
      <c r="A220" s="27"/>
      <c r="B220" s="17"/>
      <c r="C220" s="17"/>
      <c r="D220" s="17"/>
      <c r="E220" s="17"/>
    </row>
    <row r="221" spans="1:5">
      <c r="A221" s="27"/>
      <c r="B221" s="17"/>
      <c r="C221" s="17"/>
      <c r="D221" s="17"/>
      <c r="E221" s="17"/>
    </row>
    <row r="222" spans="1:5">
      <c r="A222" s="27"/>
      <c r="B222" s="17"/>
      <c r="C222" s="17"/>
      <c r="D222" s="17"/>
      <c r="E222" s="17"/>
    </row>
    <row r="223" spans="1:5">
      <c r="A223" s="27"/>
      <c r="B223" s="17"/>
      <c r="C223" s="17"/>
      <c r="D223" s="17"/>
      <c r="E223" s="17"/>
    </row>
    <row r="224" spans="1:5">
      <c r="A224" s="27"/>
      <c r="B224" s="17"/>
      <c r="C224" s="17"/>
      <c r="D224" s="17"/>
      <c r="E224" s="17"/>
    </row>
    <row r="225" spans="1:5">
      <c r="A225" s="27"/>
      <c r="B225" s="17"/>
      <c r="C225" s="17"/>
      <c r="D225" s="17"/>
      <c r="E225" s="17"/>
    </row>
    <row r="226" spans="1:5">
      <c r="A226" s="27"/>
      <c r="B226" s="17"/>
      <c r="C226" s="17"/>
      <c r="D226" s="17"/>
      <c r="E226" s="17"/>
    </row>
    <row r="227" spans="1:5">
      <c r="A227" s="27"/>
      <c r="B227" s="17"/>
      <c r="C227" s="17"/>
      <c r="D227" s="17"/>
      <c r="E227" s="17"/>
    </row>
    <row r="228" spans="1:5">
      <c r="A228" s="27"/>
      <c r="B228" s="17"/>
      <c r="C228" s="17"/>
      <c r="D228" s="17"/>
      <c r="E228" s="17"/>
    </row>
    <row r="229" spans="1:5">
      <c r="A229" s="27"/>
      <c r="B229" s="17"/>
      <c r="C229" s="17"/>
      <c r="D229" s="17"/>
      <c r="E229" s="17"/>
    </row>
    <row r="230" spans="1:5">
      <c r="A230" s="27"/>
      <c r="B230" s="17"/>
      <c r="C230" s="17"/>
      <c r="D230" s="17"/>
      <c r="E230" s="17"/>
    </row>
    <row r="231" spans="1:5">
      <c r="A231" s="27"/>
      <c r="B231" s="17"/>
      <c r="C231" s="17"/>
      <c r="D231" s="17"/>
      <c r="E231" s="17"/>
    </row>
    <row r="232" spans="1:5">
      <c r="A232" s="27"/>
      <c r="B232" s="17"/>
      <c r="C232" s="17"/>
      <c r="D232" s="17"/>
      <c r="E232" s="17"/>
    </row>
    <row r="233" spans="1:5">
      <c r="A233" s="27"/>
      <c r="B233" s="17"/>
      <c r="C233" s="17"/>
      <c r="D233" s="17"/>
      <c r="E233" s="17"/>
    </row>
    <row r="234" spans="1:5">
      <c r="A234" s="27"/>
      <c r="B234" s="17"/>
      <c r="C234" s="17"/>
      <c r="D234" s="17"/>
      <c r="E234" s="17"/>
    </row>
    <row r="235" spans="1:5">
      <c r="A235" s="27"/>
      <c r="B235" s="17"/>
      <c r="C235" s="17"/>
      <c r="D235" s="17"/>
      <c r="E235" s="17"/>
    </row>
    <row r="236" spans="1:5">
      <c r="A236" s="27"/>
      <c r="B236" s="17"/>
      <c r="C236" s="17"/>
      <c r="D236" s="17"/>
      <c r="E236" s="17"/>
    </row>
    <row r="237" spans="1:5">
      <c r="A237" s="27"/>
      <c r="B237" s="17"/>
      <c r="C237" s="17"/>
      <c r="D237" s="17"/>
      <c r="E237" s="17"/>
    </row>
    <row r="238" spans="1:5">
      <c r="A238" s="27"/>
      <c r="B238" s="17"/>
      <c r="C238" s="17"/>
      <c r="D238" s="17"/>
      <c r="E238" s="17"/>
    </row>
    <row r="239" spans="1:5">
      <c r="A239" s="27"/>
      <c r="B239" s="17"/>
      <c r="C239" s="17"/>
      <c r="D239" s="17"/>
      <c r="E239" s="17"/>
    </row>
    <row r="240" spans="1:5">
      <c r="A240" s="27"/>
      <c r="B240" s="17"/>
      <c r="C240" s="17"/>
      <c r="D240" s="17"/>
      <c r="E240" s="17"/>
    </row>
    <row r="241" spans="1:5">
      <c r="A241" s="27"/>
      <c r="B241" s="17"/>
      <c r="C241" s="17"/>
      <c r="D241" s="17"/>
      <c r="E241" s="17"/>
    </row>
    <row r="242" spans="1:5">
      <c r="A242" s="27"/>
      <c r="B242" s="17"/>
      <c r="C242" s="17"/>
      <c r="D242" s="17"/>
      <c r="E242" s="17"/>
    </row>
    <row r="243" spans="1:5">
      <c r="A243" s="27"/>
      <c r="B243" s="17"/>
      <c r="C243" s="17"/>
      <c r="D243" s="17"/>
      <c r="E243" s="17"/>
    </row>
    <row r="244" spans="1:5">
      <c r="A244" s="27"/>
      <c r="B244" s="17"/>
      <c r="C244" s="17"/>
      <c r="D244" s="17"/>
      <c r="E244" s="17"/>
    </row>
    <row r="245" spans="1:5">
      <c r="A245" s="27"/>
      <c r="B245" s="17"/>
      <c r="C245" s="17"/>
      <c r="D245" s="17"/>
      <c r="E245" s="17"/>
    </row>
    <row r="246" spans="1:5">
      <c r="A246" s="27"/>
      <c r="B246" s="17"/>
      <c r="C246" s="17"/>
      <c r="D246" s="17"/>
      <c r="E246" s="17"/>
    </row>
    <row r="247" spans="1:5">
      <c r="A247" s="27"/>
      <c r="B247" s="17"/>
      <c r="C247" s="17"/>
      <c r="D247" s="17"/>
      <c r="E247" s="17"/>
    </row>
    <row r="248" spans="1:5">
      <c r="A248" s="27"/>
      <c r="B248" s="17"/>
      <c r="C248" s="17"/>
      <c r="D248" s="17"/>
      <c r="E248" s="17"/>
    </row>
    <row r="249" spans="1:5">
      <c r="A249" s="27"/>
      <c r="B249" s="17"/>
      <c r="C249" s="17"/>
      <c r="D249" s="17"/>
      <c r="E249" s="17"/>
    </row>
    <row r="250" spans="1:5">
      <c r="A250" s="27"/>
      <c r="B250" s="17"/>
      <c r="C250" s="17"/>
      <c r="D250" s="17"/>
      <c r="E250" s="17"/>
    </row>
    <row r="251" spans="1:5">
      <c r="A251" s="27"/>
      <c r="B251" s="17"/>
      <c r="C251" s="17"/>
      <c r="D251" s="17"/>
      <c r="E251" s="17"/>
    </row>
    <row r="252" spans="1:5">
      <c r="A252" s="27"/>
      <c r="B252" s="17"/>
      <c r="C252" s="17"/>
      <c r="D252" s="17"/>
      <c r="E252" s="17"/>
    </row>
    <row r="253" spans="1:5">
      <c r="A253" s="27"/>
      <c r="B253" s="17"/>
      <c r="C253" s="17"/>
      <c r="D253" s="17"/>
      <c r="E253" s="17"/>
    </row>
    <row r="254" spans="1:5">
      <c r="A254" s="27"/>
      <c r="B254" s="17"/>
      <c r="C254" s="17"/>
      <c r="D254" s="17"/>
      <c r="E254" s="17"/>
    </row>
    <row r="255" spans="1:5">
      <c r="A255" s="27"/>
      <c r="B255" s="17"/>
      <c r="C255" s="17"/>
      <c r="D255" s="17"/>
      <c r="E255" s="17"/>
    </row>
    <row r="256" spans="1:5">
      <c r="A256" s="27"/>
      <c r="B256" s="17"/>
      <c r="C256" s="17"/>
      <c r="D256" s="17"/>
      <c r="E256" s="17"/>
    </row>
    <row r="257" spans="1:5">
      <c r="A257" s="27"/>
      <c r="B257" s="17"/>
      <c r="C257" s="17"/>
      <c r="D257" s="17"/>
      <c r="E257" s="17"/>
    </row>
    <row r="258" spans="1:5">
      <c r="A258" s="27"/>
      <c r="B258" s="17"/>
      <c r="C258" s="17"/>
      <c r="D258" s="17"/>
      <c r="E258" s="17"/>
    </row>
    <row r="259" spans="1:5">
      <c r="A259" s="27"/>
      <c r="B259" s="17"/>
      <c r="C259" s="17"/>
      <c r="D259" s="17"/>
      <c r="E259" s="17"/>
    </row>
    <row r="260" spans="1:5">
      <c r="A260" s="27"/>
      <c r="B260" s="17"/>
      <c r="C260" s="17"/>
      <c r="D260" s="17"/>
      <c r="E260" s="17"/>
    </row>
    <row r="261" spans="1:5">
      <c r="A261" s="27"/>
      <c r="B261" s="17"/>
      <c r="C261" s="17"/>
      <c r="D261" s="17"/>
      <c r="E261" s="17"/>
    </row>
    <row r="262" spans="1:5">
      <c r="A262" s="27"/>
      <c r="B262" s="17"/>
      <c r="C262" s="17"/>
      <c r="D262" s="17"/>
      <c r="E262" s="17"/>
    </row>
    <row r="263" spans="1:5">
      <c r="A263" s="27"/>
      <c r="B263" s="17"/>
      <c r="C263" s="17"/>
      <c r="D263" s="17"/>
      <c r="E263" s="17"/>
    </row>
    <row r="264" spans="1:5">
      <c r="A264" s="27"/>
      <c r="B264" s="17"/>
      <c r="C264" s="17"/>
      <c r="D264" s="17"/>
      <c r="E264" s="17"/>
    </row>
    <row r="265" spans="1:5">
      <c r="A265" s="27"/>
      <c r="B265" s="17"/>
      <c r="C265" s="17"/>
      <c r="D265" s="17"/>
      <c r="E265" s="17"/>
    </row>
    <row r="266" spans="1:5">
      <c r="A266" s="27"/>
      <c r="B266" s="17"/>
      <c r="C266" s="17"/>
      <c r="D266" s="17"/>
      <c r="E266" s="17"/>
    </row>
    <row r="267" spans="1:5">
      <c r="A267" s="27"/>
      <c r="B267" s="17"/>
      <c r="C267" s="17"/>
      <c r="D267" s="17"/>
      <c r="E267" s="17"/>
    </row>
    <row r="268" spans="1:5">
      <c r="A268" s="27"/>
      <c r="B268" s="17"/>
      <c r="C268" s="17"/>
      <c r="D268" s="17"/>
      <c r="E268" s="17"/>
    </row>
    <row r="269" spans="1:5">
      <c r="A269" s="27"/>
      <c r="B269" s="17"/>
      <c r="C269" s="17"/>
      <c r="D269" s="17"/>
      <c r="E269" s="17"/>
    </row>
    <row r="270" spans="1:5">
      <c r="A270" s="27"/>
      <c r="B270" s="17"/>
      <c r="C270" s="17"/>
      <c r="D270" s="17"/>
      <c r="E270" s="17"/>
    </row>
    <row r="271" spans="1:5">
      <c r="A271" s="27"/>
      <c r="B271" s="17"/>
      <c r="C271" s="17"/>
      <c r="D271" s="17"/>
      <c r="E271" s="17"/>
    </row>
    <row r="272" spans="1:5">
      <c r="A272" s="27"/>
      <c r="B272" s="17"/>
      <c r="C272" s="17"/>
      <c r="D272" s="17"/>
      <c r="E272" s="17"/>
    </row>
    <row r="273" spans="1:5">
      <c r="A273" s="27"/>
      <c r="B273" s="17"/>
      <c r="C273" s="17"/>
      <c r="D273" s="17"/>
      <c r="E273" s="17"/>
    </row>
    <row r="274" spans="1:5">
      <c r="A274" s="27"/>
      <c r="B274" s="17"/>
      <c r="C274" s="17"/>
      <c r="D274" s="17"/>
      <c r="E274" s="17"/>
    </row>
    <row r="275" spans="1:5">
      <c r="A275" s="27"/>
      <c r="B275" s="17"/>
      <c r="C275" s="17"/>
      <c r="D275" s="17"/>
      <c r="E275" s="17"/>
    </row>
    <row r="276" spans="1:5">
      <c r="A276" s="27"/>
      <c r="B276" s="17"/>
      <c r="C276" s="17"/>
      <c r="D276" s="17"/>
      <c r="E276" s="17"/>
    </row>
    <row r="277" spans="1:5">
      <c r="A277" s="27"/>
      <c r="B277" s="17"/>
      <c r="C277" s="17"/>
      <c r="D277" s="17"/>
      <c r="E277" s="17"/>
    </row>
    <row r="278" spans="1:5">
      <c r="A278" s="27"/>
      <c r="B278" s="17"/>
      <c r="C278" s="17"/>
      <c r="D278" s="17"/>
      <c r="E278" s="17"/>
    </row>
    <row r="279" spans="1:5">
      <c r="A279" s="27"/>
      <c r="B279" s="17"/>
      <c r="C279" s="17"/>
      <c r="D279" s="17"/>
      <c r="E279" s="17"/>
    </row>
    <row r="280" spans="1:5">
      <c r="A280" s="27"/>
      <c r="B280" s="17"/>
      <c r="C280" s="17"/>
      <c r="D280" s="17"/>
      <c r="E280" s="17"/>
    </row>
    <row r="281" spans="1:5">
      <c r="A281" s="27"/>
      <c r="B281" s="17"/>
      <c r="C281" s="17"/>
      <c r="D281" s="17"/>
      <c r="E281" s="17"/>
    </row>
    <row r="282" spans="1:5">
      <c r="A282" s="27"/>
      <c r="B282" s="17"/>
      <c r="C282" s="17"/>
      <c r="D282" s="17"/>
      <c r="E282" s="17"/>
    </row>
    <row r="283" spans="1:5">
      <c r="A283" s="27"/>
      <c r="B283" s="17"/>
      <c r="C283" s="17"/>
      <c r="D283" s="17"/>
      <c r="E283" s="17"/>
    </row>
    <row r="284" spans="1:5">
      <c r="A284" s="27"/>
      <c r="B284" s="17"/>
      <c r="C284" s="17"/>
      <c r="D284" s="17"/>
      <c r="E284" s="17"/>
    </row>
    <row r="285" spans="1:5">
      <c r="A285" s="27"/>
      <c r="B285" s="17"/>
      <c r="C285" s="17"/>
      <c r="D285" s="17"/>
      <c r="E285" s="17"/>
    </row>
    <row r="286" spans="1:5">
      <c r="A286" s="27"/>
      <c r="B286" s="17"/>
      <c r="C286" s="17"/>
      <c r="D286" s="17"/>
      <c r="E286" s="17"/>
    </row>
    <row r="287" spans="1:5">
      <c r="A287" s="27"/>
      <c r="B287" s="17"/>
      <c r="C287" s="17"/>
      <c r="D287" s="17"/>
      <c r="E287" s="17"/>
    </row>
    <row r="288" spans="1:5">
      <c r="A288" s="27"/>
      <c r="B288" s="17"/>
      <c r="C288" s="17"/>
      <c r="D288" s="17"/>
      <c r="E288" s="17"/>
    </row>
    <row r="289" spans="1:5">
      <c r="A289" s="27"/>
      <c r="B289" s="17"/>
      <c r="C289" s="17"/>
      <c r="D289" s="17"/>
      <c r="E289" s="17"/>
    </row>
    <row r="290" spans="1:5">
      <c r="A290" s="27"/>
      <c r="B290" s="17"/>
      <c r="C290" s="17"/>
      <c r="D290" s="17"/>
      <c r="E290" s="17"/>
    </row>
    <row r="291" spans="1:5">
      <c r="A291" s="27"/>
      <c r="B291" s="17"/>
      <c r="C291" s="17"/>
      <c r="D291" s="17"/>
      <c r="E291" s="17"/>
    </row>
    <row r="292" spans="1:5">
      <c r="A292" s="27"/>
      <c r="B292" s="17"/>
      <c r="C292" s="17"/>
      <c r="D292" s="17"/>
      <c r="E292" s="17"/>
    </row>
    <row r="293" spans="1:5">
      <c r="A293" s="27"/>
      <c r="B293" s="17"/>
      <c r="C293" s="17"/>
      <c r="D293" s="17"/>
      <c r="E293" s="17"/>
    </row>
    <row r="294" spans="1:5">
      <c r="A294" s="27"/>
      <c r="B294" s="17"/>
      <c r="C294" s="17"/>
      <c r="D294" s="17"/>
      <c r="E294" s="17"/>
    </row>
    <row r="295" spans="1:5">
      <c r="A295" s="27"/>
      <c r="B295" s="17"/>
      <c r="C295" s="17"/>
      <c r="D295" s="17"/>
      <c r="E295" s="17"/>
    </row>
    <row r="296" spans="1:5">
      <c r="A296" s="27"/>
      <c r="B296" s="17"/>
      <c r="C296" s="17"/>
      <c r="D296" s="17"/>
      <c r="E296" s="17"/>
    </row>
    <row r="297" spans="1:5">
      <c r="A297" s="27"/>
      <c r="B297" s="17"/>
      <c r="C297" s="17"/>
      <c r="D297" s="17"/>
      <c r="E297" s="17"/>
    </row>
    <row r="298" spans="1:5">
      <c r="A298" s="27"/>
      <c r="B298" s="17"/>
      <c r="C298" s="17"/>
      <c r="D298" s="17"/>
      <c r="E298" s="17"/>
    </row>
    <row r="299" spans="1:5">
      <c r="A299" s="27"/>
      <c r="B299" s="17"/>
      <c r="C299" s="17"/>
      <c r="D299" s="17"/>
      <c r="E299" s="17"/>
    </row>
    <row r="300" spans="1:5">
      <c r="A300" s="27"/>
      <c r="B300" s="17"/>
      <c r="C300" s="17"/>
      <c r="D300" s="17"/>
      <c r="E300" s="17"/>
    </row>
    <row r="301" spans="1:5">
      <c r="A301" s="27"/>
      <c r="B301" s="17"/>
      <c r="C301" s="17"/>
      <c r="D301" s="17"/>
      <c r="E301" s="17"/>
    </row>
    <row r="302" spans="1:5">
      <c r="A302" s="27"/>
      <c r="B302" s="17"/>
      <c r="C302" s="17"/>
      <c r="D302" s="17"/>
      <c r="E302" s="17"/>
    </row>
    <row r="303" spans="1:5">
      <c r="A303" s="27"/>
      <c r="B303" s="17"/>
      <c r="C303" s="17"/>
      <c r="D303" s="17"/>
      <c r="E303" s="17"/>
    </row>
    <row r="304" spans="1:5">
      <c r="A304" s="27"/>
      <c r="B304" s="17"/>
      <c r="C304" s="17"/>
      <c r="D304" s="17"/>
      <c r="E304" s="17"/>
    </row>
    <row r="305" spans="1:5">
      <c r="A305" s="27"/>
      <c r="B305" s="17"/>
      <c r="C305" s="17"/>
      <c r="D305" s="17"/>
      <c r="E305" s="17"/>
    </row>
    <row r="306" spans="1:5">
      <c r="A306" s="27"/>
      <c r="B306" s="17"/>
      <c r="C306" s="17"/>
      <c r="D306" s="17"/>
      <c r="E306" s="17"/>
    </row>
    <row r="307" spans="1:5">
      <c r="A307" s="27"/>
      <c r="B307" s="17"/>
      <c r="C307" s="17"/>
      <c r="D307" s="17"/>
      <c r="E307" s="17"/>
    </row>
    <row r="308" spans="1:5">
      <c r="A308" s="27"/>
      <c r="B308" s="17"/>
      <c r="C308" s="17"/>
      <c r="D308" s="17"/>
      <c r="E308" s="17"/>
    </row>
    <row r="309" spans="1:5">
      <c r="A309" s="27"/>
      <c r="B309" s="17"/>
      <c r="C309" s="17"/>
      <c r="D309" s="17"/>
      <c r="E309" s="17"/>
    </row>
    <row r="310" spans="1:5">
      <c r="A310" s="27"/>
      <c r="B310" s="17"/>
      <c r="C310" s="17"/>
      <c r="D310" s="17"/>
      <c r="E310" s="17"/>
    </row>
    <row r="311" spans="1:5">
      <c r="A311" s="27"/>
      <c r="B311" s="17"/>
      <c r="C311" s="17"/>
      <c r="D311" s="17"/>
      <c r="E311" s="17"/>
    </row>
    <row r="312" spans="1:5">
      <c r="A312" s="27"/>
      <c r="B312" s="17"/>
      <c r="C312" s="17"/>
      <c r="D312" s="17"/>
      <c r="E312" s="17"/>
    </row>
    <row r="313" spans="1:5">
      <c r="A313" s="27"/>
      <c r="B313" s="17"/>
      <c r="C313" s="17"/>
      <c r="D313" s="17"/>
      <c r="E313" s="17"/>
    </row>
    <row r="314" spans="1:5">
      <c r="A314" s="27"/>
      <c r="B314" s="17"/>
      <c r="C314" s="17"/>
      <c r="D314" s="17"/>
      <c r="E314" s="17"/>
    </row>
    <row r="315" spans="1:5">
      <c r="A315" s="27"/>
      <c r="B315" s="17"/>
      <c r="C315" s="17"/>
      <c r="D315" s="17"/>
      <c r="E315" s="17"/>
    </row>
    <row r="316" spans="1:5">
      <c r="A316" s="27"/>
      <c r="B316" s="17"/>
      <c r="C316" s="17"/>
      <c r="D316" s="17"/>
      <c r="E316" s="17"/>
    </row>
    <row r="317" spans="1:5">
      <c r="A317" s="27"/>
      <c r="B317" s="17"/>
      <c r="C317" s="17"/>
      <c r="D317" s="17"/>
      <c r="E317" s="17"/>
    </row>
    <row r="318" spans="1:5">
      <c r="A318" s="27"/>
      <c r="B318" s="17"/>
      <c r="C318" s="17"/>
      <c r="D318" s="17"/>
      <c r="E318" s="17"/>
    </row>
    <row r="319" spans="1:5">
      <c r="A319" s="27"/>
      <c r="B319" s="17"/>
      <c r="C319" s="17"/>
      <c r="D319" s="17"/>
      <c r="E319" s="17"/>
    </row>
    <row r="320" spans="1:5">
      <c r="A320" s="27"/>
      <c r="B320" s="17"/>
      <c r="C320" s="17"/>
      <c r="D320" s="17"/>
      <c r="E320" s="17"/>
    </row>
    <row r="321" spans="1:5">
      <c r="A321" s="27"/>
      <c r="B321" s="17"/>
      <c r="C321" s="17"/>
      <c r="D321" s="17"/>
      <c r="E321" s="17"/>
    </row>
    <row r="322" spans="1:5">
      <c r="A322" s="27"/>
      <c r="B322" s="17"/>
      <c r="C322" s="17"/>
      <c r="D322" s="17"/>
      <c r="E322" s="17"/>
    </row>
    <row r="323" spans="1:5">
      <c r="A323" s="27"/>
      <c r="B323" s="17"/>
      <c r="C323" s="17"/>
      <c r="D323" s="17"/>
      <c r="E323" s="17"/>
    </row>
    <row r="324" spans="1:5">
      <c r="A324" s="27"/>
      <c r="B324" s="17"/>
      <c r="C324" s="17"/>
      <c r="D324" s="17"/>
      <c r="E324" s="17"/>
    </row>
    <row r="325" spans="1:5">
      <c r="A325" s="27"/>
      <c r="B325" s="17"/>
      <c r="C325" s="17"/>
      <c r="D325" s="17"/>
      <c r="E325" s="17"/>
    </row>
    <row r="326" spans="1:5">
      <c r="A326" s="27"/>
      <c r="B326" s="17"/>
      <c r="C326" s="17"/>
      <c r="D326" s="17"/>
      <c r="E326" s="17"/>
    </row>
    <row r="327" spans="1:5">
      <c r="A327" s="27"/>
      <c r="B327" s="17"/>
      <c r="C327" s="17"/>
      <c r="D327" s="17"/>
      <c r="E327" s="17"/>
    </row>
    <row r="328" spans="1:5">
      <c r="A328" s="27"/>
      <c r="B328" s="17"/>
      <c r="C328" s="17"/>
      <c r="D328" s="17"/>
      <c r="E328" s="17"/>
    </row>
    <row r="329" spans="1:5">
      <c r="A329" s="27"/>
      <c r="B329" s="17"/>
      <c r="C329" s="17"/>
      <c r="D329" s="17"/>
      <c r="E329" s="17"/>
    </row>
    <row r="330" spans="1:5">
      <c r="A330" s="27"/>
      <c r="B330" s="17"/>
      <c r="C330" s="17"/>
      <c r="D330" s="17"/>
      <c r="E330" s="17"/>
    </row>
    <row r="331" spans="1:5">
      <c r="A331" s="27"/>
      <c r="B331" s="17"/>
      <c r="C331" s="17"/>
      <c r="D331" s="17"/>
      <c r="E331" s="17"/>
    </row>
    <row r="332" spans="1:5">
      <c r="A332" s="27"/>
      <c r="B332" s="17"/>
      <c r="C332" s="17"/>
      <c r="D332" s="17"/>
      <c r="E332" s="17"/>
    </row>
    <row r="333" spans="1:5">
      <c r="A333" s="27"/>
      <c r="B333" s="17"/>
      <c r="C333" s="17"/>
      <c r="D333" s="17"/>
      <c r="E333" s="17"/>
    </row>
    <row r="334" spans="1:5">
      <c r="A334" s="27"/>
      <c r="B334" s="17"/>
      <c r="C334" s="17"/>
      <c r="D334" s="17"/>
      <c r="E334" s="17"/>
    </row>
    <row r="335" spans="1:5">
      <c r="A335" s="27"/>
      <c r="B335" s="17"/>
      <c r="C335" s="17"/>
      <c r="D335" s="17"/>
      <c r="E335" s="17"/>
    </row>
    <row r="336" spans="1:5">
      <c r="A336" s="27"/>
      <c r="B336" s="17"/>
      <c r="C336" s="17"/>
      <c r="D336" s="17"/>
      <c r="E336" s="17"/>
    </row>
    <row r="337" spans="1:5">
      <c r="A337" s="27"/>
      <c r="B337" s="17"/>
      <c r="C337" s="17"/>
      <c r="D337" s="17"/>
      <c r="E337" s="17"/>
    </row>
    <row r="338" spans="1:5">
      <c r="A338" s="27"/>
      <c r="B338" s="17"/>
      <c r="C338" s="17"/>
      <c r="D338" s="17"/>
      <c r="E338" s="17"/>
    </row>
    <row r="339" spans="1:5">
      <c r="A339" s="27"/>
      <c r="B339" s="17"/>
      <c r="C339" s="17"/>
      <c r="D339" s="17"/>
      <c r="E339" s="17"/>
    </row>
    <row r="340" spans="1:5">
      <c r="A340" s="27"/>
      <c r="B340" s="17"/>
      <c r="C340" s="17"/>
      <c r="D340" s="17"/>
      <c r="E340" s="17"/>
    </row>
    <row r="341" spans="1:5">
      <c r="A341" s="27"/>
      <c r="B341" s="17"/>
      <c r="C341" s="17"/>
      <c r="D341" s="17"/>
      <c r="E341" s="17"/>
    </row>
    <row r="342" spans="1:5">
      <c r="A342" s="27"/>
      <c r="B342" s="17"/>
      <c r="C342" s="17"/>
      <c r="D342" s="17"/>
      <c r="E342" s="17"/>
    </row>
    <row r="343" spans="1:5">
      <c r="A343" s="27"/>
      <c r="B343" s="17"/>
      <c r="C343" s="17"/>
      <c r="D343" s="17"/>
      <c r="E343" s="17"/>
    </row>
    <row r="344" spans="1:5">
      <c r="A344" s="27"/>
      <c r="B344" s="17"/>
      <c r="C344" s="17"/>
      <c r="D344" s="17"/>
      <c r="E344" s="17"/>
    </row>
    <row r="345" spans="1:5">
      <c r="A345" s="27"/>
      <c r="B345" s="17"/>
      <c r="C345" s="17"/>
      <c r="D345" s="17"/>
      <c r="E345" s="17"/>
    </row>
    <row r="346" spans="1:5">
      <c r="A346" s="27"/>
      <c r="B346" s="17"/>
      <c r="C346" s="17"/>
      <c r="D346" s="17"/>
      <c r="E346" s="17"/>
    </row>
    <row r="347" spans="1:5">
      <c r="A347" s="27"/>
      <c r="B347" s="17"/>
      <c r="C347" s="17"/>
      <c r="D347" s="17"/>
      <c r="E347" s="17"/>
    </row>
    <row r="348" spans="1:5">
      <c r="A348" s="27"/>
      <c r="B348" s="17"/>
      <c r="C348" s="17"/>
      <c r="D348" s="17"/>
      <c r="E348" s="17"/>
    </row>
    <row r="349" spans="1:5">
      <c r="A349" s="27"/>
      <c r="B349" s="17"/>
      <c r="C349" s="17"/>
      <c r="D349" s="17"/>
      <c r="E349" s="17"/>
    </row>
    <row r="350" spans="1:5">
      <c r="A350" s="27"/>
      <c r="B350" s="17"/>
      <c r="C350" s="17"/>
      <c r="D350" s="17"/>
      <c r="E350" s="17"/>
    </row>
    <row r="351" spans="1:5">
      <c r="A351" s="27"/>
      <c r="B351" s="17"/>
      <c r="C351" s="17"/>
      <c r="D351" s="17"/>
      <c r="E351" s="17"/>
    </row>
    <row r="352" spans="1:5">
      <c r="A352" s="27"/>
      <c r="B352" s="17"/>
      <c r="C352" s="17"/>
      <c r="D352" s="17"/>
      <c r="E352" s="17"/>
    </row>
    <row r="353" spans="1:5">
      <c r="A353" s="27"/>
      <c r="B353" s="17"/>
      <c r="C353" s="17"/>
      <c r="D353" s="17"/>
      <c r="E353" s="17"/>
    </row>
    <row r="354" spans="1:5">
      <c r="A354" s="27"/>
      <c r="B354" s="17"/>
      <c r="C354" s="17"/>
      <c r="D354" s="17"/>
      <c r="E354" s="17"/>
    </row>
    <row r="355" spans="1:5">
      <c r="A355" s="27"/>
      <c r="B355" s="17"/>
      <c r="C355" s="17"/>
      <c r="D355" s="17"/>
      <c r="E355" s="17"/>
    </row>
    <row r="356" spans="1:5">
      <c r="A356" s="27"/>
      <c r="B356" s="17"/>
      <c r="C356" s="17"/>
      <c r="D356" s="17"/>
      <c r="E356" s="17"/>
    </row>
    <row r="357" spans="1:5">
      <c r="A357" s="27"/>
      <c r="B357" s="17"/>
      <c r="C357" s="17"/>
      <c r="D357" s="17"/>
      <c r="E357" s="17"/>
    </row>
    <row r="358" spans="1:5">
      <c r="A358" s="27"/>
      <c r="B358" s="17"/>
      <c r="C358" s="17"/>
      <c r="D358" s="17"/>
      <c r="E358" s="17"/>
    </row>
    <row r="359" spans="1:5">
      <c r="A359" s="27"/>
      <c r="B359" s="17"/>
      <c r="C359" s="17"/>
      <c r="D359" s="17"/>
      <c r="E359" s="17"/>
    </row>
    <row r="360" spans="1:5">
      <c r="A360" s="27"/>
      <c r="B360" s="17"/>
      <c r="C360" s="17"/>
      <c r="D360" s="17"/>
      <c r="E360" s="17"/>
    </row>
    <row r="361" spans="1:5">
      <c r="A361" s="27"/>
      <c r="B361" s="17"/>
      <c r="C361" s="17"/>
      <c r="D361" s="17"/>
      <c r="E361" s="17"/>
    </row>
    <row r="362" spans="1:5">
      <c r="A362" s="27"/>
      <c r="B362" s="17"/>
      <c r="C362" s="17"/>
      <c r="D362" s="17"/>
      <c r="E362" s="17"/>
    </row>
    <row r="363" spans="1:5">
      <c r="A363" s="27"/>
      <c r="B363" s="17"/>
      <c r="C363" s="17"/>
      <c r="D363" s="17"/>
      <c r="E363" s="17"/>
    </row>
    <row r="364" spans="1:5">
      <c r="A364" s="27"/>
      <c r="B364" s="17"/>
      <c r="C364" s="17"/>
      <c r="D364" s="17"/>
      <c r="E364" s="17"/>
    </row>
    <row r="365" spans="1:5">
      <c r="A365" s="27"/>
      <c r="B365" s="17"/>
      <c r="C365" s="17"/>
      <c r="D365" s="17"/>
      <c r="E365" s="17"/>
    </row>
    <row r="366" spans="1:5">
      <c r="A366" s="27"/>
      <c r="B366" s="17"/>
      <c r="C366" s="17"/>
      <c r="D366" s="17"/>
      <c r="E366" s="17"/>
    </row>
    <row r="367" spans="1:5">
      <c r="A367" s="27"/>
      <c r="B367" s="17"/>
      <c r="C367" s="17"/>
      <c r="D367" s="17"/>
      <c r="E367" s="17"/>
    </row>
    <row r="368" spans="1:5">
      <c r="A368" s="27"/>
      <c r="B368" s="17"/>
      <c r="C368" s="17"/>
      <c r="D368" s="17"/>
      <c r="E368" s="17"/>
    </row>
    <row r="369" spans="1:5">
      <c r="A369" s="27"/>
      <c r="B369" s="17"/>
      <c r="C369" s="17"/>
      <c r="D369" s="17"/>
      <c r="E369" s="17"/>
    </row>
    <row r="370" spans="1:5">
      <c r="A370" s="27"/>
      <c r="B370" s="17"/>
      <c r="C370" s="17"/>
      <c r="D370" s="17"/>
      <c r="E370" s="17"/>
    </row>
    <row r="371" spans="1:5">
      <c r="A371" s="27"/>
      <c r="B371" s="17"/>
      <c r="C371" s="17"/>
      <c r="D371" s="17"/>
      <c r="E371" s="17"/>
    </row>
    <row r="372" spans="1:5">
      <c r="A372" s="27"/>
      <c r="B372" s="17"/>
      <c r="C372" s="17"/>
      <c r="D372" s="17"/>
      <c r="E372" s="17"/>
    </row>
    <row r="373" spans="1:5">
      <c r="A373" s="27"/>
      <c r="B373" s="17"/>
      <c r="C373" s="17"/>
      <c r="D373" s="17"/>
      <c r="E373" s="17"/>
    </row>
    <row r="374" spans="1:5">
      <c r="A374" s="27"/>
      <c r="B374" s="17"/>
      <c r="C374" s="17"/>
      <c r="D374" s="17"/>
      <c r="E374" s="17"/>
    </row>
    <row r="375" spans="1:5">
      <c r="A375" s="27"/>
      <c r="B375" s="17"/>
      <c r="C375" s="17"/>
      <c r="D375" s="17"/>
      <c r="E375" s="17"/>
    </row>
    <row r="376" spans="1:5">
      <c r="A376" s="27"/>
      <c r="B376" s="17"/>
      <c r="C376" s="17"/>
      <c r="D376" s="17"/>
      <c r="E376" s="17"/>
    </row>
    <row r="377" spans="1:5">
      <c r="A377" s="27"/>
      <c r="B377" s="17"/>
      <c r="C377" s="17"/>
      <c r="D377" s="17"/>
      <c r="E377" s="17"/>
    </row>
    <row r="378" spans="1:5">
      <c r="A378" s="27"/>
      <c r="B378" s="17"/>
      <c r="C378" s="17"/>
      <c r="D378" s="17"/>
      <c r="E378" s="17"/>
    </row>
    <row r="379" spans="1:5">
      <c r="A379" s="27"/>
      <c r="B379" s="17"/>
      <c r="C379" s="17"/>
      <c r="D379" s="17"/>
      <c r="E379" s="17"/>
    </row>
    <row r="380" spans="1:5">
      <c r="A380" s="27"/>
      <c r="B380" s="17"/>
      <c r="C380" s="17"/>
      <c r="D380" s="17"/>
      <c r="E380" s="17"/>
    </row>
    <row r="381" spans="1:5">
      <c r="A381" s="27"/>
      <c r="B381" s="17"/>
      <c r="C381" s="17"/>
      <c r="D381" s="17"/>
      <c r="E381" s="17"/>
    </row>
    <row r="382" spans="1:5">
      <c r="A382" s="27"/>
      <c r="B382" s="17"/>
      <c r="C382" s="17"/>
      <c r="D382" s="17"/>
      <c r="E382" s="17"/>
    </row>
    <row r="383" spans="1:5">
      <c r="A383" s="27"/>
      <c r="B383" s="17"/>
      <c r="C383" s="17"/>
      <c r="D383" s="17"/>
      <c r="E383" s="17"/>
    </row>
    <row r="384" spans="1:5">
      <c r="A384" s="27"/>
      <c r="B384" s="17"/>
      <c r="C384" s="17"/>
      <c r="D384" s="17"/>
      <c r="E384" s="17"/>
    </row>
    <row r="385" spans="1:5">
      <c r="A385" s="27"/>
      <c r="B385" s="17"/>
      <c r="C385" s="17"/>
      <c r="D385" s="17"/>
      <c r="E385" s="17"/>
    </row>
    <row r="386" spans="1:5">
      <c r="A386" s="27"/>
      <c r="B386" s="17"/>
      <c r="C386" s="17"/>
      <c r="D386" s="17"/>
      <c r="E386" s="17"/>
    </row>
    <row r="387" spans="1:5">
      <c r="A387" s="27"/>
      <c r="B387" s="17"/>
      <c r="C387" s="17"/>
      <c r="D387" s="17"/>
      <c r="E387" s="17"/>
    </row>
    <row r="388" spans="1:5">
      <c r="A388" s="27"/>
      <c r="B388" s="17"/>
      <c r="C388" s="17"/>
      <c r="D388" s="17"/>
      <c r="E388" s="17"/>
    </row>
    <row r="389" spans="1:5">
      <c r="A389" s="27"/>
      <c r="B389" s="17"/>
      <c r="C389" s="17"/>
      <c r="D389" s="17"/>
      <c r="E389" s="17"/>
    </row>
    <row r="390" spans="1:5">
      <c r="A390" s="27"/>
      <c r="B390" s="17"/>
      <c r="C390" s="17"/>
      <c r="D390" s="17"/>
      <c r="E390" s="17"/>
    </row>
    <row r="391" spans="1:5">
      <c r="A391" s="27"/>
      <c r="B391" s="17"/>
      <c r="C391" s="17"/>
      <c r="D391" s="17"/>
      <c r="E391" s="17"/>
    </row>
    <row r="392" spans="1:5">
      <c r="A392" s="27"/>
      <c r="B392" s="17"/>
      <c r="C392" s="17"/>
      <c r="D392" s="17"/>
      <c r="E392" s="17"/>
    </row>
    <row r="393" spans="1:5">
      <c r="A393" s="27"/>
      <c r="B393" s="17"/>
      <c r="C393" s="17"/>
      <c r="D393" s="17"/>
      <c r="E393" s="17"/>
    </row>
    <row r="394" spans="1:5">
      <c r="A394" s="27"/>
      <c r="B394" s="17"/>
      <c r="C394" s="17"/>
      <c r="D394" s="17"/>
      <c r="E394" s="17"/>
    </row>
    <row r="395" spans="1:5">
      <c r="A395" s="27"/>
      <c r="B395" s="17"/>
      <c r="C395" s="17"/>
      <c r="D395" s="17"/>
      <c r="E395" s="17"/>
    </row>
    <row r="396" spans="1:5">
      <c r="A396" s="27"/>
      <c r="B396" s="17"/>
      <c r="C396" s="17"/>
      <c r="D396" s="17"/>
      <c r="E396" s="17"/>
    </row>
    <row r="397" spans="1:5">
      <c r="A397" s="27"/>
      <c r="B397" s="17"/>
      <c r="C397" s="17"/>
      <c r="D397" s="17"/>
      <c r="E397" s="17"/>
    </row>
    <row r="398" spans="1:5">
      <c r="A398" s="27"/>
      <c r="B398" s="17"/>
      <c r="C398" s="17"/>
      <c r="D398" s="17"/>
      <c r="E398" s="17"/>
    </row>
    <row r="399" spans="1:5">
      <c r="A399" s="27"/>
      <c r="B399" s="17"/>
      <c r="C399" s="17"/>
      <c r="D399" s="17"/>
      <c r="E399" s="17"/>
    </row>
    <row r="400" spans="1:5">
      <c r="A400" s="27"/>
      <c r="B400" s="17"/>
      <c r="C400" s="17"/>
      <c r="D400" s="17"/>
      <c r="E400" s="17"/>
    </row>
    <row r="401" spans="1:5">
      <c r="A401" s="27"/>
      <c r="B401" s="17"/>
      <c r="C401" s="17"/>
      <c r="D401" s="17"/>
      <c r="E401" s="17"/>
    </row>
    <row r="402" spans="1:5">
      <c r="A402" s="27"/>
      <c r="B402" s="17"/>
      <c r="C402" s="17"/>
      <c r="D402" s="17"/>
      <c r="E402" s="17"/>
    </row>
    <row r="403" spans="1:5">
      <c r="A403" s="27"/>
      <c r="B403" s="17"/>
      <c r="C403" s="17"/>
      <c r="D403" s="17"/>
      <c r="E403" s="17"/>
    </row>
    <row r="404" spans="1:5">
      <c r="A404" s="27"/>
      <c r="B404" s="17"/>
      <c r="C404" s="17"/>
      <c r="D404" s="17"/>
      <c r="E404" s="17"/>
    </row>
    <row r="405" spans="1:5">
      <c r="A405" s="27"/>
      <c r="B405" s="17"/>
      <c r="C405" s="17"/>
      <c r="D405" s="17"/>
      <c r="E405" s="17"/>
    </row>
    <row r="406" spans="1:5">
      <c r="A406" s="27"/>
      <c r="B406" s="17"/>
      <c r="C406" s="17"/>
      <c r="D406" s="17"/>
      <c r="E406" s="17"/>
    </row>
    <row r="407" spans="1:5">
      <c r="A407" s="27"/>
      <c r="B407" s="17"/>
      <c r="C407" s="17"/>
      <c r="D407" s="17"/>
      <c r="E407" s="17"/>
    </row>
    <row r="408" spans="1:5">
      <c r="A408" s="27"/>
      <c r="B408" s="17"/>
      <c r="C408" s="17"/>
      <c r="D408" s="17"/>
      <c r="E408" s="17"/>
    </row>
    <row r="409" spans="1:5">
      <c r="A409" s="27"/>
      <c r="B409" s="17"/>
      <c r="C409" s="17"/>
      <c r="D409" s="17"/>
      <c r="E409" s="17"/>
    </row>
    <row r="410" spans="1:5">
      <c r="A410" s="27"/>
      <c r="B410" s="17"/>
      <c r="C410" s="17"/>
      <c r="D410" s="17"/>
      <c r="E410" s="17"/>
    </row>
    <row r="411" spans="1:5">
      <c r="A411" s="27"/>
      <c r="B411" s="17"/>
      <c r="C411" s="17"/>
      <c r="D411" s="17"/>
      <c r="E411" s="17"/>
    </row>
    <row r="412" spans="1:5">
      <c r="A412" s="27"/>
      <c r="B412" s="17"/>
      <c r="C412" s="17"/>
      <c r="D412" s="17"/>
      <c r="E412" s="17"/>
    </row>
    <row r="413" spans="1:5">
      <c r="A413" s="27"/>
      <c r="B413" s="17"/>
      <c r="C413" s="17"/>
      <c r="D413" s="17"/>
      <c r="E413" s="17"/>
    </row>
    <row r="414" spans="1:5">
      <c r="A414" s="27"/>
      <c r="B414" s="17"/>
      <c r="C414" s="17"/>
      <c r="D414" s="17"/>
      <c r="E414" s="17"/>
    </row>
    <row r="415" spans="1:5">
      <c r="A415" s="27"/>
      <c r="B415" s="17"/>
      <c r="C415" s="17"/>
      <c r="D415" s="17"/>
      <c r="E415" s="17"/>
    </row>
    <row r="416" spans="1:5">
      <c r="A416" s="27"/>
      <c r="B416" s="17"/>
      <c r="C416" s="17"/>
      <c r="D416" s="17"/>
      <c r="E416" s="17"/>
    </row>
    <row r="417" spans="1:5">
      <c r="A417" s="27"/>
      <c r="B417" s="17"/>
      <c r="C417" s="17"/>
      <c r="D417" s="17"/>
      <c r="E417" s="17"/>
    </row>
    <row r="418" spans="1:5">
      <c r="A418" s="27"/>
      <c r="B418" s="17"/>
      <c r="C418" s="17"/>
      <c r="D418" s="17"/>
      <c r="E418" s="17"/>
    </row>
    <row r="419" spans="1:5">
      <c r="A419" s="27"/>
      <c r="B419" s="17"/>
      <c r="C419" s="17"/>
      <c r="D419" s="17"/>
      <c r="E419" s="17"/>
    </row>
    <row r="420" spans="1:5">
      <c r="A420" s="27"/>
      <c r="B420" s="17"/>
      <c r="C420" s="17"/>
      <c r="D420" s="17"/>
      <c r="E420" s="17"/>
    </row>
    <row r="421" spans="1:5">
      <c r="A421" s="27"/>
      <c r="B421" s="17"/>
      <c r="C421" s="17"/>
      <c r="D421" s="17"/>
      <c r="E421" s="17"/>
    </row>
    <row r="422" spans="1:5">
      <c r="A422" s="27"/>
      <c r="B422" s="17"/>
      <c r="C422" s="17"/>
      <c r="D422" s="17"/>
      <c r="E422" s="17"/>
    </row>
    <row r="423" spans="1:5">
      <c r="A423" s="27"/>
      <c r="B423" s="17"/>
      <c r="C423" s="17"/>
      <c r="D423" s="17"/>
      <c r="E423" s="17"/>
    </row>
    <row r="424" spans="1:5">
      <c r="A424" s="27"/>
      <c r="B424" s="17"/>
      <c r="C424" s="17"/>
      <c r="D424" s="17"/>
      <c r="E424" s="17"/>
    </row>
    <row r="425" spans="1:5">
      <c r="A425" s="27"/>
      <c r="B425" s="17"/>
      <c r="C425" s="17"/>
      <c r="D425" s="17"/>
      <c r="E425" s="17"/>
    </row>
    <row r="426" spans="1:5">
      <c r="A426" s="27"/>
      <c r="B426" s="17"/>
      <c r="C426" s="17"/>
      <c r="D426" s="17"/>
      <c r="E426" s="17"/>
    </row>
    <row r="427" spans="1:5">
      <c r="A427" s="27"/>
      <c r="B427" s="17"/>
      <c r="C427" s="17"/>
      <c r="D427" s="17"/>
      <c r="E427" s="17"/>
    </row>
    <row r="428" spans="1:5">
      <c r="A428" s="27"/>
      <c r="B428" s="17"/>
      <c r="C428" s="17"/>
      <c r="D428" s="17"/>
      <c r="E428" s="17"/>
    </row>
    <row r="429" spans="1:5">
      <c r="A429" s="27"/>
      <c r="B429" s="17"/>
      <c r="C429" s="17"/>
      <c r="D429" s="17"/>
      <c r="E429" s="17"/>
    </row>
    <row r="430" spans="1:5">
      <c r="A430" s="27"/>
      <c r="B430" s="17"/>
      <c r="C430" s="17"/>
      <c r="D430" s="17"/>
      <c r="E430" s="17"/>
    </row>
    <row r="431" spans="1:5">
      <c r="A431" s="27"/>
      <c r="B431" s="17"/>
      <c r="C431" s="17"/>
      <c r="D431" s="17"/>
      <c r="E431" s="17"/>
    </row>
    <row r="432" spans="1:5">
      <c r="A432" s="27"/>
      <c r="B432" s="17"/>
      <c r="C432" s="17"/>
      <c r="D432" s="17"/>
      <c r="E432" s="17"/>
    </row>
    <row r="433" spans="1:5">
      <c r="A433" s="27"/>
      <c r="B433" s="17"/>
      <c r="C433" s="17"/>
      <c r="D433" s="17"/>
      <c r="E433" s="17"/>
    </row>
    <row r="434" spans="1:5">
      <c r="A434" s="27"/>
      <c r="B434" s="17"/>
      <c r="C434" s="17"/>
      <c r="D434" s="17"/>
      <c r="E434" s="17"/>
    </row>
    <row r="435" spans="1:5">
      <c r="A435" s="27"/>
      <c r="B435" s="17"/>
      <c r="C435" s="17"/>
      <c r="D435" s="17"/>
      <c r="E435" s="17"/>
    </row>
    <row r="436" spans="1:5">
      <c r="A436" s="27"/>
      <c r="B436" s="17"/>
      <c r="C436" s="17"/>
      <c r="D436" s="17"/>
      <c r="E436" s="17"/>
    </row>
    <row r="437" spans="1:5">
      <c r="A437" s="27"/>
      <c r="B437" s="17"/>
      <c r="C437" s="17"/>
      <c r="D437" s="17"/>
      <c r="E437" s="17"/>
    </row>
    <row r="438" spans="1:5">
      <c r="A438" s="27"/>
      <c r="B438" s="17"/>
      <c r="C438" s="17"/>
      <c r="D438" s="17"/>
      <c r="E438" s="17"/>
    </row>
    <row r="439" spans="1:5">
      <c r="A439" s="27"/>
      <c r="B439" s="17"/>
      <c r="C439" s="17"/>
      <c r="D439" s="17"/>
      <c r="E439" s="17"/>
    </row>
    <row r="440" spans="1:5">
      <c r="A440" s="27"/>
      <c r="B440" s="17"/>
      <c r="C440" s="17"/>
      <c r="D440" s="17"/>
      <c r="E440" s="17"/>
    </row>
    <row r="441" spans="1:5">
      <c r="A441" s="27"/>
      <c r="B441" s="17"/>
      <c r="C441" s="17"/>
      <c r="D441" s="17"/>
      <c r="E441" s="17"/>
    </row>
    <row r="442" spans="1:5">
      <c r="A442" s="27"/>
      <c r="B442" s="17"/>
      <c r="C442" s="17"/>
      <c r="D442" s="17"/>
      <c r="E442" s="17"/>
    </row>
    <row r="443" spans="1:5">
      <c r="A443" s="27"/>
      <c r="B443" s="17"/>
      <c r="C443" s="17"/>
      <c r="D443" s="17"/>
      <c r="E443" s="17"/>
    </row>
    <row r="444" spans="1:5">
      <c r="A444" s="27"/>
      <c r="B444" s="17"/>
      <c r="C444" s="17"/>
      <c r="D444" s="17"/>
      <c r="E444" s="17"/>
    </row>
    <row r="445" spans="1:5">
      <c r="A445" s="27"/>
      <c r="B445" s="17"/>
      <c r="C445" s="17"/>
      <c r="D445" s="17"/>
      <c r="E445" s="17"/>
    </row>
    <row r="446" spans="1:5">
      <c r="A446" s="27"/>
      <c r="B446" s="17"/>
      <c r="C446" s="17"/>
      <c r="D446" s="17"/>
      <c r="E446" s="17"/>
    </row>
    <row r="447" spans="1:5">
      <c r="A447" s="27"/>
      <c r="B447" s="17"/>
      <c r="C447" s="17"/>
      <c r="D447" s="17"/>
      <c r="E447" s="17"/>
    </row>
    <row r="448" spans="1:5">
      <c r="A448" s="27"/>
      <c r="B448" s="17"/>
      <c r="C448" s="17"/>
      <c r="D448" s="17"/>
      <c r="E448" s="17"/>
    </row>
    <row r="449" spans="1:5">
      <c r="A449" s="27"/>
      <c r="B449" s="17"/>
      <c r="C449" s="17"/>
      <c r="D449" s="17"/>
      <c r="E449" s="17"/>
    </row>
    <row r="450" spans="1:5">
      <c r="A450" s="27"/>
      <c r="B450" s="17"/>
      <c r="C450" s="17"/>
      <c r="D450" s="17"/>
      <c r="E450" s="17"/>
    </row>
    <row r="451" spans="1:5">
      <c r="A451" s="27"/>
      <c r="B451" s="17"/>
      <c r="C451" s="17"/>
      <c r="D451" s="17"/>
      <c r="E451" s="17"/>
    </row>
    <row r="452" spans="1:5">
      <c r="A452" s="27"/>
      <c r="B452" s="17"/>
      <c r="C452" s="17"/>
      <c r="D452" s="17"/>
      <c r="E452" s="17"/>
    </row>
    <row r="453" spans="1:5">
      <c r="A453" s="27"/>
      <c r="B453" s="17"/>
      <c r="C453" s="17"/>
      <c r="D453" s="17"/>
      <c r="E453" s="17"/>
    </row>
    <row r="454" spans="1:5">
      <c r="A454" s="27"/>
      <c r="B454" s="17"/>
      <c r="C454" s="17"/>
      <c r="D454" s="17"/>
      <c r="E454" s="17"/>
    </row>
    <row r="455" spans="1:5">
      <c r="A455" s="27"/>
      <c r="B455" s="17"/>
      <c r="C455" s="17"/>
      <c r="D455" s="17"/>
      <c r="E455" s="17"/>
    </row>
    <row r="456" spans="1:5">
      <c r="A456" s="27"/>
      <c r="B456" s="17"/>
      <c r="C456" s="17"/>
      <c r="D456" s="17"/>
      <c r="E456" s="17"/>
    </row>
    <row r="457" spans="1:5">
      <c r="A457" s="27"/>
      <c r="B457" s="17"/>
      <c r="C457" s="17"/>
      <c r="D457" s="17"/>
      <c r="E457" s="17"/>
    </row>
    <row r="458" spans="1:5">
      <c r="A458" s="27"/>
      <c r="B458" s="17"/>
      <c r="C458" s="17"/>
      <c r="D458" s="17"/>
      <c r="E458" s="17"/>
    </row>
    <row r="459" spans="1:5">
      <c r="A459" s="27"/>
      <c r="B459" s="17"/>
      <c r="C459" s="17"/>
      <c r="D459" s="17"/>
      <c r="E459" s="17"/>
    </row>
    <row r="460" spans="1:5">
      <c r="A460" s="27"/>
      <c r="B460" s="17"/>
      <c r="C460" s="17"/>
      <c r="D460" s="17"/>
      <c r="E460" s="17"/>
    </row>
    <row r="461" spans="1:5">
      <c r="A461" s="27"/>
      <c r="B461" s="17"/>
      <c r="C461" s="17"/>
      <c r="D461" s="17"/>
      <c r="E461" s="17"/>
    </row>
    <row r="462" spans="1:5">
      <c r="A462" s="27"/>
      <c r="B462" s="17"/>
      <c r="C462" s="17"/>
      <c r="D462" s="17"/>
      <c r="E462" s="17"/>
    </row>
    <row r="463" spans="1:5">
      <c r="A463" s="27"/>
      <c r="B463" s="17"/>
      <c r="C463" s="17"/>
      <c r="D463" s="17"/>
      <c r="E463" s="17"/>
    </row>
    <row r="464" spans="1:5">
      <c r="A464" s="27"/>
      <c r="B464" s="17"/>
      <c r="C464" s="17"/>
      <c r="D464" s="17"/>
      <c r="E464" s="17"/>
    </row>
    <row r="465" spans="1:5">
      <c r="A465" s="27"/>
      <c r="B465" s="17"/>
      <c r="C465" s="17"/>
      <c r="D465" s="17"/>
      <c r="E465" s="17"/>
    </row>
    <row r="466" spans="1:5">
      <c r="A466" s="27"/>
      <c r="B466" s="17"/>
      <c r="C466" s="17"/>
      <c r="D466" s="17"/>
      <c r="E466" s="17"/>
    </row>
    <row r="467" spans="1:5">
      <c r="A467" s="27"/>
      <c r="B467" s="17"/>
      <c r="C467" s="17"/>
      <c r="D467" s="17"/>
      <c r="E467" s="17"/>
    </row>
    <row r="468" spans="1:5">
      <c r="A468" s="27"/>
      <c r="B468" s="17"/>
      <c r="C468" s="17"/>
      <c r="D468" s="17"/>
      <c r="E468" s="17"/>
    </row>
    <row r="469" spans="1:5">
      <c r="A469" s="27"/>
      <c r="B469" s="17"/>
      <c r="C469" s="17"/>
      <c r="D469" s="17"/>
      <c r="E469" s="17"/>
    </row>
    <row r="470" spans="1:5">
      <c r="A470" s="27"/>
      <c r="B470" s="17"/>
      <c r="C470" s="17"/>
      <c r="D470" s="17"/>
      <c r="E470" s="17"/>
    </row>
    <row r="471" spans="1:5">
      <c r="A471" s="27"/>
      <c r="B471" s="17"/>
      <c r="C471" s="17"/>
      <c r="D471" s="17"/>
      <c r="E471" s="17"/>
    </row>
    <row r="472" spans="1:5">
      <c r="A472" s="27"/>
      <c r="B472" s="17"/>
      <c r="C472" s="17"/>
      <c r="D472" s="17"/>
      <c r="E472" s="17"/>
    </row>
    <row r="473" spans="1:5">
      <c r="A473" s="27"/>
      <c r="B473" s="17"/>
      <c r="C473" s="17"/>
      <c r="D473" s="17"/>
      <c r="E473" s="17"/>
    </row>
    <row r="474" spans="1:5">
      <c r="A474" s="27"/>
      <c r="B474" s="17"/>
      <c r="C474" s="17"/>
      <c r="D474" s="17"/>
      <c r="E474" s="17"/>
    </row>
    <row r="475" spans="1:5">
      <c r="A475" s="27"/>
      <c r="B475" s="17"/>
      <c r="C475" s="17"/>
      <c r="D475" s="17"/>
      <c r="E475" s="17"/>
    </row>
    <row r="476" spans="1:5">
      <c r="A476" s="27"/>
      <c r="B476" s="17"/>
      <c r="C476" s="17"/>
      <c r="D476" s="17"/>
      <c r="E476" s="17"/>
    </row>
    <row r="477" spans="1:5">
      <c r="A477" s="27"/>
      <c r="B477" s="17"/>
      <c r="C477" s="17"/>
      <c r="D477" s="17"/>
      <c r="E477" s="17"/>
    </row>
    <row r="478" spans="1:5">
      <c r="A478" s="27"/>
      <c r="B478" s="17"/>
      <c r="C478" s="17"/>
      <c r="D478" s="17"/>
      <c r="E478" s="17"/>
    </row>
    <row r="479" spans="1:5">
      <c r="A479" s="27"/>
      <c r="B479" s="17"/>
      <c r="C479" s="17"/>
      <c r="D479" s="17"/>
      <c r="E479" s="17"/>
    </row>
    <row r="480" spans="1:5">
      <c r="A480" s="27"/>
      <c r="B480" s="17"/>
      <c r="C480" s="17"/>
      <c r="D480" s="17"/>
      <c r="E480" s="17"/>
    </row>
    <row r="481" spans="1:5">
      <c r="A481" s="27"/>
      <c r="B481" s="17"/>
      <c r="C481" s="17"/>
      <c r="D481" s="17"/>
      <c r="E481" s="17"/>
    </row>
    <row r="482" spans="1:5">
      <c r="A482" s="27"/>
      <c r="B482" s="17"/>
      <c r="C482" s="17"/>
      <c r="D482" s="17"/>
      <c r="E482" s="17"/>
    </row>
    <row r="483" spans="1:5">
      <c r="A483" s="27"/>
      <c r="B483" s="17"/>
      <c r="C483" s="17"/>
      <c r="D483" s="17"/>
      <c r="E483" s="17"/>
    </row>
    <row r="484" spans="1:5">
      <c r="A484" s="27"/>
      <c r="B484" s="17"/>
      <c r="C484" s="17"/>
      <c r="D484" s="17"/>
      <c r="E484" s="17"/>
    </row>
    <row r="485" spans="1:5">
      <c r="A485" s="27"/>
      <c r="B485" s="17"/>
      <c r="C485" s="17"/>
      <c r="D485" s="17"/>
      <c r="E485" s="17"/>
    </row>
    <row r="486" spans="1:5">
      <c r="A486" s="27"/>
      <c r="B486" s="17"/>
      <c r="C486" s="17"/>
      <c r="D486" s="17"/>
      <c r="E486" s="17"/>
    </row>
    <row r="487" spans="1:5">
      <c r="A487" s="27"/>
      <c r="B487" s="17"/>
      <c r="C487" s="17"/>
      <c r="D487" s="17"/>
      <c r="E487" s="17"/>
    </row>
    <row r="488" spans="1:5">
      <c r="A488" s="27"/>
      <c r="B488" s="17"/>
      <c r="C488" s="17"/>
      <c r="D488" s="17"/>
      <c r="E488" s="17"/>
    </row>
    <row r="489" spans="1:5">
      <c r="A489" s="27"/>
      <c r="B489" s="17"/>
      <c r="C489" s="17"/>
      <c r="D489" s="17"/>
      <c r="E489" s="17"/>
    </row>
    <row r="490" spans="1:5">
      <c r="A490" s="27"/>
      <c r="B490" s="17"/>
      <c r="C490" s="17"/>
      <c r="D490" s="17"/>
      <c r="E490" s="17"/>
    </row>
    <row r="491" spans="1:5">
      <c r="A491" s="27"/>
      <c r="B491" s="17"/>
      <c r="C491" s="17"/>
      <c r="D491" s="17"/>
      <c r="E491" s="17"/>
    </row>
    <row r="492" spans="1:5">
      <c r="A492" s="27"/>
      <c r="B492" s="17"/>
      <c r="C492" s="17"/>
      <c r="D492" s="17"/>
      <c r="E492" s="17"/>
    </row>
    <row r="493" spans="1:5">
      <c r="A493" s="27"/>
      <c r="B493" s="17"/>
      <c r="C493" s="17"/>
      <c r="D493" s="17"/>
      <c r="E493" s="17"/>
    </row>
    <row r="494" spans="1:5">
      <c r="A494" s="27"/>
      <c r="B494" s="17"/>
      <c r="C494" s="17"/>
      <c r="D494" s="17"/>
      <c r="E494" s="17"/>
    </row>
    <row r="495" spans="1:5">
      <c r="A495" s="27"/>
      <c r="B495" s="17"/>
      <c r="C495" s="17"/>
      <c r="D495" s="17"/>
      <c r="E495" s="17"/>
    </row>
    <row r="496" spans="1:5">
      <c r="A496" s="27"/>
      <c r="B496" s="17"/>
      <c r="C496" s="17"/>
      <c r="D496" s="17"/>
      <c r="E496" s="17"/>
    </row>
    <row r="497" spans="1:5">
      <c r="A497" s="27"/>
      <c r="B497" s="17"/>
      <c r="C497" s="17"/>
      <c r="D497" s="17"/>
      <c r="E497" s="17"/>
    </row>
    <row r="498" spans="1:5">
      <c r="A498" s="27"/>
      <c r="B498" s="17"/>
      <c r="C498" s="17"/>
      <c r="D498" s="17"/>
      <c r="E498" s="17"/>
    </row>
    <row r="499" spans="1:5">
      <c r="A499" s="27"/>
      <c r="B499" s="17"/>
      <c r="C499" s="17"/>
      <c r="D499" s="17"/>
      <c r="E499" s="17"/>
    </row>
    <row r="500" spans="1:5">
      <c r="A500" s="27"/>
      <c r="B500" s="17"/>
      <c r="C500" s="17"/>
      <c r="D500" s="17"/>
      <c r="E500" s="17"/>
    </row>
    <row r="501" spans="1:5">
      <c r="A501" s="27"/>
      <c r="B501" s="17"/>
      <c r="C501" s="17"/>
      <c r="D501" s="17"/>
      <c r="E501" s="17"/>
    </row>
    <row r="502" spans="1:5">
      <c r="A502" s="27"/>
      <c r="B502" s="17"/>
      <c r="C502" s="17"/>
      <c r="D502" s="17"/>
      <c r="E502" s="17"/>
    </row>
    <row r="503" spans="1:5">
      <c r="A503" s="27"/>
      <c r="B503" s="17"/>
      <c r="C503" s="17"/>
      <c r="D503" s="17"/>
      <c r="E503" s="17"/>
    </row>
    <row r="504" spans="1:5">
      <c r="A504" s="27"/>
      <c r="B504" s="17"/>
      <c r="C504" s="17"/>
      <c r="D504" s="17"/>
      <c r="E504" s="17"/>
    </row>
    <row r="505" spans="1:5">
      <c r="A505" s="27"/>
      <c r="B505" s="17"/>
      <c r="C505" s="17"/>
      <c r="D505" s="17"/>
      <c r="E505" s="17"/>
    </row>
    <row r="506" spans="1:5">
      <c r="A506" s="27"/>
      <c r="B506" s="17"/>
      <c r="C506" s="17"/>
      <c r="D506" s="17"/>
      <c r="E506" s="17"/>
    </row>
    <row r="507" spans="1:5">
      <c r="A507" s="27"/>
      <c r="B507" s="17"/>
      <c r="C507" s="17"/>
      <c r="D507" s="17"/>
      <c r="E507" s="17"/>
    </row>
    <row r="508" spans="1:5">
      <c r="A508" s="27"/>
      <c r="B508" s="17"/>
      <c r="C508" s="17"/>
      <c r="D508" s="17"/>
      <c r="E508" s="17"/>
    </row>
    <row r="509" spans="1:5">
      <c r="A509" s="27"/>
      <c r="B509" s="17"/>
      <c r="C509" s="17"/>
      <c r="D509" s="17"/>
      <c r="E509" s="17"/>
    </row>
    <row r="510" spans="1:5">
      <c r="A510" s="27"/>
      <c r="B510" s="17"/>
      <c r="C510" s="17"/>
      <c r="D510" s="17"/>
      <c r="E510" s="17"/>
    </row>
    <row r="511" spans="1:5">
      <c r="A511" s="27"/>
      <c r="B511" s="17"/>
      <c r="C511" s="17"/>
      <c r="D511" s="17"/>
      <c r="E511" s="17"/>
    </row>
    <row r="512" spans="1:5">
      <c r="A512" s="27"/>
      <c r="B512" s="17"/>
      <c r="C512" s="17"/>
      <c r="D512" s="17"/>
      <c r="E512" s="17"/>
    </row>
    <row r="513" spans="1:5">
      <c r="A513" s="27"/>
      <c r="B513" s="17"/>
      <c r="C513" s="17"/>
      <c r="D513" s="17"/>
      <c r="E513" s="17"/>
    </row>
    <row r="514" spans="1:5">
      <c r="A514" s="27"/>
      <c r="B514" s="17"/>
      <c r="C514" s="17"/>
      <c r="D514" s="17"/>
      <c r="E514" s="17"/>
    </row>
    <row r="515" spans="1:5">
      <c r="A515" s="27"/>
      <c r="B515" s="17"/>
      <c r="C515" s="17"/>
      <c r="D515" s="17"/>
      <c r="E515" s="17"/>
    </row>
    <row r="516" spans="1:5">
      <c r="A516" s="27"/>
      <c r="B516" s="17"/>
      <c r="C516" s="17"/>
      <c r="D516" s="17"/>
      <c r="E516" s="17"/>
    </row>
    <row r="517" spans="1:5">
      <c r="A517" s="27"/>
      <c r="B517" s="17"/>
      <c r="C517" s="17"/>
      <c r="D517" s="17"/>
      <c r="E517" s="17"/>
    </row>
    <row r="518" spans="1:5">
      <c r="A518" s="27"/>
      <c r="B518" s="17"/>
      <c r="C518" s="17"/>
      <c r="D518" s="17"/>
      <c r="E518" s="17"/>
    </row>
    <row r="519" spans="1:5">
      <c r="A519" s="27"/>
      <c r="B519" s="17"/>
      <c r="C519" s="17"/>
      <c r="D519" s="17"/>
      <c r="E519" s="17"/>
    </row>
    <row r="520" spans="1:5">
      <c r="A520" s="27"/>
      <c r="B520" s="17"/>
      <c r="C520" s="17"/>
      <c r="D520" s="17"/>
      <c r="E520" s="17"/>
    </row>
    <row r="521" spans="1:5">
      <c r="A521" s="27"/>
      <c r="B521" s="17"/>
      <c r="C521" s="17"/>
      <c r="D521" s="17"/>
      <c r="E521" s="17"/>
    </row>
    <row r="522" spans="1:5">
      <c r="A522" s="27"/>
      <c r="B522" s="17"/>
      <c r="C522" s="17"/>
      <c r="D522" s="17"/>
      <c r="E522" s="17"/>
    </row>
    <row r="523" spans="1:5">
      <c r="A523" s="27"/>
      <c r="B523" s="17"/>
      <c r="C523" s="17"/>
      <c r="D523" s="17"/>
      <c r="E523" s="17"/>
    </row>
    <row r="524" spans="1:5">
      <c r="A524" s="27"/>
      <c r="B524" s="17"/>
      <c r="C524" s="17"/>
      <c r="D524" s="17"/>
      <c r="E524" s="17"/>
    </row>
    <row r="525" spans="1:5">
      <c r="A525" s="27"/>
      <c r="B525" s="17"/>
      <c r="C525" s="17"/>
      <c r="D525" s="17"/>
      <c r="E525" s="17"/>
    </row>
    <row r="526" spans="1:5">
      <c r="A526" s="27"/>
      <c r="B526" s="17"/>
      <c r="C526" s="17"/>
      <c r="D526" s="17"/>
      <c r="E526" s="17"/>
    </row>
    <row r="527" spans="1:5">
      <c r="A527" s="27"/>
      <c r="B527" s="17"/>
      <c r="C527" s="17"/>
      <c r="D527" s="17"/>
      <c r="E527" s="17"/>
    </row>
    <row r="528" spans="1:5">
      <c r="A528" s="27"/>
      <c r="B528" s="17"/>
      <c r="C528" s="17"/>
      <c r="D528" s="17"/>
      <c r="E528" s="17"/>
    </row>
    <row r="529" spans="1:5">
      <c r="A529" s="27"/>
      <c r="B529" s="17"/>
      <c r="C529" s="17"/>
      <c r="D529" s="17"/>
      <c r="E529" s="17"/>
    </row>
    <row r="530" spans="1:5">
      <c r="A530" s="27"/>
      <c r="B530" s="17"/>
      <c r="C530" s="17"/>
      <c r="D530" s="17"/>
      <c r="E530" s="17"/>
    </row>
    <row r="531" spans="1:5">
      <c r="A531" s="27"/>
      <c r="B531" s="17"/>
      <c r="C531" s="17"/>
      <c r="D531" s="17"/>
      <c r="E531" s="17"/>
    </row>
    <row r="532" spans="1:5">
      <c r="A532" s="27"/>
      <c r="B532" s="17"/>
      <c r="C532" s="17"/>
      <c r="D532" s="17"/>
      <c r="E532" s="17"/>
    </row>
    <row r="533" spans="1:5">
      <c r="A533" s="27"/>
      <c r="B533" s="17"/>
      <c r="C533" s="17"/>
      <c r="D533" s="17"/>
      <c r="E533" s="17"/>
    </row>
    <row r="534" spans="1:5">
      <c r="A534" s="27"/>
      <c r="B534" s="17"/>
      <c r="C534" s="17"/>
      <c r="D534" s="17"/>
      <c r="E534" s="17"/>
    </row>
    <row r="535" spans="1:5">
      <c r="A535" s="27"/>
      <c r="B535" s="17"/>
      <c r="C535" s="17"/>
      <c r="D535" s="17"/>
      <c r="E535" s="17"/>
    </row>
    <row r="536" spans="1:5">
      <c r="A536" s="27"/>
      <c r="B536" s="17"/>
      <c r="C536" s="17"/>
      <c r="D536" s="17"/>
      <c r="E536" s="17"/>
    </row>
    <row r="537" spans="1:5">
      <c r="A537" s="27"/>
      <c r="B537" s="17"/>
      <c r="C537" s="17"/>
      <c r="D537" s="17"/>
      <c r="E537" s="17"/>
    </row>
    <row r="538" spans="1:5">
      <c r="A538" s="27"/>
      <c r="B538" s="17"/>
      <c r="C538" s="17"/>
      <c r="D538" s="17"/>
      <c r="E538" s="17"/>
    </row>
    <row r="539" spans="1:5">
      <c r="A539" s="27"/>
      <c r="B539" s="17"/>
      <c r="C539" s="17"/>
      <c r="D539" s="17"/>
      <c r="E539" s="17"/>
    </row>
    <row r="540" spans="1:5">
      <c r="A540" s="27"/>
      <c r="B540" s="17"/>
      <c r="C540" s="17"/>
      <c r="D540" s="17"/>
      <c r="E540" s="17"/>
    </row>
    <row r="541" spans="1:5">
      <c r="A541" s="27"/>
      <c r="B541" s="17"/>
      <c r="C541" s="17"/>
      <c r="D541" s="17"/>
      <c r="E541" s="17"/>
    </row>
    <row r="542" spans="1:5">
      <c r="A542" s="27"/>
      <c r="B542" s="17"/>
      <c r="C542" s="17"/>
      <c r="D542" s="17"/>
      <c r="E542" s="17"/>
    </row>
    <row r="543" spans="1:5">
      <c r="A543" s="27"/>
      <c r="B543" s="17"/>
      <c r="C543" s="17"/>
      <c r="D543" s="17"/>
      <c r="E543" s="17"/>
    </row>
    <row r="544" spans="1:5">
      <c r="A544" s="27"/>
      <c r="B544" s="17"/>
      <c r="C544" s="17"/>
      <c r="D544" s="17"/>
      <c r="E544" s="17"/>
    </row>
    <row r="545" spans="1:5">
      <c r="A545" s="27"/>
      <c r="B545" s="17"/>
      <c r="C545" s="17"/>
      <c r="D545" s="17"/>
      <c r="E545" s="17"/>
    </row>
    <row r="546" spans="1:5">
      <c r="A546" s="27"/>
      <c r="B546" s="17"/>
      <c r="C546" s="17"/>
      <c r="D546" s="17"/>
      <c r="E546" s="17"/>
    </row>
    <row r="547" spans="1:5">
      <c r="A547" s="27"/>
      <c r="B547" s="17"/>
      <c r="C547" s="17"/>
      <c r="D547" s="17"/>
      <c r="E547" s="17"/>
    </row>
    <row r="548" spans="1:5">
      <c r="A548" s="27"/>
      <c r="B548" s="17"/>
      <c r="C548" s="17"/>
      <c r="D548" s="17"/>
      <c r="E548" s="17"/>
    </row>
    <row r="549" spans="1:5">
      <c r="A549" s="27"/>
      <c r="B549" s="17"/>
      <c r="C549" s="17"/>
      <c r="D549" s="17"/>
      <c r="E549" s="17"/>
    </row>
    <row r="550" spans="1:5">
      <c r="A550" s="27"/>
      <c r="B550" s="17"/>
      <c r="C550" s="17"/>
      <c r="D550" s="17"/>
      <c r="E550" s="17"/>
    </row>
    <row r="551" spans="1:5">
      <c r="A551" s="27"/>
      <c r="B551" s="17"/>
      <c r="C551" s="17"/>
      <c r="D551" s="17"/>
      <c r="E551" s="17"/>
    </row>
    <row r="552" spans="1:5">
      <c r="A552" s="27"/>
      <c r="B552" s="17"/>
      <c r="C552" s="17"/>
      <c r="D552" s="17"/>
      <c r="E552" s="17"/>
    </row>
    <row r="553" spans="1:5">
      <c r="A553" s="27"/>
      <c r="B553" s="17"/>
      <c r="C553" s="17"/>
      <c r="D553" s="17"/>
      <c r="E553" s="17"/>
    </row>
    <row r="554" spans="1:5">
      <c r="A554" s="27"/>
      <c r="B554" s="17"/>
      <c r="C554" s="17"/>
      <c r="D554" s="17"/>
      <c r="E554" s="17"/>
    </row>
    <row r="555" spans="1:5">
      <c r="A555" s="27"/>
      <c r="B555" s="17"/>
      <c r="C555" s="17"/>
      <c r="D555" s="17"/>
      <c r="E555" s="17"/>
    </row>
    <row r="556" spans="1:5">
      <c r="A556" s="27"/>
      <c r="B556" s="17"/>
      <c r="C556" s="17"/>
      <c r="D556" s="17"/>
      <c r="E556" s="17"/>
    </row>
    <row r="557" spans="1:5">
      <c r="A557" s="27"/>
      <c r="B557" s="17"/>
      <c r="C557" s="17"/>
      <c r="D557" s="17"/>
      <c r="E557" s="17"/>
    </row>
    <row r="558" spans="1:5">
      <c r="A558" s="27"/>
      <c r="B558" s="17"/>
      <c r="C558" s="17"/>
      <c r="D558" s="17"/>
      <c r="E558" s="17"/>
    </row>
    <row r="559" spans="1:5">
      <c r="A559" s="27"/>
      <c r="B559" s="17"/>
      <c r="C559" s="17"/>
      <c r="D559" s="17"/>
      <c r="E559" s="17"/>
    </row>
    <row r="560" spans="1:5">
      <c r="A560" s="27"/>
      <c r="B560" s="17"/>
      <c r="C560" s="17"/>
      <c r="D560" s="17"/>
      <c r="E560" s="17"/>
    </row>
    <row r="561" spans="1:5">
      <c r="A561" s="27"/>
      <c r="B561" s="17"/>
      <c r="C561" s="17"/>
      <c r="D561" s="17"/>
      <c r="E561" s="17"/>
    </row>
    <row r="562" spans="1:5">
      <c r="A562" s="27"/>
      <c r="B562" s="17"/>
      <c r="C562" s="17"/>
      <c r="D562" s="17"/>
      <c r="E562" s="17"/>
    </row>
    <row r="563" spans="1:5">
      <c r="A563" s="27"/>
      <c r="B563" s="17"/>
      <c r="C563" s="17"/>
      <c r="D563" s="17"/>
      <c r="E563" s="17"/>
    </row>
    <row r="564" spans="1:5">
      <c r="A564" s="27"/>
      <c r="B564" s="17"/>
      <c r="C564" s="17"/>
      <c r="D564" s="17"/>
      <c r="E564" s="17"/>
    </row>
    <row r="565" spans="1:5">
      <c r="A565" s="27"/>
      <c r="B565" s="17"/>
      <c r="C565" s="17"/>
      <c r="D565" s="17"/>
      <c r="E565" s="17"/>
    </row>
    <row r="566" spans="1:5">
      <c r="A566" s="27"/>
      <c r="B566" s="17"/>
      <c r="C566" s="17"/>
      <c r="D566" s="17"/>
      <c r="E566" s="17"/>
    </row>
    <row r="567" spans="1:5">
      <c r="A567" s="27"/>
      <c r="B567" s="17"/>
      <c r="C567" s="17"/>
      <c r="D567" s="17"/>
      <c r="E567" s="17"/>
    </row>
    <row r="568" spans="1:5">
      <c r="A568" s="27"/>
      <c r="B568" s="17"/>
      <c r="C568" s="17"/>
      <c r="D568" s="17"/>
      <c r="E568" s="17"/>
    </row>
    <row r="569" spans="1:5">
      <c r="A569" s="27"/>
      <c r="B569" s="17"/>
      <c r="C569" s="17"/>
      <c r="D569" s="17"/>
      <c r="E569" s="17"/>
    </row>
    <row r="570" spans="1:5">
      <c r="A570" s="27"/>
      <c r="B570" s="17"/>
      <c r="C570" s="17"/>
      <c r="D570" s="17"/>
      <c r="E570" s="17"/>
    </row>
    <row r="571" spans="1:5">
      <c r="A571" s="27"/>
      <c r="B571" s="17"/>
      <c r="C571" s="17"/>
      <c r="D571" s="17"/>
      <c r="E571" s="17"/>
    </row>
    <row r="572" spans="1:5">
      <c r="A572" s="27"/>
      <c r="B572" s="17"/>
      <c r="C572" s="17"/>
      <c r="D572" s="17"/>
      <c r="E572" s="17"/>
    </row>
    <row r="573" spans="1:5">
      <c r="A573" s="27"/>
      <c r="B573" s="17"/>
      <c r="C573" s="17"/>
      <c r="D573" s="17"/>
      <c r="E573" s="17"/>
    </row>
    <row r="574" spans="1:5">
      <c r="A574" s="27"/>
      <c r="B574" s="17"/>
      <c r="C574" s="17"/>
      <c r="D574" s="17"/>
      <c r="E574" s="17"/>
    </row>
    <row r="575" spans="1:5">
      <c r="A575" s="27"/>
      <c r="B575" s="17"/>
      <c r="C575" s="17"/>
      <c r="D575" s="17"/>
      <c r="E575" s="17"/>
    </row>
    <row r="576" spans="1:5">
      <c r="A576" s="27"/>
      <c r="B576" s="17"/>
      <c r="C576" s="17"/>
      <c r="D576" s="17"/>
      <c r="E576" s="17"/>
    </row>
    <row r="577" spans="1:5">
      <c r="A577" s="27"/>
      <c r="B577" s="17"/>
      <c r="C577" s="17"/>
      <c r="D577" s="17"/>
      <c r="E577" s="17"/>
    </row>
    <row r="578" spans="1:5">
      <c r="A578" s="27"/>
      <c r="B578" s="17"/>
      <c r="C578" s="17"/>
      <c r="D578" s="17"/>
      <c r="E578" s="17"/>
    </row>
    <row r="579" spans="1:5">
      <c r="A579" s="27"/>
      <c r="B579" s="17"/>
      <c r="C579" s="17"/>
      <c r="D579" s="17"/>
      <c r="E579" s="17"/>
    </row>
    <row r="580" spans="1:5">
      <c r="A580" s="27"/>
      <c r="B580" s="17"/>
      <c r="C580" s="17"/>
      <c r="D580" s="17"/>
      <c r="E580" s="17"/>
    </row>
    <row r="581" spans="1:5">
      <c r="A581" s="27"/>
      <c r="B581" s="17"/>
      <c r="C581" s="17"/>
      <c r="D581" s="17"/>
      <c r="E581" s="17"/>
    </row>
    <row r="582" spans="1:5">
      <c r="A582" s="27"/>
      <c r="B582" s="17"/>
      <c r="C582" s="17"/>
      <c r="D582" s="17"/>
      <c r="E582" s="17"/>
    </row>
    <row r="583" spans="1:5">
      <c r="A583" s="27"/>
      <c r="B583" s="17"/>
      <c r="C583" s="17"/>
      <c r="D583" s="17"/>
      <c r="E583" s="17"/>
    </row>
    <row r="584" spans="1:5">
      <c r="A584" s="27"/>
      <c r="B584" s="17"/>
      <c r="C584" s="17"/>
      <c r="D584" s="17"/>
      <c r="E584" s="17"/>
    </row>
    <row r="585" spans="1:5">
      <c r="A585" s="27"/>
      <c r="B585" s="17"/>
      <c r="C585" s="17"/>
      <c r="D585" s="17"/>
      <c r="E585" s="17"/>
    </row>
    <row r="586" spans="1:5">
      <c r="A586" s="27"/>
      <c r="B586" s="17"/>
      <c r="C586" s="17"/>
      <c r="D586" s="17"/>
      <c r="E586" s="17"/>
    </row>
    <row r="587" spans="1:5">
      <c r="A587" s="27"/>
      <c r="B587" s="17"/>
      <c r="C587" s="17"/>
      <c r="D587" s="17"/>
      <c r="E587" s="17"/>
    </row>
    <row r="588" spans="1:5">
      <c r="A588" s="27"/>
      <c r="B588" s="17"/>
      <c r="C588" s="17"/>
      <c r="D588" s="17"/>
      <c r="E588" s="17"/>
    </row>
    <row r="589" spans="1:5">
      <c r="A589" s="27"/>
      <c r="B589" s="17"/>
      <c r="C589" s="17"/>
      <c r="D589" s="17"/>
      <c r="E589" s="17"/>
    </row>
    <row r="590" spans="1:5">
      <c r="A590" s="27"/>
      <c r="B590" s="17"/>
      <c r="C590" s="17"/>
      <c r="D590" s="17"/>
      <c r="E590" s="17"/>
    </row>
    <row r="591" spans="1:5">
      <c r="A591" s="27"/>
      <c r="B591" s="17"/>
      <c r="C591" s="17"/>
      <c r="D591" s="17"/>
      <c r="E591" s="17"/>
    </row>
    <row r="592" spans="1:5">
      <c r="A592" s="27"/>
      <c r="B592" s="17"/>
      <c r="C592" s="17"/>
      <c r="D592" s="17"/>
      <c r="E592" s="17"/>
    </row>
    <row r="593" spans="1:5">
      <c r="A593" s="27"/>
      <c r="B593" s="17"/>
      <c r="C593" s="17"/>
      <c r="D593" s="17"/>
      <c r="E593" s="17"/>
    </row>
    <row r="594" spans="1:5">
      <c r="A594" s="27"/>
      <c r="B594" s="17"/>
      <c r="C594" s="17"/>
      <c r="D594" s="17"/>
      <c r="E594" s="17"/>
    </row>
    <row r="595" spans="1:5">
      <c r="A595" s="27"/>
      <c r="B595" s="17"/>
      <c r="C595" s="17"/>
      <c r="D595" s="17"/>
      <c r="E595" s="17"/>
    </row>
    <row r="596" spans="1:5">
      <c r="A596" s="27"/>
      <c r="B596" s="17"/>
      <c r="C596" s="17"/>
      <c r="D596" s="17"/>
      <c r="E596" s="17"/>
    </row>
    <row r="597" spans="1:5">
      <c r="A597" s="27"/>
      <c r="B597" s="17"/>
      <c r="C597" s="17"/>
      <c r="D597" s="17"/>
      <c r="E597" s="17"/>
    </row>
    <row r="598" spans="1:5">
      <c r="A598" s="27"/>
      <c r="B598" s="17"/>
      <c r="C598" s="17"/>
      <c r="D598" s="17"/>
      <c r="E598" s="17"/>
    </row>
    <row r="599" spans="1:5">
      <c r="A599" s="27"/>
      <c r="B599" s="17"/>
      <c r="C599" s="17"/>
      <c r="D599" s="17"/>
      <c r="E599" s="17"/>
    </row>
    <row r="600" spans="1:5">
      <c r="A600" s="27"/>
      <c r="B600" s="17"/>
      <c r="C600" s="17"/>
      <c r="D600" s="17"/>
      <c r="E600" s="17"/>
    </row>
    <row r="601" spans="1:5">
      <c r="A601" s="27"/>
      <c r="B601" s="17"/>
      <c r="C601" s="17"/>
      <c r="D601" s="17"/>
      <c r="E601" s="17"/>
    </row>
    <row r="602" spans="1:5">
      <c r="A602" s="27"/>
      <c r="B602" s="17"/>
      <c r="C602" s="17"/>
      <c r="D602" s="17"/>
      <c r="E602" s="17"/>
    </row>
    <row r="603" spans="1:5">
      <c r="A603" s="27"/>
      <c r="B603" s="17"/>
      <c r="C603" s="17"/>
      <c r="D603" s="17"/>
      <c r="E603" s="17"/>
    </row>
    <row r="604" spans="1:5">
      <c r="A604" s="27"/>
      <c r="B604" s="17"/>
      <c r="C604" s="17"/>
      <c r="D604" s="17"/>
      <c r="E604" s="17"/>
    </row>
    <row r="605" spans="1:5">
      <c r="A605" s="27"/>
      <c r="B605" s="17"/>
      <c r="C605" s="17"/>
      <c r="D605" s="17"/>
      <c r="E605" s="17"/>
    </row>
    <row r="606" spans="1:5">
      <c r="A606" s="27"/>
      <c r="B606" s="17"/>
      <c r="C606" s="17"/>
      <c r="D606" s="17"/>
      <c r="E606" s="17"/>
    </row>
    <row r="607" spans="1:5">
      <c r="A607" s="27"/>
      <c r="B607" s="17"/>
      <c r="C607" s="17"/>
      <c r="D607" s="17"/>
      <c r="E607" s="17"/>
    </row>
    <row r="608" spans="1:5">
      <c r="A608" s="27"/>
      <c r="B608" s="17"/>
      <c r="C608" s="17"/>
      <c r="D608" s="17"/>
      <c r="E608" s="17"/>
    </row>
    <row r="609" spans="1:5">
      <c r="A609" s="27"/>
      <c r="B609" s="17"/>
      <c r="C609" s="17"/>
      <c r="D609" s="17"/>
      <c r="E609" s="17"/>
    </row>
    <row r="610" spans="1:5">
      <c r="A610" s="27"/>
      <c r="B610" s="17"/>
      <c r="C610" s="17"/>
      <c r="D610" s="17"/>
      <c r="E610" s="17"/>
    </row>
    <row r="611" spans="1:5">
      <c r="A611" s="27"/>
      <c r="B611" s="17"/>
      <c r="C611" s="17"/>
      <c r="D611" s="17"/>
      <c r="E611" s="17"/>
    </row>
    <row r="612" spans="1:5">
      <c r="A612" s="27"/>
      <c r="B612" s="17"/>
      <c r="C612" s="17"/>
      <c r="D612" s="17"/>
      <c r="E612" s="17"/>
    </row>
    <row r="613" spans="1:5">
      <c r="A613" s="27"/>
      <c r="B613" s="17"/>
      <c r="C613" s="17"/>
      <c r="D613" s="17"/>
      <c r="E613" s="17"/>
    </row>
    <row r="614" spans="1:5">
      <c r="A614" s="27"/>
      <c r="B614" s="17"/>
      <c r="C614" s="17"/>
      <c r="D614" s="17"/>
      <c r="E614" s="17"/>
    </row>
    <row r="615" spans="1:5">
      <c r="A615" s="27"/>
      <c r="B615" s="17"/>
      <c r="C615" s="17"/>
      <c r="D615" s="17"/>
      <c r="E615" s="17"/>
    </row>
    <row r="616" spans="1:5">
      <c r="A616" s="27"/>
      <c r="B616" s="17"/>
      <c r="C616" s="17"/>
      <c r="D616" s="17"/>
      <c r="E616" s="17"/>
    </row>
    <row r="617" spans="1:5">
      <c r="A617" s="27"/>
      <c r="B617" s="17"/>
      <c r="C617" s="17"/>
      <c r="D617" s="17"/>
      <c r="E617" s="17"/>
    </row>
    <row r="618" spans="1:5">
      <c r="A618" s="27"/>
      <c r="B618" s="17"/>
      <c r="C618" s="17"/>
      <c r="D618" s="17"/>
      <c r="E618" s="17"/>
    </row>
    <row r="619" spans="1:5">
      <c r="A619" s="27"/>
      <c r="B619" s="17"/>
      <c r="C619" s="17"/>
      <c r="D619" s="17"/>
      <c r="E619" s="17"/>
    </row>
    <row r="620" spans="1:5">
      <c r="A620" s="27"/>
      <c r="B620" s="17"/>
      <c r="C620" s="17"/>
      <c r="D620" s="17"/>
      <c r="E620" s="17"/>
    </row>
    <row r="621" spans="1:5">
      <c r="A621" s="27"/>
      <c r="B621" s="17"/>
      <c r="C621" s="17"/>
      <c r="D621" s="17"/>
      <c r="E621" s="17"/>
    </row>
    <row r="622" spans="1:5">
      <c r="A622" s="27"/>
      <c r="B622" s="17"/>
      <c r="C622" s="17"/>
      <c r="D622" s="17"/>
      <c r="E622" s="17"/>
    </row>
    <row r="623" spans="1:5">
      <c r="A623" s="27"/>
      <c r="B623" s="17"/>
      <c r="C623" s="17"/>
      <c r="D623" s="17"/>
      <c r="E623" s="17"/>
    </row>
    <row r="624" spans="1:5">
      <c r="A624" s="27"/>
      <c r="B624" s="17"/>
      <c r="C624" s="17"/>
      <c r="D624" s="17"/>
      <c r="E624" s="17"/>
    </row>
    <row r="625" spans="1:5">
      <c r="A625" s="27"/>
      <c r="B625" s="17"/>
      <c r="C625" s="17"/>
      <c r="D625" s="17"/>
      <c r="E625" s="17"/>
    </row>
    <row r="626" spans="1:5">
      <c r="A626" s="27"/>
      <c r="B626" s="17"/>
      <c r="C626" s="17"/>
      <c r="D626" s="17"/>
      <c r="E626" s="17"/>
    </row>
    <row r="627" spans="1:5">
      <c r="A627" s="27"/>
      <c r="B627" s="17"/>
      <c r="C627" s="17"/>
      <c r="D627" s="17"/>
      <c r="E627" s="17"/>
    </row>
    <row r="628" spans="1:5">
      <c r="A628" s="27"/>
      <c r="B628" s="17"/>
      <c r="C628" s="17"/>
      <c r="D628" s="17"/>
      <c r="E628" s="17"/>
    </row>
    <row r="629" spans="1:5">
      <c r="A629" s="27"/>
      <c r="B629" s="17"/>
      <c r="C629" s="17"/>
      <c r="D629" s="17"/>
      <c r="E629" s="17"/>
    </row>
    <row r="630" spans="1:5">
      <c r="A630" s="27"/>
      <c r="B630" s="17"/>
      <c r="C630" s="17"/>
      <c r="D630" s="17"/>
      <c r="E630" s="17"/>
    </row>
    <row r="631" spans="1:5">
      <c r="A631" s="27"/>
      <c r="B631" s="17"/>
      <c r="C631" s="17"/>
      <c r="D631" s="17"/>
      <c r="E631" s="17"/>
    </row>
    <row r="632" spans="1:5">
      <c r="A632" s="27"/>
      <c r="B632" s="17"/>
      <c r="C632" s="17"/>
      <c r="D632" s="17"/>
      <c r="E632" s="17"/>
    </row>
    <row r="633" spans="1:5">
      <c r="A633" s="27"/>
      <c r="B633" s="17"/>
      <c r="C633" s="17"/>
      <c r="D633" s="17"/>
      <c r="E633" s="17"/>
    </row>
    <row r="634" spans="1:5">
      <c r="A634" s="27"/>
      <c r="B634" s="17"/>
      <c r="C634" s="17"/>
      <c r="D634" s="17"/>
      <c r="E634" s="17"/>
    </row>
    <row r="635" spans="1:5">
      <c r="A635" s="27"/>
      <c r="B635" s="17"/>
      <c r="C635" s="17"/>
      <c r="D635" s="17"/>
      <c r="E635" s="17"/>
    </row>
    <row r="636" spans="1:5">
      <c r="A636" s="27"/>
      <c r="B636" s="17"/>
      <c r="C636" s="17"/>
      <c r="D636" s="17"/>
      <c r="E636" s="17"/>
    </row>
    <row r="637" spans="1:5">
      <c r="A637" s="27"/>
      <c r="B637" s="17"/>
      <c r="C637" s="17"/>
      <c r="D637" s="17"/>
      <c r="E637" s="17"/>
    </row>
    <row r="638" spans="1:5">
      <c r="A638" s="27"/>
      <c r="B638" s="17"/>
      <c r="C638" s="17"/>
      <c r="D638" s="17"/>
      <c r="E638" s="17"/>
    </row>
    <row r="639" spans="1:5">
      <c r="A639" s="27"/>
      <c r="B639" s="17"/>
      <c r="C639" s="17"/>
      <c r="D639" s="17"/>
      <c r="E639" s="17"/>
    </row>
    <row r="640" spans="1:5">
      <c r="A640" s="27"/>
      <c r="B640" s="17"/>
      <c r="C640" s="17"/>
      <c r="D640" s="17"/>
      <c r="E640" s="17"/>
    </row>
    <row r="641" spans="1:5">
      <c r="A641" s="27"/>
      <c r="B641" s="17"/>
      <c r="C641" s="17"/>
      <c r="D641" s="17"/>
      <c r="E641" s="17"/>
    </row>
    <row r="642" spans="1:5">
      <c r="A642" s="27"/>
      <c r="B642" s="17"/>
      <c r="C642" s="17"/>
      <c r="D642" s="17"/>
      <c r="E642" s="17"/>
    </row>
    <row r="643" spans="1:5">
      <c r="A643" s="27"/>
      <c r="B643" s="17"/>
      <c r="C643" s="17"/>
      <c r="D643" s="17"/>
      <c r="E643" s="17"/>
    </row>
    <row r="644" spans="1:5">
      <c r="A644" s="27"/>
      <c r="B644" s="17"/>
      <c r="C644" s="17"/>
      <c r="D644" s="17"/>
      <c r="E644" s="17"/>
    </row>
    <row r="645" spans="1:5">
      <c r="A645" s="27"/>
      <c r="B645" s="17"/>
      <c r="C645" s="17"/>
      <c r="D645" s="17"/>
      <c r="E645" s="17"/>
    </row>
    <row r="646" spans="1:5">
      <c r="A646" s="27"/>
      <c r="B646" s="17"/>
      <c r="C646" s="17"/>
      <c r="D646" s="17"/>
      <c r="E646" s="17"/>
    </row>
    <row r="647" spans="1:5">
      <c r="A647" s="27"/>
      <c r="B647" s="17"/>
      <c r="C647" s="17"/>
      <c r="D647" s="17"/>
      <c r="E647" s="17"/>
    </row>
    <row r="648" spans="1:5">
      <c r="A648" s="27"/>
      <c r="B648" s="17"/>
      <c r="C648" s="17"/>
      <c r="D648" s="17"/>
      <c r="E648" s="17"/>
    </row>
    <row r="649" spans="1:5">
      <c r="A649" s="27"/>
      <c r="B649" s="17"/>
      <c r="C649" s="17"/>
      <c r="D649" s="17"/>
      <c r="E649" s="17"/>
    </row>
    <row r="650" spans="1:5">
      <c r="A650" s="27"/>
      <c r="B650" s="17"/>
      <c r="C650" s="17"/>
      <c r="D650" s="17"/>
      <c r="E650" s="17"/>
    </row>
    <row r="651" spans="1:5">
      <c r="A651" s="27"/>
      <c r="B651" s="17"/>
      <c r="C651" s="17"/>
      <c r="D651" s="17"/>
      <c r="E651" s="17"/>
    </row>
    <row r="652" spans="1:5">
      <c r="A652" s="27"/>
      <c r="B652" s="17"/>
      <c r="C652" s="17"/>
      <c r="D652" s="17"/>
      <c r="E652" s="17"/>
    </row>
    <row r="653" spans="1:5">
      <c r="A653" s="27"/>
      <c r="B653" s="17"/>
      <c r="C653" s="17"/>
      <c r="D653" s="17"/>
      <c r="E653" s="17"/>
    </row>
    <row r="654" spans="1:5">
      <c r="A654" s="27"/>
      <c r="B654" s="17"/>
      <c r="C654" s="17"/>
      <c r="D654" s="17"/>
      <c r="E654" s="17"/>
    </row>
    <row r="655" spans="1:5">
      <c r="A655" s="27"/>
      <c r="B655" s="17"/>
      <c r="C655" s="17"/>
      <c r="D655" s="17"/>
      <c r="E655" s="17"/>
    </row>
    <row r="656" spans="1:5">
      <c r="A656" s="27"/>
      <c r="B656" s="17"/>
      <c r="C656" s="17"/>
      <c r="D656" s="17"/>
      <c r="E656" s="17"/>
    </row>
    <row r="657" spans="1:5">
      <c r="A657" s="27"/>
      <c r="B657" s="17"/>
      <c r="C657" s="17"/>
      <c r="D657" s="17"/>
      <c r="E657" s="17"/>
    </row>
    <row r="658" spans="1:5">
      <c r="A658" s="27"/>
      <c r="B658" s="17"/>
      <c r="C658" s="17"/>
      <c r="D658" s="17"/>
      <c r="E658" s="17"/>
    </row>
    <row r="659" spans="1:5">
      <c r="A659" s="27"/>
      <c r="B659" s="17"/>
      <c r="C659" s="17"/>
      <c r="D659" s="17"/>
      <c r="E659" s="17"/>
    </row>
    <row r="660" spans="1:5">
      <c r="A660" s="27"/>
      <c r="B660" s="17"/>
      <c r="C660" s="17"/>
      <c r="D660" s="17"/>
      <c r="E660" s="17"/>
    </row>
    <row r="661" spans="1:5">
      <c r="A661" s="27"/>
      <c r="B661" s="17"/>
      <c r="C661" s="17"/>
      <c r="D661" s="17"/>
      <c r="E661" s="17"/>
    </row>
    <row r="662" spans="1:5">
      <c r="A662" s="27"/>
      <c r="B662" s="17"/>
      <c r="C662" s="17"/>
      <c r="D662" s="17"/>
      <c r="E662" s="17"/>
    </row>
    <row r="663" spans="1:5">
      <c r="A663" s="27"/>
      <c r="B663" s="17"/>
      <c r="C663" s="17"/>
      <c r="D663" s="17"/>
      <c r="E663" s="17"/>
    </row>
    <row r="664" spans="1:5">
      <c r="A664" s="27"/>
      <c r="B664" s="17"/>
      <c r="C664" s="17"/>
      <c r="D664" s="17"/>
      <c r="E664" s="17"/>
    </row>
    <row r="665" spans="1:5">
      <c r="A665" s="27"/>
      <c r="B665" s="17"/>
      <c r="C665" s="17"/>
      <c r="D665" s="17"/>
      <c r="E665" s="17"/>
    </row>
    <row r="666" spans="1:5">
      <c r="A666" s="27"/>
      <c r="B666" s="17"/>
      <c r="C666" s="17"/>
      <c r="D666" s="17"/>
      <c r="E666" s="17"/>
    </row>
    <row r="667" spans="1:5">
      <c r="A667" s="27"/>
      <c r="B667" s="17"/>
      <c r="C667" s="17"/>
      <c r="D667" s="17"/>
      <c r="E667" s="17"/>
    </row>
    <row r="668" spans="1:5">
      <c r="A668" s="27"/>
      <c r="B668" s="17"/>
      <c r="C668" s="17"/>
      <c r="D668" s="17"/>
      <c r="E668" s="17"/>
    </row>
    <row r="669" spans="1:5">
      <c r="A669" s="27"/>
      <c r="B669" s="17"/>
      <c r="C669" s="17"/>
      <c r="D669" s="17"/>
      <c r="E669" s="17"/>
    </row>
    <row r="670" spans="1:5">
      <c r="A670" s="27"/>
      <c r="B670" s="17"/>
      <c r="C670" s="17"/>
      <c r="D670" s="17"/>
      <c r="E670" s="17"/>
    </row>
    <row r="671" spans="1:5">
      <c r="A671" s="27"/>
      <c r="B671" s="17"/>
      <c r="C671" s="17"/>
      <c r="D671" s="17"/>
      <c r="E671" s="17"/>
    </row>
    <row r="672" spans="1:5">
      <c r="A672" s="27"/>
      <c r="B672" s="17"/>
      <c r="C672" s="17"/>
      <c r="D672" s="17"/>
      <c r="E672" s="17"/>
    </row>
    <row r="673" spans="1:5">
      <c r="A673" s="27"/>
      <c r="B673" s="17"/>
      <c r="C673" s="17"/>
      <c r="D673" s="17"/>
      <c r="E673" s="17"/>
    </row>
    <row r="674" spans="1:5">
      <c r="A674" s="27"/>
      <c r="B674" s="17"/>
      <c r="C674" s="17"/>
      <c r="D674" s="17"/>
      <c r="E674" s="17"/>
    </row>
    <row r="675" spans="1:5">
      <c r="A675" s="27"/>
      <c r="B675" s="17"/>
      <c r="C675" s="17"/>
      <c r="D675" s="17"/>
      <c r="E675" s="17"/>
    </row>
    <row r="676" spans="1:5">
      <c r="A676" s="27"/>
      <c r="B676" s="17"/>
      <c r="C676" s="17"/>
      <c r="D676" s="17"/>
      <c r="E676" s="17"/>
    </row>
    <row r="677" spans="1:5">
      <c r="A677" s="27"/>
      <c r="B677" s="17"/>
      <c r="C677" s="17"/>
      <c r="D677" s="17"/>
      <c r="E677" s="17"/>
    </row>
    <row r="678" spans="1:5">
      <c r="A678" s="27"/>
      <c r="B678" s="17"/>
      <c r="C678" s="17"/>
      <c r="D678" s="17"/>
      <c r="E678" s="17"/>
    </row>
    <row r="679" spans="1:5">
      <c r="A679" s="27"/>
      <c r="B679" s="17"/>
      <c r="C679" s="17"/>
      <c r="D679" s="17"/>
      <c r="E679" s="17"/>
    </row>
    <row r="680" spans="1:5">
      <c r="A680" s="27"/>
      <c r="B680" s="17"/>
      <c r="C680" s="17"/>
      <c r="D680" s="17"/>
      <c r="E680" s="17"/>
    </row>
    <row r="681" spans="1:5">
      <c r="A681" s="27"/>
      <c r="B681" s="17"/>
      <c r="C681" s="17"/>
      <c r="D681" s="17"/>
      <c r="E681" s="17"/>
    </row>
    <row r="682" spans="1:5">
      <c r="A682" s="27"/>
      <c r="B682" s="17"/>
      <c r="C682" s="17"/>
      <c r="D682" s="17"/>
      <c r="E682" s="17"/>
    </row>
    <row r="683" spans="1:5">
      <c r="A683" s="27"/>
      <c r="B683" s="17"/>
      <c r="C683" s="17"/>
      <c r="D683" s="17"/>
      <c r="E683" s="17"/>
    </row>
    <row r="684" spans="1:5">
      <c r="A684" s="27"/>
      <c r="B684" s="17"/>
      <c r="C684" s="17"/>
      <c r="D684" s="17"/>
      <c r="E684" s="17"/>
    </row>
    <row r="685" spans="1:5">
      <c r="A685" s="27"/>
      <c r="B685" s="17"/>
      <c r="C685" s="17"/>
      <c r="D685" s="17"/>
      <c r="E685" s="17"/>
    </row>
    <row r="686" spans="1:5">
      <c r="A686" s="27"/>
      <c r="B686" s="17"/>
      <c r="C686" s="17"/>
      <c r="D686" s="17"/>
      <c r="E686" s="17"/>
    </row>
    <row r="687" spans="1:5">
      <c r="A687" s="27"/>
      <c r="B687" s="17"/>
      <c r="C687" s="17"/>
      <c r="D687" s="17"/>
      <c r="E687" s="17"/>
    </row>
    <row r="688" spans="1:5">
      <c r="A688" s="27"/>
      <c r="B688" s="17"/>
      <c r="C688" s="17"/>
      <c r="D688" s="17"/>
      <c r="E688" s="17"/>
    </row>
    <row r="689" spans="1:5">
      <c r="A689" s="27"/>
      <c r="B689" s="17"/>
      <c r="C689" s="17"/>
      <c r="D689" s="17"/>
      <c r="E689" s="17"/>
    </row>
    <row r="690" spans="1:5">
      <c r="A690" s="27"/>
      <c r="B690" s="17"/>
      <c r="C690" s="17"/>
      <c r="D690" s="17"/>
      <c r="E690" s="17"/>
    </row>
    <row r="691" spans="1:5">
      <c r="A691" s="27"/>
      <c r="B691" s="17"/>
      <c r="C691" s="17"/>
      <c r="D691" s="17"/>
      <c r="E691" s="17"/>
    </row>
    <row r="692" spans="1:5">
      <c r="A692" s="27"/>
      <c r="B692" s="17"/>
      <c r="C692" s="17"/>
      <c r="D692" s="17"/>
      <c r="E692" s="17"/>
    </row>
    <row r="693" spans="1:5">
      <c r="A693" s="27"/>
      <c r="B693" s="17"/>
      <c r="C693" s="17"/>
      <c r="D693" s="17"/>
      <c r="E693" s="17"/>
    </row>
    <row r="694" spans="1:5">
      <c r="A694" s="27"/>
      <c r="B694" s="17"/>
      <c r="C694" s="17"/>
      <c r="D694" s="17"/>
      <c r="E694" s="17"/>
    </row>
    <row r="695" spans="1:5">
      <c r="A695" s="27"/>
      <c r="B695" s="17"/>
      <c r="C695" s="17"/>
      <c r="D695" s="17"/>
      <c r="E695" s="17"/>
    </row>
    <row r="696" spans="1:5">
      <c r="A696" s="27"/>
      <c r="B696" s="17"/>
      <c r="C696" s="17"/>
      <c r="D696" s="17"/>
      <c r="E696" s="17"/>
    </row>
    <row r="697" spans="1:5">
      <c r="A697" s="27"/>
      <c r="B697" s="17"/>
      <c r="C697" s="17"/>
      <c r="D697" s="17"/>
      <c r="E697" s="17"/>
    </row>
    <row r="698" spans="1:5">
      <c r="A698" s="27"/>
      <c r="B698" s="17"/>
      <c r="C698" s="17"/>
      <c r="D698" s="17"/>
      <c r="E698" s="17"/>
    </row>
    <row r="699" spans="1:5">
      <c r="A699" s="27"/>
      <c r="B699" s="17"/>
      <c r="C699" s="17"/>
      <c r="D699" s="17"/>
      <c r="E699" s="17"/>
    </row>
    <row r="700" spans="1:5">
      <c r="A700" s="27"/>
      <c r="B700" s="17"/>
      <c r="C700" s="17"/>
      <c r="D700" s="17"/>
      <c r="E700" s="17"/>
    </row>
    <row r="701" spans="1:5">
      <c r="A701" s="27"/>
      <c r="B701" s="17"/>
      <c r="C701" s="17"/>
      <c r="D701" s="17"/>
      <c r="E701" s="17"/>
    </row>
    <row r="702" spans="1:5">
      <c r="A702" s="27"/>
      <c r="B702" s="17"/>
      <c r="C702" s="17"/>
      <c r="D702" s="17"/>
      <c r="E702" s="17"/>
    </row>
    <row r="703" spans="1:5">
      <c r="A703" s="27"/>
      <c r="B703" s="17"/>
      <c r="C703" s="17"/>
      <c r="D703" s="17"/>
      <c r="E703" s="17"/>
    </row>
    <row r="704" spans="1:5">
      <c r="A704" s="27"/>
      <c r="B704" s="17"/>
      <c r="C704" s="17"/>
      <c r="D704" s="17"/>
      <c r="E704" s="17"/>
    </row>
    <row r="705" spans="1:5">
      <c r="A705" s="27"/>
      <c r="B705" s="17"/>
      <c r="C705" s="17"/>
      <c r="D705" s="17"/>
      <c r="E705" s="17"/>
    </row>
    <row r="706" spans="1:5">
      <c r="A706" s="27"/>
      <c r="B706" s="17"/>
      <c r="C706" s="17"/>
      <c r="D706" s="17"/>
      <c r="E706" s="17"/>
    </row>
    <row r="707" spans="1:5">
      <c r="A707" s="27"/>
      <c r="B707" s="17"/>
      <c r="C707" s="17"/>
      <c r="D707" s="17"/>
      <c r="E707" s="17"/>
    </row>
    <row r="708" spans="1:5">
      <c r="A708" s="27"/>
      <c r="B708" s="17"/>
      <c r="C708" s="17"/>
      <c r="D708" s="17"/>
      <c r="E708" s="17"/>
    </row>
    <row r="709" spans="1:5">
      <c r="A709" s="27"/>
      <c r="B709" s="17"/>
      <c r="C709" s="17"/>
      <c r="D709" s="17"/>
      <c r="E709" s="17"/>
    </row>
    <row r="710" spans="1:5">
      <c r="A710" s="27"/>
      <c r="B710" s="17"/>
      <c r="C710" s="17"/>
      <c r="D710" s="17"/>
      <c r="E710" s="17"/>
    </row>
    <row r="711" spans="1:5">
      <c r="A711" s="27"/>
      <c r="B711" s="17"/>
      <c r="C711" s="17"/>
      <c r="D711" s="17"/>
      <c r="E711" s="17"/>
    </row>
    <row r="712" spans="1:5">
      <c r="A712" s="27"/>
      <c r="B712" s="17"/>
      <c r="C712" s="17"/>
      <c r="D712" s="17"/>
      <c r="E712" s="17"/>
    </row>
    <row r="713" spans="1:5">
      <c r="A713" s="27"/>
      <c r="B713" s="17"/>
      <c r="C713" s="17"/>
      <c r="D713" s="17"/>
      <c r="E713" s="17"/>
    </row>
    <row r="714" spans="1:5">
      <c r="A714" s="27"/>
      <c r="B714" s="17"/>
      <c r="C714" s="17"/>
      <c r="D714" s="17"/>
      <c r="E714" s="17"/>
    </row>
    <row r="715" spans="1:5">
      <c r="A715" s="27"/>
      <c r="B715" s="17"/>
      <c r="C715" s="17"/>
      <c r="D715" s="17"/>
      <c r="E715" s="17"/>
    </row>
    <row r="716" spans="1:5">
      <c r="A716" s="27"/>
      <c r="B716" s="17"/>
      <c r="C716" s="17"/>
      <c r="D716" s="17"/>
      <c r="E716" s="17"/>
    </row>
    <row r="717" spans="1:5">
      <c r="A717" s="27"/>
      <c r="B717" s="17"/>
      <c r="C717" s="17"/>
      <c r="D717" s="17"/>
      <c r="E717" s="17"/>
    </row>
    <row r="718" spans="1:5">
      <c r="A718" s="27"/>
      <c r="B718" s="17"/>
      <c r="C718" s="17"/>
      <c r="D718" s="17"/>
      <c r="E718" s="17"/>
    </row>
    <row r="719" spans="1:5">
      <c r="A719" s="27"/>
      <c r="B719" s="17"/>
      <c r="C719" s="17"/>
      <c r="D719" s="17"/>
      <c r="E719" s="17"/>
    </row>
    <row r="720" spans="1:5">
      <c r="A720" s="27"/>
      <c r="B720" s="17"/>
      <c r="C720" s="17"/>
      <c r="D720" s="17"/>
      <c r="E720" s="17"/>
    </row>
    <row r="721" spans="1:5">
      <c r="A721" s="27"/>
      <c r="B721" s="17"/>
      <c r="C721" s="17"/>
      <c r="D721" s="17"/>
      <c r="E721" s="17"/>
    </row>
    <row r="722" spans="1:5">
      <c r="A722" s="27"/>
      <c r="B722" s="17"/>
      <c r="C722" s="17"/>
      <c r="D722" s="17"/>
      <c r="E722" s="17"/>
    </row>
    <row r="723" spans="1:5">
      <c r="A723" s="27"/>
      <c r="B723" s="17"/>
      <c r="C723" s="17"/>
      <c r="D723" s="17"/>
      <c r="E723" s="17"/>
    </row>
    <row r="724" spans="1:5">
      <c r="A724" s="27"/>
      <c r="B724" s="17"/>
      <c r="C724" s="17"/>
      <c r="D724" s="17"/>
      <c r="E724" s="17"/>
    </row>
    <row r="725" spans="1:5">
      <c r="A725" s="27"/>
      <c r="B725" s="17"/>
      <c r="C725" s="17"/>
      <c r="D725" s="17"/>
      <c r="E725" s="17"/>
    </row>
    <row r="726" spans="1:5">
      <c r="A726" s="27"/>
      <c r="B726" s="17"/>
      <c r="C726" s="17"/>
      <c r="D726" s="17"/>
      <c r="E726" s="17"/>
    </row>
    <row r="727" spans="1:5">
      <c r="A727" s="27"/>
      <c r="B727" s="17"/>
      <c r="C727" s="17"/>
      <c r="D727" s="17"/>
      <c r="E727" s="17"/>
    </row>
    <row r="728" spans="1:5">
      <c r="A728" s="27"/>
      <c r="B728" s="17"/>
      <c r="C728" s="17"/>
      <c r="D728" s="17"/>
      <c r="E728" s="17"/>
    </row>
    <row r="729" spans="1:5">
      <c r="A729" s="27"/>
      <c r="B729" s="17"/>
      <c r="C729" s="17"/>
      <c r="D729" s="17"/>
      <c r="E729" s="17"/>
    </row>
    <row r="730" spans="1:5">
      <c r="A730" s="27"/>
      <c r="B730" s="17"/>
      <c r="C730" s="17"/>
      <c r="D730" s="17"/>
      <c r="E730" s="17"/>
    </row>
    <row r="731" spans="1:5">
      <c r="A731" s="27"/>
      <c r="B731" s="17"/>
      <c r="C731" s="17"/>
      <c r="D731" s="17"/>
      <c r="E731" s="17"/>
    </row>
    <row r="732" spans="1:5">
      <c r="A732" s="27"/>
      <c r="B732" s="17"/>
      <c r="C732" s="17"/>
      <c r="D732" s="17"/>
      <c r="E732" s="17"/>
    </row>
    <row r="733" spans="1:5">
      <c r="A733" s="27"/>
      <c r="B733" s="17"/>
      <c r="C733" s="17"/>
      <c r="D733" s="17"/>
      <c r="E733" s="17"/>
    </row>
    <row r="734" spans="1:5">
      <c r="A734" s="27"/>
      <c r="B734" s="17"/>
      <c r="C734" s="17"/>
      <c r="D734" s="17"/>
      <c r="E734" s="17"/>
    </row>
    <row r="735" spans="1:5">
      <c r="A735" s="27"/>
      <c r="B735" s="17"/>
      <c r="C735" s="17"/>
      <c r="D735" s="17"/>
      <c r="E735" s="17"/>
    </row>
    <row r="736" spans="1:5">
      <c r="A736" s="27"/>
      <c r="B736" s="17"/>
      <c r="C736" s="17"/>
      <c r="D736" s="17"/>
      <c r="E736" s="17"/>
    </row>
    <row r="737" spans="1:5">
      <c r="A737" s="27"/>
      <c r="B737" s="17"/>
      <c r="C737" s="17"/>
      <c r="D737" s="17"/>
      <c r="E737" s="17"/>
    </row>
    <row r="738" spans="1:5">
      <c r="A738" s="27"/>
      <c r="B738" s="17"/>
      <c r="C738" s="17"/>
      <c r="D738" s="17"/>
      <c r="E738" s="17"/>
    </row>
    <row r="739" spans="1:5">
      <c r="A739" s="27"/>
      <c r="B739" s="17"/>
      <c r="C739" s="17"/>
      <c r="D739" s="17"/>
      <c r="E739" s="17"/>
    </row>
    <row r="740" spans="1:5">
      <c r="A740" s="27"/>
      <c r="B740" s="17"/>
      <c r="C740" s="17"/>
      <c r="D740" s="17"/>
      <c r="E740" s="17"/>
    </row>
    <row r="741" spans="1:5">
      <c r="A741" s="27"/>
      <c r="B741" s="17"/>
      <c r="C741" s="17"/>
      <c r="D741" s="17"/>
      <c r="E741" s="17"/>
    </row>
    <row r="742" spans="1:5">
      <c r="A742" s="27"/>
      <c r="B742" s="17"/>
      <c r="C742" s="17"/>
      <c r="D742" s="17"/>
      <c r="E742" s="17"/>
    </row>
    <row r="743" spans="1:5">
      <c r="A743" s="27"/>
      <c r="B743" s="17"/>
      <c r="C743" s="17"/>
      <c r="D743" s="17"/>
      <c r="E743" s="17"/>
    </row>
    <row r="744" spans="1:5">
      <c r="A744" s="27"/>
      <c r="B744" s="17"/>
      <c r="C744" s="17"/>
      <c r="D744" s="17"/>
      <c r="E744" s="17"/>
    </row>
    <row r="745" spans="1:5">
      <c r="A745" s="27"/>
      <c r="B745" s="17"/>
      <c r="C745" s="17"/>
      <c r="D745" s="17"/>
      <c r="E745" s="17"/>
    </row>
    <row r="746" spans="1:5">
      <c r="A746" s="27"/>
      <c r="B746" s="17"/>
      <c r="C746" s="17"/>
      <c r="D746" s="17"/>
      <c r="E746" s="17"/>
    </row>
    <row r="747" spans="1:5">
      <c r="A747" s="27"/>
      <c r="B747" s="17"/>
      <c r="C747" s="17"/>
      <c r="D747" s="17"/>
      <c r="E747" s="17"/>
    </row>
    <row r="748" spans="1:5">
      <c r="A748" s="27"/>
      <c r="B748" s="17"/>
      <c r="C748" s="17"/>
      <c r="D748" s="17"/>
      <c r="E748" s="17"/>
    </row>
    <row r="749" spans="1:5">
      <c r="A749" s="27"/>
      <c r="B749" s="17"/>
      <c r="C749" s="17"/>
      <c r="D749" s="17"/>
      <c r="E749" s="17"/>
    </row>
    <row r="750" spans="1:5">
      <c r="A750" s="27"/>
      <c r="B750" s="17"/>
      <c r="C750" s="17"/>
      <c r="D750" s="17"/>
      <c r="E750" s="17"/>
    </row>
    <row r="751" spans="1:5">
      <c r="A751" s="27"/>
      <c r="B751" s="17"/>
      <c r="C751" s="17"/>
      <c r="D751" s="17"/>
      <c r="E751" s="17"/>
    </row>
    <row r="752" spans="1:5">
      <c r="A752" s="27"/>
      <c r="B752" s="17"/>
      <c r="C752" s="17"/>
      <c r="D752" s="17"/>
      <c r="E752" s="17"/>
    </row>
    <row r="753" spans="1:5">
      <c r="A753" s="27"/>
      <c r="B753" s="17"/>
      <c r="C753" s="17"/>
      <c r="D753" s="17"/>
      <c r="E753" s="17"/>
    </row>
    <row r="754" spans="1:5">
      <c r="A754" s="27"/>
      <c r="B754" s="17"/>
      <c r="C754" s="17"/>
      <c r="D754" s="17"/>
      <c r="E754" s="17"/>
    </row>
    <row r="755" spans="1:5">
      <c r="A755" s="27"/>
      <c r="B755" s="17"/>
      <c r="C755" s="17"/>
      <c r="D755" s="17"/>
      <c r="E755" s="17"/>
    </row>
    <row r="756" spans="1:5">
      <c r="A756" s="27"/>
      <c r="B756" s="17"/>
      <c r="C756" s="17"/>
      <c r="D756" s="17"/>
      <c r="E756" s="17"/>
    </row>
    <row r="757" spans="1:5">
      <c r="A757" s="27"/>
      <c r="B757" s="17"/>
      <c r="C757" s="17"/>
      <c r="D757" s="17"/>
      <c r="E757" s="17"/>
    </row>
    <row r="758" spans="1:5">
      <c r="A758" s="27"/>
      <c r="B758" s="17"/>
      <c r="C758" s="17"/>
      <c r="D758" s="17"/>
      <c r="E758" s="17"/>
    </row>
    <row r="759" spans="1:5">
      <c r="A759" s="27"/>
      <c r="B759" s="17"/>
      <c r="C759" s="17"/>
      <c r="D759" s="17"/>
      <c r="E759" s="17"/>
    </row>
    <row r="760" spans="1:5">
      <c r="A760" s="27"/>
      <c r="B760" s="17"/>
      <c r="C760" s="17"/>
      <c r="D760" s="17"/>
      <c r="E760" s="17"/>
    </row>
    <row r="761" spans="1:5">
      <c r="A761" s="27"/>
      <c r="B761" s="17"/>
      <c r="C761" s="17"/>
      <c r="D761" s="17"/>
      <c r="E761" s="17"/>
    </row>
    <row r="762" spans="1:5">
      <c r="A762" s="27"/>
      <c r="B762" s="17"/>
      <c r="C762" s="17"/>
      <c r="D762" s="17"/>
      <c r="E762" s="17"/>
    </row>
    <row r="763" spans="1:5">
      <c r="A763" s="27"/>
      <c r="B763" s="17"/>
      <c r="C763" s="17"/>
      <c r="D763" s="17"/>
      <c r="E763" s="17"/>
    </row>
    <row r="764" spans="1:5">
      <c r="A764" s="27"/>
      <c r="B764" s="17"/>
      <c r="C764" s="17"/>
      <c r="D764" s="17"/>
      <c r="E764" s="17"/>
    </row>
    <row r="765" spans="1:5">
      <c r="A765" s="27"/>
      <c r="B765" s="17"/>
      <c r="C765" s="17"/>
      <c r="D765" s="17"/>
      <c r="E765" s="17"/>
    </row>
    <row r="766" spans="1:5">
      <c r="A766" s="27"/>
      <c r="B766" s="17"/>
      <c r="C766" s="17"/>
      <c r="D766" s="17"/>
      <c r="E766" s="17"/>
    </row>
    <row r="767" spans="1:5">
      <c r="A767" s="27"/>
      <c r="B767" s="17"/>
      <c r="C767" s="17"/>
      <c r="D767" s="17"/>
      <c r="E767" s="17"/>
    </row>
    <row r="768" spans="1:5">
      <c r="A768" s="27"/>
      <c r="B768" s="17"/>
      <c r="C768" s="17"/>
      <c r="D768" s="17"/>
      <c r="E768" s="17"/>
    </row>
    <row r="769" spans="1:5">
      <c r="A769" s="27"/>
      <c r="B769" s="17"/>
      <c r="C769" s="17"/>
      <c r="D769" s="17"/>
      <c r="E769" s="17"/>
    </row>
    <row r="770" spans="1:5">
      <c r="A770" s="27"/>
      <c r="B770" s="17"/>
      <c r="C770" s="17"/>
      <c r="D770" s="17"/>
      <c r="E770" s="17"/>
    </row>
    <row r="771" spans="1:5">
      <c r="A771" s="27"/>
      <c r="B771" s="17"/>
      <c r="C771" s="17"/>
      <c r="D771" s="17"/>
      <c r="E771" s="17"/>
    </row>
    <row r="772" spans="1:5">
      <c r="A772" s="27"/>
      <c r="B772" s="17"/>
      <c r="C772" s="17"/>
      <c r="D772" s="17"/>
      <c r="E772" s="17"/>
    </row>
    <row r="773" spans="1:5">
      <c r="A773" s="27"/>
      <c r="B773" s="17"/>
      <c r="C773" s="17"/>
      <c r="D773" s="17"/>
      <c r="E773" s="17"/>
    </row>
    <row r="774" spans="1:5">
      <c r="A774" s="27"/>
      <c r="B774" s="17"/>
      <c r="C774" s="17"/>
      <c r="D774" s="17"/>
      <c r="E774" s="17"/>
    </row>
    <row r="775" spans="1:5">
      <c r="A775" s="27"/>
      <c r="B775" s="17"/>
      <c r="C775" s="17"/>
      <c r="D775" s="17"/>
      <c r="E775" s="17"/>
    </row>
    <row r="776" spans="1:5">
      <c r="A776" s="27"/>
      <c r="B776" s="17"/>
      <c r="C776" s="17"/>
      <c r="D776" s="17"/>
      <c r="E776" s="17"/>
    </row>
    <row r="777" spans="1:5">
      <c r="A777" s="27"/>
      <c r="B777" s="17"/>
      <c r="C777" s="17"/>
      <c r="D777" s="17"/>
      <c r="E777" s="17"/>
    </row>
    <row r="778" spans="1:5">
      <c r="A778" s="27"/>
      <c r="B778" s="17"/>
      <c r="C778" s="17"/>
      <c r="D778" s="17"/>
      <c r="E778" s="17"/>
    </row>
    <row r="779" spans="1:5">
      <c r="A779" s="27"/>
      <c r="B779" s="17"/>
      <c r="C779" s="17"/>
      <c r="D779" s="17"/>
      <c r="E779" s="17"/>
    </row>
    <row r="780" spans="1:5">
      <c r="A780" s="27"/>
      <c r="B780" s="17"/>
      <c r="C780" s="17"/>
      <c r="D780" s="17"/>
      <c r="E780" s="17"/>
    </row>
    <row r="781" spans="1:5">
      <c r="A781" s="27"/>
      <c r="B781" s="17"/>
      <c r="C781" s="17"/>
      <c r="D781" s="17"/>
      <c r="E781" s="17"/>
    </row>
    <row r="782" spans="1:5">
      <c r="A782" s="27"/>
      <c r="B782" s="17"/>
      <c r="C782" s="17"/>
      <c r="D782" s="17"/>
      <c r="E782" s="17"/>
    </row>
    <row r="783" spans="1:5">
      <c r="A783" s="27"/>
      <c r="B783" s="17"/>
      <c r="C783" s="17"/>
      <c r="D783" s="17"/>
      <c r="E783" s="17"/>
    </row>
    <row r="784" spans="1:5">
      <c r="A784" s="27"/>
      <c r="B784" s="17"/>
      <c r="C784" s="17"/>
      <c r="D784" s="17"/>
      <c r="E784" s="17"/>
    </row>
    <row r="785" spans="1:5">
      <c r="A785" s="27"/>
      <c r="B785" s="17"/>
      <c r="C785" s="17"/>
      <c r="D785" s="17"/>
      <c r="E785" s="17"/>
    </row>
    <row r="786" spans="1:5">
      <c r="A786" s="27"/>
      <c r="B786" s="17"/>
      <c r="C786" s="17"/>
      <c r="D786" s="17"/>
      <c r="E786" s="17"/>
    </row>
    <row r="787" spans="1:5">
      <c r="A787" s="27"/>
      <c r="B787" s="17"/>
      <c r="C787" s="17"/>
      <c r="D787" s="17"/>
      <c r="E787" s="17"/>
    </row>
    <row r="788" spans="1:5">
      <c r="A788" s="27"/>
      <c r="B788" s="17"/>
      <c r="C788" s="17"/>
      <c r="D788" s="17"/>
      <c r="E788" s="17"/>
    </row>
    <row r="789" spans="1:5">
      <c r="A789" s="27"/>
      <c r="B789" s="17"/>
      <c r="C789" s="17"/>
      <c r="D789" s="17"/>
      <c r="E789" s="17"/>
    </row>
    <row r="790" spans="1:5">
      <c r="A790" s="27"/>
      <c r="B790" s="17"/>
      <c r="C790" s="17"/>
      <c r="D790" s="17"/>
      <c r="E790" s="17"/>
    </row>
    <row r="791" spans="1:5">
      <c r="A791" s="27"/>
      <c r="B791" s="17"/>
      <c r="C791" s="17"/>
      <c r="D791" s="17"/>
      <c r="E791" s="17"/>
    </row>
    <row r="792" spans="1:5">
      <c r="A792" s="27"/>
      <c r="B792" s="17"/>
      <c r="C792" s="17"/>
      <c r="D792" s="17"/>
      <c r="E792" s="17"/>
    </row>
    <row r="793" spans="1:5">
      <c r="A793" s="27"/>
      <c r="B793" s="17"/>
      <c r="C793" s="17"/>
      <c r="D793" s="17"/>
      <c r="E793" s="17"/>
    </row>
    <row r="794" spans="1:5">
      <c r="A794" s="27"/>
      <c r="B794" s="17"/>
      <c r="C794" s="17"/>
      <c r="D794" s="17"/>
      <c r="E794" s="17"/>
    </row>
    <row r="795" spans="1:5">
      <c r="A795" s="27"/>
      <c r="B795" s="17"/>
      <c r="C795" s="17"/>
      <c r="D795" s="17"/>
      <c r="E795" s="17"/>
    </row>
    <row r="796" spans="1:5">
      <c r="A796" s="27"/>
      <c r="B796" s="17"/>
      <c r="C796" s="17"/>
      <c r="D796" s="17"/>
      <c r="E796" s="17"/>
    </row>
    <row r="797" spans="1:5">
      <c r="A797" s="27"/>
      <c r="B797" s="17"/>
      <c r="C797" s="17"/>
      <c r="D797" s="17"/>
      <c r="E797" s="17"/>
    </row>
    <row r="798" spans="1:5">
      <c r="A798" s="27"/>
      <c r="B798" s="17"/>
      <c r="C798" s="17"/>
      <c r="D798" s="17"/>
      <c r="E798" s="17"/>
    </row>
    <row r="799" spans="1:5">
      <c r="A799" s="27"/>
      <c r="B799" s="17"/>
      <c r="C799" s="17"/>
      <c r="D799" s="17"/>
      <c r="E799" s="17"/>
    </row>
    <row r="800" spans="1:5">
      <c r="A800" s="27"/>
      <c r="B800" s="17"/>
      <c r="C800" s="17"/>
      <c r="D800" s="17"/>
      <c r="E800" s="17"/>
    </row>
    <row r="801" spans="1:5">
      <c r="A801" s="27"/>
      <c r="B801" s="17"/>
      <c r="C801" s="17"/>
      <c r="D801" s="17"/>
      <c r="E801" s="17"/>
    </row>
    <row r="802" spans="1:5">
      <c r="A802" s="27"/>
      <c r="B802" s="17"/>
      <c r="C802" s="17"/>
      <c r="D802" s="17"/>
      <c r="E802" s="17"/>
    </row>
    <row r="803" spans="1:5">
      <c r="A803" s="27"/>
      <c r="B803" s="17"/>
      <c r="C803" s="17"/>
      <c r="D803" s="17"/>
      <c r="E803" s="17"/>
    </row>
    <row r="804" spans="1:5">
      <c r="A804" s="27"/>
      <c r="B804" s="17"/>
      <c r="C804" s="17"/>
      <c r="D804" s="17"/>
      <c r="E804" s="17"/>
    </row>
    <row r="805" spans="1:5">
      <c r="A805" s="27"/>
      <c r="B805" s="17"/>
      <c r="C805" s="17"/>
      <c r="D805" s="17"/>
      <c r="E805" s="17"/>
    </row>
    <row r="806" spans="1:5">
      <c r="A806" s="27"/>
      <c r="B806" s="17"/>
      <c r="C806" s="17"/>
      <c r="D806" s="17"/>
      <c r="E806" s="17"/>
    </row>
    <row r="807" spans="1:5">
      <c r="A807" s="27"/>
      <c r="B807" s="17"/>
      <c r="C807" s="17"/>
      <c r="D807" s="17"/>
      <c r="E807" s="17"/>
    </row>
    <row r="808" spans="1:5">
      <c r="A808" s="27"/>
      <c r="B808" s="17"/>
      <c r="C808" s="17"/>
      <c r="D808" s="17"/>
      <c r="E808" s="17"/>
    </row>
    <row r="809" spans="1:5">
      <c r="A809" s="27"/>
      <c r="B809" s="17"/>
      <c r="C809" s="17"/>
      <c r="D809" s="17"/>
      <c r="E809" s="17"/>
    </row>
    <row r="810" spans="1:5">
      <c r="A810" s="27"/>
      <c r="B810" s="17"/>
      <c r="C810" s="17"/>
      <c r="D810" s="17"/>
      <c r="E810" s="17"/>
    </row>
    <row r="811" spans="1:5">
      <c r="A811" s="27"/>
      <c r="B811" s="17"/>
      <c r="C811" s="17"/>
      <c r="D811" s="17"/>
      <c r="E811" s="17"/>
    </row>
    <row r="812" spans="1:5">
      <c r="A812" s="27"/>
      <c r="B812" s="17"/>
      <c r="C812" s="17"/>
      <c r="D812" s="17"/>
      <c r="E812" s="17"/>
    </row>
    <row r="813" spans="1:5">
      <c r="A813" s="27"/>
      <c r="B813" s="17"/>
      <c r="C813" s="17"/>
      <c r="D813" s="17"/>
      <c r="E813" s="17"/>
    </row>
    <row r="814" spans="1:5">
      <c r="A814" s="27"/>
      <c r="B814" s="17"/>
      <c r="C814" s="17"/>
      <c r="D814" s="17"/>
      <c r="E814" s="17"/>
    </row>
    <row r="815" spans="1:5">
      <c r="A815" s="27"/>
      <c r="B815" s="17"/>
      <c r="C815" s="17"/>
      <c r="D815" s="17"/>
      <c r="E815" s="17"/>
    </row>
    <row r="816" spans="1:5">
      <c r="A816" s="27"/>
      <c r="B816" s="17"/>
      <c r="C816" s="17"/>
      <c r="D816" s="17"/>
      <c r="E816" s="17"/>
    </row>
    <row r="817" spans="1:5">
      <c r="A817" s="27"/>
      <c r="B817" s="17"/>
      <c r="C817" s="17"/>
      <c r="D817" s="17"/>
      <c r="E817" s="17"/>
    </row>
    <row r="818" spans="1:5">
      <c r="A818" s="27"/>
      <c r="B818" s="17"/>
      <c r="C818" s="17"/>
      <c r="D818" s="17"/>
      <c r="E818" s="17"/>
    </row>
    <row r="819" spans="1:5">
      <c r="A819" s="27"/>
      <c r="B819" s="17"/>
      <c r="C819" s="17"/>
      <c r="D819" s="17"/>
      <c r="E819" s="17"/>
    </row>
    <row r="820" spans="1:5">
      <c r="A820" s="27"/>
      <c r="B820" s="17"/>
      <c r="C820" s="17"/>
      <c r="D820" s="17"/>
      <c r="E820" s="17"/>
    </row>
    <row r="821" spans="1:5">
      <c r="A821" s="27"/>
      <c r="B821" s="17"/>
      <c r="C821" s="17"/>
      <c r="D821" s="17"/>
      <c r="E821" s="17"/>
    </row>
    <row r="822" spans="1:5">
      <c r="A822" s="27"/>
      <c r="B822" s="17"/>
      <c r="C822" s="17"/>
      <c r="D822" s="17"/>
      <c r="E822" s="17"/>
    </row>
    <row r="823" spans="1:5">
      <c r="A823" s="27"/>
      <c r="B823" s="17"/>
      <c r="C823" s="17"/>
      <c r="D823" s="17"/>
      <c r="E823" s="17"/>
    </row>
    <row r="824" spans="1:5">
      <c r="A824" s="27"/>
      <c r="B824" s="17"/>
      <c r="C824" s="17"/>
      <c r="D824" s="17"/>
      <c r="E824" s="17"/>
    </row>
    <row r="825" spans="1:5">
      <c r="A825" s="27"/>
      <c r="B825" s="17"/>
      <c r="C825" s="17"/>
      <c r="D825" s="17"/>
      <c r="E825" s="17"/>
    </row>
    <row r="826" spans="1:5">
      <c r="A826" s="27"/>
      <c r="B826" s="17"/>
      <c r="C826" s="17"/>
      <c r="D826" s="17"/>
      <c r="E826" s="17"/>
    </row>
    <row r="827" spans="1:5">
      <c r="A827" s="27"/>
      <c r="B827" s="17"/>
      <c r="C827" s="17"/>
      <c r="D827" s="17"/>
      <c r="E827" s="17"/>
    </row>
    <row r="828" spans="1:5">
      <c r="A828" s="27"/>
      <c r="B828" s="17"/>
      <c r="C828" s="17"/>
      <c r="D828" s="17"/>
      <c r="E828" s="17"/>
    </row>
    <row r="829" spans="1:5">
      <c r="A829" s="27"/>
      <c r="B829" s="17"/>
      <c r="C829" s="17"/>
      <c r="D829" s="17"/>
      <c r="E829" s="17"/>
    </row>
    <row r="830" spans="1:5">
      <c r="A830" s="27"/>
      <c r="B830" s="17"/>
      <c r="C830" s="17"/>
      <c r="D830" s="17"/>
      <c r="E830" s="17"/>
    </row>
    <row r="831" spans="1:5">
      <c r="A831" s="27"/>
      <c r="B831" s="17"/>
      <c r="C831" s="17"/>
      <c r="D831" s="17"/>
      <c r="E831" s="17"/>
    </row>
    <row r="832" spans="1:5">
      <c r="A832" s="27"/>
      <c r="B832" s="17"/>
      <c r="C832" s="17"/>
      <c r="D832" s="17"/>
      <c r="E832" s="17"/>
    </row>
    <row r="833" spans="1:5">
      <c r="A833" s="27"/>
      <c r="B833" s="17"/>
      <c r="C833" s="17"/>
      <c r="D833" s="17"/>
      <c r="E833" s="17"/>
    </row>
    <row r="834" spans="1:5">
      <c r="A834" s="27"/>
      <c r="B834" s="17"/>
      <c r="C834" s="17"/>
      <c r="D834" s="17"/>
      <c r="E834" s="17"/>
    </row>
    <row r="835" spans="1:5">
      <c r="A835" s="27"/>
      <c r="B835" s="17"/>
      <c r="C835" s="17"/>
      <c r="D835" s="17"/>
      <c r="E835" s="17"/>
    </row>
    <row r="836" spans="1:5">
      <c r="A836" s="27"/>
      <c r="B836" s="17"/>
      <c r="C836" s="17"/>
      <c r="D836" s="17"/>
      <c r="E836" s="17"/>
    </row>
    <row r="837" spans="1:5">
      <c r="A837" s="27"/>
      <c r="B837" s="17"/>
      <c r="C837" s="17"/>
      <c r="D837" s="17"/>
      <c r="E837" s="17"/>
    </row>
    <row r="838" spans="1:5">
      <c r="A838" s="27"/>
      <c r="B838" s="17"/>
      <c r="C838" s="17"/>
      <c r="D838" s="17"/>
      <c r="E838" s="17"/>
    </row>
    <row r="839" spans="1:5">
      <c r="A839" s="27"/>
      <c r="B839" s="17"/>
      <c r="C839" s="17"/>
      <c r="D839" s="17"/>
      <c r="E839" s="17"/>
    </row>
    <row r="840" spans="1:5">
      <c r="A840" s="27"/>
      <c r="B840" s="17"/>
      <c r="C840" s="17"/>
      <c r="D840" s="17"/>
      <c r="E840" s="17"/>
    </row>
    <row r="841" spans="1:5">
      <c r="A841" s="27"/>
      <c r="B841" s="17"/>
      <c r="C841" s="17"/>
      <c r="D841" s="17"/>
      <c r="E841" s="17"/>
    </row>
    <row r="842" spans="1:5">
      <c r="A842" s="27"/>
      <c r="B842" s="17"/>
      <c r="C842" s="17"/>
      <c r="D842" s="17"/>
      <c r="E842" s="17"/>
    </row>
    <row r="843" spans="1:5">
      <c r="A843" s="27"/>
      <c r="B843" s="17"/>
      <c r="C843" s="17"/>
      <c r="D843" s="17"/>
      <c r="E843" s="17"/>
    </row>
    <row r="844" spans="1:5">
      <c r="A844" s="27"/>
      <c r="B844" s="17"/>
      <c r="C844" s="17"/>
      <c r="D844" s="17"/>
      <c r="E844" s="17"/>
    </row>
    <row r="845" spans="1:5">
      <c r="A845" s="27"/>
      <c r="B845" s="17"/>
      <c r="C845" s="17"/>
      <c r="D845" s="17"/>
      <c r="E845" s="17"/>
    </row>
    <row r="846" spans="1:5">
      <c r="A846" s="27"/>
      <c r="B846" s="17"/>
      <c r="C846" s="17"/>
      <c r="D846" s="17"/>
      <c r="E846" s="17"/>
    </row>
    <row r="847" spans="1:5">
      <c r="A847" s="27"/>
      <c r="B847" s="17"/>
      <c r="C847" s="17"/>
      <c r="D847" s="17"/>
      <c r="E847" s="17"/>
    </row>
    <row r="848" spans="1:5">
      <c r="A848" s="27"/>
      <c r="B848" s="17"/>
      <c r="C848" s="17"/>
      <c r="D848" s="17"/>
      <c r="E848" s="17"/>
    </row>
    <row r="849" spans="1:5">
      <c r="A849" s="27"/>
      <c r="B849" s="17"/>
      <c r="C849" s="17"/>
      <c r="D849" s="17"/>
      <c r="E849" s="17"/>
    </row>
    <row r="850" spans="1:5">
      <c r="A850" s="27"/>
      <c r="B850" s="17"/>
      <c r="C850" s="17"/>
      <c r="D850" s="17"/>
      <c r="E850" s="17"/>
    </row>
    <row r="851" spans="1:5">
      <c r="A851" s="27"/>
      <c r="B851" s="17"/>
      <c r="C851" s="17"/>
      <c r="D851" s="17"/>
      <c r="E851" s="17"/>
    </row>
    <row r="852" spans="1:5">
      <c r="A852" s="27"/>
      <c r="B852" s="17"/>
      <c r="C852" s="17"/>
      <c r="D852" s="17"/>
      <c r="E852" s="17"/>
    </row>
    <row r="853" spans="1:5">
      <c r="A853" s="27"/>
      <c r="B853" s="17"/>
      <c r="C853" s="17"/>
      <c r="D853" s="17"/>
      <c r="E853" s="17"/>
    </row>
    <row r="854" spans="1:5">
      <c r="A854" s="27"/>
      <c r="B854" s="17"/>
      <c r="C854" s="17"/>
      <c r="D854" s="17"/>
      <c r="E854" s="17"/>
    </row>
    <row r="855" spans="1:5">
      <c r="A855" s="27"/>
      <c r="B855" s="17"/>
      <c r="C855" s="17"/>
      <c r="D855" s="17"/>
      <c r="E855" s="17"/>
    </row>
    <row r="856" spans="1:5">
      <c r="A856" s="27"/>
      <c r="B856" s="17"/>
      <c r="C856" s="17"/>
      <c r="D856" s="17"/>
      <c r="E856" s="17"/>
    </row>
    <row r="857" spans="1:5">
      <c r="A857" s="27"/>
      <c r="B857" s="17"/>
      <c r="C857" s="17"/>
      <c r="D857" s="17"/>
      <c r="E857" s="17"/>
    </row>
    <row r="858" spans="1:5">
      <c r="A858" s="27"/>
      <c r="B858" s="17"/>
      <c r="C858" s="17"/>
      <c r="D858" s="17"/>
      <c r="E858" s="17"/>
    </row>
    <row r="859" spans="1:5">
      <c r="A859" s="27"/>
      <c r="B859" s="17"/>
      <c r="C859" s="17"/>
      <c r="D859" s="17"/>
      <c r="E859" s="17"/>
    </row>
    <row r="860" spans="1:5">
      <c r="A860" s="27"/>
      <c r="B860" s="17"/>
      <c r="C860" s="17"/>
      <c r="D860" s="17"/>
      <c r="E860" s="17"/>
    </row>
    <row r="861" spans="1:5">
      <c r="A861" s="27"/>
      <c r="B861" s="17"/>
      <c r="C861" s="17"/>
      <c r="D861" s="17"/>
      <c r="E861" s="17"/>
    </row>
    <row r="862" spans="1:5">
      <c r="A862" s="27"/>
      <c r="B862" s="17"/>
      <c r="C862" s="17"/>
      <c r="D862" s="17"/>
      <c r="E862" s="17"/>
    </row>
    <row r="863" spans="1:5">
      <c r="A863" s="27"/>
      <c r="B863" s="17"/>
      <c r="C863" s="17"/>
      <c r="D863" s="17"/>
      <c r="E863" s="17"/>
    </row>
    <row r="864" spans="1:5">
      <c r="A864" s="27"/>
      <c r="B864" s="17"/>
      <c r="C864" s="17"/>
      <c r="D864" s="17"/>
      <c r="E864" s="17"/>
    </row>
    <row r="865" spans="1:5">
      <c r="A865" s="27"/>
      <c r="B865" s="17"/>
      <c r="C865" s="17"/>
      <c r="D865" s="17"/>
      <c r="E865" s="17"/>
    </row>
    <row r="866" spans="1:5">
      <c r="A866" s="27"/>
      <c r="B866" s="17"/>
      <c r="C866" s="17"/>
      <c r="D866" s="17"/>
      <c r="E866" s="17"/>
    </row>
    <row r="867" spans="1:5">
      <c r="A867" s="27"/>
      <c r="B867" s="17"/>
      <c r="C867" s="17"/>
      <c r="D867" s="17"/>
      <c r="E867" s="17"/>
    </row>
    <row r="868" spans="1:5">
      <c r="A868" s="27"/>
      <c r="B868" s="17"/>
      <c r="C868" s="17"/>
      <c r="D868" s="17"/>
      <c r="E868" s="17"/>
    </row>
    <row r="869" spans="1:5">
      <c r="A869" s="27"/>
      <c r="B869" s="17"/>
      <c r="C869" s="17"/>
      <c r="D869" s="17"/>
      <c r="E869" s="17"/>
    </row>
    <row r="870" spans="1:5">
      <c r="A870" s="27"/>
      <c r="B870" s="17"/>
      <c r="C870" s="17"/>
      <c r="D870" s="17"/>
      <c r="E870" s="17"/>
    </row>
    <row r="871" spans="1:5">
      <c r="A871" s="27"/>
      <c r="B871" s="17"/>
      <c r="C871" s="17"/>
      <c r="D871" s="17"/>
      <c r="E871" s="17"/>
    </row>
    <row r="872" spans="1:5">
      <c r="A872" s="27"/>
      <c r="B872" s="17"/>
      <c r="C872" s="17"/>
      <c r="D872" s="17"/>
      <c r="E872" s="17"/>
    </row>
    <row r="873" spans="1:5">
      <c r="A873" s="27"/>
      <c r="B873" s="17"/>
      <c r="C873" s="17"/>
      <c r="D873" s="17"/>
      <c r="E873" s="17"/>
    </row>
    <row r="874" spans="1:5">
      <c r="A874" s="27"/>
      <c r="B874" s="17"/>
      <c r="C874" s="17"/>
      <c r="D874" s="17"/>
      <c r="E874" s="17"/>
    </row>
    <row r="875" spans="1:5">
      <c r="A875" s="27"/>
      <c r="B875" s="17"/>
      <c r="C875" s="17"/>
      <c r="D875" s="17"/>
      <c r="E875" s="17"/>
    </row>
    <row r="876" spans="1:5">
      <c r="A876" s="27"/>
      <c r="B876" s="17"/>
      <c r="C876" s="17"/>
      <c r="D876" s="17"/>
      <c r="E876" s="17"/>
    </row>
    <row r="877" spans="1:5">
      <c r="A877" s="27"/>
      <c r="B877" s="17"/>
      <c r="C877" s="17"/>
      <c r="D877" s="17"/>
      <c r="E877" s="17"/>
    </row>
    <row r="878" spans="1:5">
      <c r="A878" s="27"/>
      <c r="B878" s="17"/>
      <c r="C878" s="17"/>
      <c r="D878" s="17"/>
      <c r="E878" s="17"/>
    </row>
    <row r="879" spans="1:5">
      <c r="A879" s="27"/>
      <c r="B879" s="17"/>
      <c r="C879" s="17"/>
      <c r="D879" s="17"/>
      <c r="E879" s="17"/>
    </row>
    <row r="880" spans="1:5">
      <c r="A880" s="27"/>
      <c r="B880" s="17"/>
      <c r="C880" s="17"/>
      <c r="D880" s="17"/>
      <c r="E880" s="17"/>
    </row>
    <row r="881" spans="1:5">
      <c r="A881" s="27"/>
      <c r="B881" s="17"/>
      <c r="C881" s="17"/>
      <c r="D881" s="17"/>
      <c r="E881" s="17"/>
    </row>
    <row r="882" spans="1:5">
      <c r="A882" s="27"/>
      <c r="B882" s="17"/>
      <c r="C882" s="17"/>
      <c r="D882" s="17"/>
      <c r="E882" s="17"/>
    </row>
    <row r="883" spans="1:5">
      <c r="A883" s="27"/>
      <c r="B883" s="17"/>
      <c r="C883" s="17"/>
      <c r="D883" s="17"/>
      <c r="E883" s="17"/>
    </row>
    <row r="884" spans="1:5">
      <c r="A884" s="27"/>
      <c r="B884" s="17"/>
      <c r="C884" s="17"/>
      <c r="D884" s="17"/>
      <c r="E884" s="17"/>
    </row>
    <row r="885" spans="1:5">
      <c r="A885" s="27"/>
      <c r="B885" s="17"/>
      <c r="C885" s="17"/>
      <c r="D885" s="17"/>
      <c r="E885" s="17"/>
    </row>
    <row r="886" spans="1:5">
      <c r="A886" s="27"/>
      <c r="B886" s="17"/>
      <c r="C886" s="17"/>
      <c r="D886" s="17"/>
      <c r="E886" s="17"/>
    </row>
    <row r="887" spans="1:5">
      <c r="A887" s="27"/>
      <c r="B887" s="17"/>
      <c r="C887" s="17"/>
      <c r="D887" s="17"/>
      <c r="E887" s="17"/>
    </row>
    <row r="888" spans="1:5">
      <c r="A888" s="27"/>
      <c r="B888" s="17"/>
      <c r="C888" s="17"/>
      <c r="D888" s="17"/>
      <c r="E888" s="17"/>
    </row>
    <row r="889" spans="1:5">
      <c r="A889" s="27"/>
      <c r="B889" s="17"/>
      <c r="C889" s="17"/>
      <c r="D889" s="17"/>
      <c r="E889" s="17"/>
    </row>
    <row r="890" spans="1:5">
      <c r="A890" s="27"/>
      <c r="B890" s="17"/>
      <c r="C890" s="17"/>
      <c r="D890" s="17"/>
      <c r="E890" s="17"/>
    </row>
    <row r="891" spans="1:5">
      <c r="A891" s="27"/>
      <c r="B891" s="17"/>
      <c r="C891" s="17"/>
      <c r="D891" s="17"/>
      <c r="E891" s="17"/>
    </row>
    <row r="892" spans="1:5">
      <c r="A892" s="27"/>
      <c r="B892" s="17"/>
      <c r="C892" s="17"/>
      <c r="D892" s="17"/>
      <c r="E892" s="17"/>
    </row>
    <row r="893" spans="1:5">
      <c r="A893" s="27"/>
      <c r="B893" s="17"/>
      <c r="C893" s="17"/>
      <c r="D893" s="17"/>
      <c r="E893" s="17"/>
    </row>
    <row r="894" spans="1:5">
      <c r="A894" s="27"/>
      <c r="B894" s="17"/>
      <c r="C894" s="17"/>
      <c r="D894" s="17"/>
      <c r="E894" s="17"/>
    </row>
    <row r="895" spans="1:5">
      <c r="A895" s="27"/>
      <c r="B895" s="17"/>
      <c r="C895" s="17"/>
      <c r="D895" s="17"/>
      <c r="E895" s="17"/>
    </row>
    <row r="896" spans="1:5">
      <c r="A896" s="27"/>
      <c r="B896" s="17"/>
      <c r="C896" s="17"/>
      <c r="D896" s="17"/>
      <c r="E896" s="17"/>
    </row>
    <row r="897" spans="1:5">
      <c r="A897" s="27"/>
      <c r="B897" s="17"/>
      <c r="C897" s="17"/>
      <c r="D897" s="17"/>
      <c r="E897" s="17"/>
    </row>
    <row r="898" spans="1:5">
      <c r="A898" s="27"/>
      <c r="B898" s="17"/>
      <c r="C898" s="17"/>
      <c r="D898" s="17"/>
      <c r="E898" s="17"/>
    </row>
    <row r="899" spans="1:5">
      <c r="A899" s="27"/>
      <c r="B899" s="17"/>
      <c r="C899" s="17"/>
      <c r="D899" s="17"/>
      <c r="E899" s="17"/>
    </row>
    <row r="900" spans="1:5">
      <c r="A900" s="27"/>
      <c r="B900" s="17"/>
      <c r="C900" s="17"/>
      <c r="D900" s="17"/>
      <c r="E900" s="17"/>
    </row>
    <row r="901" spans="1:5">
      <c r="A901" s="27"/>
      <c r="B901" s="17"/>
      <c r="C901" s="17"/>
      <c r="D901" s="17"/>
      <c r="E901" s="17"/>
    </row>
    <row r="902" spans="1:5">
      <c r="A902" s="27"/>
      <c r="B902" s="17"/>
      <c r="C902" s="17"/>
      <c r="D902" s="17"/>
      <c r="E902" s="17"/>
    </row>
    <row r="903" spans="1:5">
      <c r="A903" s="27"/>
      <c r="B903" s="17"/>
      <c r="C903" s="17"/>
      <c r="D903" s="17"/>
      <c r="E903" s="17"/>
    </row>
    <row r="904" spans="1:5">
      <c r="A904" s="27"/>
      <c r="B904" s="17"/>
      <c r="C904" s="17"/>
      <c r="D904" s="17"/>
      <c r="E904" s="17"/>
    </row>
    <row r="905" spans="1:5">
      <c r="A905" s="27"/>
      <c r="B905" s="17"/>
      <c r="C905" s="17"/>
      <c r="D905" s="17"/>
      <c r="E905" s="17"/>
    </row>
    <row r="906" spans="1:5">
      <c r="A906" s="27"/>
      <c r="B906" s="17"/>
      <c r="C906" s="17"/>
      <c r="D906" s="17"/>
      <c r="E906" s="17"/>
    </row>
    <row r="907" spans="1:5">
      <c r="A907" s="27"/>
      <c r="B907" s="17"/>
      <c r="C907" s="17"/>
      <c r="D907" s="17"/>
      <c r="E907" s="17"/>
    </row>
    <row r="908" spans="1:5">
      <c r="A908" s="27"/>
      <c r="B908" s="17"/>
      <c r="C908" s="17"/>
      <c r="D908" s="17"/>
      <c r="E908" s="17"/>
    </row>
    <row r="909" spans="1:5">
      <c r="A909" s="27"/>
      <c r="B909" s="17"/>
      <c r="C909" s="17"/>
      <c r="D909" s="17"/>
      <c r="E909" s="17"/>
    </row>
    <row r="910" spans="1:5">
      <c r="A910" s="27"/>
      <c r="B910" s="17"/>
      <c r="C910" s="17"/>
      <c r="D910" s="17"/>
      <c r="E910" s="17"/>
    </row>
    <row r="911" spans="1:5">
      <c r="A911" s="27"/>
      <c r="B911" s="17"/>
      <c r="C911" s="17"/>
      <c r="D911" s="17"/>
      <c r="E911" s="17"/>
    </row>
    <row r="912" spans="1:5">
      <c r="A912" s="27"/>
      <c r="B912" s="17"/>
      <c r="C912" s="17"/>
      <c r="D912" s="17"/>
      <c r="E912" s="17"/>
    </row>
    <row r="913" spans="1:5">
      <c r="A913" s="27"/>
      <c r="B913" s="17"/>
      <c r="C913" s="17"/>
      <c r="D913" s="17"/>
      <c r="E913" s="17"/>
    </row>
    <row r="914" spans="1:5">
      <c r="A914" s="27"/>
      <c r="B914" s="17"/>
      <c r="C914" s="17"/>
      <c r="D914" s="17"/>
      <c r="E914" s="17"/>
    </row>
    <row r="915" spans="1:5">
      <c r="A915" s="27"/>
      <c r="B915" s="17"/>
      <c r="C915" s="17"/>
      <c r="D915" s="17"/>
      <c r="E915" s="17"/>
    </row>
    <row r="916" spans="1:5">
      <c r="A916" s="27"/>
      <c r="B916" s="17"/>
      <c r="C916" s="17"/>
      <c r="D916" s="17"/>
      <c r="E916" s="17"/>
    </row>
    <row r="917" spans="1:5">
      <c r="A917" s="27"/>
      <c r="B917" s="17"/>
      <c r="C917" s="17"/>
      <c r="D917" s="17"/>
      <c r="E917" s="17"/>
    </row>
    <row r="918" spans="1:5">
      <c r="A918" s="27"/>
      <c r="B918" s="17"/>
      <c r="C918" s="17"/>
      <c r="D918" s="17"/>
      <c r="E918" s="17"/>
    </row>
    <row r="919" spans="1:5">
      <c r="A919" s="27"/>
      <c r="B919" s="17"/>
      <c r="C919" s="17"/>
      <c r="D919" s="17"/>
      <c r="E919" s="17"/>
    </row>
    <row r="920" spans="1:5">
      <c r="A920" s="27"/>
      <c r="B920" s="17"/>
      <c r="C920" s="17"/>
      <c r="D920" s="17"/>
      <c r="E920" s="17"/>
    </row>
    <row r="921" spans="1:5">
      <c r="A921" s="27"/>
      <c r="B921" s="17"/>
      <c r="C921" s="17"/>
      <c r="D921" s="17"/>
      <c r="E921" s="17"/>
    </row>
    <row r="922" spans="1:5">
      <c r="A922" s="27"/>
      <c r="B922" s="17"/>
      <c r="C922" s="17"/>
      <c r="D922" s="17"/>
      <c r="E922" s="17"/>
    </row>
    <row r="923" spans="1:5">
      <c r="A923" s="27"/>
      <c r="B923" s="17"/>
      <c r="C923" s="17"/>
      <c r="D923" s="17"/>
      <c r="E923" s="17"/>
    </row>
    <row r="924" spans="1:5">
      <c r="A924" s="27"/>
      <c r="B924" s="17"/>
      <c r="C924" s="17"/>
      <c r="D924" s="17"/>
      <c r="E924" s="17"/>
    </row>
    <row r="925" spans="1:5">
      <c r="A925" s="27"/>
      <c r="B925" s="17"/>
      <c r="C925" s="17"/>
      <c r="D925" s="17"/>
      <c r="E925" s="17"/>
    </row>
    <row r="926" spans="1:5">
      <c r="A926" s="27"/>
      <c r="B926" s="17"/>
      <c r="C926" s="17"/>
      <c r="D926" s="17"/>
      <c r="E926" s="17"/>
    </row>
    <row r="927" spans="1:5">
      <c r="A927" s="27"/>
      <c r="B927" s="17"/>
      <c r="C927" s="17"/>
      <c r="D927" s="17"/>
      <c r="E927" s="17"/>
    </row>
    <row r="928" spans="1:5">
      <c r="A928" s="27"/>
      <c r="B928" s="17"/>
      <c r="C928" s="17"/>
      <c r="D928" s="17"/>
      <c r="E928" s="17"/>
    </row>
    <row r="929" spans="1:5">
      <c r="A929" s="27"/>
      <c r="B929" s="17"/>
      <c r="C929" s="17"/>
      <c r="D929" s="17"/>
      <c r="E929" s="17"/>
    </row>
    <row r="930" spans="1:5">
      <c r="A930" s="27"/>
      <c r="B930" s="17"/>
      <c r="C930" s="17"/>
      <c r="D930" s="17"/>
      <c r="E930" s="17"/>
    </row>
    <row r="931" spans="1:5">
      <c r="A931" s="27"/>
      <c r="B931" s="17"/>
      <c r="C931" s="17"/>
      <c r="D931" s="17"/>
      <c r="E931" s="17"/>
    </row>
    <row r="932" spans="1:5">
      <c r="A932" s="27"/>
      <c r="B932" s="17"/>
      <c r="C932" s="17"/>
      <c r="D932" s="17"/>
      <c r="E932" s="17"/>
    </row>
    <row r="933" spans="1:5">
      <c r="A933" s="27"/>
      <c r="B933" s="17"/>
      <c r="C933" s="17"/>
      <c r="D933" s="17"/>
      <c r="E933" s="17"/>
    </row>
    <row r="934" spans="1:5">
      <c r="A934" s="27"/>
      <c r="B934" s="17"/>
      <c r="C934" s="17"/>
      <c r="D934" s="17"/>
      <c r="E934" s="17"/>
    </row>
    <row r="935" spans="1:5">
      <c r="A935" s="27"/>
      <c r="B935" s="17"/>
      <c r="C935" s="17"/>
      <c r="D935" s="17"/>
      <c r="E935" s="17"/>
    </row>
    <row r="936" spans="1:5">
      <c r="A936" s="27"/>
      <c r="B936" s="17"/>
      <c r="C936" s="17"/>
      <c r="D936" s="17"/>
      <c r="E936" s="17"/>
    </row>
    <row r="937" spans="1:5">
      <c r="A937" s="27"/>
      <c r="B937" s="17"/>
      <c r="C937" s="17"/>
      <c r="D937" s="17"/>
      <c r="E937" s="17"/>
    </row>
    <row r="938" spans="1:5">
      <c r="A938" s="27"/>
      <c r="B938" s="17"/>
      <c r="C938" s="17"/>
      <c r="D938" s="17"/>
      <c r="E938" s="17"/>
    </row>
    <row r="939" spans="1:5">
      <c r="A939" s="27"/>
      <c r="B939" s="17"/>
      <c r="C939" s="17"/>
      <c r="D939" s="17"/>
      <c r="E939" s="17"/>
    </row>
    <row r="940" spans="1:5">
      <c r="A940" s="27"/>
      <c r="B940" s="17"/>
      <c r="C940" s="17"/>
      <c r="D940" s="17"/>
      <c r="E940" s="17"/>
    </row>
    <row r="941" spans="1:5">
      <c r="A941" s="27"/>
      <c r="B941" s="17"/>
      <c r="C941" s="17"/>
      <c r="D941" s="17"/>
      <c r="E941" s="17"/>
    </row>
    <row r="942" spans="1:5">
      <c r="A942" s="27"/>
      <c r="B942" s="17"/>
      <c r="C942" s="17"/>
      <c r="D942" s="17"/>
      <c r="E942" s="17"/>
    </row>
    <row r="943" spans="1:5">
      <c r="A943" s="27"/>
      <c r="B943" s="17"/>
      <c r="C943" s="17"/>
      <c r="D943" s="17"/>
      <c r="E943" s="17"/>
    </row>
    <row r="944" spans="1:5">
      <c r="A944" s="27"/>
      <c r="B944" s="17"/>
      <c r="C944" s="17"/>
      <c r="D944" s="17"/>
      <c r="E944" s="17"/>
    </row>
    <row r="945" spans="1:5">
      <c r="A945" s="27"/>
      <c r="B945" s="17"/>
      <c r="C945" s="17"/>
      <c r="D945" s="17"/>
      <c r="E945" s="17"/>
    </row>
    <row r="946" spans="1:5">
      <c r="A946" s="27"/>
      <c r="B946" s="17"/>
      <c r="C946" s="17"/>
      <c r="D946" s="17"/>
      <c r="E946" s="17"/>
    </row>
    <row r="947" spans="1:5">
      <c r="A947" s="27"/>
      <c r="B947" s="17"/>
      <c r="C947" s="17"/>
      <c r="D947" s="17"/>
      <c r="E947" s="17"/>
    </row>
    <row r="948" spans="1:5">
      <c r="A948" s="27"/>
      <c r="B948" s="17"/>
      <c r="C948" s="17"/>
      <c r="D948" s="17"/>
      <c r="E948" s="17"/>
    </row>
    <row r="949" spans="1:5">
      <c r="A949" s="27"/>
      <c r="B949" s="17"/>
      <c r="C949" s="17"/>
      <c r="D949" s="17"/>
      <c r="E949" s="17"/>
    </row>
    <row r="950" spans="1:5">
      <c r="A950" s="27"/>
      <c r="B950" s="17"/>
      <c r="C950" s="17"/>
      <c r="D950" s="17"/>
      <c r="E950" s="17"/>
    </row>
    <row r="951" spans="1:5">
      <c r="A951" s="27"/>
      <c r="B951" s="17"/>
      <c r="C951" s="17"/>
      <c r="D951" s="17"/>
      <c r="E951" s="17"/>
    </row>
    <row r="952" spans="1:5">
      <c r="A952" s="27"/>
      <c r="B952" s="17"/>
      <c r="C952" s="17"/>
      <c r="D952" s="17"/>
      <c r="E952" s="17"/>
    </row>
    <row r="953" spans="1:5">
      <c r="A953" s="27"/>
      <c r="B953" s="17"/>
      <c r="C953" s="17"/>
      <c r="D953" s="17"/>
      <c r="E953" s="17"/>
    </row>
    <row r="954" spans="1:5">
      <c r="A954" s="27"/>
      <c r="B954" s="17"/>
      <c r="C954" s="17"/>
      <c r="D954" s="17"/>
      <c r="E954" s="17"/>
    </row>
    <row r="955" spans="1:5">
      <c r="A955" s="27"/>
      <c r="B955" s="17"/>
      <c r="C955" s="17"/>
      <c r="D955" s="17"/>
      <c r="E955" s="17"/>
    </row>
    <row r="956" spans="1:5">
      <c r="A956" s="27"/>
      <c r="B956" s="17"/>
      <c r="C956" s="17"/>
      <c r="D956" s="17"/>
      <c r="E956" s="17"/>
    </row>
    <row r="957" spans="1:5">
      <c r="A957" s="27"/>
      <c r="B957" s="17"/>
      <c r="C957" s="17"/>
      <c r="D957" s="17"/>
      <c r="E957" s="17"/>
    </row>
    <row r="958" spans="1:5">
      <c r="A958" s="27"/>
      <c r="B958" s="17"/>
      <c r="C958" s="17"/>
      <c r="D958" s="17"/>
      <c r="E958" s="17"/>
    </row>
    <row r="959" spans="1:5">
      <c r="A959" s="27"/>
      <c r="B959" s="17"/>
      <c r="C959" s="17"/>
      <c r="D959" s="17"/>
      <c r="E959" s="17"/>
    </row>
    <row r="960" spans="1:5">
      <c r="A960" s="27"/>
      <c r="B960" s="17"/>
      <c r="C960" s="17"/>
      <c r="D960" s="17"/>
      <c r="E960" s="17"/>
    </row>
    <row r="961" spans="1:5">
      <c r="A961" s="27"/>
      <c r="B961" s="17"/>
      <c r="C961" s="17"/>
      <c r="D961" s="17"/>
      <c r="E961" s="17"/>
    </row>
    <row r="962" spans="1:5">
      <c r="A962" s="27"/>
      <c r="B962" s="17"/>
      <c r="C962" s="17"/>
      <c r="D962" s="17"/>
      <c r="E962" s="17"/>
    </row>
    <row r="963" spans="1:5">
      <c r="A963" s="27"/>
      <c r="B963" s="17"/>
      <c r="C963" s="17"/>
      <c r="D963" s="17"/>
      <c r="E963" s="17"/>
    </row>
    <row r="964" spans="1:5">
      <c r="A964" s="27"/>
      <c r="B964" s="17"/>
      <c r="C964" s="17"/>
      <c r="D964" s="17"/>
      <c r="E964" s="17"/>
    </row>
    <row r="965" spans="1:5">
      <c r="A965" s="27"/>
      <c r="B965" s="17"/>
      <c r="C965" s="17"/>
      <c r="D965" s="17"/>
      <c r="E965" s="17"/>
    </row>
    <row r="966" spans="1:5">
      <c r="A966" s="27"/>
      <c r="B966" s="17"/>
      <c r="C966" s="17"/>
      <c r="D966" s="17"/>
      <c r="E966" s="17"/>
    </row>
    <row r="967" spans="1:5">
      <c r="A967" s="27"/>
      <c r="B967" s="17"/>
      <c r="C967" s="17"/>
      <c r="D967" s="17"/>
      <c r="E967" s="17"/>
    </row>
    <row r="968" spans="1:5">
      <c r="A968" s="27"/>
      <c r="B968" s="17"/>
      <c r="C968" s="17"/>
      <c r="D968" s="17"/>
      <c r="E968" s="17"/>
    </row>
    <row r="969" spans="1:5">
      <c r="A969" s="27"/>
      <c r="B969" s="17"/>
      <c r="C969" s="17"/>
      <c r="D969" s="17"/>
      <c r="E969" s="17"/>
    </row>
    <row r="970" spans="1:5">
      <c r="A970" s="27"/>
      <c r="B970" s="17"/>
      <c r="C970" s="17"/>
      <c r="D970" s="17"/>
      <c r="E970" s="17"/>
    </row>
    <row r="971" spans="1:5">
      <c r="A971" s="27"/>
      <c r="B971" s="17"/>
      <c r="C971" s="17"/>
      <c r="D971" s="17"/>
      <c r="E971" s="17"/>
    </row>
    <row r="972" spans="1:5">
      <c r="A972" s="27"/>
      <c r="B972" s="17"/>
      <c r="C972" s="17"/>
      <c r="D972" s="17"/>
      <c r="E972" s="17"/>
    </row>
    <row r="973" spans="1:5">
      <c r="A973" s="27"/>
      <c r="B973" s="17"/>
      <c r="C973" s="17"/>
      <c r="D973" s="17"/>
      <c r="E973" s="17"/>
    </row>
    <row r="974" spans="1:5">
      <c r="A974" s="27"/>
      <c r="B974" s="17"/>
      <c r="C974" s="17"/>
      <c r="D974" s="17"/>
      <c r="E974" s="17"/>
    </row>
    <row r="975" spans="1:5">
      <c r="A975" s="27"/>
      <c r="B975" s="17"/>
      <c r="C975" s="17"/>
      <c r="D975" s="17"/>
      <c r="E975" s="17"/>
    </row>
    <row r="976" spans="1:5">
      <c r="A976" s="27"/>
      <c r="B976" s="17"/>
      <c r="C976" s="17"/>
      <c r="D976" s="17"/>
      <c r="E976" s="17"/>
    </row>
    <row r="977" spans="1:5">
      <c r="A977" s="27"/>
      <c r="B977" s="17"/>
      <c r="C977" s="17"/>
      <c r="D977" s="17"/>
      <c r="E977" s="17"/>
    </row>
    <row r="978" spans="1:5">
      <c r="A978" s="27"/>
      <c r="B978" s="17"/>
      <c r="C978" s="17"/>
      <c r="D978" s="17"/>
      <c r="E978" s="17"/>
    </row>
    <row r="979" spans="1:5">
      <c r="A979" s="27"/>
      <c r="B979" s="17"/>
      <c r="C979" s="17"/>
      <c r="D979" s="17"/>
      <c r="E979" s="17"/>
    </row>
    <row r="980" spans="1:5">
      <c r="A980" s="27"/>
      <c r="B980" s="17"/>
      <c r="C980" s="17"/>
      <c r="D980" s="17"/>
      <c r="E980" s="17"/>
    </row>
    <row r="981" spans="1:5">
      <c r="A981" s="27"/>
      <c r="B981" s="17"/>
      <c r="C981" s="17"/>
      <c r="D981" s="17"/>
      <c r="E981" s="17"/>
    </row>
    <row r="982" spans="1:5">
      <c r="A982" s="27"/>
      <c r="B982" s="17"/>
      <c r="C982" s="17"/>
      <c r="D982" s="17"/>
      <c r="E982" s="17"/>
    </row>
    <row r="983" spans="1:5">
      <c r="A983" s="27"/>
      <c r="B983" s="17"/>
      <c r="C983" s="17"/>
      <c r="D983" s="17"/>
      <c r="E983" s="17"/>
    </row>
    <row r="984" spans="1:5">
      <c r="A984" s="27"/>
      <c r="B984" s="17"/>
      <c r="C984" s="17"/>
      <c r="D984" s="17"/>
      <c r="E984" s="17"/>
    </row>
    <row r="985" spans="1:5">
      <c r="A985" s="27"/>
      <c r="B985" s="17"/>
      <c r="C985" s="17"/>
      <c r="D985" s="17"/>
      <c r="E985" s="17"/>
    </row>
    <row r="986" spans="1:5">
      <c r="A986" s="27"/>
      <c r="B986" s="17"/>
      <c r="C986" s="17"/>
      <c r="D986" s="17"/>
      <c r="E986" s="17"/>
    </row>
    <row r="987" spans="1:5">
      <c r="A987" s="27"/>
      <c r="B987" s="17"/>
      <c r="C987" s="17"/>
      <c r="D987" s="17"/>
      <c r="E987" s="17"/>
    </row>
    <row r="988" spans="1:5">
      <c r="A988" s="27"/>
      <c r="B988" s="17"/>
      <c r="C988" s="17"/>
      <c r="D988" s="17"/>
      <c r="E988" s="17"/>
    </row>
    <row r="989" spans="1:5">
      <c r="A989" s="27"/>
      <c r="B989" s="17"/>
      <c r="C989" s="17"/>
      <c r="D989" s="17"/>
      <c r="E989" s="17"/>
    </row>
    <row r="990" spans="1:5">
      <c r="A990" s="27"/>
      <c r="B990" s="17"/>
      <c r="C990" s="17"/>
      <c r="D990" s="17"/>
      <c r="E990" s="17"/>
    </row>
    <row r="991" spans="1:5">
      <c r="A991" s="27"/>
      <c r="B991" s="17"/>
      <c r="C991" s="17"/>
      <c r="D991" s="17"/>
      <c r="E991" s="17"/>
    </row>
    <row r="992" spans="1:5">
      <c r="A992" s="27"/>
      <c r="B992" s="17"/>
      <c r="C992" s="17"/>
      <c r="D992" s="17"/>
      <c r="E992" s="17"/>
    </row>
    <row r="993" spans="1:5">
      <c r="A993" s="27"/>
      <c r="B993" s="17"/>
      <c r="C993" s="17"/>
      <c r="D993" s="17"/>
      <c r="E993" s="17"/>
    </row>
    <row r="994" spans="1:5">
      <c r="A994" s="27"/>
      <c r="B994" s="17"/>
      <c r="C994" s="17"/>
      <c r="D994" s="17"/>
      <c r="E994" s="17"/>
    </row>
    <row r="995" spans="1:5">
      <c r="A995" s="27"/>
      <c r="B995" s="17"/>
      <c r="C995" s="17"/>
      <c r="D995" s="17"/>
      <c r="E995" s="17"/>
    </row>
    <row r="996" spans="1:5">
      <c r="A996" s="27"/>
      <c r="B996" s="17"/>
      <c r="C996" s="17"/>
      <c r="D996" s="17"/>
      <c r="E996" s="17"/>
    </row>
    <row r="997" spans="1:5">
      <c r="A997" s="27"/>
      <c r="B997" s="17"/>
      <c r="C997" s="17"/>
      <c r="D997" s="17"/>
      <c r="E997" s="17"/>
    </row>
    <row r="998" spans="1:5">
      <c r="A998" s="27"/>
      <c r="B998" s="17"/>
      <c r="C998" s="17"/>
      <c r="D998" s="17"/>
      <c r="E998" s="17"/>
    </row>
    <row r="999" spans="1:5">
      <c r="A999" s="27"/>
      <c r="B999" s="17"/>
      <c r="C999" s="17"/>
      <c r="D999" s="17"/>
      <c r="E999" s="17"/>
    </row>
    <row r="1000" spans="1:5">
      <c r="A1000" s="27"/>
      <c r="B1000" s="17"/>
      <c r="C1000" s="17"/>
      <c r="D1000" s="17"/>
      <c r="E1000" s="17"/>
    </row>
  </sheetData>
  <hyperlinks>
    <hyperlink ref="E3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89"/>
  <sheetViews>
    <sheetView topLeftCell="A48" workbookViewId="0">
      <selection activeCell="F2" sqref="F2:F82"/>
    </sheetView>
  </sheetViews>
  <sheetFormatPr defaultColWidth="15.140625" defaultRowHeight="15" customHeight="1"/>
  <cols>
    <col min="1" max="1" width="26.140625" style="26" bestFit="1" customWidth="1"/>
    <col min="2" max="2" width="13" customWidth="1"/>
    <col min="3" max="3" width="11.5703125" bestFit="1" customWidth="1"/>
    <col min="4" max="4" width="31" customWidth="1"/>
    <col min="5" max="5" width="33.28515625" customWidth="1"/>
    <col min="6" max="26" width="7.5703125" customWidth="1"/>
  </cols>
  <sheetData>
    <row r="1" spans="1:6" ht="15.75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6" ht="15.75">
      <c r="A2" s="2" t="s">
        <v>580</v>
      </c>
      <c r="B2" s="25" t="s">
        <v>63</v>
      </c>
      <c r="C2" s="26" t="s">
        <v>15</v>
      </c>
      <c r="D2" s="25" t="s">
        <v>581</v>
      </c>
      <c r="E2" s="36" t="s">
        <v>582</v>
      </c>
      <c r="F2" s="26" t="str">
        <f>CONCATENATE("[""",A2,""",""",B2," ",C2,""",""",E2,"""],")</f>
        <v>["Abhijith V P","EE ME","Mahindra Reva"],</v>
      </c>
    </row>
    <row r="3" spans="1:6" ht="15.75">
      <c r="A3" s="2" t="s">
        <v>583</v>
      </c>
      <c r="B3" s="25" t="s">
        <v>124</v>
      </c>
      <c r="C3" s="26" t="s">
        <v>24</v>
      </c>
      <c r="D3" s="25" t="s">
        <v>584</v>
      </c>
      <c r="E3" s="4" t="s">
        <v>8</v>
      </c>
      <c r="F3" s="26" t="str">
        <f t="shared" ref="F3:F66" si="0">CONCATENATE("[""",A3,""",""",B3," ",C3,""",""",E3,"""],")</f>
        <v>["Achu Catherine","Civil PhD","IISc Bangalore"],</v>
      </c>
    </row>
    <row r="4" spans="1:6" ht="15.75">
      <c r="A4" s="2" t="s">
        <v>585</v>
      </c>
      <c r="B4" s="25" t="s">
        <v>174</v>
      </c>
      <c r="C4" s="26" t="s">
        <v>134</v>
      </c>
      <c r="D4" s="25" t="s">
        <v>586</v>
      </c>
      <c r="E4" s="20" t="s">
        <v>587</v>
      </c>
      <c r="F4" s="26" t="str">
        <f t="shared" si="0"/>
        <v>["Adul Sankar","Aero MSc","Kozhikode"],</v>
      </c>
    </row>
    <row r="5" spans="1:6" ht="15.75">
      <c r="A5" s="2" t="s">
        <v>1158</v>
      </c>
      <c r="B5" s="25" t="s">
        <v>106</v>
      </c>
      <c r="C5" s="26" t="s">
        <v>24</v>
      </c>
      <c r="D5" s="25" t="s">
        <v>588</v>
      </c>
      <c r="E5" s="4" t="s">
        <v>8</v>
      </c>
      <c r="F5" s="26" t="str">
        <f t="shared" si="0"/>
        <v>["Ahmed Irshad M","IPC PhD","IISc Bangalore"],</v>
      </c>
    </row>
    <row r="6" spans="1:6" ht="15.75">
      <c r="A6" s="2" t="s">
        <v>589</v>
      </c>
      <c r="B6" s="30" t="s">
        <v>89</v>
      </c>
      <c r="C6" s="26" t="s">
        <v>15</v>
      </c>
      <c r="D6" s="25" t="s">
        <v>590</v>
      </c>
      <c r="E6" s="20" t="s">
        <v>591</v>
      </c>
      <c r="F6" s="26" t="str">
        <f t="shared" si="0"/>
        <v>["Ajitj B.","Aerospace ME","ISRO Trivandram"],</v>
      </c>
    </row>
    <row r="7" spans="1:6" ht="15.75">
      <c r="A7" s="2" t="s">
        <v>592</v>
      </c>
      <c r="B7" s="20" t="s">
        <v>6</v>
      </c>
      <c r="C7" s="26" t="s">
        <v>10</v>
      </c>
      <c r="D7" s="17"/>
      <c r="E7" s="4" t="s">
        <v>8</v>
      </c>
      <c r="F7" s="26" t="str">
        <f t="shared" si="0"/>
        <v>["Akhil Sivakumar","UG BS Research","IISc Bangalore"],</v>
      </c>
    </row>
    <row r="8" spans="1:6" ht="26.25" customHeight="1">
      <c r="A8" s="2" t="s">
        <v>593</v>
      </c>
      <c r="B8" s="25" t="s">
        <v>594</v>
      </c>
      <c r="C8" s="26" t="s">
        <v>15</v>
      </c>
      <c r="D8" s="25" t="s">
        <v>595</v>
      </c>
      <c r="E8" s="17"/>
      <c r="F8" s="26" t="str">
        <f t="shared" si="0"/>
        <v>["Anju R. Babu","Mech ME",""],</v>
      </c>
    </row>
    <row r="9" spans="1:6" ht="15.75">
      <c r="A9" s="2" t="s">
        <v>596</v>
      </c>
      <c r="B9" s="25" t="s">
        <v>124</v>
      </c>
      <c r="C9" s="26" t="s">
        <v>15</v>
      </c>
      <c r="D9" s="25" t="s">
        <v>597</v>
      </c>
      <c r="E9" s="20" t="s">
        <v>598</v>
      </c>
      <c r="F9" s="26" t="str">
        <f t="shared" si="0"/>
        <v>["Annie Maria Issac","Civil ME","NRSC ISRO Hydrabad"],</v>
      </c>
    </row>
    <row r="10" spans="1:6" ht="15.75">
      <c r="A10" s="2" t="s">
        <v>333</v>
      </c>
      <c r="B10" s="25" t="s">
        <v>14</v>
      </c>
      <c r="C10" s="26" t="s">
        <v>15</v>
      </c>
      <c r="D10" s="25" t="s">
        <v>599</v>
      </c>
      <c r="E10" s="4" t="s">
        <v>8</v>
      </c>
      <c r="F10" s="26" t="str">
        <f t="shared" si="0"/>
        <v>["Anoop Thomas","ECE ME","IISc Bangalore"],</v>
      </c>
    </row>
    <row r="11" spans="1:6" ht="15.75">
      <c r="A11" s="2" t="s">
        <v>600</v>
      </c>
      <c r="B11" s="25" t="s">
        <v>312</v>
      </c>
      <c r="C11" s="26" t="s">
        <v>24</v>
      </c>
      <c r="D11" s="25" t="s">
        <v>601</v>
      </c>
      <c r="E11" s="4"/>
      <c r="F11" s="26" t="str">
        <f t="shared" si="0"/>
        <v>["Anto K. Davis","CEDT PhD",""],</v>
      </c>
    </row>
    <row r="12" spans="1:6" ht="26.25" customHeight="1">
      <c r="A12" s="2" t="s">
        <v>1159</v>
      </c>
      <c r="B12" s="25" t="s">
        <v>14</v>
      </c>
      <c r="C12" s="26" t="s">
        <v>15</v>
      </c>
      <c r="D12" s="25" t="s">
        <v>602</v>
      </c>
      <c r="E12" s="20" t="s">
        <v>8</v>
      </c>
      <c r="F12" s="26" t="str">
        <f t="shared" si="0"/>
        <v>["Anu Krishnan","ECE ME","IISc Bangalore"],</v>
      </c>
    </row>
    <row r="13" spans="1:6" ht="15.75">
      <c r="A13" s="2" t="s">
        <v>603</v>
      </c>
      <c r="B13" s="25" t="s">
        <v>604</v>
      </c>
      <c r="C13" s="26" t="s">
        <v>24</v>
      </c>
      <c r="D13" s="25" t="s">
        <v>605</v>
      </c>
      <c r="E13" s="4" t="s">
        <v>8</v>
      </c>
      <c r="F13" s="26" t="str">
        <f t="shared" si="0"/>
        <v>["Anup","MCBL PhD","IISc Bangalore"],</v>
      </c>
    </row>
    <row r="14" spans="1:6" ht="15.75">
      <c r="A14" s="2" t="s">
        <v>606</v>
      </c>
      <c r="B14" s="25" t="s">
        <v>312</v>
      </c>
      <c r="C14" s="26" t="s">
        <v>15</v>
      </c>
      <c r="D14" s="25" t="s">
        <v>607</v>
      </c>
      <c r="E14" s="20" t="s">
        <v>608</v>
      </c>
      <c r="F14" s="26" t="str">
        <f t="shared" si="0"/>
        <v>["Anzal S","CEDT ME","Cirel Systems - Bangalore"],</v>
      </c>
    </row>
    <row r="15" spans="1:6" ht="15.75">
      <c r="A15" s="2" t="s">
        <v>1160</v>
      </c>
      <c r="B15" s="25" t="s">
        <v>14</v>
      </c>
      <c r="C15" s="26" t="s">
        <v>15</v>
      </c>
      <c r="D15" s="25" t="s">
        <v>609</v>
      </c>
      <c r="E15" s="20" t="s">
        <v>610</v>
      </c>
      <c r="F15" s="26" t="str">
        <f t="shared" si="0"/>
        <v>["Arjun Anand","ECE ME","PhD Texas Austin "],</v>
      </c>
    </row>
    <row r="16" spans="1:6" ht="26.25" customHeight="1">
      <c r="A16" s="2" t="s">
        <v>1161</v>
      </c>
      <c r="B16" s="25" t="s">
        <v>14</v>
      </c>
      <c r="C16" s="26" t="s">
        <v>15</v>
      </c>
      <c r="D16" s="25" t="s">
        <v>611</v>
      </c>
      <c r="E16" s="36" t="s">
        <v>1188</v>
      </c>
      <c r="F16" s="26" t="str">
        <f t="shared" si="0"/>
        <v>["Arun Muraleedharan","ECE ME","Phd, TU Delft"],</v>
      </c>
    </row>
    <row r="17" spans="1:6" ht="15.75">
      <c r="A17" s="2" t="s">
        <v>612</v>
      </c>
      <c r="B17" s="25" t="s">
        <v>174</v>
      </c>
      <c r="C17" s="26" t="s">
        <v>15</v>
      </c>
      <c r="D17" s="25" t="s">
        <v>613</v>
      </c>
      <c r="E17" s="36" t="s">
        <v>1187</v>
      </c>
      <c r="F17" s="26" t="str">
        <f t="shared" si="0"/>
        <v>["Arun Vishnu","Aero ME","PhD, NCSB  "],</v>
      </c>
    </row>
    <row r="18" spans="1:6" ht="15.75">
      <c r="A18" s="2" t="s">
        <v>614</v>
      </c>
      <c r="B18" s="25" t="s">
        <v>27</v>
      </c>
      <c r="C18" s="26" t="s">
        <v>24</v>
      </c>
      <c r="D18" s="25" t="s">
        <v>615</v>
      </c>
      <c r="E18" s="4" t="s">
        <v>8</v>
      </c>
      <c r="F18" s="26" t="str">
        <f t="shared" si="0"/>
        <v>["Arushi","CAOS PhD","IISc Bangalore"],</v>
      </c>
    </row>
    <row r="19" spans="1:6" ht="15.75">
      <c r="A19" s="2" t="s">
        <v>1162</v>
      </c>
      <c r="B19" s="25" t="s">
        <v>14</v>
      </c>
      <c r="C19" s="26" t="s">
        <v>15</v>
      </c>
      <c r="D19" s="25" t="s">
        <v>616</v>
      </c>
      <c r="E19" s="36" t="s">
        <v>465</v>
      </c>
      <c r="F19" s="26" t="str">
        <f t="shared" si="0"/>
        <v>["Aswath V S","ECE ME","Broadcom Bangalore"],</v>
      </c>
    </row>
    <row r="20" spans="1:6" ht="15.75">
      <c r="A20" s="2" t="s">
        <v>617</v>
      </c>
      <c r="B20" s="25" t="s">
        <v>174</v>
      </c>
      <c r="C20" s="26" t="s">
        <v>24</v>
      </c>
      <c r="D20" s="25"/>
      <c r="E20" s="4" t="s">
        <v>8</v>
      </c>
      <c r="F20" s="26" t="str">
        <f t="shared" si="0"/>
        <v>["Athul","Aero PhD","IISc Bangalore"],</v>
      </c>
    </row>
    <row r="21" spans="1:6" ht="15.75">
      <c r="A21" s="2" t="s">
        <v>618</v>
      </c>
      <c r="B21" s="25" t="s">
        <v>174</v>
      </c>
      <c r="C21" s="27"/>
      <c r="D21" s="25" t="s">
        <v>619</v>
      </c>
      <c r="E21" s="17"/>
      <c r="F21" s="26" t="str">
        <f t="shared" si="0"/>
        <v>["Chintoo S Kumar","Aero ",""],</v>
      </c>
    </row>
    <row r="22" spans="1:6" ht="15.75">
      <c r="A22" s="2" t="s">
        <v>1163</v>
      </c>
      <c r="B22" s="25" t="s">
        <v>14</v>
      </c>
      <c r="C22" s="26" t="s">
        <v>15</v>
      </c>
      <c r="D22" s="25" t="s">
        <v>620</v>
      </c>
      <c r="E22" s="20" t="s">
        <v>621</v>
      </c>
      <c r="F22" s="26" t="str">
        <f t="shared" si="0"/>
        <v>["Doney Alex","ECE ME","Ittiam - Bangalore"],</v>
      </c>
    </row>
    <row r="23" spans="1:6" ht="15.75">
      <c r="A23" s="2" t="s">
        <v>1164</v>
      </c>
      <c r="B23" s="25" t="s">
        <v>14</v>
      </c>
      <c r="C23" s="26" t="s">
        <v>15</v>
      </c>
      <c r="D23" s="25" t="s">
        <v>622</v>
      </c>
      <c r="E23" s="20" t="s">
        <v>623</v>
      </c>
      <c r="F23" s="26" t="str">
        <f t="shared" si="0"/>
        <v>["Gayathri S","ECE ME","Samsung - Bangalore"],</v>
      </c>
    </row>
    <row r="24" spans="1:6" ht="15.75">
      <c r="A24" s="2" t="s">
        <v>1165</v>
      </c>
      <c r="B24" s="25"/>
      <c r="C24" s="27"/>
      <c r="D24" s="25" t="s">
        <v>624</v>
      </c>
      <c r="E24" s="17"/>
      <c r="F24" s="26" t="str">
        <f t="shared" si="0"/>
        <v>["Gopalakrishnan"," ",""],</v>
      </c>
    </row>
    <row r="25" spans="1:6" ht="26.25" customHeight="1">
      <c r="A25" s="2" t="s">
        <v>625</v>
      </c>
      <c r="B25" s="25" t="s">
        <v>32</v>
      </c>
      <c r="C25" s="26" t="s">
        <v>15</v>
      </c>
      <c r="D25" s="25" t="s">
        <v>626</v>
      </c>
      <c r="E25" s="4" t="s">
        <v>8</v>
      </c>
      <c r="F25" s="26" t="str">
        <f t="shared" si="0"/>
        <v>["Indu John","CSA ME","IISc Bangalore"],</v>
      </c>
    </row>
    <row r="26" spans="1:6" ht="26.25" customHeight="1">
      <c r="A26" s="2" t="s">
        <v>627</v>
      </c>
      <c r="B26" s="25" t="s">
        <v>312</v>
      </c>
      <c r="C26" s="26" t="s">
        <v>15</v>
      </c>
      <c r="D26" s="25" t="s">
        <v>628</v>
      </c>
      <c r="E26" s="20" t="s">
        <v>629</v>
      </c>
      <c r="F26" s="26" t="str">
        <f t="shared" si="0"/>
        <v>["Jafar","CEDT ME","Texas Instruments - Bangalore"],</v>
      </c>
    </row>
    <row r="27" spans="1:6" ht="26.25" customHeight="1">
      <c r="A27" s="2" t="s">
        <v>630</v>
      </c>
      <c r="B27" s="25" t="s">
        <v>67</v>
      </c>
      <c r="C27" s="26" t="s">
        <v>15</v>
      </c>
      <c r="D27" s="25" t="s">
        <v>631</v>
      </c>
      <c r="E27" s="17"/>
      <c r="F27" s="26" t="str">
        <f t="shared" si="0"/>
        <v>["Jince","CPDM ME",""],</v>
      </c>
    </row>
    <row r="28" spans="1:6" ht="26.25" customHeight="1">
      <c r="A28" s="2" t="s">
        <v>1166</v>
      </c>
      <c r="B28" s="25" t="s">
        <v>14</v>
      </c>
      <c r="C28" s="26" t="s">
        <v>24</v>
      </c>
      <c r="D28" s="25" t="s">
        <v>632</v>
      </c>
      <c r="E28" s="4" t="s">
        <v>8</v>
      </c>
      <c r="F28" s="26" t="str">
        <f t="shared" si="0"/>
        <v>["Jishnu S","ECE PhD","IISc Bangalore"],</v>
      </c>
    </row>
    <row r="29" spans="1:6" ht="26.25" customHeight="1">
      <c r="A29" s="2" t="s">
        <v>633</v>
      </c>
      <c r="B29" s="25"/>
      <c r="C29" s="26" t="s">
        <v>15</v>
      </c>
      <c r="D29" s="25" t="s">
        <v>634</v>
      </c>
      <c r="E29" s="4" t="s">
        <v>8</v>
      </c>
      <c r="F29" s="26" t="str">
        <f t="shared" si="0"/>
        <v>["Joseph Vimal Das"," ME","IISc Bangalore"],</v>
      </c>
    </row>
    <row r="30" spans="1:6" ht="26.25" customHeight="1">
      <c r="A30" s="2" t="s">
        <v>635</v>
      </c>
      <c r="B30" s="25" t="s">
        <v>14</v>
      </c>
      <c r="C30" s="26" t="s">
        <v>15</v>
      </c>
      <c r="D30" s="25" t="s">
        <v>636</v>
      </c>
      <c r="E30" s="4" t="s">
        <v>8</v>
      </c>
      <c r="F30" s="26" t="str">
        <f t="shared" si="0"/>
        <v>["Jude Baby","ECE ME","IISc Bangalore"],</v>
      </c>
    </row>
    <row r="31" spans="1:6" ht="15.75">
      <c r="A31" s="2" t="s">
        <v>637</v>
      </c>
      <c r="B31" s="25" t="s">
        <v>27</v>
      </c>
      <c r="C31" s="26" t="s">
        <v>24</v>
      </c>
      <c r="D31" s="25" t="s">
        <v>638</v>
      </c>
      <c r="E31" s="4" t="s">
        <v>8</v>
      </c>
      <c r="F31" s="26" t="str">
        <f t="shared" si="0"/>
        <v>["Kala Nair K.","CAOS PhD","IISc Bangalore"],</v>
      </c>
    </row>
    <row r="32" spans="1:6" ht="26.25">
      <c r="A32" s="2" t="s">
        <v>639</v>
      </c>
      <c r="B32" s="25" t="s">
        <v>640</v>
      </c>
      <c r="C32" s="27"/>
      <c r="D32" s="25" t="s">
        <v>641</v>
      </c>
      <c r="E32" s="17"/>
      <c r="F32" s="26" t="str">
        <f t="shared" si="0"/>
        <v>["Kannan M.V","Mechanical Engg. ",""],</v>
      </c>
    </row>
    <row r="33" spans="1:6" ht="26.25" customHeight="1">
      <c r="A33" s="2" t="s">
        <v>1167</v>
      </c>
      <c r="B33" s="25" t="s">
        <v>14</v>
      </c>
      <c r="C33" s="26" t="s">
        <v>15</v>
      </c>
      <c r="D33" s="25" t="s">
        <v>642</v>
      </c>
      <c r="E33" s="20" t="s">
        <v>610</v>
      </c>
      <c r="F33" s="26" t="str">
        <f t="shared" si="0"/>
        <v>["Kiran Venugopal","ECE ME","PhD Texas Austin "],</v>
      </c>
    </row>
    <row r="34" spans="1:6" ht="15.75">
      <c r="A34" s="2" t="s">
        <v>643</v>
      </c>
      <c r="B34" s="25"/>
      <c r="C34" s="26"/>
      <c r="D34" s="25" t="s">
        <v>644</v>
      </c>
      <c r="E34" s="17"/>
      <c r="F34" s="26" t="str">
        <f t="shared" si="0"/>
        <v>["Lakshman"," ",""],</v>
      </c>
    </row>
    <row r="35" spans="1:6" ht="15.75">
      <c r="A35" s="2" t="s">
        <v>645</v>
      </c>
      <c r="B35" s="25" t="s">
        <v>646</v>
      </c>
      <c r="C35" s="26" t="s">
        <v>15</v>
      </c>
      <c r="D35" s="25" t="s">
        <v>647</v>
      </c>
      <c r="E35" s="20" t="s">
        <v>648</v>
      </c>
      <c r="F35" s="26" t="str">
        <f t="shared" si="0"/>
        <v>["Leo Mathew","IN ME","Atkins - Bangalore"],</v>
      </c>
    </row>
    <row r="36" spans="1:6" ht="15.75">
      <c r="A36" s="2" t="s">
        <v>649</v>
      </c>
      <c r="B36" s="25" t="s">
        <v>124</v>
      </c>
      <c r="C36" s="26" t="s">
        <v>15</v>
      </c>
      <c r="D36" s="25" t="s">
        <v>650</v>
      </c>
      <c r="E36" s="20" t="s">
        <v>651</v>
      </c>
      <c r="F36" s="26" t="str">
        <f t="shared" si="0"/>
        <v>["M. S. Harshitha","Civil ME","Asst. Diector Central Water Commission"],</v>
      </c>
    </row>
    <row r="37" spans="1:6" ht="15.75">
      <c r="A37" s="2" t="s">
        <v>652</v>
      </c>
      <c r="B37" s="25" t="s">
        <v>653</v>
      </c>
      <c r="C37" s="26" t="s">
        <v>24</v>
      </c>
      <c r="D37" s="25" t="s">
        <v>654</v>
      </c>
      <c r="E37" s="4" t="s">
        <v>8</v>
      </c>
      <c r="F37" s="26" t="str">
        <f t="shared" si="0"/>
        <v>["Manju","Civil Engg PhD","IISc Bangalore"],</v>
      </c>
    </row>
    <row r="38" spans="1:6" ht="15.75">
      <c r="A38" s="2" t="s">
        <v>655</v>
      </c>
      <c r="B38" s="25" t="s">
        <v>312</v>
      </c>
      <c r="C38" s="26" t="s">
        <v>20</v>
      </c>
      <c r="D38" s="25" t="s">
        <v>656</v>
      </c>
      <c r="E38" s="17"/>
      <c r="F38" s="26" t="str">
        <f t="shared" si="0"/>
        <v>["Manoj R","CEDT Mtech",""],</v>
      </c>
    </row>
    <row r="39" spans="1:6" ht="15.75">
      <c r="A39" s="2" t="s">
        <v>657</v>
      </c>
      <c r="B39" s="25" t="s">
        <v>174</v>
      </c>
      <c r="C39" s="26" t="s">
        <v>15</v>
      </c>
      <c r="D39" s="25" t="s">
        <v>658</v>
      </c>
      <c r="E39" s="20" t="s">
        <v>659</v>
      </c>
      <c r="F39" s="26" t="str">
        <f t="shared" si="0"/>
        <v>["Maqsood","Aero ME","Phd - Eindhoven University of Technology Netherland"],</v>
      </c>
    </row>
    <row r="40" spans="1:6" ht="15.75">
      <c r="A40" s="2" t="s">
        <v>660</v>
      </c>
      <c r="B40" s="25" t="s">
        <v>203</v>
      </c>
      <c r="C40" s="26" t="s">
        <v>10</v>
      </c>
      <c r="D40" s="25" t="s">
        <v>661</v>
      </c>
      <c r="E40" s="20" t="s">
        <v>8</v>
      </c>
      <c r="F40" s="26" t="str">
        <f t="shared" si="0"/>
        <v>["Martin","BS BS Research","IISc Bangalore"],</v>
      </c>
    </row>
    <row r="41" spans="1:6" ht="15.75">
      <c r="A41" s="2" t="s">
        <v>662</v>
      </c>
      <c r="B41" s="25" t="s">
        <v>63</v>
      </c>
      <c r="C41" s="26" t="s">
        <v>15</v>
      </c>
      <c r="D41" s="25" t="s">
        <v>663</v>
      </c>
      <c r="E41" s="20" t="s">
        <v>664</v>
      </c>
      <c r="F41" s="26" t="str">
        <f t="shared" si="0"/>
        <v>["Muhammed Shamveel T M","EE ME","Honeywell Technology Solutions Lab"],</v>
      </c>
    </row>
    <row r="42" spans="1:6" ht="26.25">
      <c r="A42" s="2" t="s">
        <v>665</v>
      </c>
      <c r="B42" s="25" t="s">
        <v>640</v>
      </c>
      <c r="C42" s="26" t="s">
        <v>15</v>
      </c>
      <c r="D42" s="25" t="s">
        <v>666</v>
      </c>
      <c r="E42" s="4" t="s">
        <v>667</v>
      </c>
      <c r="F42" s="26" t="str">
        <f t="shared" si="0"/>
        <v>["Navneeth","Mechanical Engg. ME","IISc Bangalore "],</v>
      </c>
    </row>
    <row r="43" spans="1:6" ht="15.75">
      <c r="A43" s="2" t="s">
        <v>668</v>
      </c>
      <c r="B43" s="25" t="s">
        <v>669</v>
      </c>
      <c r="C43" s="26" t="s">
        <v>24</v>
      </c>
      <c r="D43" s="25" t="s">
        <v>670</v>
      </c>
      <c r="E43" s="4" t="s">
        <v>8</v>
      </c>
      <c r="F43" s="26" t="str">
        <f t="shared" si="0"/>
        <v>["Nazreen","Elec. Engg PhD","IISc Bangalore"],</v>
      </c>
    </row>
    <row r="44" spans="1:6" ht="15.75">
      <c r="A44" s="2" t="s">
        <v>1168</v>
      </c>
      <c r="B44" s="25" t="s">
        <v>671</v>
      </c>
      <c r="C44" s="27"/>
      <c r="D44" s="25" t="s">
        <v>672</v>
      </c>
      <c r="E44" s="17"/>
      <c r="F44" s="26" t="str">
        <f t="shared" si="0"/>
        <v>["Nikhil K R","SSA ",""],</v>
      </c>
    </row>
    <row r="45" spans="1:6" ht="15.75">
      <c r="A45" s="2" t="s">
        <v>268</v>
      </c>
      <c r="B45" s="25" t="s">
        <v>14</v>
      </c>
      <c r="C45" s="26" t="s">
        <v>15</v>
      </c>
      <c r="D45" s="25" t="s">
        <v>673</v>
      </c>
      <c r="E45" s="4" t="s">
        <v>667</v>
      </c>
      <c r="F45" s="26" t="str">
        <f t="shared" si="0"/>
        <v>["Nikhil Krishnan M","ECE ME","IISc Bangalore "],</v>
      </c>
    </row>
    <row r="46" spans="1:6" ht="15.75">
      <c r="A46" s="2" t="s">
        <v>674</v>
      </c>
      <c r="B46" s="25" t="s">
        <v>653</v>
      </c>
      <c r="C46" s="26" t="s">
        <v>134</v>
      </c>
      <c r="D46" s="25" t="s">
        <v>675</v>
      </c>
      <c r="E46" s="20" t="s">
        <v>676</v>
      </c>
      <c r="F46" s="26" t="str">
        <f t="shared" si="0"/>
        <v>["Nimmy Mariam","Civil Engg MSc","MS Ramaiah Peenya, Bangalore"],</v>
      </c>
    </row>
    <row r="47" spans="1:6" ht="15.75">
      <c r="A47" s="2" t="s">
        <v>677</v>
      </c>
      <c r="B47" s="25" t="s">
        <v>203</v>
      </c>
      <c r="C47" s="26" t="s">
        <v>15</v>
      </c>
      <c r="D47" s="25" t="s">
        <v>678</v>
      </c>
      <c r="E47" s="4" t="s">
        <v>8</v>
      </c>
      <c r="F47" s="26" t="str">
        <f t="shared" si="0"/>
        <v>["Nirmal","BS ME","IISc Bangalore"],</v>
      </c>
    </row>
    <row r="48" spans="1:6" ht="15.75">
      <c r="A48" s="2" t="s">
        <v>679</v>
      </c>
      <c r="B48" s="25" t="s">
        <v>312</v>
      </c>
      <c r="C48" s="26" t="s">
        <v>20</v>
      </c>
      <c r="D48" s="25" t="s">
        <v>680</v>
      </c>
      <c r="E48" s="20" t="s">
        <v>508</v>
      </c>
      <c r="F48" s="26" t="str">
        <f t="shared" si="0"/>
        <v>["Nirmal Mohan","CEDT Mtech","DRDO Ernakulam"],</v>
      </c>
    </row>
    <row r="49" spans="1:6" ht="15.75">
      <c r="A49" s="2" t="s">
        <v>681</v>
      </c>
      <c r="B49" s="25" t="s">
        <v>63</v>
      </c>
      <c r="C49" s="26" t="s">
        <v>15</v>
      </c>
      <c r="D49" s="25" t="s">
        <v>682</v>
      </c>
      <c r="E49" s="20" t="s">
        <v>683</v>
      </c>
      <c r="F49" s="26" t="str">
        <f t="shared" si="0"/>
        <v>["Nivin Raj T R","EE ME","Power Grid, Delhi"],</v>
      </c>
    </row>
    <row r="50" spans="1:6" ht="26.25" customHeight="1">
      <c r="A50" s="2" t="s">
        <v>684</v>
      </c>
      <c r="B50" s="25" t="s">
        <v>124</v>
      </c>
      <c r="C50" s="26" t="s">
        <v>24</v>
      </c>
      <c r="D50" s="25" t="s">
        <v>685</v>
      </c>
      <c r="E50" s="4" t="s">
        <v>8</v>
      </c>
      <c r="F50" s="26" t="str">
        <f t="shared" si="0"/>
        <v>["Parameswaran","Civil PhD","IISc Bangalore"],</v>
      </c>
    </row>
    <row r="51" spans="1:6" ht="15.75">
      <c r="A51" s="2" t="s">
        <v>686</v>
      </c>
      <c r="B51" s="25" t="s">
        <v>118</v>
      </c>
      <c r="C51" s="26" t="s">
        <v>24</v>
      </c>
      <c r="D51" s="25" t="s">
        <v>687</v>
      </c>
      <c r="E51" s="4" t="s">
        <v>8</v>
      </c>
      <c r="F51" s="26" t="str">
        <f t="shared" si="0"/>
        <v>["Pradeep A. V.","Phy PhD","IISc Bangalore"],</v>
      </c>
    </row>
    <row r="52" spans="1:6" ht="15.75">
      <c r="A52" s="2" t="s">
        <v>1169</v>
      </c>
      <c r="B52" s="25" t="s">
        <v>14</v>
      </c>
      <c r="C52" s="26" t="s">
        <v>15</v>
      </c>
      <c r="D52" s="25" t="s">
        <v>688</v>
      </c>
      <c r="E52" s="20" t="s">
        <v>689</v>
      </c>
      <c r="F52" s="26" t="str">
        <f t="shared" si="0"/>
        <v>["Pramod M J","ECE ME","Tejas Network - Bangalore"],</v>
      </c>
    </row>
    <row r="53" spans="1:6" ht="15.75">
      <c r="A53" s="2" t="s">
        <v>690</v>
      </c>
      <c r="B53" s="25"/>
      <c r="C53" s="27"/>
      <c r="D53" s="25" t="s">
        <v>691</v>
      </c>
      <c r="E53" s="17"/>
      <c r="F53" s="26" t="str">
        <f t="shared" si="0"/>
        <v>["Praveen K R"," ",""],</v>
      </c>
    </row>
    <row r="54" spans="1:6" ht="15.75">
      <c r="A54" s="2" t="s">
        <v>1170</v>
      </c>
      <c r="B54" s="25" t="s">
        <v>312</v>
      </c>
      <c r="C54" s="26" t="s">
        <v>20</v>
      </c>
      <c r="D54" s="25" t="s">
        <v>692</v>
      </c>
      <c r="E54" s="20" t="s">
        <v>693</v>
      </c>
      <c r="F54" s="26" t="str">
        <f t="shared" si="0"/>
        <v>["Prince Augustine","CEDT Mtech","Analog Devices Bangalore"],</v>
      </c>
    </row>
    <row r="55" spans="1:6" ht="15.75">
      <c r="A55" s="2" t="s">
        <v>694</v>
      </c>
      <c r="B55" s="25" t="s">
        <v>653</v>
      </c>
      <c r="C55" s="27"/>
      <c r="D55" s="25" t="s">
        <v>695</v>
      </c>
      <c r="E55" s="17"/>
      <c r="F55" s="26" t="str">
        <f t="shared" si="0"/>
        <v>["Radhika Nair","Civil Engg ",""],</v>
      </c>
    </row>
    <row r="56" spans="1:6" ht="15.75">
      <c r="A56" s="2" t="s">
        <v>696</v>
      </c>
      <c r="B56" s="30"/>
      <c r="C56" s="27"/>
      <c r="D56" s="25" t="s">
        <v>697</v>
      </c>
      <c r="E56" s="17"/>
      <c r="F56" s="26" t="str">
        <f t="shared" si="0"/>
        <v>["Rahul R"," ",""],</v>
      </c>
    </row>
    <row r="57" spans="1:6" ht="15.75">
      <c r="A57" s="2" t="s">
        <v>698</v>
      </c>
      <c r="B57" s="25" t="s">
        <v>63</v>
      </c>
      <c r="C57" s="26" t="s">
        <v>134</v>
      </c>
      <c r="D57" s="25" t="s">
        <v>699</v>
      </c>
      <c r="E57" s="17"/>
      <c r="F57" s="26" t="str">
        <f t="shared" si="0"/>
        <v>["Rakesh P. R.","EE MSc",""],</v>
      </c>
    </row>
    <row r="58" spans="1:6" ht="26.25">
      <c r="A58" s="2" t="s">
        <v>700</v>
      </c>
      <c r="B58" s="25" t="s">
        <v>640</v>
      </c>
      <c r="C58" s="27"/>
      <c r="D58" s="25" t="s">
        <v>701</v>
      </c>
      <c r="E58" s="17"/>
      <c r="F58" s="26" t="str">
        <f t="shared" si="0"/>
        <v>["Renjith R","Mechanical Engg. ",""],</v>
      </c>
    </row>
    <row r="59" spans="1:6" ht="15.75">
      <c r="A59" s="2" t="s">
        <v>419</v>
      </c>
      <c r="B59" s="25" t="s">
        <v>14</v>
      </c>
      <c r="C59" s="26" t="s">
        <v>15</v>
      </c>
      <c r="D59" s="25" t="s">
        <v>420</v>
      </c>
      <c r="E59" s="4" t="s">
        <v>8</v>
      </c>
      <c r="F59" s="26" t="str">
        <f t="shared" si="0"/>
        <v>["Rohith Soman","ECE ME","IISc Bangalore"],</v>
      </c>
    </row>
    <row r="60" spans="1:6" ht="15.75">
      <c r="A60" s="2" t="s">
        <v>1171</v>
      </c>
      <c r="B60" s="25" t="s">
        <v>14</v>
      </c>
      <c r="C60" s="26" t="s">
        <v>15</v>
      </c>
      <c r="D60" s="25" t="s">
        <v>702</v>
      </c>
      <c r="E60" s="20" t="s">
        <v>703</v>
      </c>
      <c r="F60" s="26" t="str">
        <f t="shared" si="0"/>
        <v>["Safdar Ali","ECE ME","CDAC Trivandrum"],</v>
      </c>
    </row>
    <row r="61" spans="1:6" ht="15.75">
      <c r="A61" s="2" t="s">
        <v>704</v>
      </c>
      <c r="B61" s="25" t="s">
        <v>174</v>
      </c>
      <c r="C61" s="26" t="s">
        <v>134</v>
      </c>
      <c r="D61" s="25" t="s">
        <v>705</v>
      </c>
      <c r="E61" s="17"/>
      <c r="F61" s="26" t="str">
        <f t="shared" si="0"/>
        <v>["Sagish Sathyan","Aero MSc",""],</v>
      </c>
    </row>
    <row r="62" spans="1:6" ht="15.75">
      <c r="A62" s="2" t="s">
        <v>706</v>
      </c>
      <c r="B62" s="25"/>
      <c r="C62" s="27"/>
      <c r="D62" s="25" t="s">
        <v>707</v>
      </c>
      <c r="E62" s="17"/>
      <c r="F62" s="26" t="str">
        <f t="shared" si="0"/>
        <v>["Sajish"," ",""],</v>
      </c>
    </row>
    <row r="63" spans="1:6" ht="26.25">
      <c r="A63" s="2" t="s">
        <v>551</v>
      </c>
      <c r="B63" s="25" t="s">
        <v>640</v>
      </c>
      <c r="C63" s="27"/>
      <c r="D63" s="25" t="s">
        <v>708</v>
      </c>
      <c r="E63" s="17"/>
      <c r="F63" s="26" t="str">
        <f t="shared" si="0"/>
        <v>["Sandeep","Mechanical Engg. ",""],</v>
      </c>
    </row>
    <row r="64" spans="1:6" ht="15.75">
      <c r="A64" s="2" t="s">
        <v>709</v>
      </c>
      <c r="B64" s="25" t="s">
        <v>67</v>
      </c>
      <c r="C64" s="26" t="s">
        <v>127</v>
      </c>
      <c r="D64" s="25" t="s">
        <v>710</v>
      </c>
      <c r="E64" s="17"/>
      <c r="F64" s="26" t="str">
        <f t="shared" si="0"/>
        <v>["Sanil O. K.","CPDM M.Des",""],</v>
      </c>
    </row>
    <row r="65" spans="1:6" ht="15.75">
      <c r="A65" s="2" t="s">
        <v>711</v>
      </c>
      <c r="B65" s="25"/>
      <c r="C65" s="27"/>
      <c r="D65" s="25" t="s">
        <v>712</v>
      </c>
      <c r="E65" s="17"/>
      <c r="F65" s="26" t="str">
        <f t="shared" si="0"/>
        <v>["Shyam A B"," ",""],</v>
      </c>
    </row>
    <row r="66" spans="1:6" ht="15.75">
      <c r="A66" s="2" t="s">
        <v>1172</v>
      </c>
      <c r="B66" s="25" t="s">
        <v>312</v>
      </c>
      <c r="C66" s="26" t="s">
        <v>15</v>
      </c>
      <c r="D66" s="25" t="s">
        <v>713</v>
      </c>
      <c r="E66" s="20" t="s">
        <v>508</v>
      </c>
      <c r="F66" s="26" t="str">
        <f t="shared" si="0"/>
        <v>["Sijomon P J","CEDT ME","DRDO Ernakulam"],</v>
      </c>
    </row>
    <row r="67" spans="1:6" ht="15.75">
      <c r="A67" s="2" t="s">
        <v>1173</v>
      </c>
      <c r="B67" s="25" t="s">
        <v>14</v>
      </c>
      <c r="C67" s="27"/>
      <c r="D67" s="25" t="s">
        <v>714</v>
      </c>
      <c r="E67" s="17"/>
      <c r="F67" s="26" t="str">
        <f t="shared" ref="F67:F82" si="1">CONCATENATE("[""",A67,""",""",B67," ",C67,""",""",E67,"""],")</f>
        <v>["Sinchu P","ECE ",""],</v>
      </c>
    </row>
    <row r="68" spans="1:6" ht="15.75">
      <c r="A68" s="2" t="s">
        <v>715</v>
      </c>
      <c r="B68" s="25" t="s">
        <v>63</v>
      </c>
      <c r="C68" s="27"/>
      <c r="D68" s="25" t="s">
        <v>716</v>
      </c>
      <c r="E68" s="17"/>
      <c r="F68" s="26" t="str">
        <f t="shared" si="1"/>
        <v>["Sreeram","EE ",""],</v>
      </c>
    </row>
    <row r="69" spans="1:6" ht="15.75">
      <c r="A69" s="2" t="s">
        <v>717</v>
      </c>
      <c r="B69" s="25"/>
      <c r="C69" s="27"/>
      <c r="D69" s="25" t="s">
        <v>718</v>
      </c>
      <c r="E69" s="17"/>
      <c r="F69" s="26" t="str">
        <f t="shared" si="1"/>
        <v>["Subhash Joshiy"," ",""],</v>
      </c>
    </row>
    <row r="70" spans="1:6" ht="26.25">
      <c r="A70" s="2" t="s">
        <v>719</v>
      </c>
      <c r="B70" s="25" t="s">
        <v>640</v>
      </c>
      <c r="C70" s="26" t="s">
        <v>15</v>
      </c>
      <c r="D70" s="25" t="s">
        <v>720</v>
      </c>
      <c r="E70" s="20" t="s">
        <v>721</v>
      </c>
      <c r="F70" s="26" t="str">
        <f t="shared" si="1"/>
        <v>["Subin","Mechanical Engg. ME","Phd, Ecole Polytechnique, Freance"],</v>
      </c>
    </row>
    <row r="71" spans="1:6" ht="15.75">
      <c r="A71" s="2" t="s">
        <v>722</v>
      </c>
      <c r="B71" s="25" t="s">
        <v>312</v>
      </c>
      <c r="C71" s="26" t="s">
        <v>20</v>
      </c>
      <c r="D71" s="25" t="s">
        <v>723</v>
      </c>
      <c r="E71" s="20" t="s">
        <v>724</v>
      </c>
      <c r="F71" s="26" t="str">
        <f t="shared" si="1"/>
        <v>["Subramanian T R","CEDT Mtech","Cadence Design Systems - Bangalore"],</v>
      </c>
    </row>
    <row r="72" spans="1:6" ht="15.75">
      <c r="A72" s="2" t="s">
        <v>725</v>
      </c>
      <c r="B72" s="25" t="s">
        <v>174</v>
      </c>
      <c r="C72" s="26" t="s">
        <v>134</v>
      </c>
      <c r="D72" s="25"/>
      <c r="E72" s="20" t="s">
        <v>8</v>
      </c>
      <c r="F72" s="26" t="str">
        <f t="shared" si="1"/>
        <v>["Sunita","Aero MSc","IISc Bangalore"],</v>
      </c>
    </row>
    <row r="73" spans="1:6" ht="15.75">
      <c r="A73" s="2" t="s">
        <v>726</v>
      </c>
      <c r="B73" s="25"/>
      <c r="C73" s="27"/>
      <c r="D73" s="25" t="s">
        <v>727</v>
      </c>
      <c r="E73" s="17"/>
      <c r="F73" s="26" t="str">
        <f t="shared" si="1"/>
        <v>["Sunitha K"," ",""],</v>
      </c>
    </row>
    <row r="74" spans="1:6" ht="15.75">
      <c r="A74" s="2" t="s">
        <v>728</v>
      </c>
      <c r="B74" s="25" t="s">
        <v>219</v>
      </c>
      <c r="C74" s="27"/>
      <c r="D74" s="25" t="s">
        <v>729</v>
      </c>
      <c r="E74" s="17"/>
      <c r="F74" s="26" t="str">
        <f t="shared" si="1"/>
        <v>["Susmitha","Physics ",""],</v>
      </c>
    </row>
    <row r="75" spans="1:6" ht="26.25">
      <c r="A75" s="2" t="s">
        <v>730</v>
      </c>
      <c r="B75" s="25" t="s">
        <v>640</v>
      </c>
      <c r="C75" s="26" t="s">
        <v>15</v>
      </c>
      <c r="D75" s="25" t="s">
        <v>731</v>
      </c>
      <c r="E75" s="20" t="s">
        <v>732</v>
      </c>
      <c r="F75" s="26" t="str">
        <f t="shared" si="1"/>
        <v>["Syam","Mechanical Engg. ME","Phd, Denmark"],</v>
      </c>
    </row>
    <row r="76" spans="1:6" ht="15.75">
      <c r="A76" s="2" t="s">
        <v>733</v>
      </c>
      <c r="B76" s="20" t="s">
        <v>6</v>
      </c>
      <c r="C76" s="26" t="s">
        <v>10</v>
      </c>
      <c r="D76" s="17"/>
      <c r="E76" s="4" t="s">
        <v>8</v>
      </c>
      <c r="F76" s="26" t="str">
        <f t="shared" si="1"/>
        <v>["Ullas","UG BS Research","IISc Bangalore"],</v>
      </c>
    </row>
    <row r="77" spans="1:6" ht="15.75">
      <c r="A77" s="2" t="s">
        <v>734</v>
      </c>
      <c r="B77" s="25" t="s">
        <v>174</v>
      </c>
      <c r="C77" s="27"/>
      <c r="D77" s="25" t="s">
        <v>735</v>
      </c>
      <c r="E77" s="17"/>
      <c r="F77" s="26" t="str">
        <f t="shared" si="1"/>
        <v>["Unnikrishnan P. K.","Aero ",""],</v>
      </c>
    </row>
    <row r="78" spans="1:6" ht="15.75">
      <c r="A78" s="2" t="s">
        <v>736</v>
      </c>
      <c r="B78" s="25" t="s">
        <v>174</v>
      </c>
      <c r="C78" s="27"/>
      <c r="D78" s="25" t="s">
        <v>737</v>
      </c>
      <c r="E78" s="17"/>
      <c r="F78" s="26" t="str">
        <f t="shared" si="1"/>
        <v>["Vineeth","Aero ",""],</v>
      </c>
    </row>
    <row r="79" spans="1:6" ht="15.75">
      <c r="A79" s="2" t="s">
        <v>738</v>
      </c>
      <c r="B79" s="25"/>
      <c r="C79" s="27"/>
      <c r="D79" s="25" t="s">
        <v>739</v>
      </c>
      <c r="E79" s="17"/>
      <c r="F79" s="26" t="str">
        <f t="shared" si="1"/>
        <v>["Vinod Kumar"," ",""],</v>
      </c>
    </row>
    <row r="80" spans="1:6" ht="15.75">
      <c r="A80" s="2" t="s">
        <v>740</v>
      </c>
      <c r="B80" s="25" t="s">
        <v>63</v>
      </c>
      <c r="C80" s="27"/>
      <c r="D80" s="25" t="s">
        <v>741</v>
      </c>
      <c r="E80" s="20" t="s">
        <v>742</v>
      </c>
      <c r="F80" s="26" t="str">
        <f t="shared" si="1"/>
        <v>["Vinod V","EE ","Asst Professor, GECTVM"],</v>
      </c>
    </row>
    <row r="81" spans="1:6" ht="15.75">
      <c r="A81" s="2" t="s">
        <v>743</v>
      </c>
      <c r="B81" s="25" t="s">
        <v>63</v>
      </c>
      <c r="C81" s="27"/>
      <c r="D81" s="25" t="s">
        <v>744</v>
      </c>
      <c r="E81" s="20" t="s">
        <v>745</v>
      </c>
      <c r="F81" s="26" t="str">
        <f t="shared" si="1"/>
        <v>["Vishnu M","EE ","Phd - NCSB, USA"],</v>
      </c>
    </row>
    <row r="82" spans="1:6" ht="15.75">
      <c r="A82" s="2" t="s">
        <v>746</v>
      </c>
      <c r="B82" s="20" t="s">
        <v>14</v>
      </c>
      <c r="C82" s="20" t="s">
        <v>24</v>
      </c>
      <c r="D82" s="17"/>
      <c r="E82" s="20" t="s">
        <v>8</v>
      </c>
      <c r="F82" s="26" t="str">
        <f t="shared" si="1"/>
        <v>["Birenjith S","ECE PhD","IISc Bangalore"],</v>
      </c>
    </row>
    <row r="83" spans="1:6">
      <c r="A83" s="27"/>
      <c r="B83" s="17"/>
      <c r="C83" s="17"/>
      <c r="D83" s="17"/>
      <c r="E83" s="17"/>
    </row>
    <row r="84" spans="1:6">
      <c r="A84" s="27"/>
      <c r="B84" s="17"/>
      <c r="C84" s="17"/>
      <c r="D84" s="17"/>
      <c r="E84" s="17"/>
    </row>
    <row r="85" spans="1:6">
      <c r="A85" s="27"/>
      <c r="B85" s="17"/>
      <c r="C85" s="17"/>
      <c r="D85" s="17"/>
      <c r="E85" s="17"/>
    </row>
    <row r="86" spans="1:6">
      <c r="A86" s="27"/>
      <c r="B86" s="17"/>
      <c r="C86" s="17"/>
      <c r="D86" s="17"/>
      <c r="E86" s="17"/>
    </row>
    <row r="87" spans="1:6">
      <c r="A87" s="27"/>
      <c r="B87" s="17"/>
      <c r="C87" s="17"/>
      <c r="D87" s="17"/>
      <c r="E87" s="17"/>
    </row>
    <row r="88" spans="1:6">
      <c r="A88" s="27"/>
      <c r="B88" s="17"/>
      <c r="C88" s="17"/>
      <c r="D88" s="17"/>
      <c r="E88" s="17"/>
    </row>
    <row r="89" spans="1:6">
      <c r="A89" s="27"/>
      <c r="B89" s="17"/>
      <c r="C89" s="17"/>
      <c r="D89" s="17"/>
      <c r="E89" s="17"/>
    </row>
    <row r="90" spans="1:6">
      <c r="A90" s="27"/>
      <c r="B90" s="17"/>
      <c r="C90" s="17"/>
      <c r="D90" s="17"/>
      <c r="E90" s="17"/>
    </row>
    <row r="91" spans="1:6">
      <c r="A91" s="27"/>
      <c r="B91" s="17"/>
      <c r="C91" s="17"/>
      <c r="D91" s="17"/>
      <c r="E91" s="17"/>
    </row>
    <row r="92" spans="1:6">
      <c r="A92" s="27"/>
      <c r="B92" s="17"/>
      <c r="C92" s="17"/>
      <c r="D92" s="17"/>
      <c r="E92" s="17"/>
    </row>
    <row r="93" spans="1:6">
      <c r="A93" s="27"/>
      <c r="B93" s="17"/>
      <c r="C93" s="17"/>
      <c r="D93" s="17"/>
      <c r="E93" s="17"/>
    </row>
    <row r="94" spans="1:6">
      <c r="A94" s="27"/>
      <c r="B94" s="17"/>
      <c r="C94" s="17"/>
      <c r="D94" s="17"/>
      <c r="E94" s="17"/>
    </row>
    <row r="95" spans="1:6">
      <c r="A95" s="27"/>
      <c r="B95" s="17"/>
      <c r="C95" s="17"/>
      <c r="D95" s="17"/>
      <c r="E95" s="17"/>
    </row>
    <row r="96" spans="1:6">
      <c r="A96" s="27"/>
      <c r="B96" s="17"/>
      <c r="C96" s="17"/>
      <c r="D96" s="17"/>
      <c r="E96" s="17"/>
    </row>
    <row r="97" spans="1:5">
      <c r="A97" s="27"/>
      <c r="B97" s="17"/>
      <c r="C97" s="17"/>
      <c r="D97" s="17"/>
      <c r="E97" s="17"/>
    </row>
    <row r="98" spans="1:5">
      <c r="A98" s="27"/>
      <c r="B98" s="17"/>
      <c r="C98" s="17"/>
      <c r="D98" s="17"/>
      <c r="E98" s="17"/>
    </row>
    <row r="99" spans="1:5">
      <c r="A99" s="27"/>
      <c r="B99" s="17"/>
      <c r="C99" s="17"/>
      <c r="D99" s="17"/>
      <c r="E99" s="17"/>
    </row>
    <row r="100" spans="1:5">
      <c r="A100" s="27"/>
      <c r="B100" s="17"/>
      <c r="C100" s="17"/>
      <c r="D100" s="17"/>
      <c r="E100" s="17"/>
    </row>
    <row r="101" spans="1:5">
      <c r="A101" s="27"/>
      <c r="B101" s="17"/>
      <c r="C101" s="17"/>
      <c r="D101" s="17"/>
      <c r="E101" s="17"/>
    </row>
    <row r="102" spans="1:5">
      <c r="A102" s="27"/>
      <c r="B102" s="17"/>
      <c r="C102" s="17"/>
      <c r="D102" s="17"/>
      <c r="E102" s="17"/>
    </row>
    <row r="103" spans="1:5">
      <c r="A103" s="27"/>
      <c r="B103" s="17"/>
      <c r="C103" s="17"/>
      <c r="D103" s="17"/>
      <c r="E103" s="17"/>
    </row>
    <row r="104" spans="1:5">
      <c r="A104" s="27"/>
      <c r="B104" s="17"/>
      <c r="C104" s="17"/>
      <c r="D104" s="17"/>
      <c r="E104" s="17"/>
    </row>
    <row r="105" spans="1:5">
      <c r="A105" s="27"/>
      <c r="B105" s="17"/>
      <c r="C105" s="17"/>
      <c r="D105" s="17"/>
      <c r="E105" s="17"/>
    </row>
    <row r="106" spans="1:5">
      <c r="A106" s="27"/>
      <c r="B106" s="17"/>
      <c r="C106" s="17"/>
      <c r="D106" s="17"/>
      <c r="E106" s="17"/>
    </row>
    <row r="107" spans="1:5">
      <c r="A107" s="27"/>
      <c r="B107" s="17"/>
      <c r="C107" s="17"/>
      <c r="D107" s="17"/>
      <c r="E107" s="17"/>
    </row>
    <row r="108" spans="1:5">
      <c r="A108" s="27"/>
      <c r="B108" s="17"/>
      <c r="C108" s="17"/>
      <c r="D108" s="17"/>
      <c r="E108" s="17"/>
    </row>
    <row r="109" spans="1:5">
      <c r="A109" s="27"/>
      <c r="B109" s="17"/>
      <c r="C109" s="17"/>
      <c r="D109" s="17"/>
      <c r="E109" s="17"/>
    </row>
    <row r="110" spans="1:5">
      <c r="A110" s="27"/>
      <c r="B110" s="17"/>
      <c r="C110" s="17"/>
      <c r="D110" s="17"/>
      <c r="E110" s="17"/>
    </row>
    <row r="111" spans="1:5">
      <c r="A111" s="27"/>
      <c r="B111" s="17"/>
      <c r="C111" s="17"/>
      <c r="D111" s="17"/>
      <c r="E111" s="17"/>
    </row>
    <row r="112" spans="1:5">
      <c r="A112" s="27"/>
      <c r="B112" s="17"/>
      <c r="C112" s="17"/>
      <c r="D112" s="17"/>
      <c r="E112" s="17"/>
    </row>
    <row r="113" spans="1:5">
      <c r="A113" s="27"/>
      <c r="B113" s="17"/>
      <c r="C113" s="17"/>
      <c r="D113" s="17"/>
      <c r="E113" s="17"/>
    </row>
    <row r="114" spans="1:5">
      <c r="A114" s="27"/>
      <c r="B114" s="17"/>
      <c r="C114" s="17"/>
      <c r="D114" s="17"/>
      <c r="E114" s="17"/>
    </row>
    <row r="115" spans="1:5">
      <c r="A115" s="27"/>
      <c r="B115" s="17"/>
      <c r="C115" s="17"/>
      <c r="D115" s="17"/>
      <c r="E115" s="17"/>
    </row>
    <row r="116" spans="1:5">
      <c r="A116" s="27"/>
      <c r="B116" s="17"/>
      <c r="C116" s="17"/>
      <c r="D116" s="17"/>
      <c r="E116" s="17"/>
    </row>
    <row r="117" spans="1:5">
      <c r="A117" s="27"/>
      <c r="B117" s="17"/>
      <c r="C117" s="17"/>
      <c r="D117" s="17"/>
      <c r="E117" s="17"/>
    </row>
    <row r="118" spans="1:5">
      <c r="A118" s="27"/>
      <c r="B118" s="17"/>
      <c r="C118" s="17"/>
      <c r="D118" s="17"/>
      <c r="E118" s="17"/>
    </row>
    <row r="119" spans="1:5">
      <c r="A119" s="27"/>
      <c r="B119" s="17"/>
      <c r="C119" s="17"/>
      <c r="D119" s="17"/>
      <c r="E119" s="17"/>
    </row>
    <row r="120" spans="1:5">
      <c r="A120" s="27"/>
      <c r="B120" s="17"/>
      <c r="C120" s="17"/>
      <c r="D120" s="17"/>
      <c r="E120" s="17"/>
    </row>
    <row r="121" spans="1:5">
      <c r="A121" s="27"/>
      <c r="B121" s="17"/>
      <c r="C121" s="17"/>
      <c r="D121" s="17"/>
      <c r="E121" s="17"/>
    </row>
    <row r="122" spans="1:5">
      <c r="A122" s="27"/>
      <c r="B122" s="17"/>
      <c r="C122" s="17"/>
      <c r="D122" s="17"/>
      <c r="E122" s="17"/>
    </row>
    <row r="123" spans="1:5">
      <c r="A123" s="27"/>
      <c r="B123" s="17"/>
      <c r="C123" s="17"/>
      <c r="D123" s="17"/>
      <c r="E123" s="17"/>
    </row>
    <row r="124" spans="1:5">
      <c r="A124" s="27"/>
      <c r="B124" s="17"/>
      <c r="C124" s="17"/>
      <c r="D124" s="17"/>
      <c r="E124" s="17"/>
    </row>
    <row r="125" spans="1:5">
      <c r="A125" s="27"/>
      <c r="B125" s="17"/>
      <c r="C125" s="17"/>
      <c r="D125" s="17"/>
      <c r="E125" s="17"/>
    </row>
    <row r="126" spans="1:5">
      <c r="A126" s="27"/>
      <c r="B126" s="17"/>
      <c r="C126" s="17"/>
      <c r="D126" s="17"/>
      <c r="E126" s="17"/>
    </row>
    <row r="127" spans="1:5">
      <c r="A127" s="27"/>
      <c r="B127" s="17"/>
      <c r="C127" s="17"/>
      <c r="D127" s="17"/>
      <c r="E127" s="17"/>
    </row>
    <row r="128" spans="1:5">
      <c r="A128" s="27"/>
      <c r="B128" s="17"/>
      <c r="C128" s="17"/>
      <c r="D128" s="17"/>
      <c r="E128" s="17"/>
    </row>
    <row r="129" spans="1:5">
      <c r="A129" s="27"/>
      <c r="B129" s="17"/>
      <c r="C129" s="17"/>
      <c r="D129" s="17"/>
      <c r="E129" s="17"/>
    </row>
    <row r="130" spans="1:5">
      <c r="A130" s="27"/>
      <c r="B130" s="17"/>
      <c r="C130" s="17"/>
      <c r="D130" s="17"/>
      <c r="E130" s="17"/>
    </row>
    <row r="131" spans="1:5">
      <c r="A131" s="27"/>
      <c r="B131" s="17"/>
      <c r="C131" s="17"/>
      <c r="D131" s="17"/>
      <c r="E131" s="17"/>
    </row>
    <row r="132" spans="1:5">
      <c r="A132" s="27"/>
      <c r="B132" s="17"/>
      <c r="C132" s="17"/>
      <c r="D132" s="17"/>
      <c r="E132" s="17"/>
    </row>
    <row r="133" spans="1:5">
      <c r="A133" s="27"/>
      <c r="B133" s="17"/>
      <c r="C133" s="17"/>
      <c r="D133" s="17"/>
      <c r="E133" s="17"/>
    </row>
    <row r="134" spans="1:5">
      <c r="A134" s="27"/>
      <c r="B134" s="17"/>
      <c r="C134" s="17"/>
      <c r="D134" s="17"/>
      <c r="E134" s="17"/>
    </row>
    <row r="135" spans="1:5">
      <c r="A135" s="27"/>
      <c r="B135" s="17"/>
      <c r="C135" s="17"/>
      <c r="D135" s="17"/>
      <c r="E135" s="17"/>
    </row>
    <row r="136" spans="1:5">
      <c r="A136" s="27"/>
      <c r="B136" s="17"/>
      <c r="C136" s="17"/>
      <c r="D136" s="17"/>
      <c r="E136" s="17"/>
    </row>
    <row r="137" spans="1:5">
      <c r="A137" s="27"/>
      <c r="B137" s="17"/>
      <c r="C137" s="17"/>
      <c r="D137" s="17"/>
      <c r="E137" s="17"/>
    </row>
    <row r="138" spans="1:5">
      <c r="A138" s="27"/>
      <c r="B138" s="17"/>
      <c r="C138" s="17"/>
      <c r="D138" s="17"/>
      <c r="E138" s="17"/>
    </row>
    <row r="139" spans="1:5">
      <c r="A139" s="27"/>
      <c r="B139" s="17"/>
      <c r="C139" s="17"/>
      <c r="D139" s="17"/>
      <c r="E139" s="17"/>
    </row>
    <row r="140" spans="1:5">
      <c r="A140" s="27"/>
      <c r="B140" s="17"/>
      <c r="C140" s="17"/>
      <c r="D140" s="17"/>
      <c r="E140" s="17"/>
    </row>
    <row r="141" spans="1:5">
      <c r="A141" s="27"/>
      <c r="B141" s="17"/>
      <c r="C141" s="17"/>
      <c r="D141" s="17"/>
      <c r="E141" s="17"/>
    </row>
    <row r="142" spans="1:5">
      <c r="A142" s="27"/>
      <c r="B142" s="17"/>
      <c r="C142" s="17"/>
      <c r="D142" s="17"/>
      <c r="E142" s="17"/>
    </row>
    <row r="143" spans="1:5">
      <c r="A143" s="27"/>
      <c r="B143" s="17"/>
      <c r="C143" s="17"/>
      <c r="D143" s="17"/>
      <c r="E143" s="17"/>
    </row>
    <row r="144" spans="1:5">
      <c r="A144" s="27"/>
      <c r="B144" s="17"/>
      <c r="C144" s="17"/>
      <c r="D144" s="17"/>
      <c r="E144" s="17"/>
    </row>
    <row r="145" spans="1:5">
      <c r="A145" s="27"/>
      <c r="B145" s="17"/>
      <c r="C145" s="17"/>
      <c r="D145" s="17"/>
      <c r="E145" s="17"/>
    </row>
    <row r="146" spans="1:5">
      <c r="A146" s="27"/>
      <c r="B146" s="17"/>
      <c r="C146" s="17"/>
      <c r="D146" s="17"/>
      <c r="E146" s="17"/>
    </row>
    <row r="147" spans="1:5">
      <c r="A147" s="27"/>
      <c r="B147" s="17"/>
      <c r="C147" s="17"/>
      <c r="D147" s="17"/>
      <c r="E147" s="17"/>
    </row>
    <row r="148" spans="1:5">
      <c r="A148" s="27"/>
      <c r="B148" s="17"/>
      <c r="C148" s="17"/>
      <c r="D148" s="17"/>
      <c r="E148" s="17"/>
    </row>
    <row r="149" spans="1:5">
      <c r="A149" s="27"/>
      <c r="B149" s="17"/>
      <c r="C149" s="17"/>
      <c r="D149" s="17"/>
      <c r="E149" s="17"/>
    </row>
    <row r="150" spans="1:5">
      <c r="A150" s="27"/>
      <c r="B150" s="17"/>
      <c r="C150" s="17"/>
      <c r="D150" s="17"/>
      <c r="E150" s="17"/>
    </row>
    <row r="151" spans="1:5">
      <c r="A151" s="27"/>
      <c r="B151" s="17"/>
      <c r="C151" s="17"/>
      <c r="D151" s="17"/>
      <c r="E151" s="17"/>
    </row>
    <row r="152" spans="1:5">
      <c r="A152" s="27"/>
      <c r="B152" s="17"/>
      <c r="C152" s="17"/>
      <c r="D152" s="17"/>
      <c r="E152" s="17"/>
    </row>
    <row r="153" spans="1:5">
      <c r="A153" s="27"/>
      <c r="B153" s="17"/>
      <c r="C153" s="17"/>
      <c r="D153" s="17"/>
      <c r="E153" s="17"/>
    </row>
    <row r="154" spans="1:5">
      <c r="A154" s="27"/>
      <c r="B154" s="17"/>
      <c r="C154" s="17"/>
      <c r="D154" s="17"/>
      <c r="E154" s="17"/>
    </row>
    <row r="155" spans="1:5">
      <c r="A155" s="27"/>
      <c r="B155" s="17"/>
      <c r="C155" s="17"/>
      <c r="D155" s="17"/>
      <c r="E155" s="17"/>
    </row>
    <row r="156" spans="1:5">
      <c r="A156" s="27"/>
      <c r="B156" s="17"/>
      <c r="C156" s="17"/>
      <c r="D156" s="17"/>
      <c r="E156" s="17"/>
    </row>
    <row r="157" spans="1:5">
      <c r="A157" s="27"/>
      <c r="B157" s="17"/>
      <c r="C157" s="17"/>
      <c r="D157" s="17"/>
      <c r="E157" s="17"/>
    </row>
    <row r="158" spans="1:5">
      <c r="A158" s="27"/>
      <c r="B158" s="17"/>
      <c r="C158" s="17"/>
      <c r="D158" s="17"/>
      <c r="E158" s="17"/>
    </row>
    <row r="159" spans="1:5">
      <c r="A159" s="27"/>
      <c r="B159" s="17"/>
      <c r="C159" s="17"/>
      <c r="D159" s="17"/>
      <c r="E159" s="17"/>
    </row>
    <row r="160" spans="1:5">
      <c r="A160" s="27"/>
      <c r="B160" s="17"/>
      <c r="C160" s="17"/>
      <c r="D160" s="17"/>
      <c r="E160" s="17"/>
    </row>
    <row r="161" spans="1:5">
      <c r="A161" s="27"/>
      <c r="B161" s="17"/>
      <c r="C161" s="17"/>
      <c r="D161" s="17"/>
      <c r="E161" s="17"/>
    </row>
    <row r="162" spans="1:5">
      <c r="A162" s="27"/>
      <c r="B162" s="17"/>
      <c r="C162" s="17"/>
      <c r="D162" s="17"/>
      <c r="E162" s="17"/>
    </row>
    <row r="163" spans="1:5">
      <c r="A163" s="27"/>
      <c r="B163" s="17"/>
      <c r="C163" s="17"/>
      <c r="D163" s="17"/>
      <c r="E163" s="17"/>
    </row>
    <row r="164" spans="1:5">
      <c r="A164" s="27"/>
      <c r="B164" s="17"/>
      <c r="C164" s="17"/>
      <c r="D164" s="17"/>
      <c r="E164" s="17"/>
    </row>
    <row r="165" spans="1:5">
      <c r="A165" s="27"/>
      <c r="B165" s="17"/>
      <c r="C165" s="17"/>
      <c r="D165" s="17"/>
      <c r="E165" s="17"/>
    </row>
    <row r="166" spans="1:5">
      <c r="A166" s="27"/>
      <c r="B166" s="17"/>
      <c r="C166" s="17"/>
      <c r="D166" s="17"/>
      <c r="E166" s="17"/>
    </row>
    <row r="167" spans="1:5">
      <c r="A167" s="27"/>
      <c r="B167" s="17"/>
      <c r="C167" s="17"/>
      <c r="D167" s="17"/>
      <c r="E167" s="17"/>
    </row>
    <row r="168" spans="1:5">
      <c r="A168" s="27"/>
      <c r="B168" s="17"/>
      <c r="C168" s="17"/>
      <c r="D168" s="17"/>
      <c r="E168" s="17"/>
    </row>
    <row r="169" spans="1:5">
      <c r="A169" s="27"/>
      <c r="B169" s="17"/>
      <c r="C169" s="17"/>
      <c r="D169" s="17"/>
      <c r="E169" s="17"/>
    </row>
    <row r="170" spans="1:5">
      <c r="A170" s="27"/>
      <c r="B170" s="17"/>
      <c r="C170" s="17"/>
      <c r="D170" s="17"/>
      <c r="E170" s="17"/>
    </row>
    <row r="171" spans="1:5">
      <c r="A171" s="27"/>
      <c r="B171" s="17"/>
      <c r="C171" s="17"/>
      <c r="D171" s="17"/>
      <c r="E171" s="17"/>
    </row>
    <row r="172" spans="1:5">
      <c r="A172" s="27"/>
      <c r="B172" s="17"/>
      <c r="C172" s="17"/>
      <c r="D172" s="17"/>
      <c r="E172" s="17"/>
    </row>
    <row r="173" spans="1:5">
      <c r="A173" s="27"/>
      <c r="B173" s="17"/>
      <c r="C173" s="17"/>
      <c r="D173" s="17"/>
      <c r="E173" s="17"/>
    </row>
    <row r="174" spans="1:5">
      <c r="A174" s="27"/>
      <c r="B174" s="17"/>
      <c r="C174" s="17"/>
      <c r="D174" s="17"/>
      <c r="E174" s="17"/>
    </row>
    <row r="175" spans="1:5">
      <c r="A175" s="27"/>
      <c r="B175" s="17"/>
      <c r="C175" s="17"/>
      <c r="D175" s="17"/>
      <c r="E175" s="17"/>
    </row>
    <row r="176" spans="1:5">
      <c r="A176" s="27"/>
      <c r="B176" s="17"/>
      <c r="C176" s="17"/>
      <c r="D176" s="17"/>
      <c r="E176" s="17"/>
    </row>
    <row r="177" spans="1:5">
      <c r="A177" s="27"/>
      <c r="B177" s="17"/>
      <c r="C177" s="17"/>
      <c r="D177" s="17"/>
      <c r="E177" s="17"/>
    </row>
    <row r="178" spans="1:5">
      <c r="A178" s="27"/>
      <c r="B178" s="17"/>
      <c r="C178" s="17"/>
      <c r="D178" s="17"/>
      <c r="E178" s="17"/>
    </row>
    <row r="179" spans="1:5">
      <c r="A179" s="27"/>
      <c r="B179" s="17"/>
      <c r="C179" s="17"/>
      <c r="D179" s="17"/>
      <c r="E179" s="17"/>
    </row>
    <row r="180" spans="1:5">
      <c r="A180" s="27"/>
      <c r="B180" s="17"/>
      <c r="C180" s="17"/>
      <c r="D180" s="17"/>
      <c r="E180" s="17"/>
    </row>
    <row r="181" spans="1:5">
      <c r="A181" s="27"/>
      <c r="B181" s="17"/>
      <c r="C181" s="17"/>
      <c r="D181" s="17"/>
      <c r="E181" s="17"/>
    </row>
    <row r="182" spans="1:5">
      <c r="A182" s="27"/>
      <c r="B182" s="17"/>
      <c r="C182" s="17"/>
      <c r="D182" s="17"/>
      <c r="E182" s="17"/>
    </row>
    <row r="183" spans="1:5">
      <c r="A183" s="27"/>
      <c r="B183" s="17"/>
      <c r="C183" s="17"/>
      <c r="D183" s="17"/>
      <c r="E183" s="17"/>
    </row>
    <row r="184" spans="1:5">
      <c r="A184" s="27"/>
      <c r="B184" s="17"/>
      <c r="C184" s="17"/>
      <c r="D184" s="17"/>
      <c r="E184" s="17"/>
    </row>
    <row r="185" spans="1:5">
      <c r="A185" s="27"/>
      <c r="B185" s="17"/>
      <c r="C185" s="17"/>
      <c r="D185" s="17"/>
      <c r="E185" s="17"/>
    </row>
    <row r="186" spans="1:5">
      <c r="A186" s="27"/>
      <c r="B186" s="17"/>
      <c r="C186" s="17"/>
      <c r="D186" s="17"/>
      <c r="E186" s="17"/>
    </row>
    <row r="187" spans="1:5">
      <c r="A187" s="27"/>
      <c r="B187" s="17"/>
      <c r="C187" s="17"/>
      <c r="D187" s="17"/>
      <c r="E187" s="17"/>
    </row>
    <row r="188" spans="1:5">
      <c r="A188" s="27"/>
      <c r="B188" s="17"/>
      <c r="C188" s="17"/>
      <c r="D188" s="17"/>
      <c r="E188" s="17"/>
    </row>
    <row r="189" spans="1:5">
      <c r="A189" s="27"/>
      <c r="B189" s="17"/>
      <c r="C189" s="17"/>
      <c r="D189" s="17"/>
      <c r="E189" s="17"/>
    </row>
    <row r="190" spans="1:5">
      <c r="A190" s="27"/>
      <c r="B190" s="17"/>
      <c r="C190" s="17"/>
      <c r="D190" s="17"/>
      <c r="E190" s="17"/>
    </row>
    <row r="191" spans="1:5">
      <c r="A191" s="27"/>
      <c r="B191" s="17"/>
      <c r="C191" s="17"/>
      <c r="D191" s="17"/>
      <c r="E191" s="17"/>
    </row>
    <row r="192" spans="1:5">
      <c r="A192" s="27"/>
      <c r="B192" s="17"/>
      <c r="C192" s="17"/>
      <c r="D192" s="17"/>
      <c r="E192" s="17"/>
    </row>
    <row r="193" spans="1:5">
      <c r="A193" s="27"/>
      <c r="B193" s="17"/>
      <c r="C193" s="17"/>
      <c r="D193" s="17"/>
      <c r="E193" s="17"/>
    </row>
    <row r="194" spans="1:5">
      <c r="A194" s="27"/>
      <c r="B194" s="17"/>
      <c r="C194" s="17"/>
      <c r="D194" s="17"/>
      <c r="E194" s="17"/>
    </row>
    <row r="195" spans="1:5">
      <c r="A195" s="27"/>
      <c r="B195" s="17"/>
      <c r="C195" s="17"/>
      <c r="D195" s="17"/>
      <c r="E195" s="17"/>
    </row>
    <row r="196" spans="1:5">
      <c r="A196" s="27"/>
      <c r="B196" s="17"/>
      <c r="C196" s="17"/>
      <c r="D196" s="17"/>
      <c r="E196" s="17"/>
    </row>
    <row r="197" spans="1:5">
      <c r="A197" s="27"/>
      <c r="B197" s="17"/>
      <c r="C197" s="17"/>
      <c r="D197" s="17"/>
      <c r="E197" s="17"/>
    </row>
    <row r="198" spans="1:5">
      <c r="A198" s="27"/>
      <c r="B198" s="17"/>
      <c r="C198" s="17"/>
      <c r="D198" s="17"/>
      <c r="E198" s="17"/>
    </row>
    <row r="199" spans="1:5">
      <c r="A199" s="27"/>
      <c r="B199" s="17"/>
      <c r="C199" s="17"/>
      <c r="D199" s="17"/>
      <c r="E199" s="17"/>
    </row>
    <row r="200" spans="1:5">
      <c r="A200" s="27"/>
      <c r="B200" s="17"/>
      <c r="C200" s="17"/>
      <c r="D200" s="17"/>
      <c r="E200" s="17"/>
    </row>
    <row r="201" spans="1:5">
      <c r="A201" s="27"/>
      <c r="B201" s="17"/>
      <c r="C201" s="17"/>
      <c r="D201" s="17"/>
      <c r="E201" s="17"/>
    </row>
    <row r="202" spans="1:5">
      <c r="A202" s="27"/>
      <c r="B202" s="17"/>
      <c r="C202" s="17"/>
      <c r="D202" s="17"/>
      <c r="E202" s="17"/>
    </row>
    <row r="203" spans="1:5">
      <c r="A203" s="27"/>
      <c r="B203" s="17"/>
      <c r="C203" s="17"/>
      <c r="D203" s="17"/>
      <c r="E203" s="17"/>
    </row>
    <row r="204" spans="1:5">
      <c r="A204" s="27"/>
      <c r="B204" s="17"/>
      <c r="C204" s="17"/>
      <c r="D204" s="17"/>
      <c r="E204" s="17"/>
    </row>
    <row r="205" spans="1:5">
      <c r="A205" s="27"/>
      <c r="B205" s="17"/>
      <c r="C205" s="17"/>
      <c r="D205" s="17"/>
      <c r="E205" s="17"/>
    </row>
    <row r="206" spans="1:5">
      <c r="A206" s="27"/>
      <c r="B206" s="17"/>
      <c r="C206" s="17"/>
      <c r="D206" s="17"/>
      <c r="E206" s="17"/>
    </row>
    <row r="207" spans="1:5">
      <c r="A207" s="27"/>
      <c r="B207" s="17"/>
      <c r="C207" s="17"/>
      <c r="D207" s="17"/>
      <c r="E207" s="17"/>
    </row>
    <row r="208" spans="1:5">
      <c r="A208" s="27"/>
      <c r="B208" s="17"/>
      <c r="C208" s="17"/>
      <c r="D208" s="17"/>
      <c r="E208" s="17"/>
    </row>
    <row r="209" spans="1:5">
      <c r="A209" s="27"/>
      <c r="B209" s="17"/>
      <c r="C209" s="17"/>
      <c r="D209" s="17"/>
      <c r="E209" s="17"/>
    </row>
    <row r="210" spans="1:5">
      <c r="A210" s="27"/>
      <c r="B210" s="17"/>
      <c r="C210" s="17"/>
      <c r="D210" s="17"/>
      <c r="E210" s="17"/>
    </row>
    <row r="211" spans="1:5">
      <c r="A211" s="27"/>
      <c r="B211" s="17"/>
      <c r="C211" s="17"/>
      <c r="D211" s="17"/>
      <c r="E211" s="17"/>
    </row>
    <row r="212" spans="1:5">
      <c r="A212" s="27"/>
      <c r="B212" s="17"/>
      <c r="C212" s="17"/>
      <c r="D212" s="17"/>
      <c r="E212" s="17"/>
    </row>
    <row r="213" spans="1:5">
      <c r="A213" s="27"/>
      <c r="B213" s="17"/>
      <c r="C213" s="17"/>
      <c r="D213" s="17"/>
      <c r="E213" s="17"/>
    </row>
    <row r="214" spans="1:5">
      <c r="A214" s="27"/>
      <c r="B214" s="17"/>
      <c r="C214" s="17"/>
      <c r="D214" s="17"/>
      <c r="E214" s="17"/>
    </row>
    <row r="215" spans="1:5">
      <c r="A215" s="27"/>
      <c r="B215" s="17"/>
      <c r="C215" s="17"/>
      <c r="D215" s="17"/>
      <c r="E215" s="17"/>
    </row>
    <row r="216" spans="1:5">
      <c r="A216" s="27"/>
      <c r="B216" s="17"/>
      <c r="C216" s="17"/>
      <c r="D216" s="17"/>
      <c r="E216" s="17"/>
    </row>
    <row r="217" spans="1:5">
      <c r="A217" s="27"/>
      <c r="B217" s="17"/>
      <c r="C217" s="17"/>
      <c r="D217" s="17"/>
      <c r="E217" s="17"/>
    </row>
    <row r="218" spans="1:5">
      <c r="A218" s="27"/>
      <c r="B218" s="17"/>
      <c r="C218" s="17"/>
      <c r="D218" s="17"/>
      <c r="E218" s="17"/>
    </row>
    <row r="219" spans="1:5">
      <c r="A219" s="27"/>
      <c r="B219" s="17"/>
      <c r="C219" s="17"/>
      <c r="D219" s="17"/>
      <c r="E219" s="17"/>
    </row>
    <row r="220" spans="1:5">
      <c r="A220" s="27"/>
      <c r="B220" s="17"/>
      <c r="C220" s="17"/>
      <c r="D220" s="17"/>
      <c r="E220" s="17"/>
    </row>
    <row r="221" spans="1:5">
      <c r="A221" s="27"/>
      <c r="B221" s="17"/>
      <c r="C221" s="17"/>
      <c r="D221" s="17"/>
      <c r="E221" s="17"/>
    </row>
    <row r="222" spans="1:5">
      <c r="A222" s="27"/>
      <c r="B222" s="17"/>
      <c r="C222" s="17"/>
      <c r="D222" s="17"/>
      <c r="E222" s="17"/>
    </row>
    <row r="223" spans="1:5">
      <c r="A223" s="27"/>
      <c r="B223" s="17"/>
      <c r="C223" s="17"/>
      <c r="D223" s="17"/>
      <c r="E223" s="17"/>
    </row>
    <row r="224" spans="1:5">
      <c r="A224" s="27"/>
      <c r="B224" s="17"/>
      <c r="C224" s="17"/>
      <c r="D224" s="17"/>
      <c r="E224" s="17"/>
    </row>
    <row r="225" spans="1:5">
      <c r="A225" s="27"/>
      <c r="B225" s="17"/>
      <c r="C225" s="17"/>
      <c r="D225" s="17"/>
      <c r="E225" s="17"/>
    </row>
    <row r="226" spans="1:5">
      <c r="A226" s="27"/>
      <c r="B226" s="17"/>
      <c r="C226" s="17"/>
      <c r="D226" s="17"/>
      <c r="E226" s="17"/>
    </row>
    <row r="227" spans="1:5">
      <c r="A227" s="27"/>
      <c r="B227" s="17"/>
      <c r="C227" s="17"/>
      <c r="D227" s="17"/>
      <c r="E227" s="17"/>
    </row>
    <row r="228" spans="1:5">
      <c r="A228" s="27"/>
      <c r="B228" s="17"/>
      <c r="C228" s="17"/>
      <c r="D228" s="17"/>
      <c r="E228" s="17"/>
    </row>
    <row r="229" spans="1:5">
      <c r="A229" s="27"/>
      <c r="B229" s="17"/>
      <c r="C229" s="17"/>
      <c r="D229" s="17"/>
      <c r="E229" s="17"/>
    </row>
    <row r="230" spans="1:5">
      <c r="A230" s="27"/>
      <c r="B230" s="17"/>
      <c r="C230" s="17"/>
      <c r="D230" s="17"/>
      <c r="E230" s="17"/>
    </row>
    <row r="231" spans="1:5">
      <c r="A231" s="27"/>
      <c r="B231" s="17"/>
      <c r="C231" s="17"/>
      <c r="D231" s="17"/>
      <c r="E231" s="17"/>
    </row>
    <row r="232" spans="1:5">
      <c r="A232" s="27"/>
      <c r="B232" s="17"/>
      <c r="C232" s="17"/>
      <c r="D232" s="17"/>
      <c r="E232" s="17"/>
    </row>
    <row r="233" spans="1:5">
      <c r="A233" s="27"/>
      <c r="B233" s="17"/>
      <c r="C233" s="17"/>
      <c r="D233" s="17"/>
      <c r="E233" s="17"/>
    </row>
    <row r="234" spans="1:5">
      <c r="A234" s="27"/>
      <c r="B234" s="17"/>
      <c r="C234" s="17"/>
      <c r="D234" s="17"/>
      <c r="E234" s="17"/>
    </row>
    <row r="235" spans="1:5">
      <c r="A235" s="27"/>
      <c r="B235" s="17"/>
      <c r="C235" s="17"/>
      <c r="D235" s="17"/>
      <c r="E235" s="17"/>
    </row>
    <row r="236" spans="1:5">
      <c r="A236" s="27"/>
      <c r="B236" s="17"/>
      <c r="C236" s="17"/>
      <c r="D236" s="17"/>
      <c r="E236" s="17"/>
    </row>
    <row r="237" spans="1:5">
      <c r="A237" s="27"/>
      <c r="B237" s="17"/>
      <c r="C237" s="17"/>
      <c r="D237" s="17"/>
      <c r="E237" s="17"/>
    </row>
    <row r="238" spans="1:5">
      <c r="A238" s="27"/>
      <c r="B238" s="17"/>
      <c r="C238" s="17"/>
      <c r="D238" s="17"/>
      <c r="E238" s="17"/>
    </row>
    <row r="239" spans="1:5">
      <c r="A239" s="27"/>
      <c r="B239" s="17"/>
      <c r="C239" s="17"/>
      <c r="D239" s="17"/>
      <c r="E239" s="17"/>
    </row>
    <row r="240" spans="1:5">
      <c r="A240" s="27"/>
      <c r="B240" s="17"/>
      <c r="C240" s="17"/>
      <c r="D240" s="17"/>
      <c r="E240" s="17"/>
    </row>
    <row r="241" spans="1:5">
      <c r="A241" s="27"/>
      <c r="B241" s="17"/>
      <c r="C241" s="17"/>
      <c r="D241" s="17"/>
      <c r="E241" s="17"/>
    </row>
    <row r="242" spans="1:5">
      <c r="A242" s="27"/>
      <c r="B242" s="17"/>
      <c r="C242" s="17"/>
      <c r="D242" s="17"/>
      <c r="E242" s="17"/>
    </row>
    <row r="243" spans="1:5">
      <c r="A243" s="27"/>
      <c r="B243" s="17"/>
      <c r="C243" s="17"/>
      <c r="D243" s="17"/>
      <c r="E243" s="17"/>
    </row>
    <row r="244" spans="1:5">
      <c r="A244" s="27"/>
      <c r="B244" s="17"/>
      <c r="C244" s="17"/>
      <c r="D244" s="17"/>
      <c r="E244" s="17"/>
    </row>
    <row r="245" spans="1:5">
      <c r="A245" s="27"/>
      <c r="B245" s="17"/>
      <c r="C245" s="17"/>
      <c r="D245" s="17"/>
      <c r="E245" s="17"/>
    </row>
    <row r="246" spans="1:5">
      <c r="A246" s="27"/>
      <c r="B246" s="17"/>
      <c r="C246" s="17"/>
      <c r="D246" s="17"/>
      <c r="E246" s="17"/>
    </row>
    <row r="247" spans="1:5">
      <c r="A247" s="27"/>
      <c r="B247" s="17"/>
      <c r="C247" s="17"/>
      <c r="D247" s="17"/>
      <c r="E247" s="17"/>
    </row>
    <row r="248" spans="1:5">
      <c r="A248" s="27"/>
      <c r="B248" s="17"/>
      <c r="C248" s="17"/>
      <c r="D248" s="17"/>
      <c r="E248" s="17"/>
    </row>
    <row r="249" spans="1:5">
      <c r="A249" s="27"/>
      <c r="B249" s="17"/>
      <c r="C249" s="17"/>
      <c r="D249" s="17"/>
      <c r="E249" s="17"/>
    </row>
    <row r="250" spans="1:5">
      <c r="A250" s="27"/>
      <c r="B250" s="17"/>
      <c r="C250" s="17"/>
      <c r="D250" s="17"/>
      <c r="E250" s="17"/>
    </row>
    <row r="251" spans="1:5">
      <c r="A251" s="27"/>
      <c r="B251" s="17"/>
      <c r="C251" s="17"/>
      <c r="D251" s="17"/>
      <c r="E251" s="17"/>
    </row>
    <row r="252" spans="1:5">
      <c r="A252" s="27"/>
      <c r="B252" s="17"/>
      <c r="C252" s="17"/>
      <c r="D252" s="17"/>
      <c r="E252" s="17"/>
    </row>
    <row r="253" spans="1:5">
      <c r="A253" s="27"/>
      <c r="B253" s="17"/>
      <c r="C253" s="17"/>
      <c r="D253" s="17"/>
      <c r="E253" s="17"/>
    </row>
    <row r="254" spans="1:5">
      <c r="A254" s="27"/>
      <c r="B254" s="17"/>
      <c r="C254" s="17"/>
      <c r="D254" s="17"/>
      <c r="E254" s="17"/>
    </row>
    <row r="255" spans="1:5">
      <c r="A255" s="27"/>
      <c r="B255" s="17"/>
      <c r="C255" s="17"/>
      <c r="D255" s="17"/>
      <c r="E255" s="17"/>
    </row>
    <row r="256" spans="1:5">
      <c r="A256" s="27"/>
      <c r="B256" s="17"/>
      <c r="C256" s="17"/>
      <c r="D256" s="17"/>
      <c r="E256" s="17"/>
    </row>
    <row r="257" spans="1:5">
      <c r="A257" s="27"/>
      <c r="B257" s="17"/>
      <c r="C257" s="17"/>
      <c r="D257" s="17"/>
      <c r="E257" s="17"/>
    </row>
    <row r="258" spans="1:5">
      <c r="A258" s="27"/>
      <c r="B258" s="17"/>
      <c r="C258" s="17"/>
      <c r="D258" s="17"/>
      <c r="E258" s="17"/>
    </row>
    <row r="259" spans="1:5">
      <c r="A259" s="27"/>
      <c r="B259" s="17"/>
      <c r="C259" s="17"/>
      <c r="D259" s="17"/>
      <c r="E259" s="17"/>
    </row>
    <row r="260" spans="1:5">
      <c r="A260" s="27"/>
      <c r="B260" s="17"/>
      <c r="C260" s="17"/>
      <c r="D260" s="17"/>
      <c r="E260" s="17"/>
    </row>
    <row r="261" spans="1:5">
      <c r="A261" s="27"/>
      <c r="B261" s="17"/>
      <c r="C261" s="17"/>
      <c r="D261" s="17"/>
      <c r="E261" s="17"/>
    </row>
    <row r="262" spans="1:5">
      <c r="A262" s="27"/>
      <c r="B262" s="17"/>
      <c r="C262" s="17"/>
      <c r="D262" s="17"/>
      <c r="E262" s="17"/>
    </row>
    <row r="263" spans="1:5">
      <c r="A263" s="27"/>
      <c r="B263" s="17"/>
      <c r="C263" s="17"/>
      <c r="D263" s="17"/>
      <c r="E263" s="17"/>
    </row>
    <row r="264" spans="1:5">
      <c r="A264" s="27"/>
      <c r="B264" s="17"/>
      <c r="C264" s="17"/>
      <c r="D264" s="17"/>
      <c r="E264" s="17"/>
    </row>
    <row r="265" spans="1:5">
      <c r="A265" s="27"/>
      <c r="B265" s="17"/>
      <c r="C265" s="17"/>
      <c r="D265" s="17"/>
      <c r="E265" s="17"/>
    </row>
    <row r="266" spans="1:5">
      <c r="A266" s="27"/>
      <c r="B266" s="17"/>
      <c r="C266" s="17"/>
      <c r="D266" s="17"/>
      <c r="E266" s="17"/>
    </row>
    <row r="267" spans="1:5">
      <c r="A267" s="27"/>
      <c r="B267" s="17"/>
      <c r="C267" s="17"/>
      <c r="D267" s="17"/>
      <c r="E267" s="17"/>
    </row>
    <row r="268" spans="1:5">
      <c r="A268" s="27"/>
      <c r="B268" s="17"/>
      <c r="C268" s="17"/>
      <c r="D268" s="17"/>
      <c r="E268" s="17"/>
    </row>
    <row r="269" spans="1:5">
      <c r="A269" s="27"/>
      <c r="B269" s="17"/>
      <c r="C269" s="17"/>
      <c r="D269" s="17"/>
      <c r="E269" s="17"/>
    </row>
    <row r="270" spans="1:5">
      <c r="A270" s="27"/>
      <c r="B270" s="17"/>
      <c r="C270" s="17"/>
      <c r="D270" s="17"/>
      <c r="E270" s="17"/>
    </row>
    <row r="271" spans="1:5">
      <c r="A271" s="27"/>
      <c r="B271" s="17"/>
      <c r="C271" s="17"/>
      <c r="D271" s="17"/>
      <c r="E271" s="17"/>
    </row>
    <row r="272" spans="1:5">
      <c r="A272" s="27"/>
      <c r="B272" s="17"/>
      <c r="C272" s="17"/>
      <c r="D272" s="17"/>
      <c r="E272" s="17"/>
    </row>
    <row r="273" spans="1:5">
      <c r="A273" s="27"/>
      <c r="B273" s="17"/>
      <c r="C273" s="17"/>
      <c r="D273" s="17"/>
      <c r="E273" s="17"/>
    </row>
    <row r="274" spans="1:5">
      <c r="A274" s="27"/>
      <c r="B274" s="17"/>
      <c r="C274" s="17"/>
      <c r="D274" s="17"/>
      <c r="E274" s="17"/>
    </row>
    <row r="275" spans="1:5">
      <c r="A275" s="27"/>
      <c r="B275" s="17"/>
      <c r="C275" s="17"/>
      <c r="D275" s="17"/>
      <c r="E275" s="17"/>
    </row>
    <row r="276" spans="1:5">
      <c r="A276" s="27"/>
      <c r="B276" s="17"/>
      <c r="C276" s="17"/>
      <c r="D276" s="17"/>
      <c r="E276" s="17"/>
    </row>
    <row r="277" spans="1:5">
      <c r="A277" s="27"/>
      <c r="B277" s="17"/>
      <c r="C277" s="17"/>
      <c r="D277" s="17"/>
      <c r="E277" s="17"/>
    </row>
    <row r="278" spans="1:5">
      <c r="A278" s="27"/>
      <c r="B278" s="17"/>
      <c r="C278" s="17"/>
      <c r="D278" s="17"/>
      <c r="E278" s="17"/>
    </row>
    <row r="279" spans="1:5">
      <c r="A279" s="27"/>
      <c r="B279" s="17"/>
      <c r="C279" s="17"/>
      <c r="D279" s="17"/>
      <c r="E279" s="17"/>
    </row>
    <row r="280" spans="1:5">
      <c r="A280" s="27"/>
      <c r="B280" s="17"/>
      <c r="C280" s="17"/>
      <c r="D280" s="17"/>
      <c r="E280" s="17"/>
    </row>
    <row r="281" spans="1:5">
      <c r="A281" s="27"/>
      <c r="B281" s="17"/>
      <c r="C281" s="17"/>
      <c r="D281" s="17"/>
      <c r="E281" s="17"/>
    </row>
    <row r="282" spans="1:5">
      <c r="A282" s="27"/>
      <c r="B282" s="17"/>
      <c r="C282" s="17"/>
      <c r="D282" s="17"/>
      <c r="E282" s="17"/>
    </row>
    <row r="283" spans="1:5">
      <c r="A283" s="27"/>
      <c r="B283" s="17"/>
      <c r="C283" s="17"/>
      <c r="D283" s="17"/>
      <c r="E283" s="17"/>
    </row>
    <row r="284" spans="1:5">
      <c r="A284" s="27"/>
      <c r="B284" s="17"/>
      <c r="C284" s="17"/>
      <c r="D284" s="17"/>
      <c r="E284" s="17"/>
    </row>
    <row r="285" spans="1:5">
      <c r="A285" s="27"/>
      <c r="B285" s="17"/>
      <c r="C285" s="17"/>
      <c r="D285" s="17"/>
      <c r="E285" s="17"/>
    </row>
    <row r="286" spans="1:5">
      <c r="A286" s="27"/>
      <c r="B286" s="17"/>
      <c r="C286" s="17"/>
      <c r="D286" s="17"/>
      <c r="E286" s="17"/>
    </row>
    <row r="287" spans="1:5">
      <c r="A287" s="27"/>
      <c r="B287" s="17"/>
      <c r="C287" s="17"/>
      <c r="D287" s="17"/>
      <c r="E287" s="17"/>
    </row>
    <row r="288" spans="1:5">
      <c r="A288" s="27"/>
      <c r="B288" s="17"/>
      <c r="C288" s="17"/>
      <c r="D288" s="17"/>
      <c r="E288" s="17"/>
    </row>
    <row r="289" spans="1:5">
      <c r="A289" s="27"/>
      <c r="B289" s="17"/>
      <c r="C289" s="17"/>
      <c r="D289" s="17"/>
      <c r="E289" s="17"/>
    </row>
    <row r="290" spans="1:5">
      <c r="A290" s="27"/>
      <c r="B290" s="17"/>
      <c r="C290" s="17"/>
      <c r="D290" s="17"/>
      <c r="E290" s="17"/>
    </row>
    <row r="291" spans="1:5">
      <c r="A291" s="27"/>
      <c r="B291" s="17"/>
      <c r="C291" s="17"/>
      <c r="D291" s="17"/>
      <c r="E291" s="17"/>
    </row>
    <row r="292" spans="1:5">
      <c r="A292" s="27"/>
      <c r="B292" s="17"/>
      <c r="C292" s="17"/>
      <c r="D292" s="17"/>
      <c r="E292" s="17"/>
    </row>
    <row r="293" spans="1:5">
      <c r="A293" s="27"/>
      <c r="B293" s="17"/>
      <c r="C293" s="17"/>
      <c r="D293" s="17"/>
      <c r="E293" s="17"/>
    </row>
    <row r="294" spans="1:5">
      <c r="A294" s="27"/>
      <c r="B294" s="17"/>
      <c r="C294" s="17"/>
      <c r="D294" s="17"/>
      <c r="E294" s="17"/>
    </row>
    <row r="295" spans="1:5">
      <c r="A295" s="27"/>
      <c r="B295" s="17"/>
      <c r="C295" s="17"/>
      <c r="D295" s="17"/>
      <c r="E295" s="17"/>
    </row>
    <row r="296" spans="1:5">
      <c r="A296" s="27"/>
      <c r="B296" s="17"/>
      <c r="C296" s="17"/>
      <c r="D296" s="17"/>
      <c r="E296" s="17"/>
    </row>
    <row r="297" spans="1:5">
      <c r="A297" s="27"/>
      <c r="B297" s="17"/>
      <c r="C297" s="17"/>
      <c r="D297" s="17"/>
      <c r="E297" s="17"/>
    </row>
    <row r="298" spans="1:5">
      <c r="A298" s="27"/>
      <c r="B298" s="17"/>
      <c r="C298" s="17"/>
      <c r="D298" s="17"/>
      <c r="E298" s="17"/>
    </row>
    <row r="299" spans="1:5">
      <c r="A299" s="27"/>
      <c r="B299" s="17"/>
      <c r="C299" s="17"/>
      <c r="D299" s="17"/>
      <c r="E299" s="17"/>
    </row>
    <row r="300" spans="1:5">
      <c r="A300" s="27"/>
      <c r="B300" s="17"/>
      <c r="C300" s="17"/>
      <c r="D300" s="17"/>
      <c r="E300" s="17"/>
    </row>
    <row r="301" spans="1:5">
      <c r="A301" s="27"/>
      <c r="B301" s="17"/>
      <c r="C301" s="17"/>
      <c r="D301" s="17"/>
      <c r="E301" s="17"/>
    </row>
    <row r="302" spans="1:5">
      <c r="A302" s="27"/>
      <c r="B302" s="17"/>
      <c r="C302" s="17"/>
      <c r="D302" s="17"/>
      <c r="E302" s="17"/>
    </row>
    <row r="303" spans="1:5">
      <c r="A303" s="27"/>
      <c r="B303" s="17"/>
      <c r="C303" s="17"/>
      <c r="D303" s="17"/>
      <c r="E303" s="17"/>
    </row>
    <row r="304" spans="1:5">
      <c r="A304" s="27"/>
      <c r="B304" s="17"/>
      <c r="C304" s="17"/>
      <c r="D304" s="17"/>
      <c r="E304" s="17"/>
    </row>
    <row r="305" spans="1:5">
      <c r="A305" s="27"/>
      <c r="B305" s="17"/>
      <c r="C305" s="17"/>
      <c r="D305" s="17"/>
      <c r="E305" s="17"/>
    </row>
    <row r="306" spans="1:5">
      <c r="A306" s="27"/>
      <c r="B306" s="17"/>
      <c r="C306" s="17"/>
      <c r="D306" s="17"/>
      <c r="E306" s="17"/>
    </row>
    <row r="307" spans="1:5">
      <c r="A307" s="27"/>
      <c r="B307" s="17"/>
      <c r="C307" s="17"/>
      <c r="D307" s="17"/>
      <c r="E307" s="17"/>
    </row>
    <row r="308" spans="1:5">
      <c r="A308" s="27"/>
      <c r="B308" s="17"/>
      <c r="C308" s="17"/>
      <c r="D308" s="17"/>
      <c r="E308" s="17"/>
    </row>
    <row r="309" spans="1:5">
      <c r="A309" s="27"/>
      <c r="B309" s="17"/>
      <c r="C309" s="17"/>
      <c r="D309" s="17"/>
      <c r="E309" s="17"/>
    </row>
    <row r="310" spans="1:5">
      <c r="A310" s="27"/>
      <c r="B310" s="17"/>
      <c r="C310" s="17"/>
      <c r="D310" s="17"/>
      <c r="E310" s="17"/>
    </row>
    <row r="311" spans="1:5">
      <c r="A311" s="27"/>
      <c r="B311" s="17"/>
      <c r="C311" s="17"/>
      <c r="D311" s="17"/>
      <c r="E311" s="17"/>
    </row>
    <row r="312" spans="1:5">
      <c r="A312" s="27"/>
      <c r="B312" s="17"/>
      <c r="C312" s="17"/>
      <c r="D312" s="17"/>
      <c r="E312" s="17"/>
    </row>
    <row r="313" spans="1:5">
      <c r="A313" s="27"/>
      <c r="B313" s="17"/>
      <c r="C313" s="17"/>
      <c r="D313" s="17"/>
      <c r="E313" s="17"/>
    </row>
    <row r="314" spans="1:5">
      <c r="A314" s="27"/>
      <c r="B314" s="17"/>
      <c r="C314" s="17"/>
      <c r="D314" s="17"/>
      <c r="E314" s="17"/>
    </row>
    <row r="315" spans="1:5">
      <c r="A315" s="27"/>
      <c r="B315" s="17"/>
      <c r="C315" s="17"/>
      <c r="D315" s="17"/>
      <c r="E315" s="17"/>
    </row>
    <row r="316" spans="1:5">
      <c r="A316" s="27"/>
      <c r="B316" s="17"/>
      <c r="C316" s="17"/>
      <c r="D316" s="17"/>
      <c r="E316" s="17"/>
    </row>
    <row r="317" spans="1:5">
      <c r="A317" s="27"/>
      <c r="B317" s="17"/>
      <c r="C317" s="17"/>
      <c r="D317" s="17"/>
      <c r="E317" s="17"/>
    </row>
    <row r="318" spans="1:5">
      <c r="A318" s="27"/>
      <c r="B318" s="17"/>
      <c r="C318" s="17"/>
      <c r="D318" s="17"/>
      <c r="E318" s="17"/>
    </row>
    <row r="319" spans="1:5">
      <c r="A319" s="27"/>
      <c r="B319" s="17"/>
      <c r="C319" s="17"/>
      <c r="D319" s="17"/>
      <c r="E319" s="17"/>
    </row>
    <row r="320" spans="1:5">
      <c r="A320" s="27"/>
      <c r="B320" s="17"/>
      <c r="C320" s="17"/>
      <c r="D320" s="17"/>
      <c r="E320" s="17"/>
    </row>
    <row r="321" spans="1:5">
      <c r="A321" s="27"/>
      <c r="B321" s="17"/>
      <c r="C321" s="17"/>
      <c r="D321" s="17"/>
      <c r="E321" s="17"/>
    </row>
    <row r="322" spans="1:5">
      <c r="A322" s="27"/>
      <c r="B322" s="17"/>
      <c r="C322" s="17"/>
      <c r="D322" s="17"/>
      <c r="E322" s="17"/>
    </row>
    <row r="323" spans="1:5">
      <c r="A323" s="27"/>
      <c r="B323" s="17"/>
      <c r="C323" s="17"/>
      <c r="D323" s="17"/>
      <c r="E323" s="17"/>
    </row>
    <row r="324" spans="1:5">
      <c r="A324" s="27"/>
      <c r="B324" s="17"/>
      <c r="C324" s="17"/>
      <c r="D324" s="17"/>
      <c r="E324" s="17"/>
    </row>
    <row r="325" spans="1:5">
      <c r="A325" s="27"/>
      <c r="B325" s="17"/>
      <c r="C325" s="17"/>
      <c r="D325" s="17"/>
      <c r="E325" s="17"/>
    </row>
    <row r="326" spans="1:5">
      <c r="A326" s="27"/>
      <c r="B326" s="17"/>
      <c r="C326" s="17"/>
      <c r="D326" s="17"/>
      <c r="E326" s="17"/>
    </row>
    <row r="327" spans="1:5">
      <c r="A327" s="27"/>
      <c r="B327" s="17"/>
      <c r="C327" s="17"/>
      <c r="D327" s="17"/>
      <c r="E327" s="17"/>
    </row>
    <row r="328" spans="1:5">
      <c r="A328" s="27"/>
      <c r="B328" s="17"/>
      <c r="C328" s="17"/>
      <c r="D328" s="17"/>
      <c r="E328" s="17"/>
    </row>
    <row r="329" spans="1:5">
      <c r="A329" s="27"/>
      <c r="B329" s="17"/>
      <c r="C329" s="17"/>
      <c r="D329" s="17"/>
      <c r="E329" s="17"/>
    </row>
    <row r="330" spans="1:5">
      <c r="A330" s="27"/>
      <c r="B330" s="17"/>
      <c r="C330" s="17"/>
      <c r="D330" s="17"/>
      <c r="E330" s="17"/>
    </row>
    <row r="331" spans="1:5">
      <c r="A331" s="27"/>
      <c r="B331" s="17"/>
      <c r="C331" s="17"/>
      <c r="D331" s="17"/>
      <c r="E331" s="17"/>
    </row>
    <row r="332" spans="1:5">
      <c r="A332" s="27"/>
      <c r="B332" s="17"/>
      <c r="C332" s="17"/>
      <c r="D332" s="17"/>
      <c r="E332" s="17"/>
    </row>
    <row r="333" spans="1:5">
      <c r="A333" s="27"/>
      <c r="B333" s="17"/>
      <c r="C333" s="17"/>
      <c r="D333" s="17"/>
      <c r="E333" s="17"/>
    </row>
    <row r="334" spans="1:5">
      <c r="A334" s="27"/>
      <c r="B334" s="17"/>
      <c r="C334" s="17"/>
      <c r="D334" s="17"/>
      <c r="E334" s="17"/>
    </row>
    <row r="335" spans="1:5">
      <c r="A335" s="27"/>
      <c r="B335" s="17"/>
      <c r="C335" s="17"/>
      <c r="D335" s="17"/>
      <c r="E335" s="17"/>
    </row>
    <row r="336" spans="1:5">
      <c r="A336" s="27"/>
      <c r="B336" s="17"/>
      <c r="C336" s="17"/>
      <c r="D336" s="17"/>
      <c r="E336" s="17"/>
    </row>
    <row r="337" spans="1:5">
      <c r="A337" s="27"/>
      <c r="B337" s="17"/>
      <c r="C337" s="17"/>
      <c r="D337" s="17"/>
      <c r="E337" s="17"/>
    </row>
    <row r="338" spans="1:5">
      <c r="A338" s="27"/>
      <c r="B338" s="17"/>
      <c r="C338" s="17"/>
      <c r="D338" s="17"/>
      <c r="E338" s="17"/>
    </row>
    <row r="339" spans="1:5">
      <c r="A339" s="27"/>
      <c r="B339" s="17"/>
      <c r="C339" s="17"/>
      <c r="D339" s="17"/>
      <c r="E339" s="17"/>
    </row>
    <row r="340" spans="1:5">
      <c r="A340" s="27"/>
      <c r="B340" s="17"/>
      <c r="C340" s="17"/>
      <c r="D340" s="17"/>
      <c r="E340" s="17"/>
    </row>
    <row r="341" spans="1:5">
      <c r="A341" s="27"/>
      <c r="B341" s="17"/>
      <c r="C341" s="17"/>
      <c r="D341" s="17"/>
      <c r="E341" s="17"/>
    </row>
    <row r="342" spans="1:5">
      <c r="A342" s="27"/>
      <c r="B342" s="17"/>
      <c r="C342" s="17"/>
      <c r="D342" s="17"/>
      <c r="E342" s="17"/>
    </row>
    <row r="343" spans="1:5">
      <c r="A343" s="27"/>
      <c r="B343" s="17"/>
      <c r="C343" s="17"/>
      <c r="D343" s="17"/>
      <c r="E343" s="17"/>
    </row>
    <row r="344" spans="1:5">
      <c r="A344" s="27"/>
      <c r="B344" s="17"/>
      <c r="C344" s="17"/>
      <c r="D344" s="17"/>
      <c r="E344" s="17"/>
    </row>
    <row r="345" spans="1:5">
      <c r="A345" s="27"/>
      <c r="B345" s="17"/>
      <c r="C345" s="17"/>
      <c r="D345" s="17"/>
      <c r="E345" s="17"/>
    </row>
    <row r="346" spans="1:5">
      <c r="A346" s="27"/>
      <c r="B346" s="17"/>
      <c r="C346" s="17"/>
      <c r="D346" s="17"/>
      <c r="E346" s="17"/>
    </row>
    <row r="347" spans="1:5">
      <c r="A347" s="27"/>
      <c r="B347" s="17"/>
      <c r="C347" s="17"/>
      <c r="D347" s="17"/>
      <c r="E347" s="17"/>
    </row>
    <row r="348" spans="1:5">
      <c r="A348" s="27"/>
      <c r="B348" s="17"/>
      <c r="C348" s="17"/>
      <c r="D348" s="17"/>
      <c r="E348" s="17"/>
    </row>
    <row r="349" spans="1:5">
      <c r="A349" s="27"/>
      <c r="B349" s="17"/>
      <c r="C349" s="17"/>
      <c r="D349" s="17"/>
      <c r="E349" s="17"/>
    </row>
    <row r="350" spans="1:5">
      <c r="A350" s="27"/>
      <c r="B350" s="17"/>
      <c r="C350" s="17"/>
      <c r="D350" s="17"/>
      <c r="E350" s="17"/>
    </row>
    <row r="351" spans="1:5">
      <c r="A351" s="27"/>
      <c r="B351" s="17"/>
      <c r="C351" s="17"/>
      <c r="D351" s="17"/>
      <c r="E351" s="17"/>
    </row>
    <row r="352" spans="1:5">
      <c r="A352" s="27"/>
      <c r="B352" s="17"/>
      <c r="C352" s="17"/>
      <c r="D352" s="17"/>
      <c r="E352" s="17"/>
    </row>
    <row r="353" spans="1:5">
      <c r="A353" s="27"/>
      <c r="B353" s="17"/>
      <c r="C353" s="17"/>
      <c r="D353" s="17"/>
      <c r="E353" s="17"/>
    </row>
    <row r="354" spans="1:5">
      <c r="A354" s="27"/>
      <c r="B354" s="17"/>
      <c r="C354" s="17"/>
      <c r="D354" s="17"/>
      <c r="E354" s="17"/>
    </row>
    <row r="355" spans="1:5">
      <c r="A355" s="27"/>
      <c r="B355" s="17"/>
      <c r="C355" s="17"/>
      <c r="D355" s="17"/>
      <c r="E355" s="17"/>
    </row>
    <row r="356" spans="1:5">
      <c r="A356" s="27"/>
      <c r="B356" s="17"/>
      <c r="C356" s="17"/>
      <c r="D356" s="17"/>
      <c r="E356" s="17"/>
    </row>
    <row r="357" spans="1:5">
      <c r="A357" s="27"/>
      <c r="B357" s="17"/>
      <c r="C357" s="17"/>
      <c r="D357" s="17"/>
      <c r="E357" s="17"/>
    </row>
    <row r="358" spans="1:5">
      <c r="A358" s="27"/>
      <c r="B358" s="17"/>
      <c r="C358" s="17"/>
      <c r="D358" s="17"/>
      <c r="E358" s="17"/>
    </row>
    <row r="359" spans="1:5">
      <c r="A359" s="27"/>
      <c r="B359" s="17"/>
      <c r="C359" s="17"/>
      <c r="D359" s="17"/>
      <c r="E359" s="17"/>
    </row>
    <row r="360" spans="1:5">
      <c r="A360" s="27"/>
      <c r="B360" s="17"/>
      <c r="C360" s="17"/>
      <c r="D360" s="17"/>
      <c r="E360" s="17"/>
    </row>
    <row r="361" spans="1:5">
      <c r="A361" s="27"/>
      <c r="B361" s="17"/>
      <c r="C361" s="17"/>
      <c r="D361" s="17"/>
      <c r="E361" s="17"/>
    </row>
    <row r="362" spans="1:5">
      <c r="A362" s="27"/>
      <c r="B362" s="17"/>
      <c r="C362" s="17"/>
      <c r="D362" s="17"/>
      <c r="E362" s="17"/>
    </row>
    <row r="363" spans="1:5">
      <c r="A363" s="27"/>
      <c r="B363" s="17"/>
      <c r="C363" s="17"/>
      <c r="D363" s="17"/>
      <c r="E363" s="17"/>
    </row>
    <row r="364" spans="1:5">
      <c r="A364" s="27"/>
      <c r="B364" s="17"/>
      <c r="C364" s="17"/>
      <c r="D364" s="17"/>
      <c r="E364" s="17"/>
    </row>
    <row r="365" spans="1:5">
      <c r="A365" s="27"/>
      <c r="B365" s="17"/>
      <c r="C365" s="17"/>
      <c r="D365" s="17"/>
      <c r="E365" s="17"/>
    </row>
    <row r="366" spans="1:5">
      <c r="A366" s="27"/>
      <c r="B366" s="17"/>
      <c r="C366" s="17"/>
      <c r="D366" s="17"/>
      <c r="E366" s="17"/>
    </row>
    <row r="367" spans="1:5">
      <c r="A367" s="27"/>
      <c r="B367" s="17"/>
      <c r="C367" s="17"/>
      <c r="D367" s="17"/>
      <c r="E367" s="17"/>
    </row>
    <row r="368" spans="1:5">
      <c r="A368" s="27"/>
      <c r="B368" s="17"/>
      <c r="C368" s="17"/>
      <c r="D368" s="17"/>
      <c r="E368" s="17"/>
    </row>
    <row r="369" spans="1:5">
      <c r="A369" s="27"/>
      <c r="B369" s="17"/>
      <c r="C369" s="17"/>
      <c r="D369" s="17"/>
      <c r="E369" s="17"/>
    </row>
    <row r="370" spans="1:5">
      <c r="A370" s="27"/>
      <c r="B370" s="17"/>
      <c r="C370" s="17"/>
      <c r="D370" s="17"/>
      <c r="E370" s="17"/>
    </row>
    <row r="371" spans="1:5">
      <c r="A371" s="27"/>
      <c r="B371" s="17"/>
      <c r="C371" s="17"/>
      <c r="D371" s="17"/>
      <c r="E371" s="17"/>
    </row>
    <row r="372" spans="1:5">
      <c r="A372" s="27"/>
      <c r="B372" s="17"/>
      <c r="C372" s="17"/>
      <c r="D372" s="17"/>
      <c r="E372" s="17"/>
    </row>
    <row r="373" spans="1:5">
      <c r="A373" s="27"/>
      <c r="B373" s="17"/>
      <c r="C373" s="17"/>
      <c r="D373" s="17"/>
      <c r="E373" s="17"/>
    </row>
    <row r="374" spans="1:5">
      <c r="A374" s="27"/>
      <c r="B374" s="17"/>
      <c r="C374" s="17"/>
      <c r="D374" s="17"/>
      <c r="E374" s="17"/>
    </row>
    <row r="375" spans="1:5">
      <c r="A375" s="27"/>
      <c r="B375" s="17"/>
      <c r="C375" s="17"/>
      <c r="D375" s="17"/>
      <c r="E375" s="17"/>
    </row>
    <row r="376" spans="1:5">
      <c r="A376" s="27"/>
      <c r="B376" s="17"/>
      <c r="C376" s="17"/>
      <c r="D376" s="17"/>
      <c r="E376" s="17"/>
    </row>
    <row r="377" spans="1:5">
      <c r="A377" s="27"/>
      <c r="B377" s="17"/>
      <c r="C377" s="17"/>
      <c r="D377" s="17"/>
      <c r="E377" s="17"/>
    </row>
    <row r="378" spans="1:5">
      <c r="A378" s="27"/>
      <c r="B378" s="17"/>
      <c r="C378" s="17"/>
      <c r="D378" s="17"/>
      <c r="E378" s="17"/>
    </row>
    <row r="379" spans="1:5">
      <c r="A379" s="27"/>
      <c r="B379" s="17"/>
      <c r="C379" s="17"/>
      <c r="D379" s="17"/>
      <c r="E379" s="17"/>
    </row>
    <row r="380" spans="1:5">
      <c r="A380" s="27"/>
      <c r="B380" s="17"/>
      <c r="C380" s="17"/>
      <c r="D380" s="17"/>
      <c r="E380" s="17"/>
    </row>
    <row r="381" spans="1:5">
      <c r="A381" s="27"/>
      <c r="B381" s="17"/>
      <c r="C381" s="17"/>
      <c r="D381" s="17"/>
      <c r="E381" s="17"/>
    </row>
    <row r="382" spans="1:5">
      <c r="A382" s="27"/>
      <c r="B382" s="17"/>
      <c r="C382" s="17"/>
      <c r="D382" s="17"/>
      <c r="E382" s="17"/>
    </row>
    <row r="383" spans="1:5">
      <c r="A383" s="27"/>
      <c r="B383" s="17"/>
      <c r="C383" s="17"/>
      <c r="D383" s="17"/>
      <c r="E383" s="17"/>
    </row>
    <row r="384" spans="1:5">
      <c r="A384" s="27"/>
      <c r="B384" s="17"/>
      <c r="C384" s="17"/>
      <c r="D384" s="17"/>
      <c r="E384" s="17"/>
    </row>
    <row r="385" spans="1:5">
      <c r="A385" s="27"/>
      <c r="B385" s="17"/>
      <c r="C385" s="17"/>
      <c r="D385" s="17"/>
      <c r="E385" s="17"/>
    </row>
    <row r="386" spans="1:5">
      <c r="A386" s="27"/>
      <c r="B386" s="17"/>
      <c r="C386" s="17"/>
      <c r="D386" s="17"/>
      <c r="E386" s="17"/>
    </row>
    <row r="387" spans="1:5">
      <c r="A387" s="27"/>
      <c r="B387" s="17"/>
      <c r="C387" s="17"/>
      <c r="D387" s="17"/>
      <c r="E387" s="17"/>
    </row>
    <row r="388" spans="1:5">
      <c r="A388" s="27"/>
      <c r="B388" s="17"/>
      <c r="C388" s="17"/>
      <c r="D388" s="17"/>
      <c r="E388" s="17"/>
    </row>
    <row r="389" spans="1:5">
      <c r="A389" s="27"/>
      <c r="B389" s="17"/>
      <c r="C389" s="17"/>
      <c r="D389" s="17"/>
      <c r="E389" s="17"/>
    </row>
    <row r="390" spans="1:5">
      <c r="A390" s="27"/>
      <c r="B390" s="17"/>
      <c r="C390" s="17"/>
      <c r="D390" s="17"/>
      <c r="E390" s="17"/>
    </row>
    <row r="391" spans="1:5">
      <c r="A391" s="27"/>
      <c r="B391" s="17"/>
      <c r="C391" s="17"/>
      <c r="D391" s="17"/>
      <c r="E391" s="17"/>
    </row>
    <row r="392" spans="1:5">
      <c r="A392" s="27"/>
      <c r="B392" s="17"/>
      <c r="C392" s="17"/>
      <c r="D392" s="17"/>
      <c r="E392" s="17"/>
    </row>
    <row r="393" spans="1:5">
      <c r="A393" s="27"/>
      <c r="B393" s="17"/>
      <c r="C393" s="17"/>
      <c r="D393" s="17"/>
      <c r="E393" s="17"/>
    </row>
    <row r="394" spans="1:5">
      <c r="A394" s="27"/>
      <c r="B394" s="17"/>
      <c r="C394" s="17"/>
      <c r="D394" s="17"/>
      <c r="E394" s="17"/>
    </row>
    <row r="395" spans="1:5">
      <c r="A395" s="27"/>
      <c r="B395" s="17"/>
      <c r="C395" s="17"/>
      <c r="D395" s="17"/>
      <c r="E395" s="17"/>
    </row>
    <row r="396" spans="1:5">
      <c r="A396" s="27"/>
      <c r="B396" s="17"/>
      <c r="C396" s="17"/>
      <c r="D396" s="17"/>
      <c r="E396" s="17"/>
    </row>
    <row r="397" spans="1:5">
      <c r="A397" s="27"/>
      <c r="B397" s="17"/>
      <c r="C397" s="17"/>
      <c r="D397" s="17"/>
      <c r="E397" s="17"/>
    </row>
    <row r="398" spans="1:5">
      <c r="A398" s="27"/>
      <c r="B398" s="17"/>
      <c r="C398" s="17"/>
      <c r="D398" s="17"/>
      <c r="E398" s="17"/>
    </row>
    <row r="399" spans="1:5">
      <c r="A399" s="27"/>
      <c r="B399" s="17"/>
      <c r="C399" s="17"/>
      <c r="D399" s="17"/>
      <c r="E399" s="17"/>
    </row>
    <row r="400" spans="1:5">
      <c r="A400" s="27"/>
      <c r="B400" s="17"/>
      <c r="C400" s="17"/>
      <c r="D400" s="17"/>
      <c r="E400" s="17"/>
    </row>
    <row r="401" spans="1:5">
      <c r="A401" s="27"/>
      <c r="B401" s="17"/>
      <c r="C401" s="17"/>
      <c r="D401" s="17"/>
      <c r="E401" s="17"/>
    </row>
    <row r="402" spans="1:5">
      <c r="A402" s="27"/>
      <c r="B402" s="17"/>
      <c r="C402" s="17"/>
      <c r="D402" s="17"/>
      <c r="E402" s="17"/>
    </row>
    <row r="403" spans="1:5">
      <c r="A403" s="27"/>
      <c r="B403" s="17"/>
      <c r="C403" s="17"/>
      <c r="D403" s="17"/>
      <c r="E403" s="17"/>
    </row>
    <row r="404" spans="1:5">
      <c r="A404" s="27"/>
      <c r="B404" s="17"/>
      <c r="C404" s="17"/>
      <c r="D404" s="17"/>
      <c r="E404" s="17"/>
    </row>
    <row r="405" spans="1:5">
      <c r="A405" s="27"/>
      <c r="B405" s="17"/>
      <c r="C405" s="17"/>
      <c r="D405" s="17"/>
      <c r="E405" s="17"/>
    </row>
    <row r="406" spans="1:5">
      <c r="A406" s="27"/>
      <c r="B406" s="17"/>
      <c r="C406" s="17"/>
      <c r="D406" s="17"/>
      <c r="E406" s="17"/>
    </row>
    <row r="407" spans="1:5">
      <c r="A407" s="27"/>
      <c r="B407" s="17"/>
      <c r="C407" s="17"/>
      <c r="D407" s="17"/>
      <c r="E407" s="17"/>
    </row>
    <row r="408" spans="1:5">
      <c r="A408" s="27"/>
      <c r="B408" s="17"/>
      <c r="C408" s="17"/>
      <c r="D408" s="17"/>
      <c r="E408" s="17"/>
    </row>
    <row r="409" spans="1:5">
      <c r="A409" s="27"/>
      <c r="B409" s="17"/>
      <c r="C409" s="17"/>
      <c r="D409" s="17"/>
      <c r="E409" s="17"/>
    </row>
    <row r="410" spans="1:5">
      <c r="A410" s="27"/>
      <c r="B410" s="17"/>
      <c r="C410" s="17"/>
      <c r="D410" s="17"/>
      <c r="E410" s="17"/>
    </row>
    <row r="411" spans="1:5">
      <c r="A411" s="27"/>
      <c r="B411" s="17"/>
      <c r="C411" s="17"/>
      <c r="D411" s="17"/>
      <c r="E411" s="17"/>
    </row>
    <row r="412" spans="1:5">
      <c r="A412" s="27"/>
      <c r="B412" s="17"/>
      <c r="C412" s="17"/>
      <c r="D412" s="17"/>
      <c r="E412" s="17"/>
    </row>
    <row r="413" spans="1:5">
      <c r="A413" s="27"/>
      <c r="B413" s="17"/>
      <c r="C413" s="17"/>
      <c r="D413" s="17"/>
      <c r="E413" s="17"/>
    </row>
    <row r="414" spans="1:5">
      <c r="A414" s="27"/>
      <c r="B414" s="17"/>
      <c r="C414" s="17"/>
      <c r="D414" s="17"/>
      <c r="E414" s="17"/>
    </row>
    <row r="415" spans="1:5">
      <c r="A415" s="27"/>
      <c r="B415" s="17"/>
      <c r="C415" s="17"/>
      <c r="D415" s="17"/>
      <c r="E415" s="17"/>
    </row>
    <row r="416" spans="1:5">
      <c r="A416" s="27"/>
      <c r="B416" s="17"/>
      <c r="C416" s="17"/>
      <c r="D416" s="17"/>
      <c r="E416" s="17"/>
    </row>
    <row r="417" spans="1:5">
      <c r="A417" s="27"/>
      <c r="B417" s="17"/>
      <c r="C417" s="17"/>
      <c r="D417" s="17"/>
      <c r="E417" s="17"/>
    </row>
    <row r="418" spans="1:5">
      <c r="A418" s="27"/>
      <c r="B418" s="17"/>
      <c r="C418" s="17"/>
      <c r="D418" s="17"/>
      <c r="E418" s="17"/>
    </row>
    <row r="419" spans="1:5">
      <c r="A419" s="27"/>
      <c r="B419" s="17"/>
      <c r="C419" s="17"/>
      <c r="D419" s="17"/>
      <c r="E419" s="17"/>
    </row>
    <row r="420" spans="1:5">
      <c r="A420" s="27"/>
      <c r="B420" s="17"/>
      <c r="C420" s="17"/>
      <c r="D420" s="17"/>
      <c r="E420" s="17"/>
    </row>
    <row r="421" spans="1:5">
      <c r="A421" s="27"/>
      <c r="B421" s="17"/>
      <c r="C421" s="17"/>
      <c r="D421" s="17"/>
      <c r="E421" s="17"/>
    </row>
    <row r="422" spans="1:5">
      <c r="A422" s="27"/>
      <c r="B422" s="17"/>
      <c r="C422" s="17"/>
      <c r="D422" s="17"/>
      <c r="E422" s="17"/>
    </row>
    <row r="423" spans="1:5">
      <c r="A423" s="27"/>
      <c r="B423" s="17"/>
      <c r="C423" s="17"/>
      <c r="D423" s="17"/>
      <c r="E423" s="17"/>
    </row>
    <row r="424" spans="1:5">
      <c r="A424" s="27"/>
      <c r="B424" s="17"/>
      <c r="C424" s="17"/>
      <c r="D424" s="17"/>
      <c r="E424" s="17"/>
    </row>
    <row r="425" spans="1:5">
      <c r="A425" s="27"/>
      <c r="B425" s="17"/>
      <c r="C425" s="17"/>
      <c r="D425" s="17"/>
      <c r="E425" s="17"/>
    </row>
    <row r="426" spans="1:5">
      <c r="A426" s="27"/>
      <c r="B426" s="17"/>
      <c r="C426" s="17"/>
      <c r="D426" s="17"/>
      <c r="E426" s="17"/>
    </row>
    <row r="427" spans="1:5">
      <c r="A427" s="27"/>
      <c r="B427" s="17"/>
      <c r="C427" s="17"/>
      <c r="D427" s="17"/>
      <c r="E427" s="17"/>
    </row>
    <row r="428" spans="1:5">
      <c r="A428" s="27"/>
      <c r="B428" s="17"/>
      <c r="C428" s="17"/>
      <c r="D428" s="17"/>
      <c r="E428" s="17"/>
    </row>
    <row r="429" spans="1:5">
      <c r="A429" s="27"/>
      <c r="B429" s="17"/>
      <c r="C429" s="17"/>
      <c r="D429" s="17"/>
      <c r="E429" s="17"/>
    </row>
    <row r="430" spans="1:5">
      <c r="A430" s="27"/>
      <c r="B430" s="17"/>
      <c r="C430" s="17"/>
      <c r="D430" s="17"/>
      <c r="E430" s="17"/>
    </row>
    <row r="431" spans="1:5">
      <c r="A431" s="27"/>
      <c r="B431" s="17"/>
      <c r="C431" s="17"/>
      <c r="D431" s="17"/>
      <c r="E431" s="17"/>
    </row>
    <row r="432" spans="1:5">
      <c r="A432" s="27"/>
      <c r="B432" s="17"/>
      <c r="C432" s="17"/>
      <c r="D432" s="17"/>
      <c r="E432" s="17"/>
    </row>
    <row r="433" spans="1:5">
      <c r="A433" s="27"/>
      <c r="B433" s="17"/>
      <c r="C433" s="17"/>
      <c r="D433" s="17"/>
      <c r="E433" s="17"/>
    </row>
    <row r="434" spans="1:5">
      <c r="A434" s="27"/>
      <c r="B434" s="17"/>
      <c r="C434" s="17"/>
      <c r="D434" s="17"/>
      <c r="E434" s="17"/>
    </row>
    <row r="435" spans="1:5">
      <c r="A435" s="27"/>
      <c r="B435" s="17"/>
      <c r="C435" s="17"/>
      <c r="D435" s="17"/>
      <c r="E435" s="17"/>
    </row>
    <row r="436" spans="1:5">
      <c r="A436" s="27"/>
      <c r="B436" s="17"/>
      <c r="C436" s="17"/>
      <c r="D436" s="17"/>
      <c r="E436" s="17"/>
    </row>
    <row r="437" spans="1:5">
      <c r="A437" s="27"/>
      <c r="B437" s="17"/>
      <c r="C437" s="17"/>
      <c r="D437" s="17"/>
      <c r="E437" s="17"/>
    </row>
    <row r="438" spans="1:5">
      <c r="A438" s="27"/>
      <c r="B438" s="17"/>
      <c r="C438" s="17"/>
      <c r="D438" s="17"/>
      <c r="E438" s="17"/>
    </row>
    <row r="439" spans="1:5">
      <c r="A439" s="27"/>
      <c r="B439" s="17"/>
      <c r="C439" s="17"/>
      <c r="D439" s="17"/>
      <c r="E439" s="17"/>
    </row>
    <row r="440" spans="1:5">
      <c r="A440" s="27"/>
      <c r="B440" s="17"/>
      <c r="C440" s="17"/>
      <c r="D440" s="17"/>
      <c r="E440" s="17"/>
    </row>
    <row r="441" spans="1:5">
      <c r="A441" s="27"/>
      <c r="B441" s="17"/>
      <c r="C441" s="17"/>
      <c r="D441" s="17"/>
      <c r="E441" s="17"/>
    </row>
    <row r="442" spans="1:5">
      <c r="A442" s="27"/>
      <c r="B442" s="17"/>
      <c r="C442" s="17"/>
      <c r="D442" s="17"/>
      <c r="E442" s="17"/>
    </row>
    <row r="443" spans="1:5">
      <c r="A443" s="27"/>
      <c r="B443" s="17"/>
      <c r="C443" s="17"/>
      <c r="D443" s="17"/>
      <c r="E443" s="17"/>
    </row>
    <row r="444" spans="1:5">
      <c r="A444" s="27"/>
      <c r="B444" s="17"/>
      <c r="C444" s="17"/>
      <c r="D444" s="17"/>
      <c r="E444" s="17"/>
    </row>
    <row r="445" spans="1:5">
      <c r="A445" s="27"/>
      <c r="B445" s="17"/>
      <c r="C445" s="17"/>
      <c r="D445" s="17"/>
      <c r="E445" s="17"/>
    </row>
    <row r="446" spans="1:5">
      <c r="A446" s="27"/>
      <c r="B446" s="17"/>
      <c r="C446" s="17"/>
      <c r="D446" s="17"/>
      <c r="E446" s="17"/>
    </row>
    <row r="447" spans="1:5">
      <c r="A447" s="27"/>
      <c r="B447" s="17"/>
      <c r="C447" s="17"/>
      <c r="D447" s="17"/>
      <c r="E447" s="17"/>
    </row>
    <row r="448" spans="1:5">
      <c r="A448" s="27"/>
      <c r="B448" s="17"/>
      <c r="C448" s="17"/>
      <c r="D448" s="17"/>
      <c r="E448" s="17"/>
    </row>
    <row r="449" spans="1:5">
      <c r="A449" s="27"/>
      <c r="B449" s="17"/>
      <c r="C449" s="17"/>
      <c r="D449" s="17"/>
      <c r="E449" s="17"/>
    </row>
    <row r="450" spans="1:5">
      <c r="A450" s="27"/>
      <c r="B450" s="17"/>
      <c r="C450" s="17"/>
      <c r="D450" s="17"/>
      <c r="E450" s="17"/>
    </row>
    <row r="451" spans="1:5">
      <c r="A451" s="27"/>
      <c r="B451" s="17"/>
      <c r="C451" s="17"/>
      <c r="D451" s="17"/>
      <c r="E451" s="17"/>
    </row>
    <row r="452" spans="1:5">
      <c r="A452" s="27"/>
      <c r="B452" s="17"/>
      <c r="C452" s="17"/>
      <c r="D452" s="17"/>
      <c r="E452" s="17"/>
    </row>
    <row r="453" spans="1:5">
      <c r="A453" s="27"/>
      <c r="B453" s="17"/>
      <c r="C453" s="17"/>
      <c r="D453" s="17"/>
      <c r="E453" s="17"/>
    </row>
    <row r="454" spans="1:5">
      <c r="A454" s="27"/>
      <c r="B454" s="17"/>
      <c r="C454" s="17"/>
      <c r="D454" s="17"/>
      <c r="E454" s="17"/>
    </row>
    <row r="455" spans="1:5">
      <c r="A455" s="27"/>
      <c r="B455" s="17"/>
      <c r="C455" s="17"/>
      <c r="D455" s="17"/>
      <c r="E455" s="17"/>
    </row>
    <row r="456" spans="1:5">
      <c r="A456" s="27"/>
      <c r="B456" s="17"/>
      <c r="C456" s="17"/>
      <c r="D456" s="17"/>
      <c r="E456" s="17"/>
    </row>
    <row r="457" spans="1:5">
      <c r="A457" s="27"/>
      <c r="B457" s="17"/>
      <c r="C457" s="17"/>
      <c r="D457" s="17"/>
      <c r="E457" s="17"/>
    </row>
    <row r="458" spans="1:5">
      <c r="A458" s="27"/>
      <c r="B458" s="17"/>
      <c r="C458" s="17"/>
      <c r="D458" s="17"/>
      <c r="E458" s="17"/>
    </row>
    <row r="459" spans="1:5">
      <c r="A459" s="27"/>
      <c r="B459" s="17"/>
      <c r="C459" s="17"/>
      <c r="D459" s="17"/>
      <c r="E459" s="17"/>
    </row>
    <row r="460" spans="1:5">
      <c r="A460" s="27"/>
      <c r="B460" s="17"/>
      <c r="C460" s="17"/>
      <c r="D460" s="17"/>
      <c r="E460" s="17"/>
    </row>
    <row r="461" spans="1:5">
      <c r="A461" s="27"/>
      <c r="B461" s="17"/>
      <c r="C461" s="17"/>
      <c r="D461" s="17"/>
      <c r="E461" s="17"/>
    </row>
    <row r="462" spans="1:5">
      <c r="A462" s="27"/>
      <c r="B462" s="17"/>
      <c r="C462" s="17"/>
      <c r="D462" s="17"/>
      <c r="E462" s="17"/>
    </row>
    <row r="463" spans="1:5">
      <c r="A463" s="27"/>
      <c r="B463" s="17"/>
      <c r="C463" s="17"/>
      <c r="D463" s="17"/>
      <c r="E463" s="17"/>
    </row>
    <row r="464" spans="1:5">
      <c r="A464" s="27"/>
      <c r="B464" s="17"/>
      <c r="C464" s="17"/>
      <c r="D464" s="17"/>
      <c r="E464" s="17"/>
    </row>
    <row r="465" spans="1:5">
      <c r="A465" s="27"/>
      <c r="B465" s="17"/>
      <c r="C465" s="17"/>
      <c r="D465" s="17"/>
      <c r="E465" s="17"/>
    </row>
    <row r="466" spans="1:5">
      <c r="A466" s="27"/>
      <c r="B466" s="17"/>
      <c r="C466" s="17"/>
      <c r="D466" s="17"/>
      <c r="E466" s="17"/>
    </row>
    <row r="467" spans="1:5">
      <c r="A467" s="27"/>
      <c r="B467" s="17"/>
      <c r="C467" s="17"/>
      <c r="D467" s="17"/>
      <c r="E467" s="17"/>
    </row>
    <row r="468" spans="1:5">
      <c r="A468" s="27"/>
      <c r="B468" s="17"/>
      <c r="C468" s="17"/>
      <c r="D468" s="17"/>
      <c r="E468" s="17"/>
    </row>
    <row r="469" spans="1:5">
      <c r="A469" s="27"/>
      <c r="B469" s="17"/>
      <c r="C469" s="17"/>
      <c r="D469" s="17"/>
      <c r="E469" s="17"/>
    </row>
    <row r="470" spans="1:5">
      <c r="A470" s="27"/>
      <c r="B470" s="17"/>
      <c r="C470" s="17"/>
      <c r="D470" s="17"/>
      <c r="E470" s="17"/>
    </row>
    <row r="471" spans="1:5">
      <c r="A471" s="27"/>
      <c r="B471" s="17"/>
      <c r="C471" s="17"/>
      <c r="D471" s="17"/>
      <c r="E471" s="17"/>
    </row>
    <row r="472" spans="1:5">
      <c r="A472" s="27"/>
      <c r="B472" s="17"/>
      <c r="C472" s="17"/>
      <c r="D472" s="17"/>
      <c r="E472" s="17"/>
    </row>
    <row r="473" spans="1:5">
      <c r="A473" s="27"/>
      <c r="B473" s="17"/>
      <c r="C473" s="17"/>
      <c r="D473" s="17"/>
      <c r="E473" s="17"/>
    </row>
    <row r="474" spans="1:5">
      <c r="A474" s="27"/>
      <c r="B474" s="17"/>
      <c r="C474" s="17"/>
      <c r="D474" s="17"/>
      <c r="E474" s="17"/>
    </row>
    <row r="475" spans="1:5">
      <c r="A475" s="27"/>
      <c r="B475" s="17"/>
      <c r="C475" s="17"/>
      <c r="D475" s="17"/>
      <c r="E475" s="17"/>
    </row>
    <row r="476" spans="1:5">
      <c r="A476" s="27"/>
      <c r="B476" s="17"/>
      <c r="C476" s="17"/>
      <c r="D476" s="17"/>
      <c r="E476" s="17"/>
    </row>
    <row r="477" spans="1:5">
      <c r="A477" s="27"/>
      <c r="B477" s="17"/>
      <c r="C477" s="17"/>
      <c r="D477" s="17"/>
      <c r="E477" s="17"/>
    </row>
    <row r="478" spans="1:5">
      <c r="A478" s="27"/>
      <c r="B478" s="17"/>
      <c r="C478" s="17"/>
      <c r="D478" s="17"/>
      <c r="E478" s="17"/>
    </row>
    <row r="479" spans="1:5">
      <c r="A479" s="27"/>
      <c r="B479" s="17"/>
      <c r="C479" s="17"/>
      <c r="D479" s="17"/>
      <c r="E479" s="17"/>
    </row>
    <row r="480" spans="1:5">
      <c r="A480" s="27"/>
      <c r="B480" s="17"/>
      <c r="C480" s="17"/>
      <c r="D480" s="17"/>
      <c r="E480" s="17"/>
    </row>
    <row r="481" spans="1:5">
      <c r="A481" s="27"/>
      <c r="B481" s="17"/>
      <c r="C481" s="17"/>
      <c r="D481" s="17"/>
      <c r="E481" s="17"/>
    </row>
    <row r="482" spans="1:5">
      <c r="A482" s="27"/>
      <c r="B482" s="17"/>
      <c r="C482" s="17"/>
      <c r="D482" s="17"/>
      <c r="E482" s="17"/>
    </row>
    <row r="483" spans="1:5">
      <c r="A483" s="27"/>
      <c r="B483" s="17"/>
      <c r="C483" s="17"/>
      <c r="D483" s="17"/>
      <c r="E483" s="17"/>
    </row>
    <row r="484" spans="1:5">
      <c r="A484" s="27"/>
      <c r="B484" s="17"/>
      <c r="C484" s="17"/>
      <c r="D484" s="17"/>
      <c r="E484" s="17"/>
    </row>
    <row r="485" spans="1:5">
      <c r="A485" s="27"/>
      <c r="B485" s="17"/>
      <c r="C485" s="17"/>
      <c r="D485" s="17"/>
      <c r="E485" s="17"/>
    </row>
    <row r="486" spans="1:5">
      <c r="A486" s="27"/>
      <c r="B486" s="17"/>
      <c r="C486" s="17"/>
      <c r="D486" s="17"/>
      <c r="E486" s="17"/>
    </row>
    <row r="487" spans="1:5">
      <c r="A487" s="27"/>
      <c r="B487" s="17"/>
      <c r="C487" s="17"/>
      <c r="D487" s="17"/>
      <c r="E487" s="17"/>
    </row>
    <row r="488" spans="1:5">
      <c r="A488" s="27"/>
      <c r="B488" s="17"/>
      <c r="C488" s="17"/>
      <c r="D488" s="17"/>
      <c r="E488" s="17"/>
    </row>
    <row r="489" spans="1:5">
      <c r="A489" s="27"/>
      <c r="B489" s="17"/>
      <c r="C489" s="17"/>
      <c r="D489" s="17"/>
      <c r="E489" s="17"/>
    </row>
    <row r="490" spans="1:5">
      <c r="A490" s="27"/>
      <c r="B490" s="17"/>
      <c r="C490" s="17"/>
      <c r="D490" s="17"/>
      <c r="E490" s="17"/>
    </row>
    <row r="491" spans="1:5">
      <c r="A491" s="27"/>
      <c r="B491" s="17"/>
      <c r="C491" s="17"/>
      <c r="D491" s="17"/>
      <c r="E491" s="17"/>
    </row>
    <row r="492" spans="1:5">
      <c r="A492" s="27"/>
      <c r="B492" s="17"/>
      <c r="C492" s="17"/>
      <c r="D492" s="17"/>
      <c r="E492" s="17"/>
    </row>
    <row r="493" spans="1:5">
      <c r="A493" s="27"/>
      <c r="B493" s="17"/>
      <c r="C493" s="17"/>
      <c r="D493" s="17"/>
      <c r="E493" s="17"/>
    </row>
    <row r="494" spans="1:5">
      <c r="A494" s="27"/>
      <c r="B494" s="17"/>
      <c r="C494" s="17"/>
      <c r="D494" s="17"/>
      <c r="E494" s="17"/>
    </row>
    <row r="495" spans="1:5">
      <c r="A495" s="27"/>
      <c r="B495" s="17"/>
      <c r="C495" s="17"/>
      <c r="D495" s="17"/>
      <c r="E495" s="17"/>
    </row>
    <row r="496" spans="1:5">
      <c r="A496" s="27"/>
      <c r="B496" s="17"/>
      <c r="C496" s="17"/>
      <c r="D496" s="17"/>
      <c r="E496" s="17"/>
    </row>
    <row r="497" spans="1:5">
      <c r="A497" s="27"/>
      <c r="B497" s="17"/>
      <c r="C497" s="17"/>
      <c r="D497" s="17"/>
      <c r="E497" s="17"/>
    </row>
    <row r="498" spans="1:5">
      <c r="A498" s="27"/>
      <c r="B498" s="17"/>
      <c r="C498" s="17"/>
      <c r="D498" s="17"/>
      <c r="E498" s="17"/>
    </row>
    <row r="499" spans="1:5">
      <c r="A499" s="27"/>
      <c r="B499" s="17"/>
      <c r="C499" s="17"/>
      <c r="D499" s="17"/>
      <c r="E499" s="17"/>
    </row>
    <row r="500" spans="1:5">
      <c r="A500" s="27"/>
      <c r="B500" s="17"/>
      <c r="C500" s="17"/>
      <c r="D500" s="17"/>
      <c r="E500" s="17"/>
    </row>
    <row r="501" spans="1:5">
      <c r="A501" s="27"/>
      <c r="B501" s="17"/>
      <c r="C501" s="17"/>
      <c r="D501" s="17"/>
      <c r="E501" s="17"/>
    </row>
    <row r="502" spans="1:5">
      <c r="A502" s="27"/>
      <c r="B502" s="17"/>
      <c r="C502" s="17"/>
      <c r="D502" s="17"/>
      <c r="E502" s="17"/>
    </row>
    <row r="503" spans="1:5">
      <c r="A503" s="27"/>
      <c r="B503" s="17"/>
      <c r="C503" s="17"/>
      <c r="D503" s="17"/>
      <c r="E503" s="17"/>
    </row>
    <row r="504" spans="1:5">
      <c r="A504" s="27"/>
      <c r="B504" s="17"/>
      <c r="C504" s="17"/>
      <c r="D504" s="17"/>
      <c r="E504" s="17"/>
    </row>
    <row r="505" spans="1:5">
      <c r="A505" s="27"/>
      <c r="B505" s="17"/>
      <c r="C505" s="17"/>
      <c r="D505" s="17"/>
      <c r="E505" s="17"/>
    </row>
    <row r="506" spans="1:5">
      <c r="A506" s="27"/>
      <c r="B506" s="17"/>
      <c r="C506" s="17"/>
      <c r="D506" s="17"/>
      <c r="E506" s="17"/>
    </row>
    <row r="507" spans="1:5">
      <c r="A507" s="27"/>
      <c r="B507" s="17"/>
      <c r="C507" s="17"/>
      <c r="D507" s="17"/>
      <c r="E507" s="17"/>
    </row>
    <row r="508" spans="1:5">
      <c r="A508" s="27"/>
      <c r="B508" s="17"/>
      <c r="C508" s="17"/>
      <c r="D508" s="17"/>
      <c r="E508" s="17"/>
    </row>
    <row r="509" spans="1:5">
      <c r="A509" s="27"/>
      <c r="B509" s="17"/>
      <c r="C509" s="17"/>
      <c r="D509" s="17"/>
      <c r="E509" s="17"/>
    </row>
    <row r="510" spans="1:5">
      <c r="A510" s="27"/>
      <c r="B510" s="17"/>
      <c r="C510" s="17"/>
      <c r="D510" s="17"/>
      <c r="E510" s="17"/>
    </row>
    <row r="511" spans="1:5">
      <c r="A511" s="27"/>
      <c r="B511" s="17"/>
      <c r="C511" s="17"/>
      <c r="D511" s="17"/>
      <c r="E511" s="17"/>
    </row>
    <row r="512" spans="1:5">
      <c r="A512" s="27"/>
      <c r="B512" s="17"/>
      <c r="C512" s="17"/>
      <c r="D512" s="17"/>
      <c r="E512" s="17"/>
    </row>
    <row r="513" spans="1:5">
      <c r="A513" s="27"/>
      <c r="B513" s="17"/>
      <c r="C513" s="17"/>
      <c r="D513" s="17"/>
      <c r="E513" s="17"/>
    </row>
    <row r="514" spans="1:5">
      <c r="A514" s="27"/>
      <c r="B514" s="17"/>
      <c r="C514" s="17"/>
      <c r="D514" s="17"/>
      <c r="E514" s="17"/>
    </row>
    <row r="515" spans="1:5">
      <c r="A515" s="27"/>
      <c r="B515" s="17"/>
      <c r="C515" s="17"/>
      <c r="D515" s="17"/>
      <c r="E515" s="17"/>
    </row>
    <row r="516" spans="1:5">
      <c r="A516" s="27"/>
      <c r="B516" s="17"/>
      <c r="C516" s="17"/>
      <c r="D516" s="17"/>
      <c r="E516" s="17"/>
    </row>
    <row r="517" spans="1:5">
      <c r="A517" s="27"/>
      <c r="B517" s="17"/>
      <c r="C517" s="17"/>
      <c r="D517" s="17"/>
      <c r="E517" s="17"/>
    </row>
    <row r="518" spans="1:5">
      <c r="A518" s="27"/>
      <c r="B518" s="17"/>
      <c r="C518" s="17"/>
      <c r="D518" s="17"/>
      <c r="E518" s="17"/>
    </row>
    <row r="519" spans="1:5">
      <c r="A519" s="27"/>
      <c r="B519" s="17"/>
      <c r="C519" s="17"/>
      <c r="D519" s="17"/>
      <c r="E519" s="17"/>
    </row>
    <row r="520" spans="1:5">
      <c r="A520" s="27"/>
      <c r="B520" s="17"/>
      <c r="C520" s="17"/>
      <c r="D520" s="17"/>
      <c r="E520" s="17"/>
    </row>
    <row r="521" spans="1:5">
      <c r="A521" s="27"/>
      <c r="B521" s="17"/>
      <c r="C521" s="17"/>
      <c r="D521" s="17"/>
      <c r="E521" s="17"/>
    </row>
    <row r="522" spans="1:5">
      <c r="A522" s="27"/>
      <c r="B522" s="17"/>
      <c r="C522" s="17"/>
      <c r="D522" s="17"/>
      <c r="E522" s="17"/>
    </row>
    <row r="523" spans="1:5">
      <c r="A523" s="27"/>
      <c r="B523" s="17"/>
      <c r="C523" s="17"/>
      <c r="D523" s="17"/>
      <c r="E523" s="17"/>
    </row>
    <row r="524" spans="1:5">
      <c r="A524" s="27"/>
      <c r="B524" s="17"/>
      <c r="C524" s="17"/>
      <c r="D524" s="17"/>
      <c r="E524" s="17"/>
    </row>
    <row r="525" spans="1:5">
      <c r="A525" s="27"/>
      <c r="B525" s="17"/>
      <c r="C525" s="17"/>
      <c r="D525" s="17"/>
      <c r="E525" s="17"/>
    </row>
    <row r="526" spans="1:5">
      <c r="A526" s="27"/>
      <c r="B526" s="17"/>
      <c r="C526" s="17"/>
      <c r="D526" s="17"/>
      <c r="E526" s="17"/>
    </row>
    <row r="527" spans="1:5">
      <c r="A527" s="27"/>
      <c r="B527" s="17"/>
      <c r="C527" s="17"/>
      <c r="D527" s="17"/>
      <c r="E527" s="17"/>
    </row>
    <row r="528" spans="1:5">
      <c r="A528" s="27"/>
      <c r="B528" s="17"/>
      <c r="C528" s="17"/>
      <c r="D528" s="17"/>
      <c r="E528" s="17"/>
    </row>
    <row r="529" spans="1:5">
      <c r="A529" s="27"/>
      <c r="B529" s="17"/>
      <c r="C529" s="17"/>
      <c r="D529" s="17"/>
      <c r="E529" s="17"/>
    </row>
    <row r="530" spans="1:5">
      <c r="A530" s="27"/>
      <c r="B530" s="17"/>
      <c r="C530" s="17"/>
      <c r="D530" s="17"/>
      <c r="E530" s="17"/>
    </row>
    <row r="531" spans="1:5">
      <c r="A531" s="27"/>
      <c r="B531" s="17"/>
      <c r="C531" s="17"/>
      <c r="D531" s="17"/>
      <c r="E531" s="17"/>
    </row>
    <row r="532" spans="1:5">
      <c r="A532" s="27"/>
      <c r="B532" s="17"/>
      <c r="C532" s="17"/>
      <c r="D532" s="17"/>
      <c r="E532" s="17"/>
    </row>
    <row r="533" spans="1:5">
      <c r="A533" s="27"/>
      <c r="B533" s="17"/>
      <c r="C533" s="17"/>
      <c r="D533" s="17"/>
      <c r="E533" s="17"/>
    </row>
    <row r="534" spans="1:5">
      <c r="A534" s="27"/>
      <c r="B534" s="17"/>
      <c r="C534" s="17"/>
      <c r="D534" s="17"/>
      <c r="E534" s="17"/>
    </row>
    <row r="535" spans="1:5">
      <c r="A535" s="27"/>
      <c r="B535" s="17"/>
      <c r="C535" s="17"/>
      <c r="D535" s="17"/>
      <c r="E535" s="17"/>
    </row>
    <row r="536" spans="1:5">
      <c r="A536" s="27"/>
      <c r="B536" s="17"/>
      <c r="C536" s="17"/>
      <c r="D536" s="17"/>
      <c r="E536" s="17"/>
    </row>
    <row r="537" spans="1:5">
      <c r="A537" s="27"/>
      <c r="B537" s="17"/>
      <c r="C537" s="17"/>
      <c r="D537" s="17"/>
      <c r="E537" s="17"/>
    </row>
    <row r="538" spans="1:5">
      <c r="A538" s="27"/>
      <c r="B538" s="17"/>
      <c r="C538" s="17"/>
      <c r="D538" s="17"/>
      <c r="E538" s="17"/>
    </row>
    <row r="539" spans="1:5">
      <c r="A539" s="27"/>
      <c r="B539" s="17"/>
      <c r="C539" s="17"/>
      <c r="D539" s="17"/>
      <c r="E539" s="17"/>
    </row>
    <row r="540" spans="1:5">
      <c r="A540" s="27"/>
      <c r="B540" s="17"/>
      <c r="C540" s="17"/>
      <c r="D540" s="17"/>
      <c r="E540" s="17"/>
    </row>
    <row r="541" spans="1:5">
      <c r="A541" s="27"/>
      <c r="B541" s="17"/>
      <c r="C541" s="17"/>
      <c r="D541" s="17"/>
      <c r="E541" s="17"/>
    </row>
    <row r="542" spans="1:5">
      <c r="A542" s="27"/>
      <c r="B542" s="17"/>
      <c r="C542" s="17"/>
      <c r="D542" s="17"/>
      <c r="E542" s="17"/>
    </row>
    <row r="543" spans="1:5">
      <c r="A543" s="27"/>
      <c r="B543" s="17"/>
      <c r="C543" s="17"/>
      <c r="D543" s="17"/>
      <c r="E543" s="17"/>
    </row>
    <row r="544" spans="1:5">
      <c r="A544" s="27"/>
      <c r="B544" s="17"/>
      <c r="C544" s="17"/>
      <c r="D544" s="17"/>
      <c r="E544" s="17"/>
    </row>
    <row r="545" spans="1:5">
      <c r="A545" s="27"/>
      <c r="B545" s="17"/>
      <c r="C545" s="17"/>
      <c r="D545" s="17"/>
      <c r="E545" s="17"/>
    </row>
    <row r="546" spans="1:5">
      <c r="A546" s="27"/>
      <c r="B546" s="17"/>
      <c r="C546" s="17"/>
      <c r="D546" s="17"/>
      <c r="E546" s="17"/>
    </row>
    <row r="547" spans="1:5">
      <c r="A547" s="27"/>
      <c r="B547" s="17"/>
      <c r="C547" s="17"/>
      <c r="D547" s="17"/>
      <c r="E547" s="17"/>
    </row>
    <row r="548" spans="1:5">
      <c r="A548" s="27"/>
      <c r="B548" s="17"/>
      <c r="C548" s="17"/>
      <c r="D548" s="17"/>
      <c r="E548" s="17"/>
    </row>
    <row r="549" spans="1:5">
      <c r="A549" s="27"/>
      <c r="B549" s="17"/>
      <c r="C549" s="17"/>
      <c r="D549" s="17"/>
      <c r="E549" s="17"/>
    </row>
    <row r="550" spans="1:5">
      <c r="A550" s="27"/>
      <c r="B550" s="17"/>
      <c r="C550" s="17"/>
      <c r="D550" s="17"/>
      <c r="E550" s="17"/>
    </row>
    <row r="551" spans="1:5">
      <c r="A551" s="27"/>
      <c r="B551" s="17"/>
      <c r="C551" s="17"/>
      <c r="D551" s="17"/>
      <c r="E551" s="17"/>
    </row>
    <row r="552" spans="1:5">
      <c r="A552" s="27"/>
      <c r="B552" s="17"/>
      <c r="C552" s="17"/>
      <c r="D552" s="17"/>
      <c r="E552" s="17"/>
    </row>
    <row r="553" spans="1:5">
      <c r="A553" s="27"/>
      <c r="B553" s="17"/>
      <c r="C553" s="17"/>
      <c r="D553" s="17"/>
      <c r="E553" s="17"/>
    </row>
    <row r="554" spans="1:5">
      <c r="A554" s="27"/>
      <c r="B554" s="17"/>
      <c r="C554" s="17"/>
      <c r="D554" s="17"/>
      <c r="E554" s="17"/>
    </row>
    <row r="555" spans="1:5">
      <c r="A555" s="27"/>
      <c r="B555" s="17"/>
      <c r="C555" s="17"/>
      <c r="D555" s="17"/>
      <c r="E555" s="17"/>
    </row>
    <row r="556" spans="1:5">
      <c r="A556" s="27"/>
      <c r="B556" s="17"/>
      <c r="C556" s="17"/>
      <c r="D556" s="17"/>
      <c r="E556" s="17"/>
    </row>
    <row r="557" spans="1:5">
      <c r="A557" s="27"/>
      <c r="B557" s="17"/>
      <c r="C557" s="17"/>
      <c r="D557" s="17"/>
      <c r="E557" s="17"/>
    </row>
    <row r="558" spans="1:5">
      <c r="A558" s="27"/>
      <c r="B558" s="17"/>
      <c r="C558" s="17"/>
      <c r="D558" s="17"/>
      <c r="E558" s="17"/>
    </row>
    <row r="559" spans="1:5">
      <c r="A559" s="27"/>
      <c r="B559" s="17"/>
      <c r="C559" s="17"/>
      <c r="D559" s="17"/>
      <c r="E559" s="17"/>
    </row>
    <row r="560" spans="1:5">
      <c r="A560" s="27"/>
      <c r="B560" s="17"/>
      <c r="C560" s="17"/>
      <c r="D560" s="17"/>
      <c r="E560" s="17"/>
    </row>
    <row r="561" spans="1:5">
      <c r="A561" s="27"/>
      <c r="B561" s="17"/>
      <c r="C561" s="17"/>
      <c r="D561" s="17"/>
      <c r="E561" s="17"/>
    </row>
    <row r="562" spans="1:5">
      <c r="A562" s="27"/>
      <c r="B562" s="17"/>
      <c r="C562" s="17"/>
      <c r="D562" s="17"/>
      <c r="E562" s="17"/>
    </row>
    <row r="563" spans="1:5">
      <c r="A563" s="27"/>
      <c r="B563" s="17"/>
      <c r="C563" s="17"/>
      <c r="D563" s="17"/>
      <c r="E563" s="17"/>
    </row>
    <row r="564" spans="1:5">
      <c r="A564" s="27"/>
      <c r="B564" s="17"/>
      <c r="C564" s="17"/>
      <c r="D564" s="17"/>
      <c r="E564" s="17"/>
    </row>
    <row r="565" spans="1:5">
      <c r="A565" s="27"/>
      <c r="B565" s="17"/>
      <c r="C565" s="17"/>
      <c r="D565" s="17"/>
      <c r="E565" s="17"/>
    </row>
    <row r="566" spans="1:5">
      <c r="A566" s="27"/>
      <c r="B566" s="17"/>
      <c r="C566" s="17"/>
      <c r="D566" s="17"/>
      <c r="E566" s="17"/>
    </row>
    <row r="567" spans="1:5">
      <c r="A567" s="27"/>
      <c r="B567" s="17"/>
      <c r="C567" s="17"/>
      <c r="D567" s="17"/>
      <c r="E567" s="17"/>
    </row>
    <row r="568" spans="1:5">
      <c r="A568" s="27"/>
      <c r="B568" s="17"/>
      <c r="C568" s="17"/>
      <c r="D568" s="17"/>
      <c r="E568" s="17"/>
    </row>
    <row r="569" spans="1:5">
      <c r="A569" s="27"/>
      <c r="B569" s="17"/>
      <c r="C569" s="17"/>
      <c r="D569" s="17"/>
      <c r="E569" s="17"/>
    </row>
    <row r="570" spans="1:5">
      <c r="A570" s="27"/>
      <c r="B570" s="17"/>
      <c r="C570" s="17"/>
      <c r="D570" s="17"/>
      <c r="E570" s="17"/>
    </row>
    <row r="571" spans="1:5">
      <c r="A571" s="27"/>
      <c r="B571" s="17"/>
      <c r="C571" s="17"/>
      <c r="D571" s="17"/>
      <c r="E571" s="17"/>
    </row>
    <row r="572" spans="1:5">
      <c r="A572" s="27"/>
      <c r="B572" s="17"/>
      <c r="C572" s="17"/>
      <c r="D572" s="17"/>
      <c r="E572" s="17"/>
    </row>
    <row r="573" spans="1:5">
      <c r="A573" s="27"/>
      <c r="B573" s="17"/>
      <c r="C573" s="17"/>
      <c r="D573" s="17"/>
      <c r="E573" s="17"/>
    </row>
    <row r="574" spans="1:5">
      <c r="A574" s="27"/>
      <c r="B574" s="17"/>
      <c r="C574" s="17"/>
      <c r="D574" s="17"/>
      <c r="E574" s="17"/>
    </row>
    <row r="575" spans="1:5">
      <c r="A575" s="27"/>
      <c r="B575" s="17"/>
      <c r="C575" s="17"/>
      <c r="D575" s="17"/>
      <c r="E575" s="17"/>
    </row>
    <row r="576" spans="1:5">
      <c r="A576" s="27"/>
      <c r="B576" s="17"/>
      <c r="C576" s="17"/>
      <c r="D576" s="17"/>
      <c r="E576" s="17"/>
    </row>
    <row r="577" spans="1:5">
      <c r="A577" s="27"/>
      <c r="B577" s="17"/>
      <c r="C577" s="17"/>
      <c r="D577" s="17"/>
      <c r="E577" s="17"/>
    </row>
    <row r="578" spans="1:5">
      <c r="A578" s="27"/>
      <c r="B578" s="17"/>
      <c r="C578" s="17"/>
      <c r="D578" s="17"/>
      <c r="E578" s="17"/>
    </row>
    <row r="579" spans="1:5">
      <c r="A579" s="27"/>
      <c r="B579" s="17"/>
      <c r="C579" s="17"/>
      <c r="D579" s="17"/>
      <c r="E579" s="17"/>
    </row>
    <row r="580" spans="1:5">
      <c r="A580" s="27"/>
      <c r="B580" s="17"/>
      <c r="C580" s="17"/>
      <c r="D580" s="17"/>
      <c r="E580" s="17"/>
    </row>
    <row r="581" spans="1:5">
      <c r="A581" s="27"/>
      <c r="B581" s="17"/>
      <c r="C581" s="17"/>
      <c r="D581" s="17"/>
      <c r="E581" s="17"/>
    </row>
    <row r="582" spans="1:5">
      <c r="A582" s="27"/>
      <c r="B582" s="17"/>
      <c r="C582" s="17"/>
      <c r="D582" s="17"/>
      <c r="E582" s="17"/>
    </row>
    <row r="583" spans="1:5">
      <c r="A583" s="27"/>
      <c r="B583" s="17"/>
      <c r="C583" s="17"/>
      <c r="D583" s="17"/>
      <c r="E583" s="17"/>
    </row>
    <row r="584" spans="1:5">
      <c r="A584" s="27"/>
      <c r="B584" s="17"/>
      <c r="C584" s="17"/>
      <c r="D584" s="17"/>
      <c r="E584" s="17"/>
    </row>
    <row r="585" spans="1:5">
      <c r="A585" s="27"/>
      <c r="B585" s="17"/>
      <c r="C585" s="17"/>
      <c r="D585" s="17"/>
      <c r="E585" s="17"/>
    </row>
    <row r="586" spans="1:5">
      <c r="A586" s="27"/>
      <c r="B586" s="17"/>
      <c r="C586" s="17"/>
      <c r="D586" s="17"/>
      <c r="E586" s="17"/>
    </row>
    <row r="587" spans="1:5">
      <c r="A587" s="27"/>
      <c r="B587" s="17"/>
      <c r="C587" s="17"/>
      <c r="D587" s="17"/>
      <c r="E587" s="17"/>
    </row>
    <row r="588" spans="1:5">
      <c r="A588" s="27"/>
      <c r="B588" s="17"/>
      <c r="C588" s="17"/>
      <c r="D588" s="17"/>
      <c r="E588" s="17"/>
    </row>
    <row r="589" spans="1:5">
      <c r="A589" s="27"/>
      <c r="B589" s="17"/>
      <c r="C589" s="17"/>
      <c r="D589" s="17"/>
      <c r="E589" s="17"/>
    </row>
    <row r="590" spans="1:5">
      <c r="A590" s="27"/>
      <c r="B590" s="17"/>
      <c r="C590" s="17"/>
      <c r="D590" s="17"/>
      <c r="E590" s="17"/>
    </row>
    <row r="591" spans="1:5">
      <c r="A591" s="27"/>
      <c r="B591" s="17"/>
      <c r="C591" s="17"/>
      <c r="D591" s="17"/>
      <c r="E591" s="17"/>
    </row>
    <row r="592" spans="1:5">
      <c r="A592" s="27"/>
      <c r="B592" s="17"/>
      <c r="C592" s="17"/>
      <c r="D592" s="17"/>
      <c r="E592" s="17"/>
    </row>
    <row r="593" spans="1:5">
      <c r="A593" s="27"/>
      <c r="B593" s="17"/>
      <c r="C593" s="17"/>
      <c r="D593" s="17"/>
      <c r="E593" s="17"/>
    </row>
    <row r="594" spans="1:5">
      <c r="A594" s="27"/>
      <c r="B594" s="17"/>
      <c r="C594" s="17"/>
      <c r="D594" s="17"/>
      <c r="E594" s="17"/>
    </row>
    <row r="595" spans="1:5">
      <c r="A595" s="27"/>
      <c r="B595" s="17"/>
      <c r="C595" s="17"/>
      <c r="D595" s="17"/>
      <c r="E595" s="17"/>
    </row>
    <row r="596" spans="1:5">
      <c r="A596" s="27"/>
      <c r="B596" s="17"/>
      <c r="C596" s="17"/>
      <c r="D596" s="17"/>
      <c r="E596" s="17"/>
    </row>
    <row r="597" spans="1:5">
      <c r="A597" s="27"/>
      <c r="B597" s="17"/>
      <c r="C597" s="17"/>
      <c r="D597" s="17"/>
      <c r="E597" s="17"/>
    </row>
    <row r="598" spans="1:5">
      <c r="A598" s="27"/>
      <c r="B598" s="17"/>
      <c r="C598" s="17"/>
      <c r="D598" s="17"/>
      <c r="E598" s="17"/>
    </row>
    <row r="599" spans="1:5">
      <c r="A599" s="27"/>
      <c r="B599" s="17"/>
      <c r="C599" s="17"/>
      <c r="D599" s="17"/>
      <c r="E599" s="17"/>
    </row>
    <row r="600" spans="1:5">
      <c r="A600" s="27"/>
      <c r="B600" s="17"/>
      <c r="C600" s="17"/>
      <c r="D600" s="17"/>
      <c r="E600" s="17"/>
    </row>
    <row r="601" spans="1:5">
      <c r="A601" s="27"/>
      <c r="B601" s="17"/>
      <c r="C601" s="17"/>
      <c r="D601" s="17"/>
      <c r="E601" s="17"/>
    </row>
    <row r="602" spans="1:5">
      <c r="A602" s="27"/>
      <c r="B602" s="17"/>
      <c r="C602" s="17"/>
      <c r="D602" s="17"/>
      <c r="E602" s="17"/>
    </row>
    <row r="603" spans="1:5">
      <c r="A603" s="27"/>
      <c r="B603" s="17"/>
      <c r="C603" s="17"/>
      <c r="D603" s="17"/>
      <c r="E603" s="17"/>
    </row>
    <row r="604" spans="1:5">
      <c r="A604" s="27"/>
      <c r="B604" s="17"/>
      <c r="C604" s="17"/>
      <c r="D604" s="17"/>
      <c r="E604" s="17"/>
    </row>
    <row r="605" spans="1:5">
      <c r="A605" s="27"/>
      <c r="B605" s="17"/>
      <c r="C605" s="17"/>
      <c r="D605" s="17"/>
      <c r="E605" s="17"/>
    </row>
    <row r="606" spans="1:5">
      <c r="A606" s="27"/>
      <c r="B606" s="17"/>
      <c r="C606" s="17"/>
      <c r="D606" s="17"/>
      <c r="E606" s="17"/>
    </row>
    <row r="607" spans="1:5">
      <c r="A607" s="27"/>
      <c r="B607" s="17"/>
      <c r="C607" s="17"/>
      <c r="D607" s="17"/>
      <c r="E607" s="17"/>
    </row>
    <row r="608" spans="1:5">
      <c r="A608" s="27"/>
      <c r="B608" s="17"/>
      <c r="C608" s="17"/>
      <c r="D608" s="17"/>
      <c r="E608" s="17"/>
    </row>
    <row r="609" spans="1:5">
      <c r="A609" s="27"/>
      <c r="B609" s="17"/>
      <c r="C609" s="17"/>
      <c r="D609" s="17"/>
      <c r="E609" s="17"/>
    </row>
    <row r="610" spans="1:5">
      <c r="A610" s="27"/>
      <c r="B610" s="17"/>
      <c r="C610" s="17"/>
      <c r="D610" s="17"/>
      <c r="E610" s="17"/>
    </row>
    <row r="611" spans="1:5">
      <c r="A611" s="27"/>
      <c r="B611" s="17"/>
      <c r="C611" s="17"/>
      <c r="D611" s="17"/>
      <c r="E611" s="17"/>
    </row>
    <row r="612" spans="1:5">
      <c r="A612" s="27"/>
      <c r="B612" s="17"/>
      <c r="C612" s="17"/>
      <c r="D612" s="17"/>
      <c r="E612" s="17"/>
    </row>
    <row r="613" spans="1:5">
      <c r="A613" s="27"/>
      <c r="B613" s="17"/>
      <c r="C613" s="17"/>
      <c r="D613" s="17"/>
      <c r="E613" s="17"/>
    </row>
    <row r="614" spans="1:5">
      <c r="A614" s="27"/>
      <c r="B614" s="17"/>
      <c r="C614" s="17"/>
      <c r="D614" s="17"/>
      <c r="E614" s="17"/>
    </row>
    <row r="615" spans="1:5">
      <c r="A615" s="27"/>
      <c r="B615" s="17"/>
      <c r="C615" s="17"/>
      <c r="D615" s="17"/>
      <c r="E615" s="17"/>
    </row>
    <row r="616" spans="1:5">
      <c r="A616" s="27"/>
      <c r="B616" s="17"/>
      <c r="C616" s="17"/>
      <c r="D616" s="17"/>
      <c r="E616" s="17"/>
    </row>
    <row r="617" spans="1:5">
      <c r="A617" s="27"/>
      <c r="B617" s="17"/>
      <c r="C617" s="17"/>
      <c r="D617" s="17"/>
      <c r="E617" s="17"/>
    </row>
    <row r="618" spans="1:5">
      <c r="A618" s="27"/>
      <c r="B618" s="17"/>
      <c r="C618" s="17"/>
      <c r="D618" s="17"/>
      <c r="E618" s="17"/>
    </row>
    <row r="619" spans="1:5">
      <c r="A619" s="27"/>
      <c r="B619" s="17"/>
      <c r="C619" s="17"/>
      <c r="D619" s="17"/>
      <c r="E619" s="17"/>
    </row>
    <row r="620" spans="1:5">
      <c r="A620" s="27"/>
      <c r="B620" s="17"/>
      <c r="C620" s="17"/>
      <c r="D620" s="17"/>
      <c r="E620" s="17"/>
    </row>
    <row r="621" spans="1:5">
      <c r="A621" s="27"/>
      <c r="B621" s="17"/>
      <c r="C621" s="17"/>
      <c r="D621" s="17"/>
      <c r="E621" s="17"/>
    </row>
    <row r="622" spans="1:5">
      <c r="A622" s="27"/>
      <c r="B622" s="17"/>
      <c r="C622" s="17"/>
      <c r="D622" s="17"/>
      <c r="E622" s="17"/>
    </row>
    <row r="623" spans="1:5">
      <c r="A623" s="27"/>
      <c r="B623" s="17"/>
      <c r="C623" s="17"/>
      <c r="D623" s="17"/>
      <c r="E623" s="17"/>
    </row>
    <row r="624" spans="1:5">
      <c r="A624" s="27"/>
      <c r="B624" s="17"/>
      <c r="C624" s="17"/>
      <c r="D624" s="17"/>
      <c r="E624" s="17"/>
    </row>
    <row r="625" spans="1:5">
      <c r="A625" s="27"/>
      <c r="B625" s="17"/>
      <c r="C625" s="17"/>
      <c r="D625" s="17"/>
      <c r="E625" s="17"/>
    </row>
    <row r="626" spans="1:5">
      <c r="A626" s="27"/>
      <c r="B626" s="17"/>
      <c r="C626" s="17"/>
      <c r="D626" s="17"/>
      <c r="E626" s="17"/>
    </row>
    <row r="627" spans="1:5">
      <c r="A627" s="27"/>
      <c r="B627" s="17"/>
      <c r="C627" s="17"/>
      <c r="D627" s="17"/>
      <c r="E627" s="17"/>
    </row>
    <row r="628" spans="1:5">
      <c r="A628" s="27"/>
      <c r="B628" s="17"/>
      <c r="C628" s="17"/>
      <c r="D628" s="17"/>
      <c r="E628" s="17"/>
    </row>
    <row r="629" spans="1:5">
      <c r="A629" s="27"/>
      <c r="B629" s="17"/>
      <c r="C629" s="17"/>
      <c r="D629" s="17"/>
      <c r="E629" s="17"/>
    </row>
    <row r="630" spans="1:5">
      <c r="A630" s="27"/>
      <c r="B630" s="17"/>
      <c r="C630" s="17"/>
      <c r="D630" s="17"/>
      <c r="E630" s="17"/>
    </row>
    <row r="631" spans="1:5">
      <c r="A631" s="27"/>
      <c r="B631" s="17"/>
      <c r="C631" s="17"/>
      <c r="D631" s="17"/>
      <c r="E631" s="17"/>
    </row>
    <row r="632" spans="1:5">
      <c r="A632" s="27"/>
      <c r="B632" s="17"/>
      <c r="C632" s="17"/>
      <c r="D632" s="17"/>
      <c r="E632" s="17"/>
    </row>
    <row r="633" spans="1:5">
      <c r="A633" s="27"/>
      <c r="B633" s="17"/>
      <c r="C633" s="17"/>
      <c r="D633" s="17"/>
      <c r="E633" s="17"/>
    </row>
    <row r="634" spans="1:5">
      <c r="A634" s="27"/>
      <c r="B634" s="17"/>
      <c r="C634" s="17"/>
      <c r="D634" s="17"/>
      <c r="E634" s="17"/>
    </row>
    <row r="635" spans="1:5">
      <c r="A635" s="27"/>
      <c r="B635" s="17"/>
      <c r="C635" s="17"/>
      <c r="D635" s="17"/>
      <c r="E635" s="17"/>
    </row>
    <row r="636" spans="1:5">
      <c r="A636" s="27"/>
      <c r="B636" s="17"/>
      <c r="C636" s="17"/>
      <c r="D636" s="17"/>
      <c r="E636" s="17"/>
    </row>
    <row r="637" spans="1:5">
      <c r="A637" s="27"/>
      <c r="B637" s="17"/>
      <c r="C637" s="17"/>
      <c r="D637" s="17"/>
      <c r="E637" s="17"/>
    </row>
    <row r="638" spans="1:5">
      <c r="A638" s="27"/>
      <c r="B638" s="17"/>
      <c r="C638" s="17"/>
      <c r="D638" s="17"/>
      <c r="E638" s="17"/>
    </row>
    <row r="639" spans="1:5">
      <c r="A639" s="27"/>
      <c r="B639" s="17"/>
      <c r="C639" s="17"/>
      <c r="D639" s="17"/>
      <c r="E639" s="17"/>
    </row>
    <row r="640" spans="1:5">
      <c r="A640" s="27"/>
      <c r="B640" s="17"/>
      <c r="C640" s="17"/>
      <c r="D640" s="17"/>
      <c r="E640" s="17"/>
    </row>
    <row r="641" spans="1:5">
      <c r="A641" s="27"/>
      <c r="B641" s="17"/>
      <c r="C641" s="17"/>
      <c r="D641" s="17"/>
      <c r="E641" s="17"/>
    </row>
    <row r="642" spans="1:5">
      <c r="A642" s="27"/>
      <c r="B642" s="17"/>
      <c r="C642" s="17"/>
      <c r="D642" s="17"/>
      <c r="E642" s="17"/>
    </row>
    <row r="643" spans="1:5">
      <c r="A643" s="27"/>
      <c r="B643" s="17"/>
      <c r="C643" s="17"/>
      <c r="D643" s="17"/>
      <c r="E643" s="17"/>
    </row>
    <row r="644" spans="1:5">
      <c r="A644" s="27"/>
      <c r="B644" s="17"/>
      <c r="C644" s="17"/>
      <c r="D644" s="17"/>
      <c r="E644" s="17"/>
    </row>
    <row r="645" spans="1:5">
      <c r="A645" s="27"/>
      <c r="B645" s="17"/>
      <c r="C645" s="17"/>
      <c r="D645" s="17"/>
      <c r="E645" s="17"/>
    </row>
    <row r="646" spans="1:5">
      <c r="A646" s="27"/>
      <c r="B646" s="17"/>
      <c r="C646" s="17"/>
      <c r="D646" s="17"/>
      <c r="E646" s="17"/>
    </row>
    <row r="647" spans="1:5">
      <c r="A647" s="27"/>
      <c r="B647" s="17"/>
      <c r="C647" s="17"/>
      <c r="D647" s="17"/>
      <c r="E647" s="17"/>
    </row>
    <row r="648" spans="1:5">
      <c r="A648" s="27"/>
      <c r="B648" s="17"/>
      <c r="C648" s="17"/>
      <c r="D648" s="17"/>
      <c r="E648" s="17"/>
    </row>
    <row r="649" spans="1:5">
      <c r="A649" s="27"/>
      <c r="B649" s="17"/>
      <c r="C649" s="17"/>
      <c r="D649" s="17"/>
      <c r="E649" s="17"/>
    </row>
    <row r="650" spans="1:5">
      <c r="A650" s="27"/>
      <c r="B650" s="17"/>
      <c r="C650" s="17"/>
      <c r="D650" s="17"/>
      <c r="E650" s="17"/>
    </row>
    <row r="651" spans="1:5">
      <c r="A651" s="27"/>
      <c r="B651" s="17"/>
      <c r="C651" s="17"/>
      <c r="D651" s="17"/>
      <c r="E651" s="17"/>
    </row>
    <row r="652" spans="1:5">
      <c r="A652" s="27"/>
      <c r="B652" s="17"/>
      <c r="C652" s="17"/>
      <c r="D652" s="17"/>
      <c r="E652" s="17"/>
    </row>
    <row r="653" spans="1:5">
      <c r="A653" s="27"/>
      <c r="B653" s="17"/>
      <c r="C653" s="17"/>
      <c r="D653" s="17"/>
      <c r="E653" s="17"/>
    </row>
    <row r="654" spans="1:5">
      <c r="A654" s="27"/>
      <c r="B654" s="17"/>
      <c r="C654" s="17"/>
      <c r="D654" s="17"/>
      <c r="E654" s="17"/>
    </row>
    <row r="655" spans="1:5">
      <c r="A655" s="27"/>
      <c r="B655" s="17"/>
      <c r="C655" s="17"/>
      <c r="D655" s="17"/>
      <c r="E655" s="17"/>
    </row>
    <row r="656" spans="1:5">
      <c r="A656" s="27"/>
      <c r="B656" s="17"/>
      <c r="C656" s="17"/>
      <c r="D656" s="17"/>
      <c r="E656" s="17"/>
    </row>
    <row r="657" spans="1:5">
      <c r="A657" s="27"/>
      <c r="B657" s="17"/>
      <c r="C657" s="17"/>
      <c r="D657" s="17"/>
      <c r="E657" s="17"/>
    </row>
    <row r="658" spans="1:5">
      <c r="A658" s="27"/>
      <c r="B658" s="17"/>
      <c r="C658" s="17"/>
      <c r="D658" s="17"/>
      <c r="E658" s="17"/>
    </row>
    <row r="659" spans="1:5">
      <c r="A659" s="27"/>
      <c r="B659" s="17"/>
      <c r="C659" s="17"/>
      <c r="D659" s="17"/>
      <c r="E659" s="17"/>
    </row>
    <row r="660" spans="1:5">
      <c r="A660" s="27"/>
      <c r="B660" s="17"/>
      <c r="C660" s="17"/>
      <c r="D660" s="17"/>
      <c r="E660" s="17"/>
    </row>
    <row r="661" spans="1:5">
      <c r="A661" s="27"/>
      <c r="B661" s="17"/>
      <c r="C661" s="17"/>
      <c r="D661" s="17"/>
      <c r="E661" s="17"/>
    </row>
    <row r="662" spans="1:5">
      <c r="A662" s="27"/>
      <c r="B662" s="17"/>
      <c r="C662" s="17"/>
      <c r="D662" s="17"/>
      <c r="E662" s="17"/>
    </row>
    <row r="663" spans="1:5">
      <c r="A663" s="27"/>
      <c r="B663" s="17"/>
      <c r="C663" s="17"/>
      <c r="D663" s="17"/>
      <c r="E663" s="17"/>
    </row>
    <row r="664" spans="1:5">
      <c r="A664" s="27"/>
      <c r="B664" s="17"/>
      <c r="C664" s="17"/>
      <c r="D664" s="17"/>
      <c r="E664" s="17"/>
    </row>
    <row r="665" spans="1:5">
      <c r="A665" s="27"/>
      <c r="B665" s="17"/>
      <c r="C665" s="17"/>
      <c r="D665" s="17"/>
      <c r="E665" s="17"/>
    </row>
    <row r="666" spans="1:5">
      <c r="A666" s="27"/>
      <c r="B666" s="17"/>
      <c r="C666" s="17"/>
      <c r="D666" s="17"/>
      <c r="E666" s="17"/>
    </row>
    <row r="667" spans="1:5">
      <c r="A667" s="27"/>
      <c r="B667" s="17"/>
      <c r="C667" s="17"/>
      <c r="D667" s="17"/>
      <c r="E667" s="17"/>
    </row>
    <row r="668" spans="1:5">
      <c r="A668" s="27"/>
      <c r="B668" s="17"/>
      <c r="C668" s="17"/>
      <c r="D668" s="17"/>
      <c r="E668" s="17"/>
    </row>
    <row r="669" spans="1:5">
      <c r="A669" s="27"/>
      <c r="B669" s="17"/>
      <c r="C669" s="17"/>
      <c r="D669" s="17"/>
      <c r="E669" s="17"/>
    </row>
    <row r="670" spans="1:5">
      <c r="A670" s="27"/>
      <c r="B670" s="17"/>
      <c r="C670" s="17"/>
      <c r="D670" s="17"/>
      <c r="E670" s="17"/>
    </row>
    <row r="671" spans="1:5">
      <c r="A671" s="27"/>
      <c r="B671" s="17"/>
      <c r="C671" s="17"/>
      <c r="D671" s="17"/>
      <c r="E671" s="17"/>
    </row>
    <row r="672" spans="1:5">
      <c r="A672" s="27"/>
      <c r="B672" s="17"/>
      <c r="C672" s="17"/>
      <c r="D672" s="17"/>
      <c r="E672" s="17"/>
    </row>
    <row r="673" spans="1:5">
      <c r="A673" s="27"/>
      <c r="B673" s="17"/>
      <c r="C673" s="17"/>
      <c r="D673" s="17"/>
      <c r="E673" s="17"/>
    </row>
    <row r="674" spans="1:5">
      <c r="A674" s="27"/>
      <c r="B674" s="17"/>
      <c r="C674" s="17"/>
      <c r="D674" s="17"/>
      <c r="E674" s="17"/>
    </row>
    <row r="675" spans="1:5">
      <c r="A675" s="27"/>
      <c r="B675" s="17"/>
      <c r="C675" s="17"/>
      <c r="D675" s="17"/>
      <c r="E675" s="17"/>
    </row>
    <row r="676" spans="1:5">
      <c r="A676" s="27"/>
      <c r="B676" s="17"/>
      <c r="C676" s="17"/>
      <c r="D676" s="17"/>
      <c r="E676" s="17"/>
    </row>
    <row r="677" spans="1:5">
      <c r="A677" s="27"/>
      <c r="B677" s="17"/>
      <c r="C677" s="17"/>
      <c r="D677" s="17"/>
      <c r="E677" s="17"/>
    </row>
    <row r="678" spans="1:5">
      <c r="A678" s="27"/>
      <c r="B678" s="17"/>
      <c r="C678" s="17"/>
      <c r="D678" s="17"/>
      <c r="E678" s="17"/>
    </row>
    <row r="679" spans="1:5">
      <c r="A679" s="27"/>
      <c r="B679" s="17"/>
      <c r="C679" s="17"/>
      <c r="D679" s="17"/>
      <c r="E679" s="17"/>
    </row>
    <row r="680" spans="1:5">
      <c r="A680" s="27"/>
      <c r="B680" s="17"/>
      <c r="C680" s="17"/>
      <c r="D680" s="17"/>
      <c r="E680" s="17"/>
    </row>
    <row r="681" spans="1:5">
      <c r="A681" s="27"/>
      <c r="B681" s="17"/>
      <c r="C681" s="17"/>
      <c r="D681" s="17"/>
      <c r="E681" s="17"/>
    </row>
    <row r="682" spans="1:5">
      <c r="A682" s="27"/>
      <c r="B682" s="17"/>
      <c r="C682" s="17"/>
      <c r="D682" s="17"/>
      <c r="E682" s="17"/>
    </row>
    <row r="683" spans="1:5">
      <c r="A683" s="27"/>
      <c r="B683" s="17"/>
      <c r="C683" s="17"/>
      <c r="D683" s="17"/>
      <c r="E683" s="17"/>
    </row>
    <row r="684" spans="1:5">
      <c r="A684" s="27"/>
      <c r="B684" s="17"/>
      <c r="C684" s="17"/>
      <c r="D684" s="17"/>
      <c r="E684" s="17"/>
    </row>
    <row r="685" spans="1:5">
      <c r="A685" s="27"/>
      <c r="B685" s="17"/>
      <c r="C685" s="17"/>
      <c r="D685" s="17"/>
      <c r="E685" s="17"/>
    </row>
    <row r="686" spans="1:5">
      <c r="A686" s="27"/>
      <c r="B686" s="17"/>
      <c r="C686" s="17"/>
      <c r="D686" s="17"/>
      <c r="E686" s="17"/>
    </row>
    <row r="687" spans="1:5">
      <c r="A687" s="27"/>
      <c r="B687" s="17"/>
      <c r="C687" s="17"/>
      <c r="D687" s="17"/>
      <c r="E687" s="17"/>
    </row>
    <row r="688" spans="1:5">
      <c r="A688" s="27"/>
      <c r="B688" s="17"/>
      <c r="C688" s="17"/>
      <c r="D688" s="17"/>
      <c r="E688" s="17"/>
    </row>
    <row r="689" spans="1:5">
      <c r="A689" s="27"/>
      <c r="B689" s="17"/>
      <c r="C689" s="17"/>
      <c r="D689" s="17"/>
      <c r="E689" s="17"/>
    </row>
    <row r="690" spans="1:5">
      <c r="A690" s="27"/>
      <c r="B690" s="17"/>
      <c r="C690" s="17"/>
      <c r="D690" s="17"/>
      <c r="E690" s="17"/>
    </row>
    <row r="691" spans="1:5">
      <c r="A691" s="27"/>
      <c r="B691" s="17"/>
      <c r="C691" s="17"/>
      <c r="D691" s="17"/>
      <c r="E691" s="17"/>
    </row>
    <row r="692" spans="1:5">
      <c r="A692" s="27"/>
      <c r="B692" s="17"/>
      <c r="C692" s="17"/>
      <c r="D692" s="17"/>
      <c r="E692" s="17"/>
    </row>
    <row r="693" spans="1:5">
      <c r="A693" s="27"/>
      <c r="B693" s="17"/>
      <c r="C693" s="17"/>
      <c r="D693" s="17"/>
      <c r="E693" s="17"/>
    </row>
    <row r="694" spans="1:5">
      <c r="A694" s="27"/>
      <c r="B694" s="17"/>
      <c r="C694" s="17"/>
      <c r="D694" s="17"/>
      <c r="E694" s="17"/>
    </row>
    <row r="695" spans="1:5">
      <c r="A695" s="27"/>
      <c r="B695" s="17"/>
      <c r="C695" s="17"/>
      <c r="D695" s="17"/>
      <c r="E695" s="17"/>
    </row>
    <row r="696" spans="1:5">
      <c r="A696" s="27"/>
      <c r="B696" s="17"/>
      <c r="C696" s="17"/>
      <c r="D696" s="17"/>
      <c r="E696" s="17"/>
    </row>
    <row r="697" spans="1:5">
      <c r="A697" s="27"/>
      <c r="B697" s="17"/>
      <c r="C697" s="17"/>
      <c r="D697" s="17"/>
      <c r="E697" s="17"/>
    </row>
    <row r="698" spans="1:5">
      <c r="A698" s="27"/>
      <c r="B698" s="17"/>
      <c r="C698" s="17"/>
      <c r="D698" s="17"/>
      <c r="E698" s="17"/>
    </row>
    <row r="699" spans="1:5">
      <c r="A699" s="27"/>
      <c r="B699" s="17"/>
      <c r="C699" s="17"/>
      <c r="D699" s="17"/>
      <c r="E699" s="17"/>
    </row>
    <row r="700" spans="1:5">
      <c r="A700" s="27"/>
      <c r="B700" s="17"/>
      <c r="C700" s="17"/>
      <c r="D700" s="17"/>
      <c r="E700" s="17"/>
    </row>
    <row r="701" spans="1:5">
      <c r="A701" s="27"/>
      <c r="B701" s="17"/>
      <c r="C701" s="17"/>
      <c r="D701" s="17"/>
      <c r="E701" s="17"/>
    </row>
    <row r="702" spans="1:5">
      <c r="A702" s="27"/>
      <c r="B702" s="17"/>
      <c r="C702" s="17"/>
      <c r="D702" s="17"/>
      <c r="E702" s="17"/>
    </row>
    <row r="703" spans="1:5">
      <c r="A703" s="27"/>
      <c r="B703" s="17"/>
      <c r="C703" s="17"/>
      <c r="D703" s="17"/>
      <c r="E703" s="17"/>
    </row>
    <row r="704" spans="1:5">
      <c r="A704" s="27"/>
      <c r="B704" s="17"/>
      <c r="C704" s="17"/>
      <c r="D704" s="17"/>
      <c r="E704" s="17"/>
    </row>
    <row r="705" spans="1:5">
      <c r="A705" s="27"/>
      <c r="B705" s="17"/>
      <c r="C705" s="17"/>
      <c r="D705" s="17"/>
      <c r="E705" s="17"/>
    </row>
    <row r="706" spans="1:5">
      <c r="A706" s="27"/>
      <c r="B706" s="17"/>
      <c r="C706" s="17"/>
      <c r="D706" s="17"/>
      <c r="E706" s="17"/>
    </row>
    <row r="707" spans="1:5">
      <c r="A707" s="27"/>
      <c r="B707" s="17"/>
      <c r="C707" s="17"/>
      <c r="D707" s="17"/>
      <c r="E707" s="17"/>
    </row>
    <row r="708" spans="1:5">
      <c r="A708" s="27"/>
      <c r="B708" s="17"/>
      <c r="C708" s="17"/>
      <c r="D708" s="17"/>
      <c r="E708" s="17"/>
    </row>
    <row r="709" spans="1:5">
      <c r="A709" s="27"/>
      <c r="B709" s="17"/>
      <c r="C709" s="17"/>
      <c r="D709" s="17"/>
      <c r="E709" s="17"/>
    </row>
    <row r="710" spans="1:5">
      <c r="A710" s="27"/>
      <c r="B710" s="17"/>
      <c r="C710" s="17"/>
      <c r="D710" s="17"/>
      <c r="E710" s="17"/>
    </row>
    <row r="711" spans="1:5">
      <c r="A711" s="27"/>
      <c r="B711" s="17"/>
      <c r="C711" s="17"/>
      <c r="D711" s="17"/>
      <c r="E711" s="17"/>
    </row>
    <row r="712" spans="1:5">
      <c r="A712" s="27"/>
      <c r="B712" s="17"/>
      <c r="C712" s="17"/>
      <c r="D712" s="17"/>
      <c r="E712" s="17"/>
    </row>
    <row r="713" spans="1:5">
      <c r="A713" s="27"/>
      <c r="B713" s="17"/>
      <c r="C713" s="17"/>
      <c r="D713" s="17"/>
      <c r="E713" s="17"/>
    </row>
    <row r="714" spans="1:5">
      <c r="A714" s="27"/>
      <c r="B714" s="17"/>
      <c r="C714" s="17"/>
      <c r="D714" s="17"/>
      <c r="E714" s="17"/>
    </row>
    <row r="715" spans="1:5">
      <c r="A715" s="27"/>
      <c r="B715" s="17"/>
      <c r="C715" s="17"/>
      <c r="D715" s="17"/>
      <c r="E715" s="17"/>
    </row>
    <row r="716" spans="1:5">
      <c r="A716" s="27"/>
      <c r="B716" s="17"/>
      <c r="C716" s="17"/>
      <c r="D716" s="17"/>
      <c r="E716" s="17"/>
    </row>
    <row r="717" spans="1:5">
      <c r="A717" s="27"/>
      <c r="B717" s="17"/>
      <c r="C717" s="17"/>
      <c r="D717" s="17"/>
      <c r="E717" s="17"/>
    </row>
    <row r="718" spans="1:5">
      <c r="A718" s="27"/>
      <c r="B718" s="17"/>
      <c r="C718" s="17"/>
      <c r="D718" s="17"/>
      <c r="E718" s="17"/>
    </row>
    <row r="719" spans="1:5">
      <c r="A719" s="27"/>
      <c r="B719" s="17"/>
      <c r="C719" s="17"/>
      <c r="D719" s="17"/>
      <c r="E719" s="17"/>
    </row>
    <row r="720" spans="1:5">
      <c r="A720" s="27"/>
      <c r="B720" s="17"/>
      <c r="C720" s="17"/>
      <c r="D720" s="17"/>
      <c r="E720" s="17"/>
    </row>
    <row r="721" spans="1:5">
      <c r="A721" s="27"/>
      <c r="B721" s="17"/>
      <c r="C721" s="17"/>
      <c r="D721" s="17"/>
      <c r="E721" s="17"/>
    </row>
    <row r="722" spans="1:5">
      <c r="A722" s="27"/>
      <c r="B722" s="17"/>
      <c r="C722" s="17"/>
      <c r="D722" s="17"/>
      <c r="E722" s="17"/>
    </row>
    <row r="723" spans="1:5">
      <c r="A723" s="27"/>
      <c r="B723" s="17"/>
      <c r="C723" s="17"/>
      <c r="D723" s="17"/>
      <c r="E723" s="17"/>
    </row>
    <row r="724" spans="1:5">
      <c r="A724" s="27"/>
      <c r="B724" s="17"/>
      <c r="C724" s="17"/>
      <c r="D724" s="17"/>
      <c r="E724" s="17"/>
    </row>
    <row r="725" spans="1:5">
      <c r="A725" s="27"/>
      <c r="B725" s="17"/>
      <c r="C725" s="17"/>
      <c r="D725" s="17"/>
      <c r="E725" s="17"/>
    </row>
    <row r="726" spans="1:5">
      <c r="A726" s="27"/>
      <c r="B726" s="17"/>
      <c r="C726" s="17"/>
      <c r="D726" s="17"/>
      <c r="E726" s="17"/>
    </row>
    <row r="727" spans="1:5">
      <c r="A727" s="27"/>
      <c r="B727" s="17"/>
      <c r="C727" s="17"/>
      <c r="D727" s="17"/>
      <c r="E727" s="17"/>
    </row>
    <row r="728" spans="1:5">
      <c r="A728" s="27"/>
      <c r="B728" s="17"/>
      <c r="C728" s="17"/>
      <c r="D728" s="17"/>
      <c r="E728" s="17"/>
    </row>
    <row r="729" spans="1:5">
      <c r="A729" s="27"/>
      <c r="B729" s="17"/>
      <c r="C729" s="17"/>
      <c r="D729" s="17"/>
      <c r="E729" s="17"/>
    </row>
    <row r="730" spans="1:5">
      <c r="A730" s="27"/>
      <c r="B730" s="17"/>
      <c r="C730" s="17"/>
      <c r="D730" s="17"/>
      <c r="E730" s="17"/>
    </row>
    <row r="731" spans="1:5">
      <c r="A731" s="27"/>
      <c r="B731" s="17"/>
      <c r="C731" s="17"/>
      <c r="D731" s="17"/>
      <c r="E731" s="17"/>
    </row>
    <row r="732" spans="1:5">
      <c r="A732" s="27"/>
      <c r="B732" s="17"/>
      <c r="C732" s="17"/>
      <c r="D732" s="17"/>
      <c r="E732" s="17"/>
    </row>
    <row r="733" spans="1:5">
      <c r="A733" s="27"/>
      <c r="B733" s="17"/>
      <c r="C733" s="17"/>
      <c r="D733" s="17"/>
      <c r="E733" s="17"/>
    </row>
    <row r="734" spans="1:5">
      <c r="A734" s="27"/>
      <c r="B734" s="17"/>
      <c r="C734" s="17"/>
      <c r="D734" s="17"/>
      <c r="E734" s="17"/>
    </row>
    <row r="735" spans="1:5">
      <c r="A735" s="27"/>
      <c r="B735" s="17"/>
      <c r="C735" s="17"/>
      <c r="D735" s="17"/>
      <c r="E735" s="17"/>
    </row>
    <row r="736" spans="1:5">
      <c r="A736" s="27"/>
      <c r="B736" s="17"/>
      <c r="C736" s="17"/>
      <c r="D736" s="17"/>
      <c r="E736" s="17"/>
    </row>
    <row r="737" spans="1:5">
      <c r="A737" s="27"/>
      <c r="B737" s="17"/>
      <c r="C737" s="17"/>
      <c r="D737" s="17"/>
      <c r="E737" s="17"/>
    </row>
    <row r="738" spans="1:5">
      <c r="A738" s="27"/>
      <c r="B738" s="17"/>
      <c r="C738" s="17"/>
      <c r="D738" s="17"/>
      <c r="E738" s="17"/>
    </row>
    <row r="739" spans="1:5">
      <c r="A739" s="27"/>
      <c r="B739" s="17"/>
      <c r="C739" s="17"/>
      <c r="D739" s="17"/>
      <c r="E739" s="17"/>
    </row>
    <row r="740" spans="1:5">
      <c r="A740" s="27"/>
      <c r="B740" s="17"/>
      <c r="C740" s="17"/>
      <c r="D740" s="17"/>
      <c r="E740" s="17"/>
    </row>
    <row r="741" spans="1:5">
      <c r="A741" s="27"/>
      <c r="B741" s="17"/>
      <c r="C741" s="17"/>
      <c r="D741" s="17"/>
      <c r="E741" s="17"/>
    </row>
    <row r="742" spans="1:5">
      <c r="A742" s="27"/>
      <c r="B742" s="17"/>
      <c r="C742" s="17"/>
      <c r="D742" s="17"/>
      <c r="E742" s="17"/>
    </row>
    <row r="743" spans="1:5">
      <c r="A743" s="27"/>
      <c r="B743" s="17"/>
      <c r="C743" s="17"/>
      <c r="D743" s="17"/>
      <c r="E743" s="17"/>
    </row>
    <row r="744" spans="1:5">
      <c r="A744" s="27"/>
      <c r="B744" s="17"/>
      <c r="C744" s="17"/>
      <c r="D744" s="17"/>
      <c r="E744" s="17"/>
    </row>
    <row r="745" spans="1:5">
      <c r="A745" s="27"/>
      <c r="B745" s="17"/>
      <c r="C745" s="17"/>
      <c r="D745" s="17"/>
      <c r="E745" s="17"/>
    </row>
    <row r="746" spans="1:5">
      <c r="A746" s="27"/>
      <c r="B746" s="17"/>
      <c r="C746" s="17"/>
      <c r="D746" s="17"/>
      <c r="E746" s="17"/>
    </row>
    <row r="747" spans="1:5">
      <c r="A747" s="27"/>
      <c r="B747" s="17"/>
      <c r="C747" s="17"/>
      <c r="D747" s="17"/>
      <c r="E747" s="17"/>
    </row>
    <row r="748" spans="1:5">
      <c r="A748" s="27"/>
      <c r="B748" s="17"/>
      <c r="C748" s="17"/>
      <c r="D748" s="17"/>
      <c r="E748" s="17"/>
    </row>
    <row r="749" spans="1:5">
      <c r="A749" s="27"/>
      <c r="B749" s="17"/>
      <c r="C749" s="17"/>
      <c r="D749" s="17"/>
      <c r="E749" s="17"/>
    </row>
    <row r="750" spans="1:5">
      <c r="A750" s="27"/>
      <c r="B750" s="17"/>
      <c r="C750" s="17"/>
      <c r="D750" s="17"/>
      <c r="E750" s="17"/>
    </row>
    <row r="751" spans="1:5">
      <c r="A751" s="27"/>
      <c r="B751" s="17"/>
      <c r="C751" s="17"/>
      <c r="D751" s="17"/>
      <c r="E751" s="17"/>
    </row>
    <row r="752" spans="1:5">
      <c r="A752" s="27"/>
      <c r="B752" s="17"/>
      <c r="C752" s="17"/>
      <c r="D752" s="17"/>
      <c r="E752" s="17"/>
    </row>
    <row r="753" spans="1:5">
      <c r="A753" s="27"/>
      <c r="B753" s="17"/>
      <c r="C753" s="17"/>
      <c r="D753" s="17"/>
      <c r="E753" s="17"/>
    </row>
    <row r="754" spans="1:5">
      <c r="A754" s="27"/>
      <c r="B754" s="17"/>
      <c r="C754" s="17"/>
      <c r="D754" s="17"/>
      <c r="E754" s="17"/>
    </row>
    <row r="755" spans="1:5">
      <c r="A755" s="27"/>
      <c r="B755" s="17"/>
      <c r="C755" s="17"/>
      <c r="D755" s="17"/>
      <c r="E755" s="17"/>
    </row>
    <row r="756" spans="1:5">
      <c r="A756" s="27"/>
      <c r="B756" s="17"/>
      <c r="C756" s="17"/>
      <c r="D756" s="17"/>
      <c r="E756" s="17"/>
    </row>
    <row r="757" spans="1:5">
      <c r="A757" s="27"/>
      <c r="B757" s="17"/>
      <c r="C757" s="17"/>
      <c r="D757" s="17"/>
      <c r="E757" s="17"/>
    </row>
    <row r="758" spans="1:5">
      <c r="A758" s="27"/>
      <c r="B758" s="17"/>
      <c r="C758" s="17"/>
      <c r="D758" s="17"/>
      <c r="E758" s="17"/>
    </row>
    <row r="759" spans="1:5">
      <c r="A759" s="27"/>
      <c r="B759" s="17"/>
      <c r="C759" s="17"/>
      <c r="D759" s="17"/>
      <c r="E759" s="17"/>
    </row>
    <row r="760" spans="1:5">
      <c r="A760" s="27"/>
      <c r="B760" s="17"/>
      <c r="C760" s="17"/>
      <c r="D760" s="17"/>
      <c r="E760" s="17"/>
    </row>
    <row r="761" spans="1:5">
      <c r="A761" s="27"/>
      <c r="B761" s="17"/>
      <c r="C761" s="17"/>
      <c r="D761" s="17"/>
      <c r="E761" s="17"/>
    </row>
    <row r="762" spans="1:5">
      <c r="A762" s="27"/>
      <c r="B762" s="17"/>
      <c r="C762" s="17"/>
      <c r="D762" s="17"/>
      <c r="E762" s="17"/>
    </row>
    <row r="763" spans="1:5">
      <c r="A763" s="27"/>
      <c r="B763" s="17"/>
      <c r="C763" s="17"/>
      <c r="D763" s="17"/>
      <c r="E763" s="17"/>
    </row>
    <row r="764" spans="1:5">
      <c r="A764" s="27"/>
      <c r="B764" s="17"/>
      <c r="C764" s="17"/>
      <c r="D764" s="17"/>
      <c r="E764" s="17"/>
    </row>
    <row r="765" spans="1:5">
      <c r="A765" s="27"/>
      <c r="B765" s="17"/>
      <c r="C765" s="17"/>
      <c r="D765" s="17"/>
      <c r="E765" s="17"/>
    </row>
    <row r="766" spans="1:5">
      <c r="A766" s="27"/>
      <c r="B766" s="17"/>
      <c r="C766" s="17"/>
      <c r="D766" s="17"/>
      <c r="E766" s="17"/>
    </row>
    <row r="767" spans="1:5">
      <c r="A767" s="27"/>
      <c r="B767" s="17"/>
      <c r="C767" s="17"/>
      <c r="D767" s="17"/>
      <c r="E767" s="17"/>
    </row>
    <row r="768" spans="1:5">
      <c r="A768" s="27"/>
      <c r="B768" s="17"/>
      <c r="C768" s="17"/>
      <c r="D768" s="17"/>
      <c r="E768" s="17"/>
    </row>
    <row r="769" spans="1:5">
      <c r="A769" s="27"/>
      <c r="B769" s="17"/>
      <c r="C769" s="17"/>
      <c r="D769" s="17"/>
      <c r="E769" s="17"/>
    </row>
    <row r="770" spans="1:5">
      <c r="A770" s="27"/>
      <c r="B770" s="17"/>
      <c r="C770" s="17"/>
      <c r="D770" s="17"/>
      <c r="E770" s="17"/>
    </row>
    <row r="771" spans="1:5">
      <c r="A771" s="27"/>
      <c r="B771" s="17"/>
      <c r="C771" s="17"/>
      <c r="D771" s="17"/>
      <c r="E771" s="17"/>
    </row>
    <row r="772" spans="1:5">
      <c r="A772" s="27"/>
      <c r="B772" s="17"/>
      <c r="C772" s="17"/>
      <c r="D772" s="17"/>
      <c r="E772" s="17"/>
    </row>
    <row r="773" spans="1:5">
      <c r="A773" s="27"/>
      <c r="B773" s="17"/>
      <c r="C773" s="17"/>
      <c r="D773" s="17"/>
      <c r="E773" s="17"/>
    </row>
    <row r="774" spans="1:5">
      <c r="A774" s="27"/>
      <c r="B774" s="17"/>
      <c r="C774" s="17"/>
      <c r="D774" s="17"/>
      <c r="E774" s="17"/>
    </row>
    <row r="775" spans="1:5">
      <c r="A775" s="27"/>
      <c r="B775" s="17"/>
      <c r="C775" s="17"/>
      <c r="D775" s="17"/>
      <c r="E775" s="17"/>
    </row>
    <row r="776" spans="1:5">
      <c r="A776" s="27"/>
      <c r="B776" s="17"/>
      <c r="C776" s="17"/>
      <c r="D776" s="17"/>
      <c r="E776" s="17"/>
    </row>
    <row r="777" spans="1:5">
      <c r="A777" s="27"/>
      <c r="B777" s="17"/>
      <c r="C777" s="17"/>
      <c r="D777" s="17"/>
      <c r="E777" s="17"/>
    </row>
    <row r="778" spans="1:5">
      <c r="A778" s="27"/>
      <c r="B778" s="17"/>
      <c r="C778" s="17"/>
      <c r="D778" s="17"/>
      <c r="E778" s="17"/>
    </row>
    <row r="779" spans="1:5">
      <c r="A779" s="27"/>
      <c r="B779" s="17"/>
      <c r="C779" s="17"/>
      <c r="D779" s="17"/>
      <c r="E779" s="17"/>
    </row>
    <row r="780" spans="1:5">
      <c r="A780" s="27"/>
      <c r="B780" s="17"/>
      <c r="C780" s="17"/>
      <c r="D780" s="17"/>
      <c r="E780" s="17"/>
    </row>
    <row r="781" spans="1:5">
      <c r="A781" s="27"/>
      <c r="B781" s="17"/>
      <c r="C781" s="17"/>
      <c r="D781" s="17"/>
      <c r="E781" s="17"/>
    </row>
    <row r="782" spans="1:5">
      <c r="A782" s="27"/>
      <c r="B782" s="17"/>
      <c r="C782" s="17"/>
      <c r="D782" s="17"/>
      <c r="E782" s="17"/>
    </row>
    <row r="783" spans="1:5">
      <c r="A783" s="27"/>
      <c r="B783" s="17"/>
      <c r="C783" s="17"/>
      <c r="D783" s="17"/>
      <c r="E783" s="17"/>
    </row>
    <row r="784" spans="1:5">
      <c r="A784" s="27"/>
      <c r="B784" s="17"/>
      <c r="C784" s="17"/>
      <c r="D784" s="17"/>
      <c r="E784" s="17"/>
    </row>
    <row r="785" spans="1:5">
      <c r="A785" s="27"/>
      <c r="B785" s="17"/>
      <c r="C785" s="17"/>
      <c r="D785" s="17"/>
      <c r="E785" s="17"/>
    </row>
    <row r="786" spans="1:5">
      <c r="A786" s="27"/>
      <c r="B786" s="17"/>
      <c r="C786" s="17"/>
      <c r="D786" s="17"/>
      <c r="E786" s="17"/>
    </row>
    <row r="787" spans="1:5">
      <c r="A787" s="27"/>
      <c r="B787" s="17"/>
      <c r="C787" s="17"/>
      <c r="D787" s="17"/>
      <c r="E787" s="17"/>
    </row>
    <row r="788" spans="1:5">
      <c r="A788" s="27"/>
      <c r="B788" s="17"/>
      <c r="C788" s="17"/>
      <c r="D788" s="17"/>
      <c r="E788" s="17"/>
    </row>
    <row r="789" spans="1:5">
      <c r="A789" s="27"/>
      <c r="B789" s="17"/>
      <c r="C789" s="17"/>
      <c r="D789" s="17"/>
      <c r="E789" s="17"/>
    </row>
    <row r="790" spans="1:5">
      <c r="A790" s="27"/>
      <c r="B790" s="17"/>
      <c r="C790" s="17"/>
      <c r="D790" s="17"/>
      <c r="E790" s="17"/>
    </row>
    <row r="791" spans="1:5">
      <c r="A791" s="27"/>
      <c r="B791" s="17"/>
      <c r="C791" s="17"/>
      <c r="D791" s="17"/>
      <c r="E791" s="17"/>
    </row>
    <row r="792" spans="1:5">
      <c r="A792" s="27"/>
      <c r="B792" s="17"/>
      <c r="C792" s="17"/>
      <c r="D792" s="17"/>
      <c r="E792" s="17"/>
    </row>
    <row r="793" spans="1:5">
      <c r="A793" s="27"/>
      <c r="B793" s="17"/>
      <c r="C793" s="17"/>
      <c r="D793" s="17"/>
      <c r="E793" s="17"/>
    </row>
    <row r="794" spans="1:5">
      <c r="A794" s="27"/>
      <c r="B794" s="17"/>
      <c r="C794" s="17"/>
      <c r="D794" s="17"/>
      <c r="E794" s="17"/>
    </row>
    <row r="795" spans="1:5">
      <c r="A795" s="27"/>
      <c r="B795" s="17"/>
      <c r="C795" s="17"/>
      <c r="D795" s="17"/>
      <c r="E795" s="17"/>
    </row>
    <row r="796" spans="1:5">
      <c r="A796" s="27"/>
      <c r="B796" s="17"/>
      <c r="C796" s="17"/>
      <c r="D796" s="17"/>
      <c r="E796" s="17"/>
    </row>
    <row r="797" spans="1:5">
      <c r="A797" s="27"/>
      <c r="B797" s="17"/>
      <c r="C797" s="17"/>
      <c r="D797" s="17"/>
      <c r="E797" s="17"/>
    </row>
    <row r="798" spans="1:5">
      <c r="A798" s="27"/>
      <c r="B798" s="17"/>
      <c r="C798" s="17"/>
      <c r="D798" s="17"/>
      <c r="E798" s="17"/>
    </row>
    <row r="799" spans="1:5">
      <c r="A799" s="27"/>
      <c r="B799" s="17"/>
      <c r="C799" s="17"/>
      <c r="D799" s="17"/>
      <c r="E799" s="17"/>
    </row>
    <row r="800" spans="1:5">
      <c r="A800" s="27"/>
      <c r="B800" s="17"/>
      <c r="C800" s="17"/>
      <c r="D800" s="17"/>
      <c r="E800" s="17"/>
    </row>
    <row r="801" spans="1:5">
      <c r="A801" s="27"/>
      <c r="B801" s="17"/>
      <c r="C801" s="17"/>
      <c r="D801" s="17"/>
      <c r="E801" s="17"/>
    </row>
    <row r="802" spans="1:5">
      <c r="A802" s="27"/>
      <c r="B802" s="17"/>
      <c r="C802" s="17"/>
      <c r="D802" s="17"/>
      <c r="E802" s="17"/>
    </row>
    <row r="803" spans="1:5">
      <c r="A803" s="27"/>
      <c r="B803" s="17"/>
      <c r="C803" s="17"/>
      <c r="D803" s="17"/>
      <c r="E803" s="17"/>
    </row>
    <row r="804" spans="1:5">
      <c r="A804" s="27"/>
      <c r="B804" s="17"/>
      <c r="C804" s="17"/>
      <c r="D804" s="17"/>
      <c r="E804" s="17"/>
    </row>
    <row r="805" spans="1:5">
      <c r="A805" s="27"/>
      <c r="B805" s="17"/>
      <c r="C805" s="17"/>
      <c r="D805" s="17"/>
      <c r="E805" s="17"/>
    </row>
    <row r="806" spans="1:5">
      <c r="A806" s="27"/>
      <c r="B806" s="17"/>
      <c r="C806" s="17"/>
      <c r="D806" s="17"/>
      <c r="E806" s="17"/>
    </row>
    <row r="807" spans="1:5">
      <c r="A807" s="27"/>
      <c r="B807" s="17"/>
      <c r="C807" s="17"/>
      <c r="D807" s="17"/>
      <c r="E807" s="17"/>
    </row>
    <row r="808" spans="1:5">
      <c r="A808" s="27"/>
      <c r="B808" s="17"/>
      <c r="C808" s="17"/>
      <c r="D808" s="17"/>
      <c r="E808" s="17"/>
    </row>
    <row r="809" spans="1:5">
      <c r="A809" s="27"/>
      <c r="B809" s="17"/>
      <c r="C809" s="17"/>
      <c r="D809" s="17"/>
      <c r="E809" s="17"/>
    </row>
    <row r="810" spans="1:5">
      <c r="A810" s="27"/>
      <c r="B810" s="17"/>
      <c r="C810" s="17"/>
      <c r="D810" s="17"/>
      <c r="E810" s="17"/>
    </row>
    <row r="811" spans="1:5">
      <c r="A811" s="27"/>
      <c r="B811" s="17"/>
      <c r="C811" s="17"/>
      <c r="D811" s="17"/>
      <c r="E811" s="17"/>
    </row>
    <row r="812" spans="1:5">
      <c r="A812" s="27"/>
      <c r="B812" s="17"/>
      <c r="C812" s="17"/>
      <c r="D812" s="17"/>
      <c r="E812" s="17"/>
    </row>
    <row r="813" spans="1:5">
      <c r="A813" s="27"/>
      <c r="B813" s="17"/>
      <c r="C813" s="17"/>
      <c r="D813" s="17"/>
      <c r="E813" s="17"/>
    </row>
    <row r="814" spans="1:5">
      <c r="A814" s="27"/>
      <c r="B814" s="17"/>
      <c r="C814" s="17"/>
      <c r="D814" s="17"/>
      <c r="E814" s="17"/>
    </row>
    <row r="815" spans="1:5">
      <c r="A815" s="27"/>
      <c r="B815" s="17"/>
      <c r="C815" s="17"/>
      <c r="D815" s="17"/>
      <c r="E815" s="17"/>
    </row>
    <row r="816" spans="1:5">
      <c r="A816" s="27"/>
      <c r="B816" s="17"/>
      <c r="C816" s="17"/>
      <c r="D816" s="17"/>
      <c r="E816" s="17"/>
    </row>
    <row r="817" spans="1:5">
      <c r="A817" s="27"/>
      <c r="B817" s="17"/>
      <c r="C817" s="17"/>
      <c r="D817" s="17"/>
      <c r="E817" s="17"/>
    </row>
    <row r="818" spans="1:5">
      <c r="A818" s="27"/>
      <c r="B818" s="17"/>
      <c r="C818" s="17"/>
      <c r="D818" s="17"/>
      <c r="E818" s="17"/>
    </row>
    <row r="819" spans="1:5">
      <c r="A819" s="27"/>
      <c r="B819" s="17"/>
      <c r="C819" s="17"/>
      <c r="D819" s="17"/>
      <c r="E819" s="17"/>
    </row>
    <row r="820" spans="1:5">
      <c r="A820" s="27"/>
      <c r="B820" s="17"/>
      <c r="C820" s="17"/>
      <c r="D820" s="17"/>
      <c r="E820" s="17"/>
    </row>
    <row r="821" spans="1:5">
      <c r="A821" s="27"/>
      <c r="B821" s="17"/>
      <c r="C821" s="17"/>
      <c r="D821" s="17"/>
      <c r="E821" s="17"/>
    </row>
    <row r="822" spans="1:5">
      <c r="A822" s="27"/>
      <c r="B822" s="17"/>
      <c r="C822" s="17"/>
      <c r="D822" s="17"/>
      <c r="E822" s="17"/>
    </row>
    <row r="823" spans="1:5">
      <c r="A823" s="27"/>
      <c r="B823" s="17"/>
      <c r="C823" s="17"/>
      <c r="D823" s="17"/>
      <c r="E823" s="17"/>
    </row>
    <row r="824" spans="1:5">
      <c r="A824" s="27"/>
      <c r="B824" s="17"/>
      <c r="C824" s="17"/>
      <c r="D824" s="17"/>
      <c r="E824" s="17"/>
    </row>
    <row r="825" spans="1:5">
      <c r="A825" s="27"/>
      <c r="B825" s="17"/>
      <c r="C825" s="17"/>
      <c r="D825" s="17"/>
      <c r="E825" s="17"/>
    </row>
    <row r="826" spans="1:5">
      <c r="A826" s="27"/>
      <c r="B826" s="17"/>
      <c r="C826" s="17"/>
      <c r="D826" s="17"/>
      <c r="E826" s="17"/>
    </row>
    <row r="827" spans="1:5">
      <c r="A827" s="27"/>
      <c r="B827" s="17"/>
      <c r="C827" s="17"/>
      <c r="D827" s="17"/>
      <c r="E827" s="17"/>
    </row>
    <row r="828" spans="1:5">
      <c r="A828" s="27"/>
      <c r="B828" s="17"/>
      <c r="C828" s="17"/>
      <c r="D828" s="17"/>
      <c r="E828" s="17"/>
    </row>
    <row r="829" spans="1:5">
      <c r="A829" s="27"/>
      <c r="B829" s="17"/>
      <c r="C829" s="17"/>
      <c r="D829" s="17"/>
      <c r="E829" s="17"/>
    </row>
    <row r="830" spans="1:5">
      <c r="A830" s="27"/>
      <c r="B830" s="17"/>
      <c r="C830" s="17"/>
      <c r="D830" s="17"/>
      <c r="E830" s="17"/>
    </row>
    <row r="831" spans="1:5">
      <c r="A831" s="27"/>
      <c r="B831" s="17"/>
      <c r="C831" s="17"/>
      <c r="D831" s="17"/>
      <c r="E831" s="17"/>
    </row>
    <row r="832" spans="1:5">
      <c r="A832" s="27"/>
      <c r="B832" s="17"/>
      <c r="C832" s="17"/>
      <c r="D832" s="17"/>
      <c r="E832" s="17"/>
    </row>
    <row r="833" spans="1:5">
      <c r="A833" s="27"/>
      <c r="B833" s="17"/>
      <c r="C833" s="17"/>
      <c r="D833" s="17"/>
      <c r="E833" s="17"/>
    </row>
    <row r="834" spans="1:5">
      <c r="A834" s="27"/>
      <c r="B834" s="17"/>
      <c r="C834" s="17"/>
      <c r="D834" s="17"/>
      <c r="E834" s="17"/>
    </row>
    <row r="835" spans="1:5">
      <c r="A835" s="27"/>
      <c r="B835" s="17"/>
      <c r="C835" s="17"/>
      <c r="D835" s="17"/>
      <c r="E835" s="17"/>
    </row>
    <row r="836" spans="1:5">
      <c r="A836" s="27"/>
      <c r="B836" s="17"/>
      <c r="C836" s="17"/>
      <c r="D836" s="17"/>
      <c r="E836" s="17"/>
    </row>
    <row r="837" spans="1:5">
      <c r="A837" s="27"/>
      <c r="B837" s="17"/>
      <c r="C837" s="17"/>
      <c r="D837" s="17"/>
      <c r="E837" s="17"/>
    </row>
    <row r="838" spans="1:5">
      <c r="A838" s="27"/>
      <c r="B838" s="17"/>
      <c r="C838" s="17"/>
      <c r="D838" s="17"/>
      <c r="E838" s="17"/>
    </row>
    <row r="839" spans="1:5">
      <c r="A839" s="27"/>
      <c r="B839" s="17"/>
      <c r="C839" s="17"/>
      <c r="D839" s="17"/>
      <c r="E839" s="17"/>
    </row>
    <row r="840" spans="1:5">
      <c r="A840" s="27"/>
      <c r="B840" s="17"/>
      <c r="C840" s="17"/>
      <c r="D840" s="17"/>
      <c r="E840" s="17"/>
    </row>
    <row r="841" spans="1:5">
      <c r="A841" s="27"/>
      <c r="B841" s="17"/>
      <c r="C841" s="17"/>
      <c r="D841" s="17"/>
      <c r="E841" s="17"/>
    </row>
    <row r="842" spans="1:5">
      <c r="A842" s="27"/>
      <c r="B842" s="17"/>
      <c r="C842" s="17"/>
      <c r="D842" s="17"/>
      <c r="E842" s="17"/>
    </row>
    <row r="843" spans="1:5">
      <c r="A843" s="27"/>
      <c r="B843" s="17"/>
      <c r="C843" s="17"/>
      <c r="D843" s="17"/>
      <c r="E843" s="17"/>
    </row>
    <row r="844" spans="1:5">
      <c r="A844" s="27"/>
      <c r="B844" s="17"/>
      <c r="C844" s="17"/>
      <c r="D844" s="17"/>
      <c r="E844" s="17"/>
    </row>
    <row r="845" spans="1:5">
      <c r="A845" s="27"/>
      <c r="B845" s="17"/>
      <c r="C845" s="17"/>
      <c r="D845" s="17"/>
      <c r="E845" s="17"/>
    </row>
    <row r="846" spans="1:5">
      <c r="A846" s="27"/>
      <c r="B846" s="17"/>
      <c r="C846" s="17"/>
      <c r="D846" s="17"/>
      <c r="E846" s="17"/>
    </row>
    <row r="847" spans="1:5">
      <c r="A847" s="27"/>
      <c r="B847" s="17"/>
      <c r="C847" s="17"/>
      <c r="D847" s="17"/>
      <c r="E847" s="17"/>
    </row>
    <row r="848" spans="1:5">
      <c r="A848" s="27"/>
      <c r="B848" s="17"/>
      <c r="C848" s="17"/>
      <c r="D848" s="17"/>
      <c r="E848" s="17"/>
    </row>
    <row r="849" spans="1:5">
      <c r="A849" s="27"/>
      <c r="B849" s="17"/>
      <c r="C849" s="17"/>
      <c r="D849" s="17"/>
      <c r="E849" s="17"/>
    </row>
    <row r="850" spans="1:5">
      <c r="A850" s="27"/>
      <c r="B850" s="17"/>
      <c r="C850" s="17"/>
      <c r="D850" s="17"/>
      <c r="E850" s="17"/>
    </row>
    <row r="851" spans="1:5">
      <c r="A851" s="27"/>
      <c r="B851" s="17"/>
      <c r="C851" s="17"/>
      <c r="D851" s="17"/>
      <c r="E851" s="17"/>
    </row>
    <row r="852" spans="1:5">
      <c r="A852" s="27"/>
      <c r="B852" s="17"/>
      <c r="C852" s="17"/>
      <c r="D852" s="17"/>
      <c r="E852" s="17"/>
    </row>
    <row r="853" spans="1:5">
      <c r="A853" s="27"/>
      <c r="B853" s="17"/>
      <c r="C853" s="17"/>
      <c r="D853" s="17"/>
      <c r="E853" s="17"/>
    </row>
    <row r="854" spans="1:5">
      <c r="A854" s="27"/>
      <c r="B854" s="17"/>
      <c r="C854" s="17"/>
      <c r="D854" s="17"/>
      <c r="E854" s="17"/>
    </row>
    <row r="855" spans="1:5">
      <c r="A855" s="27"/>
      <c r="B855" s="17"/>
      <c r="C855" s="17"/>
      <c r="D855" s="17"/>
      <c r="E855" s="17"/>
    </row>
    <row r="856" spans="1:5">
      <c r="A856" s="27"/>
      <c r="B856" s="17"/>
      <c r="C856" s="17"/>
      <c r="D856" s="17"/>
      <c r="E856" s="17"/>
    </row>
    <row r="857" spans="1:5">
      <c r="A857" s="27"/>
      <c r="B857" s="17"/>
      <c r="C857" s="17"/>
      <c r="D857" s="17"/>
      <c r="E857" s="17"/>
    </row>
    <row r="858" spans="1:5">
      <c r="A858" s="27"/>
      <c r="B858" s="17"/>
      <c r="C858" s="17"/>
      <c r="D858" s="17"/>
      <c r="E858" s="17"/>
    </row>
    <row r="859" spans="1:5">
      <c r="A859" s="27"/>
      <c r="B859" s="17"/>
      <c r="C859" s="17"/>
      <c r="D859" s="17"/>
      <c r="E859" s="17"/>
    </row>
    <row r="860" spans="1:5">
      <c r="A860" s="27"/>
      <c r="B860" s="17"/>
      <c r="C860" s="17"/>
      <c r="D860" s="17"/>
      <c r="E860" s="17"/>
    </row>
    <row r="861" spans="1:5">
      <c r="A861" s="27"/>
      <c r="B861" s="17"/>
      <c r="C861" s="17"/>
      <c r="D861" s="17"/>
      <c r="E861" s="17"/>
    </row>
    <row r="862" spans="1:5">
      <c r="A862" s="27"/>
      <c r="B862" s="17"/>
      <c r="C862" s="17"/>
      <c r="D862" s="17"/>
      <c r="E862" s="17"/>
    </row>
    <row r="863" spans="1:5">
      <c r="A863" s="27"/>
      <c r="B863" s="17"/>
      <c r="C863" s="17"/>
      <c r="D863" s="17"/>
      <c r="E863" s="17"/>
    </row>
    <row r="864" spans="1:5">
      <c r="A864" s="27"/>
      <c r="B864" s="17"/>
      <c r="C864" s="17"/>
      <c r="D864" s="17"/>
      <c r="E864" s="17"/>
    </row>
    <row r="865" spans="1:5">
      <c r="A865" s="27"/>
      <c r="B865" s="17"/>
      <c r="C865" s="17"/>
      <c r="D865" s="17"/>
      <c r="E865" s="17"/>
    </row>
    <row r="866" spans="1:5">
      <c r="A866" s="27"/>
      <c r="B866" s="17"/>
      <c r="C866" s="17"/>
      <c r="D866" s="17"/>
      <c r="E866" s="17"/>
    </row>
    <row r="867" spans="1:5">
      <c r="A867" s="27"/>
      <c r="B867" s="17"/>
      <c r="C867" s="17"/>
      <c r="D867" s="17"/>
      <c r="E867" s="17"/>
    </row>
    <row r="868" spans="1:5">
      <c r="A868" s="27"/>
      <c r="B868" s="17"/>
      <c r="C868" s="17"/>
      <c r="D868" s="17"/>
      <c r="E868" s="17"/>
    </row>
    <row r="869" spans="1:5">
      <c r="A869" s="27"/>
      <c r="B869" s="17"/>
      <c r="C869" s="17"/>
      <c r="D869" s="17"/>
      <c r="E869" s="17"/>
    </row>
    <row r="870" spans="1:5">
      <c r="A870" s="27"/>
      <c r="B870" s="17"/>
      <c r="C870" s="17"/>
      <c r="D870" s="17"/>
      <c r="E870" s="17"/>
    </row>
    <row r="871" spans="1:5">
      <c r="A871" s="27"/>
      <c r="B871" s="17"/>
      <c r="C871" s="17"/>
      <c r="D871" s="17"/>
      <c r="E871" s="17"/>
    </row>
    <row r="872" spans="1:5">
      <c r="A872" s="27"/>
      <c r="B872" s="17"/>
      <c r="C872" s="17"/>
      <c r="D872" s="17"/>
      <c r="E872" s="17"/>
    </row>
    <row r="873" spans="1:5">
      <c r="A873" s="27"/>
      <c r="B873" s="17"/>
      <c r="C873" s="17"/>
      <c r="D873" s="17"/>
      <c r="E873" s="17"/>
    </row>
    <row r="874" spans="1:5">
      <c r="A874" s="27"/>
      <c r="B874" s="17"/>
      <c r="C874" s="17"/>
      <c r="D874" s="17"/>
      <c r="E874" s="17"/>
    </row>
    <row r="875" spans="1:5">
      <c r="A875" s="27"/>
      <c r="B875" s="17"/>
      <c r="C875" s="17"/>
      <c r="D875" s="17"/>
      <c r="E875" s="17"/>
    </row>
    <row r="876" spans="1:5">
      <c r="A876" s="27"/>
      <c r="B876" s="17"/>
      <c r="C876" s="17"/>
      <c r="D876" s="17"/>
      <c r="E876" s="17"/>
    </row>
    <row r="877" spans="1:5">
      <c r="A877" s="27"/>
      <c r="B877" s="17"/>
      <c r="C877" s="17"/>
      <c r="D877" s="17"/>
      <c r="E877" s="17"/>
    </row>
    <row r="878" spans="1:5">
      <c r="A878" s="27"/>
      <c r="B878" s="17"/>
      <c r="C878" s="17"/>
      <c r="D878" s="17"/>
      <c r="E878" s="17"/>
    </row>
    <row r="879" spans="1:5">
      <c r="A879" s="27"/>
      <c r="B879" s="17"/>
      <c r="C879" s="17"/>
      <c r="D879" s="17"/>
      <c r="E879" s="17"/>
    </row>
    <row r="880" spans="1:5">
      <c r="A880" s="27"/>
      <c r="B880" s="17"/>
      <c r="C880" s="17"/>
      <c r="D880" s="17"/>
      <c r="E880" s="17"/>
    </row>
    <row r="881" spans="1:5">
      <c r="A881" s="27"/>
      <c r="B881" s="17"/>
      <c r="C881" s="17"/>
      <c r="D881" s="17"/>
      <c r="E881" s="17"/>
    </row>
    <row r="882" spans="1:5">
      <c r="A882" s="27"/>
      <c r="B882" s="17"/>
      <c r="C882" s="17"/>
      <c r="D882" s="17"/>
      <c r="E882" s="17"/>
    </row>
    <row r="883" spans="1:5">
      <c r="A883" s="27"/>
      <c r="B883" s="17"/>
      <c r="C883" s="17"/>
      <c r="D883" s="17"/>
      <c r="E883" s="17"/>
    </row>
    <row r="884" spans="1:5">
      <c r="A884" s="27"/>
      <c r="B884" s="17"/>
      <c r="C884" s="17"/>
      <c r="D884" s="17"/>
      <c r="E884" s="17"/>
    </row>
    <row r="885" spans="1:5">
      <c r="A885" s="27"/>
      <c r="B885" s="17"/>
      <c r="C885" s="17"/>
      <c r="D885" s="17"/>
      <c r="E885" s="17"/>
    </row>
    <row r="886" spans="1:5">
      <c r="A886" s="27"/>
      <c r="B886" s="17"/>
      <c r="C886" s="17"/>
      <c r="D886" s="17"/>
      <c r="E886" s="17"/>
    </row>
    <row r="887" spans="1:5">
      <c r="A887" s="27"/>
      <c r="B887" s="17"/>
      <c r="C887" s="17"/>
      <c r="D887" s="17"/>
      <c r="E887" s="17"/>
    </row>
    <row r="888" spans="1:5">
      <c r="A888" s="27"/>
      <c r="B888" s="17"/>
      <c r="C888" s="17"/>
      <c r="D888" s="17"/>
      <c r="E888" s="17"/>
    </row>
    <row r="889" spans="1:5">
      <c r="A889" s="27"/>
      <c r="B889" s="17"/>
      <c r="C889" s="17"/>
      <c r="D889" s="17"/>
      <c r="E889" s="17"/>
    </row>
    <row r="890" spans="1:5">
      <c r="A890" s="27"/>
      <c r="B890" s="17"/>
      <c r="C890" s="17"/>
      <c r="D890" s="17"/>
      <c r="E890" s="17"/>
    </row>
    <row r="891" spans="1:5">
      <c r="A891" s="27"/>
      <c r="B891" s="17"/>
      <c r="C891" s="17"/>
      <c r="D891" s="17"/>
      <c r="E891" s="17"/>
    </row>
    <row r="892" spans="1:5">
      <c r="A892" s="27"/>
      <c r="B892" s="17"/>
      <c r="C892" s="17"/>
      <c r="D892" s="17"/>
      <c r="E892" s="17"/>
    </row>
    <row r="893" spans="1:5">
      <c r="A893" s="27"/>
      <c r="B893" s="17"/>
      <c r="C893" s="17"/>
      <c r="D893" s="17"/>
      <c r="E893" s="17"/>
    </row>
    <row r="894" spans="1:5">
      <c r="A894" s="27"/>
      <c r="B894" s="17"/>
      <c r="C894" s="17"/>
      <c r="D894" s="17"/>
      <c r="E894" s="17"/>
    </row>
    <row r="895" spans="1:5">
      <c r="A895" s="27"/>
      <c r="B895" s="17"/>
      <c r="C895" s="17"/>
      <c r="D895" s="17"/>
      <c r="E895" s="17"/>
    </row>
    <row r="896" spans="1:5">
      <c r="A896" s="27"/>
      <c r="B896" s="17"/>
      <c r="C896" s="17"/>
      <c r="D896" s="17"/>
      <c r="E896" s="17"/>
    </row>
    <row r="897" spans="1:5">
      <c r="A897" s="27"/>
      <c r="B897" s="17"/>
      <c r="C897" s="17"/>
      <c r="D897" s="17"/>
      <c r="E897" s="17"/>
    </row>
    <row r="898" spans="1:5">
      <c r="A898" s="27"/>
      <c r="B898" s="17"/>
      <c r="C898" s="17"/>
      <c r="D898" s="17"/>
      <c r="E898" s="17"/>
    </row>
    <row r="899" spans="1:5">
      <c r="A899" s="27"/>
      <c r="B899" s="17"/>
      <c r="C899" s="17"/>
      <c r="D899" s="17"/>
      <c r="E899" s="17"/>
    </row>
    <row r="900" spans="1:5">
      <c r="A900" s="27"/>
      <c r="B900" s="17"/>
      <c r="C900" s="17"/>
      <c r="D900" s="17"/>
      <c r="E900" s="17"/>
    </row>
    <row r="901" spans="1:5">
      <c r="A901" s="27"/>
      <c r="B901" s="17"/>
      <c r="C901" s="17"/>
      <c r="D901" s="17"/>
      <c r="E901" s="17"/>
    </row>
    <row r="902" spans="1:5">
      <c r="A902" s="27"/>
      <c r="B902" s="17"/>
      <c r="C902" s="17"/>
      <c r="D902" s="17"/>
      <c r="E902" s="17"/>
    </row>
    <row r="903" spans="1:5">
      <c r="A903" s="27"/>
      <c r="B903" s="17"/>
      <c r="C903" s="17"/>
      <c r="D903" s="17"/>
      <c r="E903" s="17"/>
    </row>
    <row r="904" spans="1:5">
      <c r="A904" s="27"/>
      <c r="B904" s="17"/>
      <c r="C904" s="17"/>
      <c r="D904" s="17"/>
      <c r="E904" s="17"/>
    </row>
    <row r="905" spans="1:5">
      <c r="A905" s="27"/>
      <c r="B905" s="17"/>
      <c r="C905" s="17"/>
      <c r="D905" s="17"/>
      <c r="E905" s="17"/>
    </row>
    <row r="906" spans="1:5">
      <c r="A906" s="27"/>
      <c r="B906" s="17"/>
      <c r="C906" s="17"/>
      <c r="D906" s="17"/>
      <c r="E906" s="17"/>
    </row>
    <row r="907" spans="1:5">
      <c r="A907" s="27"/>
      <c r="B907" s="17"/>
      <c r="C907" s="17"/>
      <c r="D907" s="17"/>
      <c r="E907" s="17"/>
    </row>
    <row r="908" spans="1:5">
      <c r="A908" s="27"/>
      <c r="B908" s="17"/>
      <c r="C908" s="17"/>
      <c r="D908" s="17"/>
      <c r="E908" s="17"/>
    </row>
    <row r="909" spans="1:5">
      <c r="A909" s="27"/>
      <c r="B909" s="17"/>
      <c r="C909" s="17"/>
      <c r="D909" s="17"/>
      <c r="E909" s="17"/>
    </row>
    <row r="910" spans="1:5">
      <c r="A910" s="27"/>
      <c r="B910" s="17"/>
      <c r="C910" s="17"/>
      <c r="D910" s="17"/>
      <c r="E910" s="17"/>
    </row>
    <row r="911" spans="1:5">
      <c r="A911" s="27"/>
      <c r="B911" s="17"/>
      <c r="C911" s="17"/>
      <c r="D911" s="17"/>
      <c r="E911" s="17"/>
    </row>
    <row r="912" spans="1:5">
      <c r="A912" s="27"/>
      <c r="B912" s="17"/>
      <c r="C912" s="17"/>
      <c r="D912" s="17"/>
      <c r="E912" s="17"/>
    </row>
    <row r="913" spans="1:5">
      <c r="A913" s="27"/>
      <c r="B913" s="17"/>
      <c r="C913" s="17"/>
      <c r="D913" s="17"/>
      <c r="E913" s="17"/>
    </row>
    <row r="914" spans="1:5">
      <c r="A914" s="27"/>
      <c r="B914" s="17"/>
      <c r="C914" s="17"/>
      <c r="D914" s="17"/>
      <c r="E914" s="17"/>
    </row>
    <row r="915" spans="1:5">
      <c r="A915" s="27"/>
      <c r="B915" s="17"/>
      <c r="C915" s="17"/>
      <c r="D915" s="17"/>
      <c r="E915" s="17"/>
    </row>
    <row r="916" spans="1:5">
      <c r="A916" s="27"/>
      <c r="B916" s="17"/>
      <c r="C916" s="17"/>
      <c r="D916" s="17"/>
      <c r="E916" s="17"/>
    </row>
    <row r="917" spans="1:5">
      <c r="A917" s="27"/>
      <c r="B917" s="17"/>
      <c r="C917" s="17"/>
      <c r="D917" s="17"/>
      <c r="E917" s="17"/>
    </row>
    <row r="918" spans="1:5">
      <c r="A918" s="27"/>
      <c r="B918" s="17"/>
      <c r="C918" s="17"/>
      <c r="D918" s="17"/>
      <c r="E918" s="17"/>
    </row>
    <row r="919" spans="1:5">
      <c r="A919" s="27"/>
      <c r="B919" s="17"/>
      <c r="C919" s="17"/>
      <c r="D919" s="17"/>
      <c r="E919" s="17"/>
    </row>
    <row r="920" spans="1:5">
      <c r="A920" s="27"/>
      <c r="B920" s="17"/>
      <c r="C920" s="17"/>
      <c r="D920" s="17"/>
      <c r="E920" s="17"/>
    </row>
    <row r="921" spans="1:5">
      <c r="A921" s="27"/>
      <c r="B921" s="17"/>
      <c r="C921" s="17"/>
      <c r="D921" s="17"/>
      <c r="E921" s="17"/>
    </row>
    <row r="922" spans="1:5">
      <c r="A922" s="27"/>
      <c r="B922" s="17"/>
      <c r="C922" s="17"/>
      <c r="D922" s="17"/>
      <c r="E922" s="17"/>
    </row>
    <row r="923" spans="1:5">
      <c r="A923" s="27"/>
      <c r="B923" s="17"/>
      <c r="C923" s="17"/>
      <c r="D923" s="17"/>
      <c r="E923" s="17"/>
    </row>
    <row r="924" spans="1:5">
      <c r="A924" s="27"/>
      <c r="B924" s="17"/>
      <c r="C924" s="17"/>
      <c r="D924" s="17"/>
      <c r="E924" s="17"/>
    </row>
    <row r="925" spans="1:5">
      <c r="A925" s="27"/>
      <c r="B925" s="17"/>
      <c r="C925" s="17"/>
      <c r="D925" s="17"/>
      <c r="E925" s="17"/>
    </row>
    <row r="926" spans="1:5">
      <c r="A926" s="27"/>
      <c r="B926" s="17"/>
      <c r="C926" s="17"/>
      <c r="D926" s="17"/>
      <c r="E926" s="17"/>
    </row>
    <row r="927" spans="1:5">
      <c r="A927" s="27"/>
      <c r="B927" s="17"/>
      <c r="C927" s="17"/>
      <c r="D927" s="17"/>
      <c r="E927" s="17"/>
    </row>
    <row r="928" spans="1:5">
      <c r="A928" s="27"/>
      <c r="B928" s="17"/>
      <c r="C928" s="17"/>
      <c r="D928" s="17"/>
      <c r="E928" s="17"/>
    </row>
    <row r="929" spans="1:5">
      <c r="A929" s="27"/>
      <c r="B929" s="17"/>
      <c r="C929" s="17"/>
      <c r="D929" s="17"/>
      <c r="E929" s="17"/>
    </row>
    <row r="930" spans="1:5">
      <c r="A930" s="27"/>
      <c r="B930" s="17"/>
      <c r="C930" s="17"/>
      <c r="D930" s="17"/>
      <c r="E930" s="17"/>
    </row>
    <row r="931" spans="1:5">
      <c r="A931" s="27"/>
      <c r="B931" s="17"/>
      <c r="C931" s="17"/>
      <c r="D931" s="17"/>
      <c r="E931" s="17"/>
    </row>
    <row r="932" spans="1:5">
      <c r="A932" s="27"/>
      <c r="B932" s="17"/>
      <c r="C932" s="17"/>
      <c r="D932" s="17"/>
      <c r="E932" s="17"/>
    </row>
    <row r="933" spans="1:5">
      <c r="A933" s="27"/>
      <c r="B933" s="17"/>
      <c r="C933" s="17"/>
      <c r="D933" s="17"/>
      <c r="E933" s="17"/>
    </row>
    <row r="934" spans="1:5">
      <c r="A934" s="27"/>
      <c r="B934" s="17"/>
      <c r="C934" s="17"/>
      <c r="D934" s="17"/>
      <c r="E934" s="17"/>
    </row>
    <row r="935" spans="1:5">
      <c r="A935" s="27"/>
      <c r="B935" s="17"/>
      <c r="C935" s="17"/>
      <c r="D935" s="17"/>
      <c r="E935" s="17"/>
    </row>
    <row r="936" spans="1:5">
      <c r="A936" s="27"/>
      <c r="B936" s="17"/>
      <c r="C936" s="17"/>
      <c r="D936" s="17"/>
      <c r="E936" s="17"/>
    </row>
    <row r="937" spans="1:5">
      <c r="A937" s="27"/>
      <c r="B937" s="17"/>
      <c r="C937" s="17"/>
      <c r="D937" s="17"/>
      <c r="E937" s="17"/>
    </row>
    <row r="938" spans="1:5">
      <c r="A938" s="27"/>
      <c r="B938" s="17"/>
      <c r="C938" s="17"/>
      <c r="D938" s="17"/>
      <c r="E938" s="17"/>
    </row>
    <row r="939" spans="1:5">
      <c r="A939" s="27"/>
      <c r="B939" s="17"/>
      <c r="C939" s="17"/>
      <c r="D939" s="17"/>
      <c r="E939" s="17"/>
    </row>
    <row r="940" spans="1:5">
      <c r="A940" s="27"/>
      <c r="B940" s="17"/>
      <c r="C940" s="17"/>
      <c r="D940" s="17"/>
      <c r="E940" s="17"/>
    </row>
    <row r="941" spans="1:5">
      <c r="A941" s="27"/>
      <c r="B941" s="17"/>
      <c r="C941" s="17"/>
      <c r="D941" s="17"/>
      <c r="E941" s="17"/>
    </row>
    <row r="942" spans="1:5">
      <c r="A942" s="27"/>
      <c r="B942" s="17"/>
      <c r="C942" s="17"/>
      <c r="D942" s="17"/>
      <c r="E942" s="17"/>
    </row>
    <row r="943" spans="1:5">
      <c r="A943" s="27"/>
      <c r="B943" s="17"/>
      <c r="C943" s="17"/>
      <c r="D943" s="17"/>
      <c r="E943" s="17"/>
    </row>
    <row r="944" spans="1:5">
      <c r="A944" s="27"/>
      <c r="B944" s="17"/>
      <c r="C944" s="17"/>
      <c r="D944" s="17"/>
      <c r="E944" s="17"/>
    </row>
    <row r="945" spans="1:5">
      <c r="A945" s="27"/>
      <c r="B945" s="17"/>
      <c r="C945" s="17"/>
      <c r="D945" s="17"/>
      <c r="E945" s="17"/>
    </row>
    <row r="946" spans="1:5">
      <c r="A946" s="27"/>
      <c r="B946" s="17"/>
      <c r="C946" s="17"/>
      <c r="D946" s="17"/>
      <c r="E946" s="17"/>
    </row>
    <row r="947" spans="1:5">
      <c r="A947" s="27"/>
      <c r="B947" s="17"/>
      <c r="C947" s="17"/>
      <c r="D947" s="17"/>
      <c r="E947" s="17"/>
    </row>
    <row r="948" spans="1:5">
      <c r="A948" s="27"/>
      <c r="B948" s="17"/>
      <c r="C948" s="17"/>
      <c r="D948" s="17"/>
      <c r="E948" s="17"/>
    </row>
    <row r="949" spans="1:5">
      <c r="A949" s="27"/>
      <c r="B949" s="17"/>
      <c r="C949" s="17"/>
      <c r="D949" s="17"/>
      <c r="E949" s="17"/>
    </row>
    <row r="950" spans="1:5">
      <c r="A950" s="27"/>
      <c r="B950" s="17"/>
      <c r="C950" s="17"/>
      <c r="D950" s="17"/>
      <c r="E950" s="17"/>
    </row>
    <row r="951" spans="1:5">
      <c r="A951" s="27"/>
      <c r="B951" s="17"/>
      <c r="C951" s="17"/>
      <c r="D951" s="17"/>
      <c r="E951" s="17"/>
    </row>
    <row r="952" spans="1:5">
      <c r="A952" s="27"/>
      <c r="B952" s="17"/>
      <c r="C952" s="17"/>
      <c r="D952" s="17"/>
      <c r="E952" s="17"/>
    </row>
    <row r="953" spans="1:5">
      <c r="A953" s="27"/>
      <c r="B953" s="17"/>
      <c r="C953" s="17"/>
      <c r="D953" s="17"/>
      <c r="E953" s="17"/>
    </row>
    <row r="954" spans="1:5">
      <c r="A954" s="27"/>
      <c r="B954" s="17"/>
      <c r="C954" s="17"/>
      <c r="D954" s="17"/>
      <c r="E954" s="17"/>
    </row>
    <row r="955" spans="1:5">
      <c r="A955" s="27"/>
      <c r="B955" s="17"/>
      <c r="C955" s="17"/>
      <c r="D955" s="17"/>
      <c r="E955" s="17"/>
    </row>
    <row r="956" spans="1:5">
      <c r="A956" s="27"/>
      <c r="B956" s="17"/>
      <c r="C956" s="17"/>
      <c r="D956" s="17"/>
      <c r="E956" s="17"/>
    </row>
    <row r="957" spans="1:5">
      <c r="A957" s="27"/>
      <c r="B957" s="17"/>
      <c r="C957" s="17"/>
      <c r="D957" s="17"/>
      <c r="E957" s="17"/>
    </row>
    <row r="958" spans="1:5">
      <c r="A958" s="27"/>
      <c r="B958" s="17"/>
      <c r="C958" s="17"/>
      <c r="D958" s="17"/>
      <c r="E958" s="17"/>
    </row>
    <row r="959" spans="1:5">
      <c r="A959" s="27"/>
      <c r="B959" s="17"/>
      <c r="C959" s="17"/>
      <c r="D959" s="17"/>
      <c r="E959" s="17"/>
    </row>
    <row r="960" spans="1:5">
      <c r="A960" s="27"/>
      <c r="B960" s="17"/>
      <c r="C960" s="17"/>
      <c r="D960" s="17"/>
      <c r="E960" s="17"/>
    </row>
    <row r="961" spans="1:5">
      <c r="A961" s="27"/>
      <c r="B961" s="17"/>
      <c r="C961" s="17"/>
      <c r="D961" s="17"/>
      <c r="E961" s="17"/>
    </row>
    <row r="962" spans="1:5">
      <c r="A962" s="27"/>
      <c r="B962" s="17"/>
      <c r="C962" s="17"/>
      <c r="D962" s="17"/>
      <c r="E962" s="17"/>
    </row>
    <row r="963" spans="1:5">
      <c r="A963" s="27"/>
      <c r="B963" s="17"/>
      <c r="C963" s="17"/>
      <c r="D963" s="17"/>
      <c r="E963" s="17"/>
    </row>
    <row r="964" spans="1:5">
      <c r="A964" s="27"/>
      <c r="B964" s="17"/>
      <c r="C964" s="17"/>
      <c r="D964" s="17"/>
      <c r="E964" s="17"/>
    </row>
    <row r="965" spans="1:5">
      <c r="A965" s="27"/>
      <c r="B965" s="17"/>
      <c r="C965" s="17"/>
      <c r="D965" s="17"/>
      <c r="E965" s="17"/>
    </row>
    <row r="966" spans="1:5">
      <c r="A966" s="27"/>
      <c r="B966" s="17"/>
      <c r="C966" s="17"/>
      <c r="D966" s="17"/>
      <c r="E966" s="17"/>
    </row>
    <row r="967" spans="1:5">
      <c r="A967" s="27"/>
      <c r="B967" s="17"/>
      <c r="C967" s="17"/>
      <c r="D967" s="17"/>
      <c r="E967" s="17"/>
    </row>
    <row r="968" spans="1:5">
      <c r="A968" s="27"/>
      <c r="B968" s="17"/>
      <c r="C968" s="17"/>
      <c r="D968" s="17"/>
      <c r="E968" s="17"/>
    </row>
    <row r="969" spans="1:5">
      <c r="A969" s="27"/>
      <c r="B969" s="17"/>
      <c r="C969" s="17"/>
      <c r="D969" s="17"/>
      <c r="E969" s="17"/>
    </row>
    <row r="970" spans="1:5">
      <c r="A970" s="27"/>
      <c r="B970" s="17"/>
      <c r="C970" s="17"/>
      <c r="D970" s="17"/>
      <c r="E970" s="17"/>
    </row>
    <row r="971" spans="1:5">
      <c r="A971" s="27"/>
      <c r="B971" s="17"/>
      <c r="C971" s="17"/>
      <c r="D971" s="17"/>
      <c r="E971" s="17"/>
    </row>
    <row r="972" spans="1:5">
      <c r="A972" s="27"/>
      <c r="B972" s="17"/>
      <c r="C972" s="17"/>
      <c r="D972" s="17"/>
      <c r="E972" s="17"/>
    </row>
    <row r="973" spans="1:5">
      <c r="A973" s="27"/>
      <c r="B973" s="17"/>
      <c r="C973" s="17"/>
      <c r="D973" s="17"/>
      <c r="E973" s="17"/>
    </row>
    <row r="974" spans="1:5">
      <c r="A974" s="27"/>
      <c r="B974" s="17"/>
      <c r="C974" s="17"/>
      <c r="D974" s="17"/>
      <c r="E974" s="17"/>
    </row>
    <row r="975" spans="1:5">
      <c r="A975" s="27"/>
      <c r="B975" s="17"/>
      <c r="C975" s="17"/>
      <c r="D975" s="17"/>
      <c r="E975" s="17"/>
    </row>
    <row r="976" spans="1:5">
      <c r="A976" s="27"/>
      <c r="B976" s="17"/>
      <c r="C976" s="17"/>
      <c r="D976" s="17"/>
      <c r="E976" s="17"/>
    </row>
    <row r="977" spans="1:5">
      <c r="A977" s="27"/>
      <c r="B977" s="17"/>
      <c r="C977" s="17"/>
      <c r="D977" s="17"/>
      <c r="E977" s="17"/>
    </row>
    <row r="978" spans="1:5">
      <c r="A978" s="27"/>
      <c r="B978" s="17"/>
      <c r="C978" s="17"/>
      <c r="D978" s="17"/>
      <c r="E978" s="17"/>
    </row>
    <row r="979" spans="1:5">
      <c r="A979" s="27"/>
      <c r="B979" s="17"/>
      <c r="C979" s="17"/>
      <c r="D979" s="17"/>
      <c r="E979" s="17"/>
    </row>
    <row r="980" spans="1:5">
      <c r="A980" s="27"/>
      <c r="B980" s="17"/>
      <c r="C980" s="17"/>
      <c r="D980" s="17"/>
      <c r="E980" s="17"/>
    </row>
    <row r="981" spans="1:5">
      <c r="A981" s="27"/>
      <c r="B981" s="17"/>
      <c r="C981" s="17"/>
      <c r="D981" s="17"/>
      <c r="E981" s="17"/>
    </row>
    <row r="982" spans="1:5">
      <c r="A982" s="27"/>
      <c r="B982" s="17"/>
      <c r="C982" s="17"/>
      <c r="D982" s="17"/>
      <c r="E982" s="17"/>
    </row>
    <row r="983" spans="1:5">
      <c r="A983" s="27"/>
      <c r="B983" s="17"/>
      <c r="C983" s="17"/>
      <c r="D983" s="17"/>
      <c r="E983" s="17"/>
    </row>
    <row r="984" spans="1:5">
      <c r="A984" s="27"/>
      <c r="B984" s="17"/>
      <c r="C984" s="17"/>
      <c r="D984" s="17"/>
      <c r="E984" s="17"/>
    </row>
    <row r="985" spans="1:5">
      <c r="A985" s="27"/>
      <c r="B985" s="17"/>
      <c r="C985" s="17"/>
      <c r="D985" s="17"/>
      <c r="E985" s="17"/>
    </row>
    <row r="986" spans="1:5">
      <c r="A986" s="27"/>
      <c r="B986" s="17"/>
      <c r="C986" s="17"/>
      <c r="D986" s="17"/>
      <c r="E986" s="17"/>
    </row>
    <row r="987" spans="1:5">
      <c r="A987" s="27"/>
      <c r="B987" s="17"/>
      <c r="C987" s="17"/>
      <c r="D987" s="17"/>
      <c r="E987" s="17"/>
    </row>
    <row r="988" spans="1:5">
      <c r="A988" s="27"/>
      <c r="B988" s="17"/>
      <c r="C988" s="17"/>
      <c r="D988" s="17"/>
      <c r="E988" s="17"/>
    </row>
    <row r="989" spans="1:5">
      <c r="A989" s="27"/>
      <c r="B989" s="17"/>
      <c r="C989" s="17"/>
      <c r="D989" s="17"/>
      <c r="E989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15"/>
  <sheetViews>
    <sheetView workbookViewId="0">
      <selection activeCell="A3" sqref="A3"/>
    </sheetView>
  </sheetViews>
  <sheetFormatPr defaultColWidth="15.140625" defaultRowHeight="15" customHeight="1"/>
  <cols>
    <col min="1" max="1" width="22.42578125" style="26" customWidth="1"/>
    <col min="2" max="2" width="13" customWidth="1"/>
    <col min="3" max="3" width="8.5703125" customWidth="1"/>
    <col min="4" max="4" width="31" customWidth="1"/>
    <col min="5" max="5" width="35.5703125" customWidth="1"/>
    <col min="6" max="26" width="7.5703125" customWidth="1"/>
  </cols>
  <sheetData>
    <row r="1" spans="1:7" ht="15.75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7" ht="15.75">
      <c r="A2" s="2" t="s">
        <v>747</v>
      </c>
      <c r="B2" s="30" t="s">
        <v>312</v>
      </c>
      <c r="C2" s="30" t="s">
        <v>15</v>
      </c>
      <c r="D2" s="25"/>
      <c r="E2" s="20" t="s">
        <v>748</v>
      </c>
      <c r="F2" s="26" t="str">
        <f>CONCATENATE("[""",A2,""",""",B2," ",C2,""",""",E2,"""],")</f>
        <v>["Aby","CEDT ME","IES - Railways"],</v>
      </c>
    </row>
    <row r="3" spans="1:7" ht="15.75">
      <c r="A3" s="2" t="s">
        <v>749</v>
      </c>
      <c r="B3" s="30" t="s">
        <v>174</v>
      </c>
      <c r="C3" s="30" t="s">
        <v>15</v>
      </c>
      <c r="D3" s="25"/>
      <c r="E3" s="20" t="s">
        <v>460</v>
      </c>
      <c r="F3" s="26" t="str">
        <f t="shared" ref="F3:F52" si="0">CONCATENATE("[""",A3,""",""",B3," ",C3,""",""",E3,"""],")</f>
        <v>["Ajith B Sarma","Aero ME","ISRO - Trivandrum"],</v>
      </c>
    </row>
    <row r="4" spans="1:7" ht="15.75">
      <c r="A4" s="2" t="s">
        <v>1152</v>
      </c>
      <c r="B4" s="25" t="s">
        <v>750</v>
      </c>
      <c r="C4" s="25" t="s">
        <v>15</v>
      </c>
      <c r="D4" s="25"/>
      <c r="E4" s="20" t="s">
        <v>751</v>
      </c>
      <c r="F4" s="26" t="str">
        <f t="shared" si="0"/>
        <v>["Anjana Devanandan","civil ME","IIT Bombay"],</v>
      </c>
    </row>
    <row r="5" spans="1:7" ht="15.75">
      <c r="A5" s="2" t="s">
        <v>752</v>
      </c>
      <c r="B5" s="30" t="s">
        <v>14</v>
      </c>
      <c r="C5" s="30" t="s">
        <v>15</v>
      </c>
      <c r="D5" s="25"/>
      <c r="E5" s="20" t="s">
        <v>753</v>
      </c>
      <c r="F5" s="26" t="str">
        <f t="shared" si="0"/>
        <v>["Anju Mohanan","ECE ME","Mediatek - Bangalore"],</v>
      </c>
      <c r="G5" s="4"/>
    </row>
    <row r="6" spans="1:7" ht="26.25">
      <c r="A6" s="2" t="s">
        <v>754</v>
      </c>
      <c r="B6" s="25" t="s">
        <v>755</v>
      </c>
      <c r="C6" s="25"/>
      <c r="D6" s="25"/>
      <c r="E6" s="20" t="s">
        <v>756</v>
      </c>
      <c r="F6" s="26" t="str">
        <f t="shared" si="0"/>
        <v>["Anwar","instrumentation ","Sandisk Bangalore"],</v>
      </c>
    </row>
    <row r="7" spans="1:7" ht="15.75">
      <c r="A7" s="2" t="s">
        <v>757</v>
      </c>
      <c r="B7" s="30" t="s">
        <v>14</v>
      </c>
      <c r="C7" s="30" t="s">
        <v>15</v>
      </c>
      <c r="D7" s="25"/>
      <c r="E7" s="20" t="s">
        <v>758</v>
      </c>
      <c r="F7" s="26" t="str">
        <f t="shared" si="0"/>
        <v>["Anup Aprem","ECE ME","PhD - Canada"],</v>
      </c>
    </row>
    <row r="8" spans="1:7" ht="15.75">
      <c r="A8" s="2" t="s">
        <v>759</v>
      </c>
      <c r="B8" s="30" t="s">
        <v>32</v>
      </c>
      <c r="C8" s="30" t="s">
        <v>15</v>
      </c>
      <c r="D8" s="25"/>
      <c r="E8" s="20" t="s">
        <v>760</v>
      </c>
      <c r="F8" s="26" t="str">
        <f t="shared" si="0"/>
        <v>["Aravind Sr","CSA ME","PhD - French Institute for Research"],</v>
      </c>
    </row>
    <row r="9" spans="1:7" ht="15.75">
      <c r="A9" s="2" t="s">
        <v>761</v>
      </c>
      <c r="B9" s="30" t="s">
        <v>32</v>
      </c>
      <c r="C9" s="30" t="s">
        <v>15</v>
      </c>
      <c r="D9" s="25"/>
      <c r="E9" s="20" t="s">
        <v>760</v>
      </c>
      <c r="F9" s="26" t="str">
        <f t="shared" si="0"/>
        <v>["Arjun Suresh","CSA ME","PhD - French Institute for Research"],</v>
      </c>
    </row>
    <row r="10" spans="1:7" ht="15.75">
      <c r="A10" s="2" t="s">
        <v>762</v>
      </c>
      <c r="B10" s="25" t="s">
        <v>312</v>
      </c>
      <c r="C10" s="25" t="s">
        <v>15</v>
      </c>
      <c r="D10" s="25" t="s">
        <v>763</v>
      </c>
      <c r="E10" s="20" t="s">
        <v>764</v>
      </c>
      <c r="F10" s="26" t="str">
        <f t="shared" si="0"/>
        <v>["Arun Ajith S","CEDT ME","Arista Networks"],</v>
      </c>
    </row>
    <row r="11" spans="1:7" ht="17.25" customHeight="1">
      <c r="A11" s="2" t="s">
        <v>765</v>
      </c>
      <c r="B11" s="25" t="s">
        <v>63</v>
      </c>
      <c r="C11" s="25" t="s">
        <v>134</v>
      </c>
      <c r="D11" s="25"/>
      <c r="E11" s="20" t="s">
        <v>766</v>
      </c>
      <c r="F11" s="26" t="str">
        <f t="shared" si="0"/>
        <v>["Arun Venkataraman","EE MSc","Phd -KTH Royal Institute of Technology - Sweden"],</v>
      </c>
    </row>
    <row r="12" spans="1:7" ht="15.75">
      <c r="A12" s="2" t="s">
        <v>767</v>
      </c>
      <c r="B12" s="25" t="s">
        <v>63</v>
      </c>
      <c r="C12" s="25" t="s">
        <v>15</v>
      </c>
      <c r="D12" s="25"/>
      <c r="E12" s="20" t="s">
        <v>768</v>
      </c>
      <c r="F12" s="26" t="str">
        <f t="shared" si="0"/>
        <v>["Christo K Thomas","EE ME","Intel - Bangalore"],</v>
      </c>
      <c r="G12" s="4"/>
    </row>
    <row r="13" spans="1:7" ht="13.5" customHeight="1">
      <c r="A13" s="2" t="s">
        <v>769</v>
      </c>
      <c r="B13" s="20" t="s">
        <v>63</v>
      </c>
      <c r="C13" s="20" t="s">
        <v>134</v>
      </c>
      <c r="D13" s="17"/>
      <c r="E13" s="20" t="s">
        <v>770</v>
      </c>
      <c r="F13" s="26" t="str">
        <f t="shared" si="0"/>
        <v>["Dawn K Joseph","EE MSc","Candela Circuits - Thrissur"],</v>
      </c>
    </row>
    <row r="14" spans="1:7" ht="13.5" customHeight="1">
      <c r="A14" s="2" t="s">
        <v>771</v>
      </c>
      <c r="B14" s="20" t="s">
        <v>14</v>
      </c>
      <c r="C14" s="20" t="s">
        <v>24</v>
      </c>
      <c r="D14" s="17"/>
      <c r="E14" s="20" t="s">
        <v>8</v>
      </c>
      <c r="F14" s="26" t="str">
        <f t="shared" si="0"/>
        <v>["Deekshith P K","ECE PhD","IISc Bangalore"],</v>
      </c>
    </row>
    <row r="15" spans="1:7" ht="15.75">
      <c r="A15" s="2" t="s">
        <v>772</v>
      </c>
      <c r="B15" s="30" t="s">
        <v>27</v>
      </c>
      <c r="C15" s="30" t="s">
        <v>15</v>
      </c>
      <c r="D15" s="25"/>
      <c r="E15" s="20" t="s">
        <v>773</v>
      </c>
      <c r="F15" s="26" t="str">
        <f t="shared" si="0"/>
        <v>["Dhaneesh K K","CAOS ME","IMD - Pune"],</v>
      </c>
    </row>
    <row r="16" spans="1:7" ht="15.75">
      <c r="A16" s="2" t="s">
        <v>774</v>
      </c>
      <c r="B16" s="25" t="s">
        <v>15</v>
      </c>
      <c r="C16" s="25"/>
      <c r="D16" s="25" t="s">
        <v>775</v>
      </c>
      <c r="E16" s="17"/>
      <c r="F16" s="26" t="str">
        <f t="shared" si="0"/>
        <v>["Dilip","ME ",""],</v>
      </c>
    </row>
    <row r="17" spans="1:7" ht="15.75">
      <c r="A17" s="2" t="s">
        <v>776</v>
      </c>
      <c r="B17" s="25" t="s">
        <v>15</v>
      </c>
      <c r="C17" s="25"/>
      <c r="D17" s="25" t="s">
        <v>777</v>
      </c>
      <c r="E17" s="20" t="s">
        <v>778</v>
      </c>
      <c r="F17" s="26" t="str">
        <f t="shared" si="0"/>
        <v>["Gaurav Nair","ME ","General Electric Bangalore"],</v>
      </c>
      <c r="G17" s="4"/>
    </row>
    <row r="18" spans="1:7" ht="15.75">
      <c r="A18" s="2" t="s">
        <v>779</v>
      </c>
      <c r="B18" s="25" t="s">
        <v>312</v>
      </c>
      <c r="C18" s="25"/>
      <c r="D18" s="25"/>
      <c r="E18" s="17"/>
      <c r="F18" s="26" t="str">
        <f t="shared" si="0"/>
        <v>["Greeshma","CEDT ",""],</v>
      </c>
    </row>
    <row r="19" spans="1:7" ht="15.75">
      <c r="A19" s="2" t="s">
        <v>780</v>
      </c>
      <c r="B19" s="30" t="s">
        <v>63</v>
      </c>
      <c r="C19" s="20" t="s">
        <v>781</v>
      </c>
      <c r="D19" s="25"/>
      <c r="E19" s="20" t="s">
        <v>782</v>
      </c>
      <c r="F19" s="26" t="str">
        <f t="shared" si="0"/>
        <v>["Haryhar As","EE ME QIP","Faculty - GEC Thrissur"],</v>
      </c>
    </row>
    <row r="20" spans="1:7" ht="15.75">
      <c r="A20" s="2" t="s">
        <v>783</v>
      </c>
      <c r="B20" s="25" t="s">
        <v>124</v>
      </c>
      <c r="C20" s="25" t="s">
        <v>24</v>
      </c>
      <c r="D20" s="25" t="s">
        <v>784</v>
      </c>
      <c r="E20" s="20" t="s">
        <v>785</v>
      </c>
      <c r="F20" s="26" t="str">
        <f t="shared" si="0"/>
        <v>["Indu","Civil PhD","Faculty - IIT Bombay"],</v>
      </c>
    </row>
    <row r="21" spans="1:7" ht="15.75">
      <c r="A21" s="2" t="s">
        <v>786</v>
      </c>
      <c r="B21" s="25" t="s">
        <v>312</v>
      </c>
      <c r="C21" s="25"/>
      <c r="D21" s="25" t="s">
        <v>787</v>
      </c>
      <c r="E21" s="20" t="s">
        <v>788</v>
      </c>
      <c r="F21" s="26" t="str">
        <f t="shared" si="0"/>
        <v>["Jayakrishnan","CEDT ","Nvidia - Bangalore"],</v>
      </c>
    </row>
    <row r="22" spans="1:7" ht="15.75">
      <c r="A22" s="2" t="s">
        <v>789</v>
      </c>
      <c r="B22" s="30" t="s">
        <v>47</v>
      </c>
      <c r="C22" s="25"/>
      <c r="D22" s="25" t="s">
        <v>790</v>
      </c>
      <c r="E22" s="20" t="s">
        <v>791</v>
      </c>
      <c r="F22" s="26" t="str">
        <f t="shared" si="0"/>
        <v>["Kala S","CeNSE ","Asst. Professor, Reva University, Yelahanka"],</v>
      </c>
    </row>
    <row r="23" spans="1:7" ht="15.75">
      <c r="A23" s="2" t="s">
        <v>1153</v>
      </c>
      <c r="B23" s="25" t="s">
        <v>124</v>
      </c>
      <c r="C23" s="25" t="s">
        <v>24</v>
      </c>
      <c r="D23" s="25" t="s">
        <v>792</v>
      </c>
      <c r="E23" s="20" t="s">
        <v>8</v>
      </c>
      <c r="F23" s="26" t="str">
        <f t="shared" si="0"/>
        <v>["Keerthy Simon","Civil PhD","IISc Bangalore"],</v>
      </c>
    </row>
    <row r="24" spans="1:7" ht="15.75">
      <c r="A24" s="2" t="s">
        <v>793</v>
      </c>
      <c r="B24" s="25"/>
      <c r="C24" s="25" t="s">
        <v>794</v>
      </c>
      <c r="D24" s="25"/>
      <c r="E24" s="17"/>
      <c r="F24" s="26" t="str">
        <f t="shared" si="0"/>
        <v>["Leenu"," ME Qip",""],</v>
      </c>
    </row>
    <row r="25" spans="1:7" ht="15.75">
      <c r="A25" s="2" t="s">
        <v>795</v>
      </c>
      <c r="B25" s="25" t="s">
        <v>312</v>
      </c>
      <c r="C25" s="20" t="s">
        <v>781</v>
      </c>
      <c r="D25" s="25" t="s">
        <v>796</v>
      </c>
      <c r="E25" s="20" t="s">
        <v>797</v>
      </c>
      <c r="F25" s="26" t="str">
        <f t="shared" si="0"/>
        <v>["Linu Shine","CEDT ME QIP","Asst Professor, CET, TVM"],</v>
      </c>
    </row>
    <row r="26" spans="1:7" ht="15.75">
      <c r="A26" s="2" t="s">
        <v>798</v>
      </c>
      <c r="B26" s="25" t="s">
        <v>799</v>
      </c>
      <c r="C26" s="25" t="s">
        <v>24</v>
      </c>
      <c r="D26" s="25"/>
      <c r="E26" s="20" t="s">
        <v>8</v>
      </c>
      <c r="F26" s="26" t="str">
        <f t="shared" si="0"/>
        <v>["Manoj","Cistup PhD","IISc Bangalore"],</v>
      </c>
    </row>
    <row r="27" spans="1:7" ht="15.75">
      <c r="A27" s="2" t="s">
        <v>800</v>
      </c>
      <c r="B27" s="20" t="s">
        <v>63</v>
      </c>
      <c r="C27" s="20" t="s">
        <v>801</v>
      </c>
      <c r="D27" s="17"/>
      <c r="E27" s="20" t="s">
        <v>802</v>
      </c>
      <c r="F27" s="26" t="str">
        <f t="shared" si="0"/>
        <v>["Manu Varkey","EE ME ","CPWD, Govt. of Indian"],</v>
      </c>
    </row>
    <row r="28" spans="1:7" ht="15.75">
      <c r="A28" s="2" t="s">
        <v>803</v>
      </c>
      <c r="B28" s="25" t="s">
        <v>32</v>
      </c>
      <c r="C28" s="25"/>
      <c r="D28" s="25"/>
      <c r="E28" s="17"/>
      <c r="F28" s="26" t="str">
        <f t="shared" si="0"/>
        <v>["Maria","CSA ",""],</v>
      </c>
    </row>
    <row r="29" spans="1:7" ht="15.75">
      <c r="A29" s="2" t="s">
        <v>804</v>
      </c>
      <c r="B29" s="30" t="s">
        <v>67</v>
      </c>
      <c r="C29" s="32" t="s">
        <v>127</v>
      </c>
      <c r="D29" s="32" t="s">
        <v>805</v>
      </c>
      <c r="E29" s="32" t="s">
        <v>806</v>
      </c>
      <c r="F29" s="26" t="str">
        <f t="shared" si="0"/>
        <v>["Melon Joe Pellissery","CPDM M.Des","Tata Motors - Bangalore"],</v>
      </c>
    </row>
    <row r="30" spans="1:7" ht="15.75">
      <c r="A30" s="2" t="s">
        <v>807</v>
      </c>
      <c r="B30" s="25" t="s">
        <v>15</v>
      </c>
      <c r="C30" s="25"/>
      <c r="D30" s="25" t="s">
        <v>808</v>
      </c>
      <c r="E30" s="20" t="s">
        <v>809</v>
      </c>
      <c r="F30" s="26" t="str">
        <f t="shared" si="0"/>
        <v>["Mithun","ME ","Mahindra - Chennai"],</v>
      </c>
    </row>
    <row r="31" spans="1:7" ht="15.75">
      <c r="A31" s="2" t="s">
        <v>810</v>
      </c>
      <c r="B31" s="25" t="s">
        <v>14</v>
      </c>
      <c r="C31" s="25" t="s">
        <v>15</v>
      </c>
      <c r="D31" s="25"/>
      <c r="E31" s="20" t="s">
        <v>621</v>
      </c>
      <c r="F31" s="26" t="str">
        <f t="shared" si="0"/>
        <v>["Nijil K","ECE ME","Ittiam - Bangalore"],</v>
      </c>
    </row>
    <row r="32" spans="1:7" ht="15.75">
      <c r="A32" s="2" t="s">
        <v>811</v>
      </c>
      <c r="B32" s="25" t="s">
        <v>15</v>
      </c>
      <c r="C32" s="25"/>
      <c r="D32" s="25" t="s">
        <v>812</v>
      </c>
      <c r="E32" s="20" t="s">
        <v>460</v>
      </c>
      <c r="F32" s="26" t="str">
        <f t="shared" si="0"/>
        <v>["Nipin","ME ","ISRO - Trivandrum"],</v>
      </c>
    </row>
    <row r="33" spans="1:9" ht="15.75">
      <c r="A33" s="2" t="s">
        <v>813</v>
      </c>
      <c r="B33" s="25" t="s">
        <v>14</v>
      </c>
      <c r="C33" s="25" t="s">
        <v>15</v>
      </c>
      <c r="D33" s="25"/>
      <c r="E33" s="20" t="s">
        <v>814</v>
      </c>
      <c r="F33" s="26" t="str">
        <f t="shared" si="0"/>
        <v>["Nirmal Jith","ECE ME","Xerox Research - Bangalore"],</v>
      </c>
      <c r="I33" s="4"/>
    </row>
    <row r="34" spans="1:9" ht="26.25">
      <c r="A34" s="2" t="s">
        <v>815</v>
      </c>
      <c r="B34" s="25" t="s">
        <v>755</v>
      </c>
      <c r="C34" s="25"/>
      <c r="D34" s="25"/>
      <c r="E34" s="20" t="s">
        <v>816</v>
      </c>
      <c r="F34" s="26" t="str">
        <f t="shared" si="0"/>
        <v>["Nitish","instrumentation ","Analog Devices - Bangalore"],</v>
      </c>
    </row>
    <row r="35" spans="1:9" ht="15.75">
      <c r="A35" s="2" t="s">
        <v>690</v>
      </c>
      <c r="B35" s="20" t="s">
        <v>63</v>
      </c>
      <c r="C35" s="20" t="s">
        <v>801</v>
      </c>
      <c r="D35" s="17"/>
      <c r="E35" s="20" t="s">
        <v>817</v>
      </c>
      <c r="F35" s="26" t="str">
        <f t="shared" si="0"/>
        <v>["Praveen K R","EE ME ","PhD - University of Genoa"],</v>
      </c>
    </row>
    <row r="36" spans="1:9" ht="15.75">
      <c r="A36" s="2" t="s">
        <v>818</v>
      </c>
      <c r="B36" s="25" t="s">
        <v>312</v>
      </c>
      <c r="C36" s="25"/>
      <c r="D36" s="25" t="s">
        <v>819</v>
      </c>
      <c r="E36" s="20" t="s">
        <v>8</v>
      </c>
      <c r="F36" s="26" t="str">
        <f t="shared" si="0"/>
        <v>["Ragaja","CEDT ","IISc Bangalore"],</v>
      </c>
    </row>
    <row r="37" spans="1:9" ht="15.75">
      <c r="A37" s="2" t="s">
        <v>820</v>
      </c>
      <c r="B37" s="25" t="s">
        <v>799</v>
      </c>
      <c r="C37" s="25" t="s">
        <v>24</v>
      </c>
      <c r="D37" s="25"/>
      <c r="E37" s="20" t="s">
        <v>8</v>
      </c>
      <c r="F37" s="26" t="str">
        <f t="shared" si="0"/>
        <v>["Rahul Thozhuvanur Mana","Cistup PhD","IISc Bangalore"],</v>
      </c>
    </row>
    <row r="38" spans="1:9" ht="15" customHeight="1">
      <c r="A38" s="2" t="s">
        <v>821</v>
      </c>
      <c r="B38" s="20" t="s">
        <v>14</v>
      </c>
      <c r="C38" s="20" t="s">
        <v>24</v>
      </c>
      <c r="D38" s="17"/>
      <c r="E38" s="20" t="s">
        <v>822</v>
      </c>
      <c r="F38" s="26" t="str">
        <f t="shared" si="0"/>
        <v>["Renu Jose","ECE PhD","Faculty - RIT"],</v>
      </c>
    </row>
    <row r="39" spans="1:9" ht="15" customHeight="1">
      <c r="A39" s="2" t="s">
        <v>823</v>
      </c>
      <c r="B39" s="20" t="s">
        <v>14</v>
      </c>
      <c r="C39" s="20" t="s">
        <v>801</v>
      </c>
      <c r="D39" s="17"/>
      <c r="E39" s="20" t="s">
        <v>824</v>
      </c>
      <c r="F39" s="26" t="str">
        <f t="shared" si="0"/>
        <v>["Reuben George Stephen","ECE ME ","Phd, NUS Singapore"],</v>
      </c>
    </row>
    <row r="40" spans="1:9" ht="15" customHeight="1">
      <c r="A40" s="2" t="s">
        <v>825</v>
      </c>
      <c r="B40" s="25" t="s">
        <v>485</v>
      </c>
      <c r="C40" s="25" t="s">
        <v>15</v>
      </c>
      <c r="D40" s="25"/>
      <c r="E40" s="20" t="s">
        <v>826</v>
      </c>
      <c r="F40" s="26" t="str">
        <f t="shared" si="0"/>
        <v>["Sagar Bharadwaj","Chemical ME","IISc Bagalore"],</v>
      </c>
    </row>
    <row r="41" spans="1:9" ht="15" customHeight="1">
      <c r="A41" s="2" t="s">
        <v>1154</v>
      </c>
      <c r="B41" s="25" t="s">
        <v>750</v>
      </c>
      <c r="C41" s="25" t="s">
        <v>15</v>
      </c>
      <c r="D41" s="30" t="s">
        <v>827</v>
      </c>
      <c r="E41" s="20" t="s">
        <v>828</v>
      </c>
      <c r="F41" s="26" t="str">
        <f t="shared" si="0"/>
        <v>["Sajeeb","civil ME","Working - Bahrain"],</v>
      </c>
    </row>
    <row r="42" spans="1:9" ht="15.75" customHeight="1">
      <c r="A42" s="2" t="s">
        <v>1155</v>
      </c>
      <c r="B42" s="25" t="s">
        <v>829</v>
      </c>
      <c r="C42" s="25" t="s">
        <v>134</v>
      </c>
      <c r="D42" s="25" t="s">
        <v>830</v>
      </c>
      <c r="E42" s="17"/>
      <c r="F42" s="26" t="str">
        <f t="shared" si="0"/>
        <v>["Shanoob","materials engg MSc",""],</v>
      </c>
    </row>
    <row r="43" spans="1:9" ht="15.75">
      <c r="A43" s="2" t="s">
        <v>1156</v>
      </c>
      <c r="B43" s="30" t="s">
        <v>63</v>
      </c>
      <c r="C43" s="30" t="s">
        <v>15</v>
      </c>
      <c r="D43" s="25"/>
      <c r="E43" s="20" t="s">
        <v>831</v>
      </c>
      <c r="F43" s="26" t="str">
        <f t="shared" si="0"/>
        <v>["Shyam Ab","EE ME","PhD - IIT Kanapur"],</v>
      </c>
    </row>
    <row r="44" spans="1:9" ht="15.75">
      <c r="A44" s="2" t="s">
        <v>832</v>
      </c>
      <c r="B44" s="25" t="s">
        <v>124</v>
      </c>
      <c r="C44" s="25" t="s">
        <v>24</v>
      </c>
      <c r="D44" s="25"/>
      <c r="E44" s="20" t="s">
        <v>8</v>
      </c>
      <c r="F44" s="26" t="str">
        <f t="shared" si="0"/>
        <v>["Sita","Civil PhD","IISc Bangalore"],</v>
      </c>
    </row>
    <row r="45" spans="1:9" ht="15.75">
      <c r="A45" s="2" t="s">
        <v>833</v>
      </c>
      <c r="B45" s="20" t="s">
        <v>14</v>
      </c>
      <c r="C45" s="20" t="s">
        <v>24</v>
      </c>
      <c r="D45" s="17"/>
      <c r="E45" s="20" t="s">
        <v>834</v>
      </c>
      <c r="F45" s="26" t="str">
        <f t="shared" si="0"/>
        <v>["Sooraj K Ambat","ECE PhD","DRDO - Kochi"],</v>
      </c>
    </row>
    <row r="46" spans="1:9" ht="15.75">
      <c r="A46" s="2" t="s">
        <v>835</v>
      </c>
      <c r="B46" s="20" t="s">
        <v>14</v>
      </c>
      <c r="C46" s="20" t="s">
        <v>781</v>
      </c>
      <c r="D46" s="17"/>
      <c r="E46" s="20" t="s">
        <v>836</v>
      </c>
      <c r="F46" s="26" t="str">
        <f t="shared" si="0"/>
        <v>["Sreekumar G","ECE ME QIP","Faculty - Rajagiri"],</v>
      </c>
    </row>
    <row r="47" spans="1:9" ht="15.75">
      <c r="A47" s="2" t="s">
        <v>837</v>
      </c>
      <c r="B47" s="17"/>
      <c r="C47" s="20" t="s">
        <v>24</v>
      </c>
      <c r="D47" s="17"/>
      <c r="E47" s="20" t="s">
        <v>8</v>
      </c>
      <c r="F47" s="26" t="str">
        <f t="shared" si="0"/>
        <v>["Sruthi Unnikrishnan"," PhD","IISc Bangalore"],</v>
      </c>
    </row>
    <row r="48" spans="1:9" ht="15.75">
      <c r="A48" s="2" t="s">
        <v>1157</v>
      </c>
      <c r="B48" s="25" t="s">
        <v>67</v>
      </c>
      <c r="C48" s="25" t="s">
        <v>127</v>
      </c>
      <c r="D48" s="25" t="s">
        <v>838</v>
      </c>
      <c r="E48" s="17"/>
      <c r="F48" s="26" t="str">
        <f t="shared" si="0"/>
        <v>["Subin Shyam","CPDM M.Des",""],</v>
      </c>
    </row>
    <row r="49" spans="1:6" ht="15.75">
      <c r="A49" s="2" t="s">
        <v>839</v>
      </c>
      <c r="B49" s="25" t="s">
        <v>14</v>
      </c>
      <c r="C49" s="25"/>
      <c r="D49" s="25"/>
      <c r="E49" s="20" t="s">
        <v>840</v>
      </c>
      <c r="F49" s="26" t="str">
        <f t="shared" si="0"/>
        <v>["Sunder Ram","ECE ","PhD - Technion Israel"],</v>
      </c>
    </row>
    <row r="50" spans="1:6" ht="15.75">
      <c r="A50" s="2" t="s">
        <v>841</v>
      </c>
      <c r="B50" s="25" t="s">
        <v>842</v>
      </c>
      <c r="C50" s="30" t="s">
        <v>24</v>
      </c>
      <c r="D50" s="25"/>
      <c r="E50" s="20" t="s">
        <v>8</v>
      </c>
      <c r="F50" s="26" t="str">
        <f t="shared" si="0"/>
        <v>["Thushara","caos PhD","IISc Bangalore"],</v>
      </c>
    </row>
    <row r="51" spans="1:6" ht="15.75">
      <c r="A51" s="2" t="s">
        <v>843</v>
      </c>
      <c r="B51" s="25" t="s">
        <v>485</v>
      </c>
      <c r="C51" s="25" t="s">
        <v>134</v>
      </c>
      <c r="D51" s="25"/>
      <c r="E51" s="20" t="s">
        <v>844</v>
      </c>
      <c r="F51" s="26" t="str">
        <f t="shared" si="0"/>
        <v>["Vaidyanathan","Chemical MSc","Phd - Texas Austin"],</v>
      </c>
    </row>
    <row r="52" spans="1:6" ht="15.75">
      <c r="A52" s="2" t="s">
        <v>845</v>
      </c>
      <c r="B52" s="20" t="s">
        <v>14</v>
      </c>
      <c r="C52" s="20" t="s">
        <v>15</v>
      </c>
      <c r="D52" s="17"/>
      <c r="E52" s="20" t="s">
        <v>846</v>
      </c>
      <c r="F52" s="26" t="str">
        <f t="shared" si="0"/>
        <v>["Vishnu Namboodiri","ECE ME","Qualcomm, Hyderabad"],</v>
      </c>
    </row>
    <row r="53" spans="1:6">
      <c r="A53" s="4"/>
    </row>
    <row r="58" spans="1:6">
      <c r="A58" s="27"/>
      <c r="B58" s="17"/>
      <c r="C58" s="17"/>
      <c r="D58" s="17"/>
      <c r="E58" s="17"/>
    </row>
    <row r="59" spans="1:6">
      <c r="A59" s="27"/>
      <c r="B59" s="17"/>
      <c r="C59" s="17"/>
      <c r="D59" s="17"/>
      <c r="E59" s="17"/>
    </row>
    <row r="60" spans="1:6">
      <c r="A60" s="27"/>
      <c r="B60" s="17"/>
      <c r="C60" s="17"/>
      <c r="D60" s="17"/>
      <c r="E60" s="17"/>
    </row>
    <row r="61" spans="1:6">
      <c r="A61" s="27"/>
      <c r="B61" s="17"/>
      <c r="C61" s="17"/>
      <c r="D61" s="17"/>
      <c r="E61" s="17"/>
    </row>
    <row r="62" spans="1:6">
      <c r="A62" s="27"/>
      <c r="B62" s="17"/>
      <c r="C62" s="17"/>
      <c r="D62" s="17"/>
      <c r="E62" s="17"/>
    </row>
    <row r="63" spans="1:6">
      <c r="A63" s="27"/>
      <c r="B63" s="17"/>
      <c r="C63" s="17"/>
      <c r="D63" s="17"/>
      <c r="E63" s="17"/>
    </row>
    <row r="64" spans="1:6">
      <c r="A64" s="27"/>
      <c r="B64" s="17"/>
      <c r="C64" s="17"/>
      <c r="D64" s="17"/>
      <c r="E64" s="17"/>
    </row>
    <row r="65" spans="1:5">
      <c r="A65" s="27"/>
      <c r="B65" s="17"/>
      <c r="C65" s="17"/>
      <c r="D65" s="17"/>
      <c r="E65" s="17"/>
    </row>
    <row r="66" spans="1:5">
      <c r="A66" s="27"/>
      <c r="B66" s="17"/>
      <c r="C66" s="17"/>
      <c r="D66" s="17"/>
      <c r="E66" s="17"/>
    </row>
    <row r="67" spans="1:5">
      <c r="A67" s="27"/>
      <c r="B67" s="17"/>
      <c r="C67" s="17"/>
      <c r="D67" s="17"/>
      <c r="E67" s="17"/>
    </row>
    <row r="68" spans="1:5">
      <c r="A68" s="27"/>
      <c r="B68" s="17"/>
      <c r="C68" s="17"/>
      <c r="D68" s="17"/>
      <c r="E68" s="17"/>
    </row>
    <row r="69" spans="1:5">
      <c r="A69" s="27"/>
      <c r="B69" s="17"/>
      <c r="C69" s="17"/>
      <c r="D69" s="17"/>
      <c r="E69" s="17"/>
    </row>
    <row r="70" spans="1:5">
      <c r="A70" s="27"/>
      <c r="B70" s="17"/>
      <c r="C70" s="17"/>
      <c r="D70" s="17"/>
      <c r="E70" s="17"/>
    </row>
    <row r="71" spans="1:5">
      <c r="A71" s="27"/>
      <c r="B71" s="17"/>
      <c r="C71" s="17"/>
      <c r="D71" s="17"/>
      <c r="E71" s="17"/>
    </row>
    <row r="72" spans="1:5">
      <c r="A72" s="27"/>
      <c r="B72" s="17"/>
      <c r="C72" s="17"/>
      <c r="D72" s="17"/>
      <c r="E72" s="17"/>
    </row>
    <row r="73" spans="1:5">
      <c r="A73" s="27"/>
      <c r="B73" s="17"/>
      <c r="C73" s="17"/>
      <c r="D73" s="17"/>
      <c r="E73" s="17"/>
    </row>
    <row r="74" spans="1:5">
      <c r="A74" s="27"/>
      <c r="B74" s="17"/>
      <c r="C74" s="17"/>
      <c r="D74" s="17"/>
      <c r="E74" s="17"/>
    </row>
    <row r="75" spans="1:5">
      <c r="A75" s="27"/>
      <c r="B75" s="17"/>
      <c r="C75" s="17"/>
      <c r="D75" s="17"/>
      <c r="E75" s="17"/>
    </row>
    <row r="76" spans="1:5">
      <c r="A76" s="27"/>
      <c r="B76" s="17"/>
      <c r="C76" s="17"/>
      <c r="D76" s="17"/>
      <c r="E76" s="17"/>
    </row>
    <row r="77" spans="1:5">
      <c r="A77" s="27"/>
      <c r="B77" s="17"/>
      <c r="C77" s="17"/>
      <c r="D77" s="17"/>
      <c r="E77" s="17"/>
    </row>
    <row r="78" spans="1:5">
      <c r="A78" s="27"/>
      <c r="B78" s="17"/>
      <c r="C78" s="17"/>
      <c r="D78" s="17"/>
      <c r="E78" s="17"/>
    </row>
    <row r="79" spans="1:5">
      <c r="A79" s="27"/>
      <c r="B79" s="17"/>
      <c r="C79" s="17"/>
      <c r="D79" s="17"/>
      <c r="E79" s="17"/>
    </row>
    <row r="80" spans="1:5">
      <c r="A80" s="27"/>
      <c r="B80" s="17"/>
      <c r="C80" s="17"/>
      <c r="D80" s="17"/>
      <c r="E80" s="17"/>
    </row>
    <row r="81" spans="1:5">
      <c r="A81" s="27"/>
      <c r="B81" s="17"/>
      <c r="C81" s="17"/>
      <c r="D81" s="17"/>
      <c r="E81" s="17"/>
    </row>
    <row r="82" spans="1:5">
      <c r="A82" s="27"/>
      <c r="B82" s="17"/>
      <c r="C82" s="17"/>
      <c r="D82" s="17"/>
      <c r="E82" s="17"/>
    </row>
    <row r="83" spans="1:5">
      <c r="A83" s="27"/>
      <c r="B83" s="17"/>
      <c r="C83" s="17"/>
      <c r="D83" s="17"/>
      <c r="E83" s="17"/>
    </row>
    <row r="84" spans="1:5">
      <c r="A84" s="27"/>
      <c r="B84" s="17"/>
      <c r="C84" s="17"/>
      <c r="D84" s="17"/>
      <c r="E84" s="17"/>
    </row>
    <row r="85" spans="1:5">
      <c r="A85" s="27"/>
      <c r="B85" s="17"/>
      <c r="C85" s="17"/>
      <c r="D85" s="17"/>
      <c r="E85" s="17"/>
    </row>
    <row r="86" spans="1:5">
      <c r="A86" s="27"/>
      <c r="B86" s="17"/>
      <c r="C86" s="17"/>
      <c r="D86" s="17"/>
      <c r="E86" s="17"/>
    </row>
    <row r="87" spans="1:5">
      <c r="A87" s="27"/>
      <c r="B87" s="17"/>
      <c r="C87" s="17"/>
      <c r="D87" s="17"/>
      <c r="E87" s="17"/>
    </row>
    <row r="88" spans="1:5">
      <c r="A88" s="27"/>
      <c r="B88" s="17"/>
      <c r="C88" s="17"/>
      <c r="D88" s="17"/>
      <c r="E88" s="17"/>
    </row>
    <row r="89" spans="1:5">
      <c r="A89" s="27"/>
      <c r="B89" s="17"/>
      <c r="C89" s="17"/>
      <c r="D89" s="17"/>
      <c r="E89" s="17"/>
    </row>
    <row r="90" spans="1:5">
      <c r="A90" s="27"/>
      <c r="B90" s="17"/>
      <c r="C90" s="17"/>
      <c r="D90" s="17"/>
      <c r="E90" s="17"/>
    </row>
    <row r="91" spans="1:5">
      <c r="A91" s="27"/>
      <c r="B91" s="17"/>
      <c r="C91" s="17"/>
      <c r="D91" s="17"/>
      <c r="E91" s="17"/>
    </row>
    <row r="92" spans="1:5">
      <c r="A92" s="27"/>
      <c r="B92" s="17"/>
      <c r="C92" s="17"/>
      <c r="D92" s="17"/>
      <c r="E92" s="17"/>
    </row>
    <row r="93" spans="1:5">
      <c r="A93" s="27"/>
      <c r="B93" s="17"/>
      <c r="C93" s="17"/>
      <c r="D93" s="17"/>
      <c r="E93" s="17"/>
    </row>
    <row r="94" spans="1:5">
      <c r="A94" s="27"/>
      <c r="B94" s="17"/>
      <c r="C94" s="17"/>
      <c r="D94" s="17"/>
      <c r="E94" s="17"/>
    </row>
    <row r="95" spans="1:5">
      <c r="A95" s="27"/>
      <c r="B95" s="17"/>
      <c r="C95" s="17"/>
      <c r="D95" s="17"/>
      <c r="E95" s="17"/>
    </row>
    <row r="96" spans="1:5">
      <c r="A96" s="27"/>
      <c r="B96" s="17"/>
      <c r="C96" s="17"/>
      <c r="D96" s="17"/>
      <c r="E96" s="17"/>
    </row>
    <row r="97" spans="1:5">
      <c r="A97" s="27"/>
      <c r="B97" s="17"/>
      <c r="C97" s="17"/>
      <c r="D97" s="17"/>
      <c r="E97" s="17"/>
    </row>
    <row r="98" spans="1:5">
      <c r="A98" s="27"/>
      <c r="B98" s="17"/>
      <c r="C98" s="17"/>
      <c r="D98" s="17"/>
      <c r="E98" s="17"/>
    </row>
    <row r="99" spans="1:5">
      <c r="A99" s="27"/>
      <c r="B99" s="17"/>
      <c r="C99" s="17"/>
      <c r="D99" s="17"/>
      <c r="E99" s="17"/>
    </row>
    <row r="100" spans="1:5">
      <c r="A100" s="27"/>
      <c r="B100" s="17"/>
      <c r="C100" s="17"/>
      <c r="D100" s="17"/>
      <c r="E100" s="17"/>
    </row>
    <row r="101" spans="1:5">
      <c r="A101" s="27"/>
      <c r="B101" s="17"/>
      <c r="C101" s="17"/>
      <c r="D101" s="17"/>
      <c r="E101" s="17"/>
    </row>
    <row r="102" spans="1:5">
      <c r="A102" s="27"/>
      <c r="B102" s="17"/>
      <c r="C102" s="17"/>
      <c r="D102" s="17"/>
      <c r="E102" s="17"/>
    </row>
    <row r="103" spans="1:5">
      <c r="A103" s="27"/>
      <c r="B103" s="17"/>
      <c r="C103" s="17"/>
      <c r="D103" s="17"/>
      <c r="E103" s="17"/>
    </row>
    <row r="104" spans="1:5">
      <c r="A104" s="27"/>
      <c r="B104" s="17"/>
      <c r="C104" s="17"/>
      <c r="D104" s="17"/>
      <c r="E104" s="17"/>
    </row>
    <row r="105" spans="1:5">
      <c r="A105" s="27"/>
      <c r="B105" s="17"/>
      <c r="C105" s="17"/>
      <c r="D105" s="17"/>
      <c r="E105" s="17"/>
    </row>
    <row r="106" spans="1:5">
      <c r="A106" s="27"/>
      <c r="B106" s="17"/>
      <c r="C106" s="17"/>
      <c r="D106" s="17"/>
      <c r="E106" s="17"/>
    </row>
    <row r="107" spans="1:5">
      <c r="A107" s="27"/>
      <c r="B107" s="17"/>
      <c r="C107" s="17"/>
      <c r="D107" s="17"/>
      <c r="E107" s="17"/>
    </row>
    <row r="108" spans="1:5">
      <c r="A108" s="27"/>
      <c r="B108" s="17"/>
      <c r="C108" s="17"/>
      <c r="D108" s="17"/>
      <c r="E108" s="17"/>
    </row>
    <row r="109" spans="1:5">
      <c r="A109" s="27"/>
      <c r="B109" s="17"/>
      <c r="C109" s="17"/>
      <c r="D109" s="17"/>
      <c r="E109" s="17"/>
    </row>
    <row r="110" spans="1:5">
      <c r="A110" s="27"/>
      <c r="B110" s="17"/>
      <c r="C110" s="17"/>
      <c r="D110" s="17"/>
      <c r="E110" s="17"/>
    </row>
    <row r="111" spans="1:5">
      <c r="A111" s="27"/>
      <c r="B111" s="17"/>
      <c r="C111" s="17"/>
      <c r="D111" s="17"/>
      <c r="E111" s="17"/>
    </row>
    <row r="112" spans="1:5">
      <c r="A112" s="27"/>
      <c r="B112" s="17"/>
      <c r="C112" s="17"/>
      <c r="D112" s="17"/>
      <c r="E112" s="17"/>
    </row>
    <row r="113" spans="1:5">
      <c r="A113" s="27"/>
      <c r="B113" s="17"/>
      <c r="C113" s="17"/>
      <c r="D113" s="17"/>
      <c r="E113" s="17"/>
    </row>
    <row r="114" spans="1:5">
      <c r="A114" s="27"/>
      <c r="B114" s="17"/>
      <c r="C114" s="17"/>
      <c r="D114" s="17"/>
      <c r="E114" s="17"/>
    </row>
    <row r="115" spans="1:5">
      <c r="A115" s="27"/>
      <c r="B115" s="17"/>
      <c r="C115" s="17"/>
      <c r="D115" s="17"/>
      <c r="E115" s="17"/>
    </row>
    <row r="116" spans="1:5">
      <c r="A116" s="27"/>
      <c r="B116" s="17"/>
      <c r="C116" s="17"/>
      <c r="D116" s="17"/>
      <c r="E116" s="17"/>
    </row>
    <row r="117" spans="1:5">
      <c r="A117" s="27"/>
      <c r="B117" s="17"/>
      <c r="C117" s="17"/>
      <c r="D117" s="17"/>
      <c r="E117" s="17"/>
    </row>
    <row r="118" spans="1:5">
      <c r="A118" s="27"/>
      <c r="B118" s="17"/>
      <c r="C118" s="17"/>
      <c r="D118" s="17"/>
      <c r="E118" s="17"/>
    </row>
    <row r="119" spans="1:5">
      <c r="A119" s="27"/>
      <c r="B119" s="17"/>
      <c r="C119" s="17"/>
      <c r="D119" s="17"/>
      <c r="E119" s="17"/>
    </row>
    <row r="120" spans="1:5">
      <c r="A120" s="27"/>
      <c r="B120" s="17"/>
      <c r="C120" s="17"/>
      <c r="D120" s="17"/>
      <c r="E120" s="17"/>
    </row>
    <row r="121" spans="1:5">
      <c r="A121" s="27"/>
      <c r="B121" s="17"/>
      <c r="C121" s="17"/>
      <c r="D121" s="17"/>
      <c r="E121" s="17"/>
    </row>
    <row r="122" spans="1:5">
      <c r="A122" s="27"/>
      <c r="B122" s="17"/>
      <c r="C122" s="17"/>
      <c r="D122" s="17"/>
      <c r="E122" s="17"/>
    </row>
    <row r="123" spans="1:5">
      <c r="A123" s="27"/>
      <c r="B123" s="17"/>
      <c r="C123" s="17"/>
      <c r="D123" s="17"/>
      <c r="E123" s="17"/>
    </row>
    <row r="124" spans="1:5">
      <c r="A124" s="27"/>
      <c r="B124" s="17"/>
      <c r="C124" s="17"/>
      <c r="D124" s="17"/>
      <c r="E124" s="17"/>
    </row>
    <row r="125" spans="1:5">
      <c r="A125" s="27"/>
      <c r="B125" s="17"/>
      <c r="C125" s="17"/>
      <c r="D125" s="17"/>
      <c r="E125" s="17"/>
    </row>
    <row r="126" spans="1:5">
      <c r="A126" s="27"/>
      <c r="B126" s="17"/>
      <c r="C126" s="17"/>
      <c r="D126" s="17"/>
      <c r="E126" s="17"/>
    </row>
    <row r="127" spans="1:5">
      <c r="A127" s="27"/>
      <c r="B127" s="17"/>
      <c r="C127" s="17"/>
      <c r="D127" s="17"/>
      <c r="E127" s="17"/>
    </row>
    <row r="128" spans="1:5">
      <c r="A128" s="27"/>
      <c r="B128" s="17"/>
      <c r="C128" s="17"/>
      <c r="D128" s="17"/>
      <c r="E128" s="17"/>
    </row>
    <row r="129" spans="1:5">
      <c r="A129" s="27"/>
      <c r="B129" s="17"/>
      <c r="C129" s="17"/>
      <c r="D129" s="17"/>
      <c r="E129" s="17"/>
    </row>
    <row r="130" spans="1:5">
      <c r="A130" s="27"/>
      <c r="B130" s="17"/>
      <c r="C130" s="17"/>
      <c r="D130" s="17"/>
      <c r="E130" s="17"/>
    </row>
    <row r="131" spans="1:5">
      <c r="A131" s="27"/>
      <c r="B131" s="17"/>
      <c r="C131" s="17"/>
      <c r="D131" s="17"/>
      <c r="E131" s="17"/>
    </row>
    <row r="132" spans="1:5">
      <c r="A132" s="27"/>
      <c r="B132" s="17"/>
      <c r="C132" s="17"/>
      <c r="D132" s="17"/>
      <c r="E132" s="17"/>
    </row>
    <row r="133" spans="1:5">
      <c r="A133" s="27"/>
      <c r="B133" s="17"/>
      <c r="C133" s="17"/>
      <c r="D133" s="17"/>
      <c r="E133" s="17"/>
    </row>
    <row r="134" spans="1:5">
      <c r="A134" s="27"/>
      <c r="B134" s="17"/>
      <c r="C134" s="17"/>
      <c r="D134" s="17"/>
      <c r="E134" s="17"/>
    </row>
    <row r="135" spans="1:5">
      <c r="A135" s="27"/>
      <c r="B135" s="17"/>
      <c r="C135" s="17"/>
      <c r="D135" s="17"/>
      <c r="E135" s="17"/>
    </row>
    <row r="136" spans="1:5">
      <c r="A136" s="27"/>
      <c r="B136" s="17"/>
      <c r="C136" s="17"/>
      <c r="D136" s="17"/>
      <c r="E136" s="17"/>
    </row>
    <row r="137" spans="1:5">
      <c r="A137" s="27"/>
      <c r="B137" s="17"/>
      <c r="C137" s="17"/>
      <c r="D137" s="17"/>
      <c r="E137" s="17"/>
    </row>
    <row r="138" spans="1:5">
      <c r="A138" s="27"/>
      <c r="B138" s="17"/>
      <c r="C138" s="17"/>
      <c r="D138" s="17"/>
      <c r="E138" s="17"/>
    </row>
    <row r="139" spans="1:5">
      <c r="A139" s="27"/>
      <c r="B139" s="17"/>
      <c r="C139" s="17"/>
      <c r="D139" s="17"/>
      <c r="E139" s="17"/>
    </row>
    <row r="140" spans="1:5">
      <c r="A140" s="27"/>
      <c r="B140" s="17"/>
      <c r="C140" s="17"/>
      <c r="D140" s="17"/>
      <c r="E140" s="17"/>
    </row>
    <row r="141" spans="1:5">
      <c r="A141" s="27"/>
      <c r="B141" s="17"/>
      <c r="C141" s="17"/>
      <c r="D141" s="17"/>
      <c r="E141" s="17"/>
    </row>
    <row r="142" spans="1:5">
      <c r="A142" s="27"/>
      <c r="B142" s="17"/>
      <c r="C142" s="17"/>
      <c r="D142" s="17"/>
      <c r="E142" s="17"/>
    </row>
    <row r="143" spans="1:5">
      <c r="A143" s="27"/>
      <c r="B143" s="17"/>
      <c r="C143" s="17"/>
      <c r="D143" s="17"/>
      <c r="E143" s="17"/>
    </row>
    <row r="144" spans="1:5">
      <c r="A144" s="27"/>
      <c r="B144" s="17"/>
      <c r="C144" s="17"/>
      <c r="D144" s="17"/>
      <c r="E144" s="17"/>
    </row>
    <row r="145" spans="1:5">
      <c r="A145" s="27"/>
      <c r="B145" s="17"/>
      <c r="C145" s="17"/>
      <c r="D145" s="17"/>
      <c r="E145" s="17"/>
    </row>
    <row r="146" spans="1:5">
      <c r="A146" s="27"/>
      <c r="B146" s="17"/>
      <c r="C146" s="17"/>
      <c r="D146" s="17"/>
      <c r="E146" s="17"/>
    </row>
    <row r="147" spans="1:5">
      <c r="A147" s="27"/>
      <c r="B147" s="17"/>
      <c r="C147" s="17"/>
      <c r="D147" s="17"/>
      <c r="E147" s="17"/>
    </row>
    <row r="148" spans="1:5">
      <c r="A148" s="27"/>
      <c r="B148" s="17"/>
      <c r="C148" s="17"/>
      <c r="D148" s="17"/>
      <c r="E148" s="17"/>
    </row>
    <row r="149" spans="1:5">
      <c r="A149" s="27"/>
      <c r="B149" s="17"/>
      <c r="C149" s="17"/>
      <c r="D149" s="17"/>
      <c r="E149" s="17"/>
    </row>
    <row r="150" spans="1:5">
      <c r="A150" s="27"/>
      <c r="B150" s="17"/>
      <c r="C150" s="17"/>
      <c r="D150" s="17"/>
      <c r="E150" s="17"/>
    </row>
    <row r="151" spans="1:5">
      <c r="A151" s="27"/>
      <c r="B151" s="17"/>
      <c r="C151" s="17"/>
      <c r="D151" s="17"/>
      <c r="E151" s="17"/>
    </row>
    <row r="152" spans="1:5">
      <c r="A152" s="27"/>
      <c r="B152" s="17"/>
      <c r="C152" s="17"/>
      <c r="D152" s="17"/>
      <c r="E152" s="17"/>
    </row>
    <row r="153" spans="1:5">
      <c r="A153" s="27"/>
      <c r="B153" s="17"/>
      <c r="C153" s="17"/>
      <c r="D153" s="17"/>
      <c r="E153" s="17"/>
    </row>
    <row r="154" spans="1:5">
      <c r="A154" s="27"/>
      <c r="B154" s="17"/>
      <c r="C154" s="17"/>
      <c r="D154" s="17"/>
      <c r="E154" s="17"/>
    </row>
    <row r="155" spans="1:5">
      <c r="A155" s="27"/>
      <c r="B155" s="17"/>
      <c r="C155" s="17"/>
      <c r="D155" s="17"/>
      <c r="E155" s="17"/>
    </row>
    <row r="156" spans="1:5">
      <c r="A156" s="27"/>
      <c r="B156" s="17"/>
      <c r="C156" s="17"/>
      <c r="D156" s="17"/>
      <c r="E156" s="17"/>
    </row>
    <row r="157" spans="1:5">
      <c r="A157" s="27"/>
      <c r="B157" s="17"/>
      <c r="C157" s="17"/>
      <c r="D157" s="17"/>
      <c r="E157" s="17"/>
    </row>
    <row r="158" spans="1:5">
      <c r="A158" s="27"/>
      <c r="B158" s="17"/>
      <c r="C158" s="17"/>
      <c r="D158" s="17"/>
      <c r="E158" s="17"/>
    </row>
    <row r="159" spans="1:5">
      <c r="A159" s="27"/>
      <c r="B159" s="17"/>
      <c r="C159" s="17"/>
      <c r="D159" s="17"/>
      <c r="E159" s="17"/>
    </row>
    <row r="160" spans="1:5">
      <c r="A160" s="27"/>
      <c r="B160" s="17"/>
      <c r="C160" s="17"/>
      <c r="D160" s="17"/>
      <c r="E160" s="17"/>
    </row>
    <row r="161" spans="1:5">
      <c r="A161" s="27"/>
      <c r="B161" s="17"/>
      <c r="C161" s="17"/>
      <c r="D161" s="17"/>
      <c r="E161" s="17"/>
    </row>
    <row r="162" spans="1:5">
      <c r="A162" s="27"/>
      <c r="B162" s="17"/>
      <c r="C162" s="17"/>
      <c r="D162" s="17"/>
      <c r="E162" s="17"/>
    </row>
    <row r="163" spans="1:5">
      <c r="A163" s="27"/>
      <c r="B163" s="17"/>
      <c r="C163" s="17"/>
      <c r="D163" s="17"/>
      <c r="E163" s="17"/>
    </row>
    <row r="164" spans="1:5">
      <c r="A164" s="27"/>
      <c r="B164" s="17"/>
      <c r="C164" s="17"/>
      <c r="D164" s="17"/>
      <c r="E164" s="17"/>
    </row>
    <row r="165" spans="1:5">
      <c r="A165" s="27"/>
      <c r="B165" s="17"/>
      <c r="C165" s="17"/>
      <c r="D165" s="17"/>
      <c r="E165" s="17"/>
    </row>
    <row r="166" spans="1:5">
      <c r="A166" s="27"/>
      <c r="B166" s="17"/>
      <c r="C166" s="17"/>
      <c r="D166" s="17"/>
      <c r="E166" s="17"/>
    </row>
    <row r="167" spans="1:5">
      <c r="A167" s="27"/>
      <c r="B167" s="17"/>
      <c r="C167" s="17"/>
      <c r="D167" s="17"/>
      <c r="E167" s="17"/>
    </row>
    <row r="168" spans="1:5">
      <c r="A168" s="27"/>
      <c r="B168" s="17"/>
      <c r="C168" s="17"/>
      <c r="D168" s="17"/>
      <c r="E168" s="17"/>
    </row>
    <row r="169" spans="1:5">
      <c r="A169" s="27"/>
      <c r="B169" s="17"/>
      <c r="C169" s="17"/>
      <c r="D169" s="17"/>
      <c r="E169" s="17"/>
    </row>
    <row r="170" spans="1:5">
      <c r="A170" s="27"/>
      <c r="B170" s="17"/>
      <c r="C170" s="17"/>
      <c r="D170" s="17"/>
      <c r="E170" s="17"/>
    </row>
    <row r="171" spans="1:5">
      <c r="A171" s="27"/>
      <c r="B171" s="17"/>
      <c r="C171" s="17"/>
      <c r="D171" s="17"/>
      <c r="E171" s="17"/>
    </row>
    <row r="172" spans="1:5">
      <c r="A172" s="27"/>
      <c r="B172" s="17"/>
      <c r="C172" s="17"/>
      <c r="D172" s="17"/>
      <c r="E172" s="17"/>
    </row>
    <row r="173" spans="1:5">
      <c r="A173" s="27"/>
      <c r="B173" s="17"/>
      <c r="C173" s="17"/>
      <c r="D173" s="17"/>
      <c r="E173" s="17"/>
    </row>
    <row r="174" spans="1:5">
      <c r="A174" s="27"/>
      <c r="B174" s="17"/>
      <c r="C174" s="17"/>
      <c r="D174" s="17"/>
      <c r="E174" s="17"/>
    </row>
    <row r="175" spans="1:5">
      <c r="A175" s="27"/>
      <c r="B175" s="17"/>
      <c r="C175" s="17"/>
      <c r="D175" s="17"/>
      <c r="E175" s="17"/>
    </row>
    <row r="176" spans="1:5">
      <c r="A176" s="27"/>
      <c r="B176" s="17"/>
      <c r="C176" s="17"/>
      <c r="D176" s="17"/>
      <c r="E176" s="17"/>
    </row>
    <row r="177" spans="1:5">
      <c r="A177" s="27"/>
      <c r="B177" s="17"/>
      <c r="C177" s="17"/>
      <c r="D177" s="17"/>
      <c r="E177" s="17"/>
    </row>
    <row r="178" spans="1:5">
      <c r="A178" s="27"/>
      <c r="B178" s="17"/>
      <c r="C178" s="17"/>
      <c r="D178" s="17"/>
      <c r="E178" s="17"/>
    </row>
    <row r="179" spans="1:5">
      <c r="A179" s="27"/>
      <c r="B179" s="17"/>
      <c r="C179" s="17"/>
      <c r="D179" s="17"/>
      <c r="E179" s="17"/>
    </row>
    <row r="180" spans="1:5">
      <c r="A180" s="27"/>
      <c r="B180" s="17"/>
      <c r="C180" s="17"/>
      <c r="D180" s="17"/>
      <c r="E180" s="17"/>
    </row>
    <row r="181" spans="1:5">
      <c r="A181" s="27"/>
      <c r="B181" s="17"/>
      <c r="C181" s="17"/>
      <c r="D181" s="17"/>
      <c r="E181" s="17"/>
    </row>
    <row r="182" spans="1:5">
      <c r="A182" s="27"/>
      <c r="B182" s="17"/>
      <c r="C182" s="17"/>
      <c r="D182" s="17"/>
      <c r="E182" s="17"/>
    </row>
    <row r="183" spans="1:5">
      <c r="A183" s="27"/>
      <c r="B183" s="17"/>
      <c r="C183" s="17"/>
      <c r="D183" s="17"/>
      <c r="E183" s="17"/>
    </row>
    <row r="184" spans="1:5">
      <c r="A184" s="27"/>
      <c r="B184" s="17"/>
      <c r="C184" s="17"/>
      <c r="D184" s="17"/>
      <c r="E184" s="17"/>
    </row>
    <row r="185" spans="1:5">
      <c r="A185" s="27"/>
      <c r="B185" s="17"/>
      <c r="C185" s="17"/>
      <c r="D185" s="17"/>
      <c r="E185" s="17"/>
    </row>
    <row r="186" spans="1:5">
      <c r="A186" s="27"/>
      <c r="B186" s="17"/>
      <c r="C186" s="17"/>
      <c r="D186" s="17"/>
      <c r="E186" s="17"/>
    </row>
    <row r="187" spans="1:5">
      <c r="A187" s="27"/>
      <c r="B187" s="17"/>
      <c r="C187" s="17"/>
      <c r="D187" s="17"/>
      <c r="E187" s="17"/>
    </row>
    <row r="188" spans="1:5">
      <c r="A188" s="27"/>
      <c r="B188" s="17"/>
      <c r="C188" s="17"/>
      <c r="D188" s="17"/>
      <c r="E188" s="17"/>
    </row>
    <row r="189" spans="1:5">
      <c r="A189" s="27"/>
      <c r="B189" s="17"/>
      <c r="C189" s="17"/>
      <c r="D189" s="17"/>
      <c r="E189" s="17"/>
    </row>
    <row r="190" spans="1:5">
      <c r="A190" s="27"/>
      <c r="B190" s="17"/>
      <c r="C190" s="17"/>
      <c r="D190" s="17"/>
      <c r="E190" s="17"/>
    </row>
    <row r="191" spans="1:5">
      <c r="A191" s="27"/>
      <c r="B191" s="17"/>
      <c r="C191" s="17"/>
      <c r="D191" s="17"/>
      <c r="E191" s="17"/>
    </row>
    <row r="192" spans="1:5">
      <c r="A192" s="27"/>
      <c r="B192" s="17"/>
      <c r="C192" s="17"/>
      <c r="D192" s="17"/>
      <c r="E192" s="17"/>
    </row>
    <row r="193" spans="1:5">
      <c r="A193" s="27"/>
      <c r="B193" s="17"/>
      <c r="C193" s="17"/>
      <c r="D193" s="17"/>
      <c r="E193" s="17"/>
    </row>
    <row r="194" spans="1:5">
      <c r="A194" s="27"/>
      <c r="B194" s="17"/>
      <c r="C194" s="17"/>
      <c r="D194" s="17"/>
      <c r="E194" s="17"/>
    </row>
    <row r="195" spans="1:5">
      <c r="A195" s="27"/>
      <c r="B195" s="17"/>
      <c r="C195" s="17"/>
      <c r="D195" s="17"/>
      <c r="E195" s="17"/>
    </row>
    <row r="196" spans="1:5">
      <c r="A196" s="27"/>
      <c r="B196" s="17"/>
      <c r="C196" s="17"/>
      <c r="D196" s="17"/>
      <c r="E196" s="17"/>
    </row>
    <row r="197" spans="1:5">
      <c r="A197" s="27"/>
      <c r="B197" s="17"/>
      <c r="C197" s="17"/>
      <c r="D197" s="17"/>
      <c r="E197" s="17"/>
    </row>
    <row r="198" spans="1:5">
      <c r="A198" s="27"/>
      <c r="B198" s="17"/>
      <c r="C198" s="17"/>
      <c r="D198" s="17"/>
      <c r="E198" s="17"/>
    </row>
    <row r="199" spans="1:5">
      <c r="A199" s="27"/>
      <c r="B199" s="17"/>
      <c r="C199" s="17"/>
      <c r="D199" s="17"/>
      <c r="E199" s="17"/>
    </row>
    <row r="200" spans="1:5">
      <c r="A200" s="27"/>
      <c r="B200" s="17"/>
      <c r="C200" s="17"/>
      <c r="D200" s="17"/>
      <c r="E200" s="17"/>
    </row>
    <row r="201" spans="1:5">
      <c r="A201" s="27"/>
      <c r="B201" s="17"/>
      <c r="C201" s="17"/>
      <c r="D201" s="17"/>
      <c r="E201" s="17"/>
    </row>
    <row r="202" spans="1:5">
      <c r="A202" s="27"/>
      <c r="B202" s="17"/>
      <c r="C202" s="17"/>
      <c r="D202" s="17"/>
      <c r="E202" s="17"/>
    </row>
    <row r="203" spans="1:5">
      <c r="A203" s="27"/>
      <c r="B203" s="17"/>
      <c r="C203" s="17"/>
      <c r="D203" s="17"/>
      <c r="E203" s="17"/>
    </row>
    <row r="204" spans="1:5">
      <c r="A204" s="27"/>
      <c r="B204" s="17"/>
      <c r="C204" s="17"/>
      <c r="D204" s="17"/>
      <c r="E204" s="17"/>
    </row>
    <row r="205" spans="1:5">
      <c r="A205" s="27"/>
      <c r="B205" s="17"/>
      <c r="C205" s="17"/>
      <c r="D205" s="17"/>
      <c r="E205" s="17"/>
    </row>
    <row r="206" spans="1:5">
      <c r="A206" s="27"/>
      <c r="B206" s="17"/>
      <c r="C206" s="17"/>
      <c r="D206" s="17"/>
      <c r="E206" s="17"/>
    </row>
    <row r="207" spans="1:5">
      <c r="A207" s="27"/>
      <c r="B207" s="17"/>
      <c r="C207" s="17"/>
      <c r="D207" s="17"/>
      <c r="E207" s="17"/>
    </row>
    <row r="208" spans="1:5">
      <c r="A208" s="27"/>
      <c r="B208" s="17"/>
      <c r="C208" s="17"/>
      <c r="D208" s="17"/>
      <c r="E208" s="17"/>
    </row>
    <row r="209" spans="1:5">
      <c r="A209" s="27"/>
      <c r="B209" s="17"/>
      <c r="C209" s="17"/>
      <c r="D209" s="17"/>
      <c r="E209" s="17"/>
    </row>
    <row r="210" spans="1:5">
      <c r="A210" s="27"/>
      <c r="B210" s="17"/>
      <c r="C210" s="17"/>
      <c r="D210" s="17"/>
      <c r="E210" s="17"/>
    </row>
    <row r="211" spans="1:5">
      <c r="A211" s="27"/>
      <c r="B211" s="17"/>
      <c r="C211" s="17"/>
      <c r="D211" s="17"/>
      <c r="E211" s="17"/>
    </row>
    <row r="212" spans="1:5">
      <c r="A212" s="27"/>
      <c r="B212" s="17"/>
      <c r="C212" s="17"/>
      <c r="D212" s="17"/>
      <c r="E212" s="17"/>
    </row>
    <row r="213" spans="1:5">
      <c r="A213" s="27"/>
      <c r="B213" s="17"/>
      <c r="C213" s="17"/>
      <c r="D213" s="17"/>
      <c r="E213" s="17"/>
    </row>
    <row r="214" spans="1:5">
      <c r="A214" s="27"/>
      <c r="B214" s="17"/>
      <c r="C214" s="17"/>
      <c r="D214" s="17"/>
      <c r="E214" s="17"/>
    </row>
    <row r="215" spans="1:5">
      <c r="A215" s="27"/>
      <c r="B215" s="17"/>
      <c r="C215" s="17"/>
      <c r="D215" s="17"/>
      <c r="E215" s="17"/>
    </row>
    <row r="216" spans="1:5">
      <c r="A216" s="27"/>
      <c r="B216" s="17"/>
      <c r="C216" s="17"/>
      <c r="D216" s="17"/>
      <c r="E216" s="17"/>
    </row>
    <row r="217" spans="1:5">
      <c r="A217" s="27"/>
      <c r="B217" s="17"/>
      <c r="C217" s="17"/>
      <c r="D217" s="17"/>
      <c r="E217" s="17"/>
    </row>
    <row r="218" spans="1:5">
      <c r="A218" s="27"/>
      <c r="B218" s="17"/>
      <c r="C218" s="17"/>
      <c r="D218" s="17"/>
      <c r="E218" s="17"/>
    </row>
    <row r="219" spans="1:5">
      <c r="A219" s="27"/>
      <c r="B219" s="17"/>
      <c r="C219" s="17"/>
      <c r="D219" s="17"/>
      <c r="E219" s="17"/>
    </row>
    <row r="220" spans="1:5">
      <c r="A220" s="27"/>
      <c r="B220" s="17"/>
      <c r="C220" s="17"/>
      <c r="D220" s="17"/>
      <c r="E220" s="17"/>
    </row>
    <row r="221" spans="1:5">
      <c r="A221" s="27"/>
      <c r="B221" s="17"/>
      <c r="C221" s="17"/>
      <c r="D221" s="17"/>
      <c r="E221" s="17"/>
    </row>
    <row r="222" spans="1:5">
      <c r="A222" s="27"/>
      <c r="B222" s="17"/>
      <c r="C222" s="17"/>
      <c r="D222" s="17"/>
      <c r="E222" s="17"/>
    </row>
    <row r="223" spans="1:5">
      <c r="A223" s="27"/>
      <c r="B223" s="17"/>
      <c r="C223" s="17"/>
      <c r="D223" s="17"/>
      <c r="E223" s="17"/>
    </row>
    <row r="224" spans="1:5">
      <c r="A224" s="27"/>
      <c r="B224" s="17"/>
      <c r="C224" s="17"/>
      <c r="D224" s="17"/>
      <c r="E224" s="17"/>
    </row>
    <row r="225" spans="1:5">
      <c r="A225" s="27"/>
      <c r="B225" s="17"/>
      <c r="C225" s="17"/>
      <c r="D225" s="17"/>
      <c r="E225" s="17"/>
    </row>
    <row r="226" spans="1:5">
      <c r="A226" s="27"/>
      <c r="B226" s="17"/>
      <c r="C226" s="17"/>
      <c r="D226" s="17"/>
      <c r="E226" s="17"/>
    </row>
    <row r="227" spans="1:5">
      <c r="A227" s="27"/>
      <c r="B227" s="17"/>
      <c r="C227" s="17"/>
      <c r="D227" s="17"/>
      <c r="E227" s="17"/>
    </row>
    <row r="228" spans="1:5">
      <c r="A228" s="27"/>
      <c r="B228" s="17"/>
      <c r="C228" s="17"/>
      <c r="D228" s="17"/>
      <c r="E228" s="17"/>
    </row>
    <row r="229" spans="1:5">
      <c r="A229" s="27"/>
      <c r="B229" s="17"/>
      <c r="C229" s="17"/>
      <c r="D229" s="17"/>
      <c r="E229" s="17"/>
    </row>
    <row r="230" spans="1:5">
      <c r="A230" s="27"/>
      <c r="B230" s="17"/>
      <c r="C230" s="17"/>
      <c r="D230" s="17"/>
      <c r="E230" s="17"/>
    </row>
    <row r="231" spans="1:5">
      <c r="A231" s="27"/>
      <c r="B231" s="17"/>
      <c r="C231" s="17"/>
      <c r="D231" s="17"/>
      <c r="E231" s="17"/>
    </row>
    <row r="232" spans="1:5">
      <c r="A232" s="27"/>
      <c r="B232" s="17"/>
      <c r="C232" s="17"/>
      <c r="D232" s="17"/>
      <c r="E232" s="17"/>
    </row>
    <row r="233" spans="1:5">
      <c r="A233" s="27"/>
      <c r="B233" s="17"/>
      <c r="C233" s="17"/>
      <c r="D233" s="17"/>
      <c r="E233" s="17"/>
    </row>
    <row r="234" spans="1:5">
      <c r="A234" s="27"/>
      <c r="B234" s="17"/>
      <c r="C234" s="17"/>
      <c r="D234" s="17"/>
      <c r="E234" s="17"/>
    </row>
    <row r="235" spans="1:5">
      <c r="A235" s="27"/>
      <c r="B235" s="17"/>
      <c r="C235" s="17"/>
      <c r="D235" s="17"/>
      <c r="E235" s="17"/>
    </row>
    <row r="236" spans="1:5">
      <c r="A236" s="27"/>
      <c r="B236" s="17"/>
      <c r="C236" s="17"/>
      <c r="D236" s="17"/>
      <c r="E236" s="17"/>
    </row>
    <row r="237" spans="1:5">
      <c r="A237" s="27"/>
      <c r="B237" s="17"/>
      <c r="C237" s="17"/>
      <c r="D237" s="17"/>
      <c r="E237" s="17"/>
    </row>
    <row r="238" spans="1:5">
      <c r="A238" s="27"/>
      <c r="B238" s="17"/>
      <c r="C238" s="17"/>
      <c r="D238" s="17"/>
      <c r="E238" s="17"/>
    </row>
    <row r="239" spans="1:5">
      <c r="A239" s="27"/>
      <c r="B239" s="17"/>
      <c r="C239" s="17"/>
      <c r="D239" s="17"/>
      <c r="E239" s="17"/>
    </row>
    <row r="240" spans="1:5">
      <c r="A240" s="27"/>
      <c r="B240" s="17"/>
      <c r="C240" s="17"/>
      <c r="D240" s="17"/>
      <c r="E240" s="17"/>
    </row>
    <row r="241" spans="1:5">
      <c r="A241" s="27"/>
      <c r="B241" s="17"/>
      <c r="C241" s="17"/>
      <c r="D241" s="17"/>
      <c r="E241" s="17"/>
    </row>
    <row r="242" spans="1:5">
      <c r="A242" s="27"/>
      <c r="B242" s="17"/>
      <c r="C242" s="17"/>
      <c r="D242" s="17"/>
      <c r="E242" s="17"/>
    </row>
    <row r="243" spans="1:5">
      <c r="A243" s="27"/>
      <c r="B243" s="17"/>
      <c r="C243" s="17"/>
      <c r="D243" s="17"/>
      <c r="E243" s="17"/>
    </row>
    <row r="244" spans="1:5">
      <c r="A244" s="27"/>
      <c r="B244" s="17"/>
      <c r="C244" s="17"/>
      <c r="D244" s="17"/>
      <c r="E244" s="17"/>
    </row>
    <row r="245" spans="1:5">
      <c r="A245" s="27"/>
      <c r="B245" s="17"/>
      <c r="C245" s="17"/>
      <c r="D245" s="17"/>
      <c r="E245" s="17"/>
    </row>
    <row r="246" spans="1:5">
      <c r="A246" s="27"/>
      <c r="B246" s="17"/>
      <c r="C246" s="17"/>
      <c r="D246" s="17"/>
      <c r="E246" s="17"/>
    </row>
    <row r="247" spans="1:5">
      <c r="A247" s="27"/>
      <c r="B247" s="17"/>
      <c r="C247" s="17"/>
      <c r="D247" s="17"/>
      <c r="E247" s="17"/>
    </row>
    <row r="248" spans="1:5">
      <c r="A248" s="27"/>
      <c r="B248" s="17"/>
      <c r="C248" s="17"/>
      <c r="D248" s="17"/>
      <c r="E248" s="17"/>
    </row>
    <row r="249" spans="1:5">
      <c r="A249" s="27"/>
      <c r="B249" s="17"/>
      <c r="C249" s="17"/>
      <c r="D249" s="17"/>
      <c r="E249" s="17"/>
    </row>
    <row r="250" spans="1:5">
      <c r="A250" s="27"/>
      <c r="B250" s="17"/>
      <c r="C250" s="17"/>
      <c r="D250" s="17"/>
      <c r="E250" s="17"/>
    </row>
    <row r="251" spans="1:5">
      <c r="A251" s="27"/>
      <c r="B251" s="17"/>
      <c r="C251" s="17"/>
      <c r="D251" s="17"/>
      <c r="E251" s="17"/>
    </row>
    <row r="252" spans="1:5">
      <c r="A252" s="27"/>
      <c r="B252" s="17"/>
      <c r="C252" s="17"/>
      <c r="D252" s="17"/>
      <c r="E252" s="17"/>
    </row>
    <row r="253" spans="1:5">
      <c r="A253" s="27"/>
      <c r="B253" s="17"/>
      <c r="C253" s="17"/>
      <c r="D253" s="17"/>
      <c r="E253" s="17"/>
    </row>
    <row r="254" spans="1:5">
      <c r="A254" s="27"/>
      <c r="B254" s="17"/>
      <c r="C254" s="17"/>
      <c r="D254" s="17"/>
      <c r="E254" s="17"/>
    </row>
    <row r="255" spans="1:5">
      <c r="A255" s="27"/>
      <c r="B255" s="17"/>
      <c r="C255" s="17"/>
      <c r="D255" s="17"/>
      <c r="E255" s="17"/>
    </row>
    <row r="256" spans="1:5">
      <c r="A256" s="27"/>
      <c r="B256" s="17"/>
      <c r="C256" s="17"/>
      <c r="D256" s="17"/>
      <c r="E256" s="17"/>
    </row>
    <row r="257" spans="1:5">
      <c r="A257" s="27"/>
      <c r="B257" s="17"/>
      <c r="C257" s="17"/>
      <c r="D257" s="17"/>
      <c r="E257" s="17"/>
    </row>
    <row r="258" spans="1:5">
      <c r="A258" s="27"/>
      <c r="B258" s="17"/>
      <c r="C258" s="17"/>
      <c r="D258" s="17"/>
      <c r="E258" s="17"/>
    </row>
    <row r="259" spans="1:5">
      <c r="A259" s="27"/>
      <c r="B259" s="17"/>
      <c r="C259" s="17"/>
      <c r="D259" s="17"/>
      <c r="E259" s="17"/>
    </row>
    <row r="260" spans="1:5">
      <c r="A260" s="27"/>
      <c r="B260" s="17"/>
      <c r="C260" s="17"/>
      <c r="D260" s="17"/>
      <c r="E260" s="17"/>
    </row>
    <row r="261" spans="1:5">
      <c r="A261" s="27"/>
      <c r="B261" s="17"/>
      <c r="C261" s="17"/>
      <c r="D261" s="17"/>
      <c r="E261" s="17"/>
    </row>
    <row r="262" spans="1:5">
      <c r="A262" s="27"/>
      <c r="B262" s="17"/>
      <c r="C262" s="17"/>
      <c r="D262" s="17"/>
      <c r="E262" s="17"/>
    </row>
    <row r="263" spans="1:5">
      <c r="A263" s="27"/>
      <c r="B263" s="17"/>
      <c r="C263" s="17"/>
      <c r="D263" s="17"/>
      <c r="E263" s="17"/>
    </row>
    <row r="264" spans="1:5">
      <c r="A264" s="27"/>
      <c r="B264" s="17"/>
      <c r="C264" s="17"/>
      <c r="D264" s="17"/>
      <c r="E264" s="17"/>
    </row>
    <row r="265" spans="1:5">
      <c r="A265" s="27"/>
      <c r="B265" s="17"/>
      <c r="C265" s="17"/>
      <c r="D265" s="17"/>
      <c r="E265" s="17"/>
    </row>
    <row r="266" spans="1:5">
      <c r="A266" s="27"/>
      <c r="B266" s="17"/>
      <c r="C266" s="17"/>
      <c r="D266" s="17"/>
      <c r="E266" s="17"/>
    </row>
    <row r="267" spans="1:5">
      <c r="A267" s="27"/>
      <c r="B267" s="17"/>
      <c r="C267" s="17"/>
      <c r="D267" s="17"/>
      <c r="E267" s="17"/>
    </row>
    <row r="268" spans="1:5">
      <c r="A268" s="27"/>
      <c r="B268" s="17"/>
      <c r="C268" s="17"/>
      <c r="D268" s="17"/>
      <c r="E268" s="17"/>
    </row>
    <row r="269" spans="1:5">
      <c r="A269" s="27"/>
      <c r="B269" s="17"/>
      <c r="C269" s="17"/>
      <c r="D269" s="17"/>
      <c r="E269" s="17"/>
    </row>
    <row r="270" spans="1:5">
      <c r="A270" s="27"/>
      <c r="B270" s="17"/>
      <c r="C270" s="17"/>
      <c r="D270" s="17"/>
      <c r="E270" s="17"/>
    </row>
    <row r="271" spans="1:5">
      <c r="A271" s="27"/>
      <c r="B271" s="17"/>
      <c r="C271" s="17"/>
      <c r="D271" s="17"/>
      <c r="E271" s="17"/>
    </row>
    <row r="272" spans="1:5">
      <c r="A272" s="27"/>
      <c r="B272" s="17"/>
      <c r="C272" s="17"/>
      <c r="D272" s="17"/>
      <c r="E272" s="17"/>
    </row>
    <row r="273" spans="1:5">
      <c r="A273" s="27"/>
      <c r="B273" s="17"/>
      <c r="C273" s="17"/>
      <c r="D273" s="17"/>
      <c r="E273" s="17"/>
    </row>
    <row r="274" spans="1:5">
      <c r="A274" s="27"/>
      <c r="B274" s="17"/>
      <c r="C274" s="17"/>
      <c r="D274" s="17"/>
      <c r="E274" s="17"/>
    </row>
    <row r="275" spans="1:5">
      <c r="A275" s="27"/>
      <c r="B275" s="17"/>
      <c r="C275" s="17"/>
      <c r="D275" s="17"/>
      <c r="E275" s="17"/>
    </row>
    <row r="276" spans="1:5">
      <c r="A276" s="27"/>
      <c r="B276" s="17"/>
      <c r="C276" s="17"/>
      <c r="D276" s="17"/>
      <c r="E276" s="17"/>
    </row>
    <row r="277" spans="1:5">
      <c r="A277" s="27"/>
      <c r="B277" s="17"/>
      <c r="C277" s="17"/>
      <c r="D277" s="17"/>
      <c r="E277" s="17"/>
    </row>
    <row r="278" spans="1:5">
      <c r="A278" s="27"/>
      <c r="B278" s="17"/>
      <c r="C278" s="17"/>
      <c r="D278" s="17"/>
      <c r="E278" s="17"/>
    </row>
    <row r="279" spans="1:5">
      <c r="A279" s="27"/>
      <c r="B279" s="17"/>
      <c r="C279" s="17"/>
      <c r="D279" s="17"/>
      <c r="E279" s="17"/>
    </row>
    <row r="280" spans="1:5">
      <c r="A280" s="27"/>
      <c r="B280" s="17"/>
      <c r="C280" s="17"/>
      <c r="D280" s="17"/>
      <c r="E280" s="17"/>
    </row>
    <row r="281" spans="1:5">
      <c r="A281" s="27"/>
      <c r="B281" s="17"/>
      <c r="C281" s="17"/>
      <c r="D281" s="17"/>
      <c r="E281" s="17"/>
    </row>
    <row r="282" spans="1:5">
      <c r="A282" s="27"/>
      <c r="B282" s="17"/>
      <c r="C282" s="17"/>
      <c r="D282" s="17"/>
      <c r="E282" s="17"/>
    </row>
    <row r="283" spans="1:5">
      <c r="A283" s="27"/>
      <c r="B283" s="17"/>
      <c r="C283" s="17"/>
      <c r="D283" s="17"/>
      <c r="E283" s="17"/>
    </row>
    <row r="284" spans="1:5">
      <c r="A284" s="27"/>
      <c r="B284" s="17"/>
      <c r="C284" s="17"/>
      <c r="D284" s="17"/>
      <c r="E284" s="17"/>
    </row>
    <row r="285" spans="1:5">
      <c r="A285" s="27"/>
      <c r="B285" s="17"/>
      <c r="C285" s="17"/>
      <c r="D285" s="17"/>
      <c r="E285" s="17"/>
    </row>
    <row r="286" spans="1:5">
      <c r="A286" s="27"/>
      <c r="B286" s="17"/>
      <c r="C286" s="17"/>
      <c r="D286" s="17"/>
      <c r="E286" s="17"/>
    </row>
    <row r="287" spans="1:5">
      <c r="A287" s="27"/>
      <c r="B287" s="17"/>
      <c r="C287" s="17"/>
      <c r="D287" s="17"/>
      <c r="E287" s="17"/>
    </row>
    <row r="288" spans="1:5">
      <c r="A288" s="27"/>
      <c r="B288" s="17"/>
      <c r="C288" s="17"/>
      <c r="D288" s="17"/>
      <c r="E288" s="17"/>
    </row>
    <row r="289" spans="1:5">
      <c r="A289" s="27"/>
      <c r="B289" s="17"/>
      <c r="C289" s="17"/>
      <c r="D289" s="17"/>
      <c r="E289" s="17"/>
    </row>
    <row r="290" spans="1:5">
      <c r="A290" s="27"/>
      <c r="B290" s="17"/>
      <c r="C290" s="17"/>
      <c r="D290" s="17"/>
      <c r="E290" s="17"/>
    </row>
    <row r="291" spans="1:5">
      <c r="A291" s="27"/>
      <c r="B291" s="17"/>
      <c r="C291" s="17"/>
      <c r="D291" s="17"/>
      <c r="E291" s="17"/>
    </row>
    <row r="292" spans="1:5">
      <c r="A292" s="27"/>
      <c r="B292" s="17"/>
      <c r="C292" s="17"/>
      <c r="D292" s="17"/>
      <c r="E292" s="17"/>
    </row>
    <row r="293" spans="1:5">
      <c r="A293" s="27"/>
      <c r="B293" s="17"/>
      <c r="C293" s="17"/>
      <c r="D293" s="17"/>
      <c r="E293" s="17"/>
    </row>
    <row r="294" spans="1:5">
      <c r="A294" s="27"/>
      <c r="B294" s="17"/>
      <c r="C294" s="17"/>
      <c r="D294" s="17"/>
      <c r="E294" s="17"/>
    </row>
    <row r="295" spans="1:5">
      <c r="A295" s="27"/>
      <c r="B295" s="17"/>
      <c r="C295" s="17"/>
      <c r="D295" s="17"/>
      <c r="E295" s="17"/>
    </row>
    <row r="296" spans="1:5">
      <c r="A296" s="27"/>
      <c r="B296" s="17"/>
      <c r="C296" s="17"/>
      <c r="D296" s="17"/>
      <c r="E296" s="17"/>
    </row>
    <row r="297" spans="1:5">
      <c r="A297" s="27"/>
      <c r="B297" s="17"/>
      <c r="C297" s="17"/>
      <c r="D297" s="17"/>
      <c r="E297" s="17"/>
    </row>
    <row r="298" spans="1:5">
      <c r="A298" s="27"/>
      <c r="B298" s="17"/>
      <c r="C298" s="17"/>
      <c r="D298" s="17"/>
      <c r="E298" s="17"/>
    </row>
    <row r="299" spans="1:5">
      <c r="A299" s="27"/>
      <c r="B299" s="17"/>
      <c r="C299" s="17"/>
      <c r="D299" s="17"/>
      <c r="E299" s="17"/>
    </row>
    <row r="300" spans="1:5">
      <c r="A300" s="27"/>
      <c r="B300" s="17"/>
      <c r="C300" s="17"/>
      <c r="D300" s="17"/>
      <c r="E300" s="17"/>
    </row>
    <row r="301" spans="1:5">
      <c r="A301" s="27"/>
      <c r="B301" s="17"/>
      <c r="C301" s="17"/>
      <c r="D301" s="17"/>
      <c r="E301" s="17"/>
    </row>
    <row r="302" spans="1:5">
      <c r="A302" s="27"/>
      <c r="B302" s="17"/>
      <c r="C302" s="17"/>
      <c r="D302" s="17"/>
      <c r="E302" s="17"/>
    </row>
    <row r="303" spans="1:5">
      <c r="A303" s="27"/>
      <c r="B303" s="17"/>
      <c r="C303" s="17"/>
      <c r="D303" s="17"/>
      <c r="E303" s="17"/>
    </row>
    <row r="304" spans="1:5">
      <c r="A304" s="27"/>
      <c r="B304" s="17"/>
      <c r="C304" s="17"/>
      <c r="D304" s="17"/>
      <c r="E304" s="17"/>
    </row>
    <row r="305" spans="1:5">
      <c r="A305" s="27"/>
      <c r="B305" s="17"/>
      <c r="C305" s="17"/>
      <c r="D305" s="17"/>
      <c r="E305" s="17"/>
    </row>
    <row r="306" spans="1:5">
      <c r="A306" s="27"/>
      <c r="B306" s="17"/>
      <c r="C306" s="17"/>
      <c r="D306" s="17"/>
      <c r="E306" s="17"/>
    </row>
    <row r="307" spans="1:5">
      <c r="A307" s="27"/>
      <c r="B307" s="17"/>
      <c r="C307" s="17"/>
      <c r="D307" s="17"/>
      <c r="E307" s="17"/>
    </row>
    <row r="308" spans="1:5">
      <c r="A308" s="27"/>
      <c r="B308" s="17"/>
      <c r="C308" s="17"/>
      <c r="D308" s="17"/>
      <c r="E308" s="17"/>
    </row>
    <row r="309" spans="1:5">
      <c r="A309" s="27"/>
      <c r="B309" s="17"/>
      <c r="C309" s="17"/>
      <c r="D309" s="17"/>
      <c r="E309" s="17"/>
    </row>
    <row r="310" spans="1:5">
      <c r="A310" s="27"/>
      <c r="B310" s="17"/>
      <c r="C310" s="17"/>
      <c r="D310" s="17"/>
      <c r="E310" s="17"/>
    </row>
    <row r="311" spans="1:5">
      <c r="A311" s="27"/>
      <c r="B311" s="17"/>
      <c r="C311" s="17"/>
      <c r="D311" s="17"/>
      <c r="E311" s="17"/>
    </row>
    <row r="312" spans="1:5">
      <c r="A312" s="27"/>
      <c r="B312" s="17"/>
      <c r="C312" s="17"/>
      <c r="D312" s="17"/>
      <c r="E312" s="17"/>
    </row>
    <row r="313" spans="1:5">
      <c r="A313" s="27"/>
      <c r="B313" s="17"/>
      <c r="C313" s="17"/>
      <c r="D313" s="17"/>
      <c r="E313" s="17"/>
    </row>
    <row r="314" spans="1:5">
      <c r="A314" s="27"/>
      <c r="B314" s="17"/>
      <c r="C314" s="17"/>
      <c r="D314" s="17"/>
      <c r="E314" s="17"/>
    </row>
    <row r="315" spans="1:5">
      <c r="A315" s="27"/>
      <c r="B315" s="17"/>
      <c r="C315" s="17"/>
      <c r="D315" s="17"/>
      <c r="E315" s="17"/>
    </row>
    <row r="316" spans="1:5">
      <c r="A316" s="27"/>
      <c r="B316" s="17"/>
      <c r="C316" s="17"/>
      <c r="D316" s="17"/>
      <c r="E316" s="17"/>
    </row>
    <row r="317" spans="1:5">
      <c r="A317" s="27"/>
      <c r="B317" s="17"/>
      <c r="C317" s="17"/>
      <c r="D317" s="17"/>
      <c r="E317" s="17"/>
    </row>
    <row r="318" spans="1:5">
      <c r="A318" s="27"/>
      <c r="B318" s="17"/>
      <c r="C318" s="17"/>
      <c r="D318" s="17"/>
      <c r="E318" s="17"/>
    </row>
    <row r="319" spans="1:5">
      <c r="A319" s="27"/>
      <c r="B319" s="17"/>
      <c r="C319" s="17"/>
      <c r="D319" s="17"/>
      <c r="E319" s="17"/>
    </row>
    <row r="320" spans="1:5">
      <c r="A320" s="27"/>
      <c r="B320" s="17"/>
      <c r="C320" s="17"/>
      <c r="D320" s="17"/>
      <c r="E320" s="17"/>
    </row>
    <row r="321" spans="1:5">
      <c r="A321" s="27"/>
      <c r="B321" s="17"/>
      <c r="C321" s="17"/>
      <c r="D321" s="17"/>
      <c r="E321" s="17"/>
    </row>
    <row r="322" spans="1:5">
      <c r="A322" s="27"/>
      <c r="B322" s="17"/>
      <c r="C322" s="17"/>
      <c r="D322" s="17"/>
      <c r="E322" s="17"/>
    </row>
    <row r="323" spans="1:5">
      <c r="A323" s="27"/>
      <c r="B323" s="17"/>
      <c r="C323" s="17"/>
      <c r="D323" s="17"/>
      <c r="E323" s="17"/>
    </row>
    <row r="324" spans="1:5">
      <c r="A324" s="27"/>
      <c r="B324" s="17"/>
      <c r="C324" s="17"/>
      <c r="D324" s="17"/>
      <c r="E324" s="17"/>
    </row>
    <row r="325" spans="1:5">
      <c r="A325" s="27"/>
      <c r="B325" s="17"/>
      <c r="C325" s="17"/>
      <c r="D325" s="17"/>
      <c r="E325" s="17"/>
    </row>
    <row r="326" spans="1:5">
      <c r="A326" s="27"/>
      <c r="B326" s="17"/>
      <c r="C326" s="17"/>
      <c r="D326" s="17"/>
      <c r="E326" s="17"/>
    </row>
    <row r="327" spans="1:5">
      <c r="A327" s="27"/>
      <c r="B327" s="17"/>
      <c r="C327" s="17"/>
      <c r="D327" s="17"/>
      <c r="E327" s="17"/>
    </row>
    <row r="328" spans="1:5">
      <c r="A328" s="27"/>
      <c r="B328" s="17"/>
      <c r="C328" s="17"/>
      <c r="D328" s="17"/>
      <c r="E328" s="17"/>
    </row>
    <row r="329" spans="1:5">
      <c r="A329" s="27"/>
      <c r="B329" s="17"/>
      <c r="C329" s="17"/>
      <c r="D329" s="17"/>
      <c r="E329" s="17"/>
    </row>
    <row r="330" spans="1:5">
      <c r="A330" s="27"/>
      <c r="B330" s="17"/>
      <c r="C330" s="17"/>
      <c r="D330" s="17"/>
      <c r="E330" s="17"/>
    </row>
    <row r="331" spans="1:5">
      <c r="A331" s="27"/>
      <c r="B331" s="17"/>
      <c r="C331" s="17"/>
      <c r="D331" s="17"/>
      <c r="E331" s="17"/>
    </row>
    <row r="332" spans="1:5">
      <c r="A332" s="27"/>
      <c r="B332" s="17"/>
      <c r="C332" s="17"/>
      <c r="D332" s="17"/>
      <c r="E332" s="17"/>
    </row>
    <row r="333" spans="1:5">
      <c r="A333" s="27"/>
      <c r="B333" s="17"/>
      <c r="C333" s="17"/>
      <c r="D333" s="17"/>
      <c r="E333" s="17"/>
    </row>
    <row r="334" spans="1:5">
      <c r="A334" s="27"/>
      <c r="B334" s="17"/>
      <c r="C334" s="17"/>
      <c r="D334" s="17"/>
      <c r="E334" s="17"/>
    </row>
    <row r="335" spans="1:5">
      <c r="A335" s="27"/>
      <c r="B335" s="17"/>
      <c r="C335" s="17"/>
      <c r="D335" s="17"/>
      <c r="E335" s="17"/>
    </row>
    <row r="336" spans="1:5">
      <c r="A336" s="27"/>
      <c r="B336" s="17"/>
      <c r="C336" s="17"/>
      <c r="D336" s="17"/>
      <c r="E336" s="17"/>
    </row>
    <row r="337" spans="1:5">
      <c r="A337" s="27"/>
      <c r="B337" s="17"/>
      <c r="C337" s="17"/>
      <c r="D337" s="17"/>
      <c r="E337" s="17"/>
    </row>
    <row r="338" spans="1:5">
      <c r="A338" s="27"/>
      <c r="B338" s="17"/>
      <c r="C338" s="17"/>
      <c r="D338" s="17"/>
      <c r="E338" s="17"/>
    </row>
    <row r="339" spans="1:5">
      <c r="A339" s="27"/>
      <c r="B339" s="17"/>
      <c r="C339" s="17"/>
      <c r="D339" s="17"/>
      <c r="E339" s="17"/>
    </row>
    <row r="340" spans="1:5">
      <c r="A340" s="27"/>
      <c r="B340" s="17"/>
      <c r="C340" s="17"/>
      <c r="D340" s="17"/>
      <c r="E340" s="17"/>
    </row>
    <row r="341" spans="1:5">
      <c r="A341" s="27"/>
      <c r="B341" s="17"/>
      <c r="C341" s="17"/>
      <c r="D341" s="17"/>
      <c r="E341" s="17"/>
    </row>
    <row r="342" spans="1:5">
      <c r="A342" s="27"/>
      <c r="B342" s="17"/>
      <c r="C342" s="17"/>
      <c r="D342" s="17"/>
      <c r="E342" s="17"/>
    </row>
    <row r="343" spans="1:5">
      <c r="A343" s="27"/>
      <c r="B343" s="17"/>
      <c r="C343" s="17"/>
      <c r="D343" s="17"/>
      <c r="E343" s="17"/>
    </row>
    <row r="344" spans="1:5">
      <c r="A344" s="27"/>
      <c r="B344" s="17"/>
      <c r="C344" s="17"/>
      <c r="D344" s="17"/>
      <c r="E344" s="17"/>
    </row>
    <row r="345" spans="1:5">
      <c r="A345" s="27"/>
      <c r="B345" s="17"/>
      <c r="C345" s="17"/>
      <c r="D345" s="17"/>
      <c r="E345" s="17"/>
    </row>
    <row r="346" spans="1:5">
      <c r="A346" s="27"/>
      <c r="B346" s="17"/>
      <c r="C346" s="17"/>
      <c r="D346" s="17"/>
      <c r="E346" s="17"/>
    </row>
    <row r="347" spans="1:5">
      <c r="A347" s="27"/>
      <c r="B347" s="17"/>
      <c r="C347" s="17"/>
      <c r="D347" s="17"/>
      <c r="E347" s="17"/>
    </row>
    <row r="348" spans="1:5">
      <c r="A348" s="27"/>
      <c r="B348" s="17"/>
      <c r="C348" s="17"/>
      <c r="D348" s="17"/>
      <c r="E348" s="17"/>
    </row>
    <row r="349" spans="1:5">
      <c r="A349" s="27"/>
      <c r="B349" s="17"/>
      <c r="C349" s="17"/>
      <c r="D349" s="17"/>
      <c r="E349" s="17"/>
    </row>
    <row r="350" spans="1:5">
      <c r="A350" s="27"/>
      <c r="B350" s="17"/>
      <c r="C350" s="17"/>
      <c r="D350" s="17"/>
      <c r="E350" s="17"/>
    </row>
    <row r="351" spans="1:5">
      <c r="A351" s="27"/>
      <c r="B351" s="17"/>
      <c r="C351" s="17"/>
      <c r="D351" s="17"/>
      <c r="E351" s="17"/>
    </row>
    <row r="352" spans="1:5">
      <c r="A352" s="27"/>
      <c r="B352" s="17"/>
      <c r="C352" s="17"/>
      <c r="D352" s="17"/>
      <c r="E352" s="17"/>
    </row>
    <row r="353" spans="1:5">
      <c r="A353" s="27"/>
      <c r="B353" s="17"/>
      <c r="C353" s="17"/>
      <c r="D353" s="17"/>
      <c r="E353" s="17"/>
    </row>
    <row r="354" spans="1:5">
      <c r="A354" s="27"/>
      <c r="B354" s="17"/>
      <c r="C354" s="17"/>
      <c r="D354" s="17"/>
      <c r="E354" s="17"/>
    </row>
    <row r="355" spans="1:5">
      <c r="A355" s="27"/>
      <c r="B355" s="17"/>
      <c r="C355" s="17"/>
      <c r="D355" s="17"/>
      <c r="E355" s="17"/>
    </row>
    <row r="356" spans="1:5">
      <c r="A356" s="27"/>
      <c r="B356" s="17"/>
      <c r="C356" s="17"/>
      <c r="D356" s="17"/>
      <c r="E356" s="17"/>
    </row>
    <row r="357" spans="1:5">
      <c r="A357" s="27"/>
      <c r="B357" s="17"/>
      <c r="C357" s="17"/>
      <c r="D357" s="17"/>
      <c r="E357" s="17"/>
    </row>
    <row r="358" spans="1:5">
      <c r="A358" s="27"/>
      <c r="B358" s="17"/>
      <c r="C358" s="17"/>
      <c r="D358" s="17"/>
      <c r="E358" s="17"/>
    </row>
    <row r="359" spans="1:5">
      <c r="A359" s="27"/>
      <c r="B359" s="17"/>
      <c r="C359" s="17"/>
      <c r="D359" s="17"/>
      <c r="E359" s="17"/>
    </row>
    <row r="360" spans="1:5">
      <c r="A360" s="27"/>
      <c r="B360" s="17"/>
      <c r="C360" s="17"/>
      <c r="D360" s="17"/>
      <c r="E360" s="17"/>
    </row>
    <row r="361" spans="1:5">
      <c r="A361" s="27"/>
      <c r="B361" s="17"/>
      <c r="C361" s="17"/>
      <c r="D361" s="17"/>
      <c r="E361" s="17"/>
    </row>
    <row r="362" spans="1:5">
      <c r="A362" s="27"/>
      <c r="B362" s="17"/>
      <c r="C362" s="17"/>
      <c r="D362" s="17"/>
      <c r="E362" s="17"/>
    </row>
    <row r="363" spans="1:5">
      <c r="A363" s="27"/>
      <c r="B363" s="17"/>
      <c r="C363" s="17"/>
      <c r="D363" s="17"/>
      <c r="E363" s="17"/>
    </row>
    <row r="364" spans="1:5">
      <c r="A364" s="27"/>
      <c r="B364" s="17"/>
      <c r="C364" s="17"/>
      <c r="D364" s="17"/>
      <c r="E364" s="17"/>
    </row>
    <row r="365" spans="1:5">
      <c r="A365" s="27"/>
      <c r="B365" s="17"/>
      <c r="C365" s="17"/>
      <c r="D365" s="17"/>
      <c r="E365" s="17"/>
    </row>
    <row r="366" spans="1:5">
      <c r="A366" s="27"/>
      <c r="B366" s="17"/>
      <c r="C366" s="17"/>
      <c r="D366" s="17"/>
      <c r="E366" s="17"/>
    </row>
    <row r="367" spans="1:5">
      <c r="A367" s="27"/>
      <c r="B367" s="17"/>
      <c r="C367" s="17"/>
      <c r="D367" s="17"/>
      <c r="E367" s="17"/>
    </row>
    <row r="368" spans="1:5">
      <c r="A368" s="27"/>
      <c r="B368" s="17"/>
      <c r="C368" s="17"/>
      <c r="D368" s="17"/>
      <c r="E368" s="17"/>
    </row>
    <row r="369" spans="1:5">
      <c r="A369" s="27"/>
      <c r="B369" s="17"/>
      <c r="C369" s="17"/>
      <c r="D369" s="17"/>
      <c r="E369" s="17"/>
    </row>
    <row r="370" spans="1:5">
      <c r="A370" s="27"/>
      <c r="B370" s="17"/>
      <c r="C370" s="17"/>
      <c r="D370" s="17"/>
      <c r="E370" s="17"/>
    </row>
    <row r="371" spans="1:5">
      <c r="A371" s="27"/>
      <c r="B371" s="17"/>
      <c r="C371" s="17"/>
      <c r="D371" s="17"/>
      <c r="E371" s="17"/>
    </row>
    <row r="372" spans="1:5">
      <c r="A372" s="27"/>
      <c r="B372" s="17"/>
      <c r="C372" s="17"/>
      <c r="D372" s="17"/>
      <c r="E372" s="17"/>
    </row>
    <row r="373" spans="1:5">
      <c r="A373" s="27"/>
      <c r="B373" s="17"/>
      <c r="C373" s="17"/>
      <c r="D373" s="17"/>
      <c r="E373" s="17"/>
    </row>
    <row r="374" spans="1:5">
      <c r="A374" s="27"/>
      <c r="B374" s="17"/>
      <c r="C374" s="17"/>
      <c r="D374" s="17"/>
      <c r="E374" s="17"/>
    </row>
    <row r="375" spans="1:5">
      <c r="A375" s="27"/>
      <c r="B375" s="17"/>
      <c r="C375" s="17"/>
      <c r="D375" s="17"/>
      <c r="E375" s="17"/>
    </row>
    <row r="376" spans="1:5">
      <c r="A376" s="27"/>
      <c r="B376" s="17"/>
      <c r="C376" s="17"/>
      <c r="D376" s="17"/>
      <c r="E376" s="17"/>
    </row>
    <row r="377" spans="1:5">
      <c r="A377" s="27"/>
      <c r="B377" s="17"/>
      <c r="C377" s="17"/>
      <c r="D377" s="17"/>
      <c r="E377" s="17"/>
    </row>
    <row r="378" spans="1:5">
      <c r="A378" s="27"/>
      <c r="B378" s="17"/>
      <c r="C378" s="17"/>
      <c r="D378" s="17"/>
      <c r="E378" s="17"/>
    </row>
    <row r="379" spans="1:5">
      <c r="A379" s="27"/>
      <c r="B379" s="17"/>
      <c r="C379" s="17"/>
      <c r="D379" s="17"/>
      <c r="E379" s="17"/>
    </row>
    <row r="380" spans="1:5">
      <c r="A380" s="27"/>
      <c r="B380" s="17"/>
      <c r="C380" s="17"/>
      <c r="D380" s="17"/>
      <c r="E380" s="17"/>
    </row>
    <row r="381" spans="1:5">
      <c r="A381" s="27"/>
      <c r="B381" s="17"/>
      <c r="C381" s="17"/>
      <c r="D381" s="17"/>
      <c r="E381" s="17"/>
    </row>
    <row r="382" spans="1:5">
      <c r="A382" s="27"/>
      <c r="B382" s="17"/>
      <c r="C382" s="17"/>
      <c r="D382" s="17"/>
      <c r="E382" s="17"/>
    </row>
    <row r="383" spans="1:5">
      <c r="A383" s="27"/>
      <c r="B383" s="17"/>
      <c r="C383" s="17"/>
      <c r="D383" s="17"/>
      <c r="E383" s="17"/>
    </row>
    <row r="384" spans="1:5">
      <c r="A384" s="27"/>
      <c r="B384" s="17"/>
      <c r="C384" s="17"/>
      <c r="D384" s="17"/>
      <c r="E384" s="17"/>
    </row>
    <row r="385" spans="1:5">
      <c r="A385" s="27"/>
      <c r="B385" s="17"/>
      <c r="C385" s="17"/>
      <c r="D385" s="17"/>
      <c r="E385" s="17"/>
    </row>
    <row r="386" spans="1:5">
      <c r="A386" s="27"/>
      <c r="B386" s="17"/>
      <c r="C386" s="17"/>
      <c r="D386" s="17"/>
      <c r="E386" s="17"/>
    </row>
    <row r="387" spans="1:5">
      <c r="A387" s="27"/>
      <c r="B387" s="17"/>
      <c r="C387" s="17"/>
      <c r="D387" s="17"/>
      <c r="E387" s="17"/>
    </row>
    <row r="388" spans="1:5">
      <c r="A388" s="27"/>
      <c r="B388" s="17"/>
      <c r="C388" s="17"/>
      <c r="D388" s="17"/>
      <c r="E388" s="17"/>
    </row>
    <row r="389" spans="1:5">
      <c r="A389" s="27"/>
      <c r="B389" s="17"/>
      <c r="C389" s="17"/>
      <c r="D389" s="17"/>
      <c r="E389" s="17"/>
    </row>
    <row r="390" spans="1:5">
      <c r="A390" s="27"/>
      <c r="B390" s="17"/>
      <c r="C390" s="17"/>
      <c r="D390" s="17"/>
      <c r="E390" s="17"/>
    </row>
    <row r="391" spans="1:5">
      <c r="A391" s="27"/>
      <c r="B391" s="17"/>
      <c r="C391" s="17"/>
      <c r="D391" s="17"/>
      <c r="E391" s="17"/>
    </row>
    <row r="392" spans="1:5">
      <c r="A392" s="27"/>
      <c r="B392" s="17"/>
      <c r="C392" s="17"/>
      <c r="D392" s="17"/>
      <c r="E392" s="17"/>
    </row>
    <row r="393" spans="1:5">
      <c r="A393" s="27"/>
      <c r="B393" s="17"/>
      <c r="C393" s="17"/>
      <c r="D393" s="17"/>
      <c r="E393" s="17"/>
    </row>
    <row r="394" spans="1:5">
      <c r="A394" s="27"/>
      <c r="B394" s="17"/>
      <c r="C394" s="17"/>
      <c r="D394" s="17"/>
      <c r="E394" s="17"/>
    </row>
    <row r="395" spans="1:5">
      <c r="A395" s="27"/>
      <c r="B395" s="17"/>
      <c r="C395" s="17"/>
      <c r="D395" s="17"/>
      <c r="E395" s="17"/>
    </row>
    <row r="396" spans="1:5">
      <c r="A396" s="27"/>
      <c r="B396" s="17"/>
      <c r="C396" s="17"/>
      <c r="D396" s="17"/>
      <c r="E396" s="17"/>
    </row>
    <row r="397" spans="1:5">
      <c r="A397" s="27"/>
      <c r="B397" s="17"/>
      <c r="C397" s="17"/>
      <c r="D397" s="17"/>
      <c r="E397" s="17"/>
    </row>
    <row r="398" spans="1:5">
      <c r="A398" s="27"/>
      <c r="B398" s="17"/>
      <c r="C398" s="17"/>
      <c r="D398" s="17"/>
      <c r="E398" s="17"/>
    </row>
    <row r="399" spans="1:5">
      <c r="A399" s="27"/>
      <c r="B399" s="17"/>
      <c r="C399" s="17"/>
      <c r="D399" s="17"/>
      <c r="E399" s="17"/>
    </row>
    <row r="400" spans="1:5">
      <c r="A400" s="27"/>
      <c r="B400" s="17"/>
      <c r="C400" s="17"/>
      <c r="D400" s="17"/>
      <c r="E400" s="17"/>
    </row>
    <row r="401" spans="1:5">
      <c r="A401" s="27"/>
      <c r="B401" s="17"/>
      <c r="C401" s="17"/>
      <c r="D401" s="17"/>
      <c r="E401" s="17"/>
    </row>
    <row r="402" spans="1:5">
      <c r="A402" s="27"/>
      <c r="B402" s="17"/>
      <c r="C402" s="17"/>
      <c r="D402" s="17"/>
      <c r="E402" s="17"/>
    </row>
    <row r="403" spans="1:5">
      <c r="A403" s="27"/>
      <c r="B403" s="17"/>
      <c r="C403" s="17"/>
      <c r="D403" s="17"/>
      <c r="E403" s="17"/>
    </row>
    <row r="404" spans="1:5">
      <c r="A404" s="27"/>
      <c r="B404" s="17"/>
      <c r="C404" s="17"/>
      <c r="D404" s="17"/>
      <c r="E404" s="17"/>
    </row>
    <row r="405" spans="1:5">
      <c r="A405" s="27"/>
      <c r="B405" s="17"/>
      <c r="C405" s="17"/>
      <c r="D405" s="17"/>
      <c r="E405" s="17"/>
    </row>
    <row r="406" spans="1:5">
      <c r="A406" s="27"/>
      <c r="B406" s="17"/>
      <c r="C406" s="17"/>
      <c r="D406" s="17"/>
      <c r="E406" s="17"/>
    </row>
    <row r="407" spans="1:5">
      <c r="A407" s="27"/>
      <c r="B407" s="17"/>
      <c r="C407" s="17"/>
      <c r="D407" s="17"/>
      <c r="E407" s="17"/>
    </row>
    <row r="408" spans="1:5">
      <c r="A408" s="27"/>
      <c r="B408" s="17"/>
      <c r="C408" s="17"/>
      <c r="D408" s="17"/>
      <c r="E408" s="17"/>
    </row>
    <row r="409" spans="1:5">
      <c r="A409" s="27"/>
      <c r="B409" s="17"/>
      <c r="C409" s="17"/>
      <c r="D409" s="17"/>
      <c r="E409" s="17"/>
    </row>
    <row r="410" spans="1:5">
      <c r="A410" s="27"/>
      <c r="B410" s="17"/>
      <c r="C410" s="17"/>
      <c r="D410" s="17"/>
      <c r="E410" s="17"/>
    </row>
    <row r="411" spans="1:5">
      <c r="A411" s="27"/>
      <c r="B411" s="17"/>
      <c r="C411" s="17"/>
      <c r="D411" s="17"/>
      <c r="E411" s="17"/>
    </row>
    <row r="412" spans="1:5">
      <c r="A412" s="27"/>
      <c r="B412" s="17"/>
      <c r="C412" s="17"/>
      <c r="D412" s="17"/>
      <c r="E412" s="17"/>
    </row>
    <row r="413" spans="1:5">
      <c r="A413" s="27"/>
      <c r="B413" s="17"/>
      <c r="C413" s="17"/>
      <c r="D413" s="17"/>
      <c r="E413" s="17"/>
    </row>
    <row r="414" spans="1:5">
      <c r="A414" s="27"/>
      <c r="B414" s="17"/>
      <c r="C414" s="17"/>
      <c r="D414" s="17"/>
      <c r="E414" s="17"/>
    </row>
    <row r="415" spans="1:5">
      <c r="A415" s="27"/>
      <c r="B415" s="17"/>
      <c r="C415" s="17"/>
      <c r="D415" s="17"/>
      <c r="E415" s="17"/>
    </row>
    <row r="416" spans="1:5">
      <c r="A416" s="27"/>
      <c r="B416" s="17"/>
      <c r="C416" s="17"/>
      <c r="D416" s="17"/>
      <c r="E416" s="17"/>
    </row>
    <row r="417" spans="1:5">
      <c r="A417" s="27"/>
      <c r="B417" s="17"/>
      <c r="C417" s="17"/>
      <c r="D417" s="17"/>
      <c r="E417" s="17"/>
    </row>
    <row r="418" spans="1:5">
      <c r="A418" s="27"/>
      <c r="B418" s="17"/>
      <c r="C418" s="17"/>
      <c r="D418" s="17"/>
      <c r="E418" s="17"/>
    </row>
    <row r="419" spans="1:5">
      <c r="A419" s="27"/>
      <c r="B419" s="17"/>
      <c r="C419" s="17"/>
      <c r="D419" s="17"/>
      <c r="E419" s="17"/>
    </row>
    <row r="420" spans="1:5">
      <c r="A420" s="27"/>
      <c r="B420" s="17"/>
      <c r="C420" s="17"/>
      <c r="D420" s="17"/>
      <c r="E420" s="17"/>
    </row>
    <row r="421" spans="1:5">
      <c r="A421" s="27"/>
      <c r="B421" s="17"/>
      <c r="C421" s="17"/>
      <c r="D421" s="17"/>
      <c r="E421" s="17"/>
    </row>
    <row r="422" spans="1:5">
      <c r="A422" s="27"/>
      <c r="B422" s="17"/>
      <c r="C422" s="17"/>
      <c r="D422" s="17"/>
      <c r="E422" s="17"/>
    </row>
    <row r="423" spans="1:5">
      <c r="A423" s="27"/>
      <c r="B423" s="17"/>
      <c r="C423" s="17"/>
      <c r="D423" s="17"/>
      <c r="E423" s="17"/>
    </row>
    <row r="424" spans="1:5">
      <c r="A424" s="27"/>
      <c r="B424" s="17"/>
      <c r="C424" s="17"/>
      <c r="D424" s="17"/>
      <c r="E424" s="17"/>
    </row>
    <row r="425" spans="1:5">
      <c r="A425" s="27"/>
      <c r="B425" s="17"/>
      <c r="C425" s="17"/>
      <c r="D425" s="17"/>
      <c r="E425" s="17"/>
    </row>
    <row r="426" spans="1:5">
      <c r="A426" s="27"/>
      <c r="B426" s="17"/>
      <c r="C426" s="17"/>
      <c r="D426" s="17"/>
      <c r="E426" s="17"/>
    </row>
    <row r="427" spans="1:5">
      <c r="A427" s="27"/>
      <c r="B427" s="17"/>
      <c r="C427" s="17"/>
      <c r="D427" s="17"/>
      <c r="E427" s="17"/>
    </row>
    <row r="428" spans="1:5">
      <c r="A428" s="27"/>
      <c r="B428" s="17"/>
      <c r="C428" s="17"/>
      <c r="D428" s="17"/>
      <c r="E428" s="17"/>
    </row>
    <row r="429" spans="1:5">
      <c r="A429" s="27"/>
      <c r="B429" s="17"/>
      <c r="C429" s="17"/>
      <c r="D429" s="17"/>
      <c r="E429" s="17"/>
    </row>
    <row r="430" spans="1:5">
      <c r="A430" s="27"/>
      <c r="B430" s="17"/>
      <c r="C430" s="17"/>
      <c r="D430" s="17"/>
      <c r="E430" s="17"/>
    </row>
    <row r="431" spans="1:5">
      <c r="A431" s="27"/>
      <c r="B431" s="17"/>
      <c r="C431" s="17"/>
      <c r="D431" s="17"/>
      <c r="E431" s="17"/>
    </row>
    <row r="432" spans="1:5">
      <c r="A432" s="27"/>
      <c r="B432" s="17"/>
      <c r="C432" s="17"/>
      <c r="D432" s="17"/>
      <c r="E432" s="17"/>
    </row>
    <row r="433" spans="1:5">
      <c r="A433" s="27"/>
      <c r="B433" s="17"/>
      <c r="C433" s="17"/>
      <c r="D433" s="17"/>
      <c r="E433" s="17"/>
    </row>
    <row r="434" spans="1:5">
      <c r="A434" s="27"/>
      <c r="B434" s="17"/>
      <c r="C434" s="17"/>
      <c r="D434" s="17"/>
      <c r="E434" s="17"/>
    </row>
    <row r="435" spans="1:5">
      <c r="A435" s="27"/>
      <c r="B435" s="17"/>
      <c r="C435" s="17"/>
      <c r="D435" s="17"/>
      <c r="E435" s="17"/>
    </row>
    <row r="436" spans="1:5">
      <c r="A436" s="27"/>
      <c r="B436" s="17"/>
      <c r="C436" s="17"/>
      <c r="D436" s="17"/>
      <c r="E436" s="17"/>
    </row>
    <row r="437" spans="1:5">
      <c r="A437" s="27"/>
      <c r="B437" s="17"/>
      <c r="C437" s="17"/>
      <c r="D437" s="17"/>
      <c r="E437" s="17"/>
    </row>
    <row r="438" spans="1:5">
      <c r="A438" s="27"/>
      <c r="B438" s="17"/>
      <c r="C438" s="17"/>
      <c r="D438" s="17"/>
      <c r="E438" s="17"/>
    </row>
    <row r="439" spans="1:5">
      <c r="A439" s="27"/>
      <c r="B439" s="17"/>
      <c r="C439" s="17"/>
      <c r="D439" s="17"/>
      <c r="E439" s="17"/>
    </row>
    <row r="440" spans="1:5">
      <c r="A440" s="27"/>
      <c r="B440" s="17"/>
      <c r="C440" s="17"/>
      <c r="D440" s="17"/>
      <c r="E440" s="17"/>
    </row>
    <row r="441" spans="1:5">
      <c r="A441" s="27"/>
      <c r="B441" s="17"/>
      <c r="C441" s="17"/>
      <c r="D441" s="17"/>
      <c r="E441" s="17"/>
    </row>
    <row r="442" spans="1:5">
      <c r="A442" s="27"/>
      <c r="B442" s="17"/>
      <c r="C442" s="17"/>
      <c r="D442" s="17"/>
      <c r="E442" s="17"/>
    </row>
    <row r="443" spans="1:5">
      <c r="A443" s="27"/>
      <c r="B443" s="17"/>
      <c r="C443" s="17"/>
      <c r="D443" s="17"/>
      <c r="E443" s="17"/>
    </row>
    <row r="444" spans="1:5">
      <c r="A444" s="27"/>
      <c r="B444" s="17"/>
      <c r="C444" s="17"/>
      <c r="D444" s="17"/>
      <c r="E444" s="17"/>
    </row>
    <row r="445" spans="1:5">
      <c r="A445" s="27"/>
      <c r="B445" s="17"/>
      <c r="C445" s="17"/>
      <c r="D445" s="17"/>
      <c r="E445" s="17"/>
    </row>
    <row r="446" spans="1:5">
      <c r="A446" s="27"/>
      <c r="B446" s="17"/>
      <c r="C446" s="17"/>
      <c r="D446" s="17"/>
      <c r="E446" s="17"/>
    </row>
    <row r="447" spans="1:5">
      <c r="A447" s="27"/>
      <c r="B447" s="17"/>
      <c r="C447" s="17"/>
      <c r="D447" s="17"/>
      <c r="E447" s="17"/>
    </row>
    <row r="448" spans="1:5">
      <c r="A448" s="27"/>
      <c r="B448" s="17"/>
      <c r="C448" s="17"/>
      <c r="D448" s="17"/>
      <c r="E448" s="17"/>
    </row>
    <row r="449" spans="1:5">
      <c r="A449" s="27"/>
      <c r="B449" s="17"/>
      <c r="C449" s="17"/>
      <c r="D449" s="17"/>
      <c r="E449" s="17"/>
    </row>
    <row r="450" spans="1:5">
      <c r="A450" s="27"/>
      <c r="B450" s="17"/>
      <c r="C450" s="17"/>
      <c r="D450" s="17"/>
      <c r="E450" s="17"/>
    </row>
    <row r="451" spans="1:5">
      <c r="A451" s="27"/>
      <c r="B451" s="17"/>
      <c r="C451" s="17"/>
      <c r="D451" s="17"/>
      <c r="E451" s="17"/>
    </row>
    <row r="452" spans="1:5">
      <c r="A452" s="27"/>
      <c r="B452" s="17"/>
      <c r="C452" s="17"/>
      <c r="D452" s="17"/>
      <c r="E452" s="17"/>
    </row>
    <row r="453" spans="1:5">
      <c r="A453" s="27"/>
      <c r="B453" s="17"/>
      <c r="C453" s="17"/>
      <c r="D453" s="17"/>
      <c r="E453" s="17"/>
    </row>
    <row r="454" spans="1:5">
      <c r="A454" s="27"/>
      <c r="B454" s="17"/>
      <c r="C454" s="17"/>
      <c r="D454" s="17"/>
      <c r="E454" s="17"/>
    </row>
    <row r="455" spans="1:5">
      <c r="A455" s="27"/>
      <c r="B455" s="17"/>
      <c r="C455" s="17"/>
      <c r="D455" s="17"/>
      <c r="E455" s="17"/>
    </row>
    <row r="456" spans="1:5">
      <c r="A456" s="27"/>
      <c r="B456" s="17"/>
      <c r="C456" s="17"/>
      <c r="D456" s="17"/>
      <c r="E456" s="17"/>
    </row>
    <row r="457" spans="1:5">
      <c r="A457" s="27"/>
      <c r="B457" s="17"/>
      <c r="C457" s="17"/>
      <c r="D457" s="17"/>
      <c r="E457" s="17"/>
    </row>
    <row r="458" spans="1:5">
      <c r="A458" s="27"/>
      <c r="B458" s="17"/>
      <c r="C458" s="17"/>
      <c r="D458" s="17"/>
      <c r="E458" s="17"/>
    </row>
    <row r="459" spans="1:5">
      <c r="A459" s="27"/>
      <c r="B459" s="17"/>
      <c r="C459" s="17"/>
      <c r="D459" s="17"/>
      <c r="E459" s="17"/>
    </row>
    <row r="460" spans="1:5">
      <c r="A460" s="27"/>
      <c r="B460" s="17"/>
      <c r="C460" s="17"/>
      <c r="D460" s="17"/>
      <c r="E460" s="17"/>
    </row>
    <row r="461" spans="1:5">
      <c r="A461" s="27"/>
      <c r="B461" s="17"/>
      <c r="C461" s="17"/>
      <c r="D461" s="17"/>
      <c r="E461" s="17"/>
    </row>
    <row r="462" spans="1:5">
      <c r="A462" s="27"/>
      <c r="B462" s="17"/>
      <c r="C462" s="17"/>
      <c r="D462" s="17"/>
      <c r="E462" s="17"/>
    </row>
    <row r="463" spans="1:5">
      <c r="A463" s="27"/>
      <c r="B463" s="17"/>
      <c r="C463" s="17"/>
      <c r="D463" s="17"/>
      <c r="E463" s="17"/>
    </row>
    <row r="464" spans="1:5">
      <c r="A464" s="27"/>
      <c r="B464" s="17"/>
      <c r="C464" s="17"/>
      <c r="D464" s="17"/>
      <c r="E464" s="17"/>
    </row>
    <row r="465" spans="1:5">
      <c r="A465" s="27"/>
      <c r="B465" s="17"/>
      <c r="C465" s="17"/>
      <c r="D465" s="17"/>
      <c r="E465" s="17"/>
    </row>
    <row r="466" spans="1:5">
      <c r="A466" s="27"/>
      <c r="B466" s="17"/>
      <c r="C466" s="17"/>
      <c r="D466" s="17"/>
      <c r="E466" s="17"/>
    </row>
    <row r="467" spans="1:5">
      <c r="A467" s="27"/>
      <c r="B467" s="17"/>
      <c r="C467" s="17"/>
      <c r="D467" s="17"/>
      <c r="E467" s="17"/>
    </row>
    <row r="468" spans="1:5">
      <c r="A468" s="27"/>
      <c r="B468" s="17"/>
      <c r="C468" s="17"/>
      <c r="D468" s="17"/>
      <c r="E468" s="17"/>
    </row>
    <row r="469" spans="1:5">
      <c r="A469" s="27"/>
      <c r="B469" s="17"/>
      <c r="C469" s="17"/>
      <c r="D469" s="17"/>
      <c r="E469" s="17"/>
    </row>
    <row r="470" spans="1:5">
      <c r="A470" s="27"/>
      <c r="B470" s="17"/>
      <c r="C470" s="17"/>
      <c r="D470" s="17"/>
      <c r="E470" s="17"/>
    </row>
    <row r="471" spans="1:5">
      <c r="A471" s="27"/>
      <c r="B471" s="17"/>
      <c r="C471" s="17"/>
      <c r="D471" s="17"/>
      <c r="E471" s="17"/>
    </row>
    <row r="472" spans="1:5">
      <c r="A472" s="27"/>
      <c r="B472" s="17"/>
      <c r="C472" s="17"/>
      <c r="D472" s="17"/>
      <c r="E472" s="17"/>
    </row>
    <row r="473" spans="1:5">
      <c r="A473" s="27"/>
      <c r="B473" s="17"/>
      <c r="C473" s="17"/>
      <c r="D473" s="17"/>
      <c r="E473" s="17"/>
    </row>
    <row r="474" spans="1:5">
      <c r="A474" s="27"/>
      <c r="B474" s="17"/>
      <c r="C474" s="17"/>
      <c r="D474" s="17"/>
      <c r="E474" s="17"/>
    </row>
    <row r="475" spans="1:5">
      <c r="A475" s="27"/>
      <c r="B475" s="17"/>
      <c r="C475" s="17"/>
      <c r="D475" s="17"/>
      <c r="E475" s="17"/>
    </row>
    <row r="476" spans="1:5">
      <c r="A476" s="27"/>
      <c r="B476" s="17"/>
      <c r="C476" s="17"/>
      <c r="D476" s="17"/>
      <c r="E476" s="17"/>
    </row>
    <row r="477" spans="1:5">
      <c r="A477" s="27"/>
      <c r="B477" s="17"/>
      <c r="C477" s="17"/>
      <c r="D477" s="17"/>
      <c r="E477" s="17"/>
    </row>
    <row r="478" spans="1:5">
      <c r="A478" s="27"/>
      <c r="B478" s="17"/>
      <c r="C478" s="17"/>
      <c r="D478" s="17"/>
      <c r="E478" s="17"/>
    </row>
    <row r="479" spans="1:5">
      <c r="A479" s="27"/>
      <c r="B479" s="17"/>
      <c r="C479" s="17"/>
      <c r="D479" s="17"/>
      <c r="E479" s="17"/>
    </row>
    <row r="480" spans="1:5">
      <c r="A480" s="27"/>
      <c r="B480" s="17"/>
      <c r="C480" s="17"/>
      <c r="D480" s="17"/>
      <c r="E480" s="17"/>
    </row>
    <row r="481" spans="1:5">
      <c r="A481" s="27"/>
      <c r="B481" s="17"/>
      <c r="C481" s="17"/>
      <c r="D481" s="17"/>
      <c r="E481" s="17"/>
    </row>
    <row r="482" spans="1:5">
      <c r="A482" s="27"/>
      <c r="B482" s="17"/>
      <c r="C482" s="17"/>
      <c r="D482" s="17"/>
      <c r="E482" s="17"/>
    </row>
    <row r="483" spans="1:5">
      <c r="A483" s="27"/>
      <c r="B483" s="17"/>
      <c r="C483" s="17"/>
      <c r="D483" s="17"/>
      <c r="E483" s="17"/>
    </row>
    <row r="484" spans="1:5">
      <c r="A484" s="27"/>
      <c r="B484" s="17"/>
      <c r="C484" s="17"/>
      <c r="D484" s="17"/>
      <c r="E484" s="17"/>
    </row>
    <row r="485" spans="1:5">
      <c r="A485" s="27"/>
      <c r="B485" s="17"/>
      <c r="C485" s="17"/>
      <c r="D485" s="17"/>
      <c r="E485" s="17"/>
    </row>
    <row r="486" spans="1:5">
      <c r="A486" s="27"/>
      <c r="B486" s="17"/>
      <c r="C486" s="17"/>
      <c r="D486" s="17"/>
      <c r="E486" s="17"/>
    </row>
    <row r="487" spans="1:5">
      <c r="A487" s="27"/>
      <c r="B487" s="17"/>
      <c r="C487" s="17"/>
      <c r="D487" s="17"/>
      <c r="E487" s="17"/>
    </row>
    <row r="488" spans="1:5">
      <c r="A488" s="27"/>
      <c r="B488" s="17"/>
      <c r="C488" s="17"/>
      <c r="D488" s="17"/>
      <c r="E488" s="17"/>
    </row>
    <row r="489" spans="1:5">
      <c r="A489" s="27"/>
      <c r="B489" s="17"/>
      <c r="C489" s="17"/>
      <c r="D489" s="17"/>
      <c r="E489" s="17"/>
    </row>
    <row r="490" spans="1:5">
      <c r="A490" s="27"/>
      <c r="B490" s="17"/>
      <c r="C490" s="17"/>
      <c r="D490" s="17"/>
      <c r="E490" s="17"/>
    </row>
    <row r="491" spans="1:5">
      <c r="A491" s="27"/>
      <c r="B491" s="17"/>
      <c r="C491" s="17"/>
      <c r="D491" s="17"/>
      <c r="E491" s="17"/>
    </row>
    <row r="492" spans="1:5">
      <c r="A492" s="27"/>
      <c r="B492" s="17"/>
      <c r="C492" s="17"/>
      <c r="D492" s="17"/>
      <c r="E492" s="17"/>
    </row>
    <row r="493" spans="1:5">
      <c r="A493" s="27"/>
      <c r="B493" s="17"/>
      <c r="C493" s="17"/>
      <c r="D493" s="17"/>
      <c r="E493" s="17"/>
    </row>
    <row r="494" spans="1:5">
      <c r="A494" s="27"/>
      <c r="B494" s="17"/>
      <c r="C494" s="17"/>
      <c r="D494" s="17"/>
      <c r="E494" s="17"/>
    </row>
    <row r="495" spans="1:5">
      <c r="A495" s="27"/>
      <c r="B495" s="17"/>
      <c r="C495" s="17"/>
      <c r="D495" s="17"/>
      <c r="E495" s="17"/>
    </row>
    <row r="496" spans="1:5">
      <c r="A496" s="27"/>
      <c r="B496" s="17"/>
      <c r="C496" s="17"/>
      <c r="D496" s="17"/>
      <c r="E496" s="17"/>
    </row>
    <row r="497" spans="1:5">
      <c r="A497" s="27"/>
      <c r="B497" s="17"/>
      <c r="C497" s="17"/>
      <c r="D497" s="17"/>
      <c r="E497" s="17"/>
    </row>
    <row r="498" spans="1:5">
      <c r="A498" s="27"/>
      <c r="B498" s="17"/>
      <c r="C498" s="17"/>
      <c r="D498" s="17"/>
      <c r="E498" s="17"/>
    </row>
    <row r="499" spans="1:5">
      <c r="A499" s="27"/>
      <c r="B499" s="17"/>
      <c r="C499" s="17"/>
      <c r="D499" s="17"/>
      <c r="E499" s="17"/>
    </row>
    <row r="500" spans="1:5">
      <c r="A500" s="27"/>
      <c r="B500" s="17"/>
      <c r="C500" s="17"/>
      <c r="D500" s="17"/>
      <c r="E500" s="17"/>
    </row>
    <row r="501" spans="1:5">
      <c r="A501" s="27"/>
      <c r="B501" s="17"/>
      <c r="C501" s="17"/>
      <c r="D501" s="17"/>
      <c r="E501" s="17"/>
    </row>
    <row r="502" spans="1:5">
      <c r="A502" s="27"/>
      <c r="B502" s="17"/>
      <c r="C502" s="17"/>
      <c r="D502" s="17"/>
      <c r="E502" s="17"/>
    </row>
    <row r="503" spans="1:5">
      <c r="A503" s="27"/>
      <c r="B503" s="17"/>
      <c r="C503" s="17"/>
      <c r="D503" s="17"/>
      <c r="E503" s="17"/>
    </row>
    <row r="504" spans="1:5">
      <c r="A504" s="27"/>
      <c r="B504" s="17"/>
      <c r="C504" s="17"/>
      <c r="D504" s="17"/>
      <c r="E504" s="17"/>
    </row>
    <row r="505" spans="1:5">
      <c r="A505" s="27"/>
      <c r="B505" s="17"/>
      <c r="C505" s="17"/>
      <c r="D505" s="17"/>
      <c r="E505" s="17"/>
    </row>
    <row r="506" spans="1:5">
      <c r="A506" s="27"/>
      <c r="B506" s="17"/>
      <c r="C506" s="17"/>
      <c r="D506" s="17"/>
      <c r="E506" s="17"/>
    </row>
    <row r="507" spans="1:5">
      <c r="A507" s="27"/>
      <c r="B507" s="17"/>
      <c r="C507" s="17"/>
      <c r="D507" s="17"/>
      <c r="E507" s="17"/>
    </row>
    <row r="508" spans="1:5">
      <c r="A508" s="27"/>
      <c r="B508" s="17"/>
      <c r="C508" s="17"/>
      <c r="D508" s="17"/>
      <c r="E508" s="17"/>
    </row>
    <row r="509" spans="1:5">
      <c r="A509" s="27"/>
      <c r="B509" s="17"/>
      <c r="C509" s="17"/>
      <c r="D509" s="17"/>
      <c r="E509" s="17"/>
    </row>
    <row r="510" spans="1:5">
      <c r="A510" s="27"/>
      <c r="B510" s="17"/>
      <c r="C510" s="17"/>
      <c r="D510" s="17"/>
      <c r="E510" s="17"/>
    </row>
    <row r="511" spans="1:5">
      <c r="A511" s="27"/>
      <c r="B511" s="17"/>
      <c r="C511" s="17"/>
      <c r="D511" s="17"/>
      <c r="E511" s="17"/>
    </row>
    <row r="512" spans="1:5">
      <c r="A512" s="27"/>
      <c r="B512" s="17"/>
      <c r="C512" s="17"/>
      <c r="D512" s="17"/>
      <c r="E512" s="17"/>
    </row>
    <row r="513" spans="1:5">
      <c r="A513" s="27"/>
      <c r="B513" s="17"/>
      <c r="C513" s="17"/>
      <c r="D513" s="17"/>
      <c r="E513" s="17"/>
    </row>
    <row r="514" spans="1:5">
      <c r="A514" s="27"/>
      <c r="B514" s="17"/>
      <c r="C514" s="17"/>
      <c r="D514" s="17"/>
      <c r="E514" s="17"/>
    </row>
    <row r="515" spans="1:5">
      <c r="A515" s="27"/>
      <c r="B515" s="17"/>
      <c r="C515" s="17"/>
      <c r="D515" s="17"/>
      <c r="E515" s="17"/>
    </row>
    <row r="516" spans="1:5">
      <c r="A516" s="27"/>
      <c r="B516" s="17"/>
      <c r="C516" s="17"/>
      <c r="D516" s="17"/>
      <c r="E516" s="17"/>
    </row>
    <row r="517" spans="1:5">
      <c r="A517" s="27"/>
      <c r="B517" s="17"/>
      <c r="C517" s="17"/>
      <c r="D517" s="17"/>
      <c r="E517" s="17"/>
    </row>
    <row r="518" spans="1:5">
      <c r="A518" s="27"/>
      <c r="B518" s="17"/>
      <c r="C518" s="17"/>
      <c r="D518" s="17"/>
      <c r="E518" s="17"/>
    </row>
    <row r="519" spans="1:5">
      <c r="A519" s="27"/>
      <c r="B519" s="17"/>
      <c r="C519" s="17"/>
      <c r="D519" s="17"/>
      <c r="E519" s="17"/>
    </row>
    <row r="520" spans="1:5">
      <c r="A520" s="27"/>
      <c r="B520" s="17"/>
      <c r="C520" s="17"/>
      <c r="D520" s="17"/>
      <c r="E520" s="17"/>
    </row>
    <row r="521" spans="1:5">
      <c r="A521" s="27"/>
      <c r="B521" s="17"/>
      <c r="C521" s="17"/>
      <c r="D521" s="17"/>
      <c r="E521" s="17"/>
    </row>
    <row r="522" spans="1:5">
      <c r="A522" s="27"/>
      <c r="B522" s="17"/>
      <c r="C522" s="17"/>
      <c r="D522" s="17"/>
      <c r="E522" s="17"/>
    </row>
    <row r="523" spans="1:5">
      <c r="A523" s="27"/>
      <c r="B523" s="17"/>
      <c r="C523" s="17"/>
      <c r="D523" s="17"/>
      <c r="E523" s="17"/>
    </row>
    <row r="524" spans="1:5">
      <c r="A524" s="27"/>
      <c r="B524" s="17"/>
      <c r="C524" s="17"/>
      <c r="D524" s="17"/>
      <c r="E524" s="17"/>
    </row>
    <row r="525" spans="1:5">
      <c r="A525" s="27"/>
      <c r="B525" s="17"/>
      <c r="C525" s="17"/>
      <c r="D525" s="17"/>
      <c r="E525" s="17"/>
    </row>
    <row r="526" spans="1:5">
      <c r="A526" s="27"/>
      <c r="B526" s="17"/>
      <c r="C526" s="17"/>
      <c r="D526" s="17"/>
      <c r="E526" s="17"/>
    </row>
    <row r="527" spans="1:5">
      <c r="A527" s="27"/>
      <c r="B527" s="17"/>
      <c r="C527" s="17"/>
      <c r="D527" s="17"/>
      <c r="E527" s="17"/>
    </row>
    <row r="528" spans="1:5">
      <c r="A528" s="27"/>
      <c r="B528" s="17"/>
      <c r="C528" s="17"/>
      <c r="D528" s="17"/>
      <c r="E528" s="17"/>
    </row>
    <row r="529" spans="1:5">
      <c r="A529" s="27"/>
      <c r="B529" s="17"/>
      <c r="C529" s="17"/>
      <c r="D529" s="17"/>
      <c r="E529" s="17"/>
    </row>
    <row r="530" spans="1:5">
      <c r="A530" s="27"/>
      <c r="B530" s="17"/>
      <c r="C530" s="17"/>
      <c r="D530" s="17"/>
      <c r="E530" s="17"/>
    </row>
    <row r="531" spans="1:5">
      <c r="A531" s="27"/>
      <c r="B531" s="17"/>
      <c r="C531" s="17"/>
      <c r="D531" s="17"/>
      <c r="E531" s="17"/>
    </row>
    <row r="532" spans="1:5">
      <c r="A532" s="27"/>
      <c r="B532" s="17"/>
      <c r="C532" s="17"/>
      <c r="D532" s="17"/>
      <c r="E532" s="17"/>
    </row>
    <row r="533" spans="1:5">
      <c r="A533" s="27"/>
      <c r="B533" s="17"/>
      <c r="C533" s="17"/>
      <c r="D533" s="17"/>
      <c r="E533" s="17"/>
    </row>
    <row r="534" spans="1:5">
      <c r="A534" s="27"/>
      <c r="B534" s="17"/>
      <c r="C534" s="17"/>
      <c r="D534" s="17"/>
      <c r="E534" s="17"/>
    </row>
    <row r="535" spans="1:5">
      <c r="A535" s="27"/>
      <c r="B535" s="17"/>
      <c r="C535" s="17"/>
      <c r="D535" s="17"/>
      <c r="E535" s="17"/>
    </row>
    <row r="536" spans="1:5">
      <c r="A536" s="27"/>
      <c r="B536" s="17"/>
      <c r="C536" s="17"/>
      <c r="D536" s="17"/>
      <c r="E536" s="17"/>
    </row>
    <row r="537" spans="1:5">
      <c r="A537" s="27"/>
      <c r="B537" s="17"/>
      <c r="C537" s="17"/>
      <c r="D537" s="17"/>
      <c r="E537" s="17"/>
    </row>
    <row r="538" spans="1:5">
      <c r="A538" s="27"/>
      <c r="B538" s="17"/>
      <c r="C538" s="17"/>
      <c r="D538" s="17"/>
      <c r="E538" s="17"/>
    </row>
    <row r="539" spans="1:5">
      <c r="A539" s="27"/>
      <c r="B539" s="17"/>
      <c r="C539" s="17"/>
      <c r="D539" s="17"/>
      <c r="E539" s="17"/>
    </row>
    <row r="540" spans="1:5">
      <c r="A540" s="27"/>
      <c r="B540" s="17"/>
      <c r="C540" s="17"/>
      <c r="D540" s="17"/>
      <c r="E540" s="17"/>
    </row>
    <row r="541" spans="1:5">
      <c r="A541" s="27"/>
      <c r="B541" s="17"/>
      <c r="C541" s="17"/>
      <c r="D541" s="17"/>
      <c r="E541" s="17"/>
    </row>
    <row r="542" spans="1:5">
      <c r="A542" s="27"/>
      <c r="B542" s="17"/>
      <c r="C542" s="17"/>
      <c r="D542" s="17"/>
      <c r="E542" s="17"/>
    </row>
    <row r="543" spans="1:5">
      <c r="A543" s="27"/>
      <c r="B543" s="17"/>
      <c r="C543" s="17"/>
      <c r="D543" s="17"/>
      <c r="E543" s="17"/>
    </row>
    <row r="544" spans="1:5">
      <c r="A544" s="27"/>
      <c r="B544" s="17"/>
      <c r="C544" s="17"/>
      <c r="D544" s="17"/>
      <c r="E544" s="17"/>
    </row>
    <row r="545" spans="1:5">
      <c r="A545" s="27"/>
      <c r="B545" s="17"/>
      <c r="C545" s="17"/>
      <c r="D545" s="17"/>
      <c r="E545" s="17"/>
    </row>
    <row r="546" spans="1:5">
      <c r="A546" s="27"/>
      <c r="B546" s="17"/>
      <c r="C546" s="17"/>
      <c r="D546" s="17"/>
      <c r="E546" s="17"/>
    </row>
    <row r="547" spans="1:5">
      <c r="A547" s="27"/>
      <c r="B547" s="17"/>
      <c r="C547" s="17"/>
      <c r="D547" s="17"/>
      <c r="E547" s="17"/>
    </row>
    <row r="548" spans="1:5">
      <c r="A548" s="27"/>
      <c r="B548" s="17"/>
      <c r="C548" s="17"/>
      <c r="D548" s="17"/>
      <c r="E548" s="17"/>
    </row>
    <row r="549" spans="1:5">
      <c r="A549" s="27"/>
      <c r="B549" s="17"/>
      <c r="C549" s="17"/>
      <c r="D549" s="17"/>
      <c r="E549" s="17"/>
    </row>
    <row r="550" spans="1:5">
      <c r="A550" s="27"/>
      <c r="B550" s="17"/>
      <c r="C550" s="17"/>
      <c r="D550" s="17"/>
      <c r="E550" s="17"/>
    </row>
    <row r="551" spans="1:5">
      <c r="A551" s="27"/>
      <c r="B551" s="17"/>
      <c r="C551" s="17"/>
      <c r="D551" s="17"/>
      <c r="E551" s="17"/>
    </row>
    <row r="552" spans="1:5">
      <c r="A552" s="27"/>
      <c r="B552" s="17"/>
      <c r="C552" s="17"/>
      <c r="D552" s="17"/>
      <c r="E552" s="17"/>
    </row>
    <row r="553" spans="1:5">
      <c r="A553" s="27"/>
      <c r="B553" s="17"/>
      <c r="C553" s="17"/>
      <c r="D553" s="17"/>
      <c r="E553" s="17"/>
    </row>
    <row r="554" spans="1:5">
      <c r="A554" s="27"/>
      <c r="B554" s="17"/>
      <c r="C554" s="17"/>
      <c r="D554" s="17"/>
      <c r="E554" s="17"/>
    </row>
    <row r="555" spans="1:5">
      <c r="A555" s="27"/>
      <c r="B555" s="17"/>
      <c r="C555" s="17"/>
      <c r="D555" s="17"/>
      <c r="E555" s="17"/>
    </row>
    <row r="556" spans="1:5">
      <c r="A556" s="27"/>
      <c r="B556" s="17"/>
      <c r="C556" s="17"/>
      <c r="D556" s="17"/>
      <c r="E556" s="17"/>
    </row>
    <row r="557" spans="1:5">
      <c r="A557" s="27"/>
      <c r="B557" s="17"/>
      <c r="C557" s="17"/>
      <c r="D557" s="17"/>
      <c r="E557" s="17"/>
    </row>
    <row r="558" spans="1:5">
      <c r="A558" s="27"/>
      <c r="B558" s="17"/>
      <c r="C558" s="17"/>
      <c r="D558" s="17"/>
      <c r="E558" s="17"/>
    </row>
    <row r="559" spans="1:5">
      <c r="A559" s="27"/>
      <c r="B559" s="17"/>
      <c r="C559" s="17"/>
      <c r="D559" s="17"/>
      <c r="E559" s="17"/>
    </row>
    <row r="560" spans="1:5">
      <c r="A560" s="27"/>
      <c r="B560" s="17"/>
      <c r="C560" s="17"/>
      <c r="D560" s="17"/>
      <c r="E560" s="17"/>
    </row>
    <row r="561" spans="1:5">
      <c r="A561" s="27"/>
      <c r="B561" s="17"/>
      <c r="C561" s="17"/>
      <c r="D561" s="17"/>
      <c r="E561" s="17"/>
    </row>
    <row r="562" spans="1:5">
      <c r="A562" s="27"/>
      <c r="B562" s="17"/>
      <c r="C562" s="17"/>
      <c r="D562" s="17"/>
      <c r="E562" s="17"/>
    </row>
    <row r="563" spans="1:5">
      <c r="A563" s="27"/>
      <c r="B563" s="17"/>
      <c r="C563" s="17"/>
      <c r="D563" s="17"/>
      <c r="E563" s="17"/>
    </row>
    <row r="564" spans="1:5">
      <c r="A564" s="27"/>
      <c r="B564" s="17"/>
      <c r="C564" s="17"/>
      <c r="D564" s="17"/>
      <c r="E564" s="17"/>
    </row>
    <row r="565" spans="1:5">
      <c r="A565" s="27"/>
      <c r="B565" s="17"/>
      <c r="C565" s="17"/>
      <c r="D565" s="17"/>
      <c r="E565" s="17"/>
    </row>
    <row r="566" spans="1:5">
      <c r="A566" s="27"/>
      <c r="B566" s="17"/>
      <c r="C566" s="17"/>
      <c r="D566" s="17"/>
      <c r="E566" s="17"/>
    </row>
    <row r="567" spans="1:5">
      <c r="A567" s="27"/>
      <c r="B567" s="17"/>
      <c r="C567" s="17"/>
      <c r="D567" s="17"/>
      <c r="E567" s="17"/>
    </row>
    <row r="568" spans="1:5">
      <c r="A568" s="27"/>
      <c r="B568" s="17"/>
      <c r="C568" s="17"/>
      <c r="D568" s="17"/>
      <c r="E568" s="17"/>
    </row>
    <row r="569" spans="1:5">
      <c r="A569" s="27"/>
      <c r="B569" s="17"/>
      <c r="C569" s="17"/>
      <c r="D569" s="17"/>
      <c r="E569" s="17"/>
    </row>
    <row r="570" spans="1:5">
      <c r="A570" s="27"/>
      <c r="B570" s="17"/>
      <c r="C570" s="17"/>
      <c r="D570" s="17"/>
      <c r="E570" s="17"/>
    </row>
    <row r="571" spans="1:5">
      <c r="A571" s="27"/>
      <c r="B571" s="17"/>
      <c r="C571" s="17"/>
      <c r="D571" s="17"/>
      <c r="E571" s="17"/>
    </row>
    <row r="572" spans="1:5">
      <c r="A572" s="27"/>
      <c r="B572" s="17"/>
      <c r="C572" s="17"/>
      <c r="D572" s="17"/>
      <c r="E572" s="17"/>
    </row>
    <row r="573" spans="1:5">
      <c r="A573" s="27"/>
      <c r="B573" s="17"/>
      <c r="C573" s="17"/>
      <c r="D573" s="17"/>
      <c r="E573" s="17"/>
    </row>
    <row r="574" spans="1:5">
      <c r="A574" s="27"/>
      <c r="B574" s="17"/>
      <c r="C574" s="17"/>
      <c r="D574" s="17"/>
      <c r="E574" s="17"/>
    </row>
    <row r="575" spans="1:5">
      <c r="A575" s="27"/>
      <c r="B575" s="17"/>
      <c r="C575" s="17"/>
      <c r="D575" s="17"/>
      <c r="E575" s="17"/>
    </row>
    <row r="576" spans="1:5">
      <c r="A576" s="27"/>
      <c r="B576" s="17"/>
      <c r="C576" s="17"/>
      <c r="D576" s="17"/>
      <c r="E576" s="17"/>
    </row>
    <row r="577" spans="1:5">
      <c r="A577" s="27"/>
      <c r="B577" s="17"/>
      <c r="C577" s="17"/>
      <c r="D577" s="17"/>
      <c r="E577" s="17"/>
    </row>
    <row r="578" spans="1:5">
      <c r="A578" s="27"/>
      <c r="B578" s="17"/>
      <c r="C578" s="17"/>
      <c r="D578" s="17"/>
      <c r="E578" s="17"/>
    </row>
    <row r="579" spans="1:5">
      <c r="A579" s="27"/>
      <c r="B579" s="17"/>
      <c r="C579" s="17"/>
      <c r="D579" s="17"/>
      <c r="E579" s="17"/>
    </row>
    <row r="580" spans="1:5">
      <c r="A580" s="27"/>
      <c r="B580" s="17"/>
      <c r="C580" s="17"/>
      <c r="D580" s="17"/>
      <c r="E580" s="17"/>
    </row>
    <row r="581" spans="1:5">
      <c r="A581" s="27"/>
      <c r="B581" s="17"/>
      <c r="C581" s="17"/>
      <c r="D581" s="17"/>
      <c r="E581" s="17"/>
    </row>
    <row r="582" spans="1:5">
      <c r="A582" s="27"/>
      <c r="B582" s="17"/>
      <c r="C582" s="17"/>
      <c r="D582" s="17"/>
      <c r="E582" s="17"/>
    </row>
    <row r="583" spans="1:5">
      <c r="A583" s="27"/>
      <c r="B583" s="17"/>
      <c r="C583" s="17"/>
      <c r="D583" s="17"/>
      <c r="E583" s="17"/>
    </row>
    <row r="584" spans="1:5">
      <c r="A584" s="27"/>
      <c r="B584" s="17"/>
      <c r="C584" s="17"/>
      <c r="D584" s="17"/>
      <c r="E584" s="17"/>
    </row>
    <row r="585" spans="1:5">
      <c r="A585" s="27"/>
      <c r="B585" s="17"/>
      <c r="C585" s="17"/>
      <c r="D585" s="17"/>
      <c r="E585" s="17"/>
    </row>
    <row r="586" spans="1:5">
      <c r="A586" s="27"/>
      <c r="B586" s="17"/>
      <c r="C586" s="17"/>
      <c r="D586" s="17"/>
      <c r="E586" s="17"/>
    </row>
    <row r="587" spans="1:5">
      <c r="A587" s="27"/>
      <c r="B587" s="17"/>
      <c r="C587" s="17"/>
      <c r="D587" s="17"/>
      <c r="E587" s="17"/>
    </row>
    <row r="588" spans="1:5">
      <c r="A588" s="27"/>
      <c r="B588" s="17"/>
      <c r="C588" s="17"/>
      <c r="D588" s="17"/>
      <c r="E588" s="17"/>
    </row>
    <row r="589" spans="1:5">
      <c r="A589" s="27"/>
      <c r="B589" s="17"/>
      <c r="C589" s="17"/>
      <c r="D589" s="17"/>
      <c r="E589" s="17"/>
    </row>
    <row r="590" spans="1:5">
      <c r="A590" s="27"/>
      <c r="B590" s="17"/>
      <c r="C590" s="17"/>
      <c r="D590" s="17"/>
      <c r="E590" s="17"/>
    </row>
    <row r="591" spans="1:5">
      <c r="A591" s="27"/>
      <c r="B591" s="17"/>
      <c r="C591" s="17"/>
      <c r="D591" s="17"/>
      <c r="E591" s="17"/>
    </row>
    <row r="592" spans="1:5">
      <c r="A592" s="27"/>
      <c r="B592" s="17"/>
      <c r="C592" s="17"/>
      <c r="D592" s="17"/>
      <c r="E592" s="17"/>
    </row>
    <row r="593" spans="1:5">
      <c r="A593" s="27"/>
      <c r="B593" s="17"/>
      <c r="C593" s="17"/>
      <c r="D593" s="17"/>
      <c r="E593" s="17"/>
    </row>
    <row r="594" spans="1:5">
      <c r="A594" s="27"/>
      <c r="B594" s="17"/>
      <c r="C594" s="17"/>
      <c r="D594" s="17"/>
      <c r="E594" s="17"/>
    </row>
    <row r="595" spans="1:5">
      <c r="A595" s="27"/>
      <c r="B595" s="17"/>
      <c r="C595" s="17"/>
      <c r="D595" s="17"/>
      <c r="E595" s="17"/>
    </row>
    <row r="596" spans="1:5">
      <c r="A596" s="27"/>
      <c r="B596" s="17"/>
      <c r="C596" s="17"/>
      <c r="D596" s="17"/>
      <c r="E596" s="17"/>
    </row>
    <row r="597" spans="1:5">
      <c r="A597" s="27"/>
      <c r="B597" s="17"/>
      <c r="C597" s="17"/>
      <c r="D597" s="17"/>
      <c r="E597" s="17"/>
    </row>
    <row r="598" spans="1:5">
      <c r="A598" s="27"/>
      <c r="B598" s="17"/>
      <c r="C598" s="17"/>
      <c r="D598" s="17"/>
      <c r="E598" s="17"/>
    </row>
    <row r="599" spans="1:5">
      <c r="A599" s="27"/>
      <c r="B599" s="17"/>
      <c r="C599" s="17"/>
      <c r="D599" s="17"/>
      <c r="E599" s="17"/>
    </row>
    <row r="600" spans="1:5">
      <c r="A600" s="27"/>
      <c r="B600" s="17"/>
      <c r="C600" s="17"/>
      <c r="D600" s="17"/>
      <c r="E600" s="17"/>
    </row>
    <row r="601" spans="1:5">
      <c r="A601" s="27"/>
      <c r="B601" s="17"/>
      <c r="C601" s="17"/>
      <c r="D601" s="17"/>
      <c r="E601" s="17"/>
    </row>
    <row r="602" spans="1:5">
      <c r="A602" s="27"/>
      <c r="B602" s="17"/>
      <c r="C602" s="17"/>
      <c r="D602" s="17"/>
      <c r="E602" s="17"/>
    </row>
    <row r="603" spans="1:5">
      <c r="A603" s="27"/>
      <c r="B603" s="17"/>
      <c r="C603" s="17"/>
      <c r="D603" s="17"/>
      <c r="E603" s="17"/>
    </row>
    <row r="604" spans="1:5">
      <c r="A604" s="27"/>
      <c r="B604" s="17"/>
      <c r="C604" s="17"/>
      <c r="D604" s="17"/>
      <c r="E604" s="17"/>
    </row>
    <row r="605" spans="1:5">
      <c r="A605" s="27"/>
      <c r="B605" s="17"/>
      <c r="C605" s="17"/>
      <c r="D605" s="17"/>
      <c r="E605" s="17"/>
    </row>
    <row r="606" spans="1:5">
      <c r="A606" s="27"/>
      <c r="B606" s="17"/>
      <c r="C606" s="17"/>
      <c r="D606" s="17"/>
      <c r="E606" s="17"/>
    </row>
    <row r="607" spans="1:5">
      <c r="A607" s="27"/>
      <c r="B607" s="17"/>
      <c r="C607" s="17"/>
      <c r="D607" s="17"/>
      <c r="E607" s="17"/>
    </row>
    <row r="608" spans="1:5">
      <c r="A608" s="27"/>
      <c r="B608" s="17"/>
      <c r="C608" s="17"/>
      <c r="D608" s="17"/>
      <c r="E608" s="17"/>
    </row>
    <row r="609" spans="1:5">
      <c r="A609" s="27"/>
      <c r="B609" s="17"/>
      <c r="C609" s="17"/>
      <c r="D609" s="17"/>
      <c r="E609" s="17"/>
    </row>
    <row r="610" spans="1:5">
      <c r="A610" s="27"/>
      <c r="B610" s="17"/>
      <c r="C610" s="17"/>
      <c r="D610" s="17"/>
      <c r="E610" s="17"/>
    </row>
    <row r="611" spans="1:5">
      <c r="A611" s="27"/>
      <c r="B611" s="17"/>
      <c r="C611" s="17"/>
      <c r="D611" s="17"/>
      <c r="E611" s="17"/>
    </row>
    <row r="612" spans="1:5">
      <c r="A612" s="27"/>
      <c r="B612" s="17"/>
      <c r="C612" s="17"/>
      <c r="D612" s="17"/>
      <c r="E612" s="17"/>
    </row>
    <row r="613" spans="1:5">
      <c r="A613" s="27"/>
      <c r="B613" s="17"/>
      <c r="C613" s="17"/>
      <c r="D613" s="17"/>
      <c r="E613" s="17"/>
    </row>
    <row r="614" spans="1:5">
      <c r="A614" s="27"/>
      <c r="B614" s="17"/>
      <c r="C614" s="17"/>
      <c r="D614" s="17"/>
      <c r="E614" s="17"/>
    </row>
    <row r="615" spans="1:5">
      <c r="A615" s="27"/>
      <c r="B615" s="17"/>
      <c r="C615" s="17"/>
      <c r="D615" s="17"/>
      <c r="E615" s="17"/>
    </row>
    <row r="616" spans="1:5">
      <c r="A616" s="27"/>
      <c r="B616" s="17"/>
      <c r="C616" s="17"/>
      <c r="D616" s="17"/>
      <c r="E616" s="17"/>
    </row>
    <row r="617" spans="1:5">
      <c r="A617" s="27"/>
      <c r="B617" s="17"/>
      <c r="C617" s="17"/>
      <c r="D617" s="17"/>
      <c r="E617" s="17"/>
    </row>
    <row r="618" spans="1:5">
      <c r="A618" s="27"/>
      <c r="B618" s="17"/>
      <c r="C618" s="17"/>
      <c r="D618" s="17"/>
      <c r="E618" s="17"/>
    </row>
    <row r="619" spans="1:5">
      <c r="A619" s="27"/>
      <c r="B619" s="17"/>
      <c r="C619" s="17"/>
      <c r="D619" s="17"/>
      <c r="E619" s="17"/>
    </row>
    <row r="620" spans="1:5">
      <c r="A620" s="27"/>
      <c r="B620" s="17"/>
      <c r="C620" s="17"/>
      <c r="D620" s="17"/>
      <c r="E620" s="17"/>
    </row>
    <row r="621" spans="1:5">
      <c r="A621" s="27"/>
      <c r="B621" s="17"/>
      <c r="C621" s="17"/>
      <c r="D621" s="17"/>
      <c r="E621" s="17"/>
    </row>
    <row r="622" spans="1:5">
      <c r="A622" s="27"/>
      <c r="B622" s="17"/>
      <c r="C622" s="17"/>
      <c r="D622" s="17"/>
      <c r="E622" s="17"/>
    </row>
    <row r="623" spans="1:5">
      <c r="A623" s="27"/>
      <c r="B623" s="17"/>
      <c r="C623" s="17"/>
      <c r="D623" s="17"/>
      <c r="E623" s="17"/>
    </row>
    <row r="624" spans="1:5">
      <c r="A624" s="27"/>
      <c r="B624" s="17"/>
      <c r="C624" s="17"/>
      <c r="D624" s="17"/>
      <c r="E624" s="17"/>
    </row>
    <row r="625" spans="1:5">
      <c r="A625" s="27"/>
      <c r="B625" s="17"/>
      <c r="C625" s="17"/>
      <c r="D625" s="17"/>
      <c r="E625" s="17"/>
    </row>
    <row r="626" spans="1:5">
      <c r="A626" s="27"/>
      <c r="B626" s="17"/>
      <c r="C626" s="17"/>
      <c r="D626" s="17"/>
      <c r="E626" s="17"/>
    </row>
    <row r="627" spans="1:5">
      <c r="A627" s="27"/>
      <c r="B627" s="17"/>
      <c r="C627" s="17"/>
      <c r="D627" s="17"/>
      <c r="E627" s="17"/>
    </row>
    <row r="628" spans="1:5">
      <c r="A628" s="27"/>
      <c r="B628" s="17"/>
      <c r="C628" s="17"/>
      <c r="D628" s="17"/>
      <c r="E628" s="17"/>
    </row>
    <row r="629" spans="1:5">
      <c r="A629" s="27"/>
      <c r="B629" s="17"/>
      <c r="C629" s="17"/>
      <c r="D629" s="17"/>
      <c r="E629" s="17"/>
    </row>
    <row r="630" spans="1:5">
      <c r="A630" s="27"/>
      <c r="B630" s="17"/>
      <c r="C630" s="17"/>
      <c r="D630" s="17"/>
      <c r="E630" s="17"/>
    </row>
    <row r="631" spans="1:5">
      <c r="A631" s="27"/>
      <c r="B631" s="17"/>
      <c r="C631" s="17"/>
      <c r="D631" s="17"/>
      <c r="E631" s="17"/>
    </row>
    <row r="632" spans="1:5">
      <c r="A632" s="27"/>
      <c r="B632" s="17"/>
      <c r="C632" s="17"/>
      <c r="D632" s="17"/>
      <c r="E632" s="17"/>
    </row>
    <row r="633" spans="1:5">
      <c r="A633" s="27"/>
      <c r="B633" s="17"/>
      <c r="C633" s="17"/>
      <c r="D633" s="17"/>
      <c r="E633" s="17"/>
    </row>
    <row r="634" spans="1:5">
      <c r="A634" s="27"/>
      <c r="B634" s="17"/>
      <c r="C634" s="17"/>
      <c r="D634" s="17"/>
      <c r="E634" s="17"/>
    </row>
    <row r="635" spans="1:5">
      <c r="A635" s="27"/>
      <c r="B635" s="17"/>
      <c r="C635" s="17"/>
      <c r="D635" s="17"/>
      <c r="E635" s="17"/>
    </row>
    <row r="636" spans="1:5">
      <c r="A636" s="27"/>
      <c r="B636" s="17"/>
      <c r="C636" s="17"/>
      <c r="D636" s="17"/>
      <c r="E636" s="17"/>
    </row>
    <row r="637" spans="1:5">
      <c r="A637" s="27"/>
      <c r="B637" s="17"/>
      <c r="C637" s="17"/>
      <c r="D637" s="17"/>
      <c r="E637" s="17"/>
    </row>
    <row r="638" spans="1:5">
      <c r="A638" s="27"/>
      <c r="B638" s="17"/>
      <c r="C638" s="17"/>
      <c r="D638" s="17"/>
      <c r="E638" s="17"/>
    </row>
    <row r="639" spans="1:5">
      <c r="A639" s="27"/>
      <c r="B639" s="17"/>
      <c r="C639" s="17"/>
      <c r="D639" s="17"/>
      <c r="E639" s="17"/>
    </row>
    <row r="640" spans="1:5">
      <c r="A640" s="27"/>
      <c r="B640" s="17"/>
      <c r="C640" s="17"/>
      <c r="D640" s="17"/>
      <c r="E640" s="17"/>
    </row>
    <row r="641" spans="1:5">
      <c r="A641" s="27"/>
      <c r="B641" s="17"/>
      <c r="C641" s="17"/>
      <c r="D641" s="17"/>
      <c r="E641" s="17"/>
    </row>
    <row r="642" spans="1:5">
      <c r="A642" s="27"/>
      <c r="B642" s="17"/>
      <c r="C642" s="17"/>
      <c r="D642" s="17"/>
      <c r="E642" s="17"/>
    </row>
    <row r="643" spans="1:5">
      <c r="A643" s="27"/>
      <c r="B643" s="17"/>
      <c r="C643" s="17"/>
      <c r="D643" s="17"/>
      <c r="E643" s="17"/>
    </row>
    <row r="644" spans="1:5">
      <c r="A644" s="27"/>
      <c r="B644" s="17"/>
      <c r="C644" s="17"/>
      <c r="D644" s="17"/>
      <c r="E644" s="17"/>
    </row>
    <row r="645" spans="1:5">
      <c r="A645" s="27"/>
      <c r="B645" s="17"/>
      <c r="C645" s="17"/>
      <c r="D645" s="17"/>
      <c r="E645" s="17"/>
    </row>
    <row r="646" spans="1:5">
      <c r="A646" s="27"/>
      <c r="B646" s="17"/>
      <c r="C646" s="17"/>
      <c r="D646" s="17"/>
      <c r="E646" s="17"/>
    </row>
    <row r="647" spans="1:5">
      <c r="A647" s="27"/>
      <c r="B647" s="17"/>
      <c r="C647" s="17"/>
      <c r="D647" s="17"/>
      <c r="E647" s="17"/>
    </row>
    <row r="648" spans="1:5">
      <c r="A648" s="27"/>
      <c r="B648" s="17"/>
      <c r="C648" s="17"/>
      <c r="D648" s="17"/>
      <c r="E648" s="17"/>
    </row>
    <row r="649" spans="1:5">
      <c r="A649" s="27"/>
      <c r="B649" s="17"/>
      <c r="C649" s="17"/>
      <c r="D649" s="17"/>
      <c r="E649" s="17"/>
    </row>
    <row r="650" spans="1:5">
      <c r="A650" s="27"/>
      <c r="B650" s="17"/>
      <c r="C650" s="17"/>
      <c r="D650" s="17"/>
      <c r="E650" s="17"/>
    </row>
    <row r="651" spans="1:5">
      <c r="A651" s="27"/>
      <c r="B651" s="17"/>
      <c r="C651" s="17"/>
      <c r="D651" s="17"/>
      <c r="E651" s="17"/>
    </row>
    <row r="652" spans="1:5">
      <c r="A652" s="27"/>
      <c r="B652" s="17"/>
      <c r="C652" s="17"/>
      <c r="D652" s="17"/>
      <c r="E652" s="17"/>
    </row>
    <row r="653" spans="1:5">
      <c r="A653" s="27"/>
      <c r="B653" s="17"/>
      <c r="C653" s="17"/>
      <c r="D653" s="17"/>
      <c r="E653" s="17"/>
    </row>
    <row r="654" spans="1:5">
      <c r="A654" s="27"/>
      <c r="B654" s="17"/>
      <c r="C654" s="17"/>
      <c r="D654" s="17"/>
      <c r="E654" s="17"/>
    </row>
    <row r="655" spans="1:5">
      <c r="A655" s="27"/>
      <c r="B655" s="17"/>
      <c r="C655" s="17"/>
      <c r="D655" s="17"/>
      <c r="E655" s="17"/>
    </row>
    <row r="656" spans="1:5">
      <c r="A656" s="27"/>
      <c r="B656" s="17"/>
      <c r="C656" s="17"/>
      <c r="D656" s="17"/>
      <c r="E656" s="17"/>
    </row>
    <row r="657" spans="1:5">
      <c r="A657" s="27"/>
      <c r="B657" s="17"/>
      <c r="C657" s="17"/>
      <c r="D657" s="17"/>
      <c r="E657" s="17"/>
    </row>
    <row r="658" spans="1:5">
      <c r="A658" s="27"/>
      <c r="B658" s="17"/>
      <c r="C658" s="17"/>
      <c r="D658" s="17"/>
      <c r="E658" s="17"/>
    </row>
    <row r="659" spans="1:5">
      <c r="A659" s="27"/>
      <c r="B659" s="17"/>
      <c r="C659" s="17"/>
      <c r="D659" s="17"/>
      <c r="E659" s="17"/>
    </row>
    <row r="660" spans="1:5">
      <c r="A660" s="27"/>
      <c r="B660" s="17"/>
      <c r="C660" s="17"/>
      <c r="D660" s="17"/>
      <c r="E660" s="17"/>
    </row>
    <row r="661" spans="1:5">
      <c r="A661" s="27"/>
      <c r="B661" s="17"/>
      <c r="C661" s="17"/>
      <c r="D661" s="17"/>
      <c r="E661" s="17"/>
    </row>
    <row r="662" spans="1:5">
      <c r="A662" s="27"/>
      <c r="B662" s="17"/>
      <c r="C662" s="17"/>
      <c r="D662" s="17"/>
      <c r="E662" s="17"/>
    </row>
    <row r="663" spans="1:5">
      <c r="A663" s="27"/>
      <c r="B663" s="17"/>
      <c r="C663" s="17"/>
      <c r="D663" s="17"/>
      <c r="E663" s="17"/>
    </row>
    <row r="664" spans="1:5">
      <c r="A664" s="27"/>
      <c r="B664" s="17"/>
      <c r="C664" s="17"/>
      <c r="D664" s="17"/>
      <c r="E664" s="17"/>
    </row>
    <row r="665" spans="1:5">
      <c r="A665" s="27"/>
      <c r="B665" s="17"/>
      <c r="C665" s="17"/>
      <c r="D665" s="17"/>
      <c r="E665" s="17"/>
    </row>
    <row r="666" spans="1:5">
      <c r="A666" s="27"/>
      <c r="B666" s="17"/>
      <c r="C666" s="17"/>
      <c r="D666" s="17"/>
      <c r="E666" s="17"/>
    </row>
    <row r="667" spans="1:5">
      <c r="A667" s="27"/>
      <c r="B667" s="17"/>
      <c r="C667" s="17"/>
      <c r="D667" s="17"/>
      <c r="E667" s="17"/>
    </row>
    <row r="668" spans="1:5">
      <c r="A668" s="27"/>
      <c r="B668" s="17"/>
      <c r="C668" s="17"/>
      <c r="D668" s="17"/>
      <c r="E668" s="17"/>
    </row>
    <row r="669" spans="1:5">
      <c r="A669" s="27"/>
      <c r="B669" s="17"/>
      <c r="C669" s="17"/>
      <c r="D669" s="17"/>
      <c r="E669" s="17"/>
    </row>
    <row r="670" spans="1:5">
      <c r="A670" s="27"/>
      <c r="B670" s="17"/>
      <c r="C670" s="17"/>
      <c r="D670" s="17"/>
      <c r="E670" s="17"/>
    </row>
    <row r="671" spans="1:5">
      <c r="A671" s="27"/>
      <c r="B671" s="17"/>
      <c r="C671" s="17"/>
      <c r="D671" s="17"/>
      <c r="E671" s="17"/>
    </row>
    <row r="672" spans="1:5">
      <c r="A672" s="27"/>
      <c r="B672" s="17"/>
      <c r="C672" s="17"/>
      <c r="D672" s="17"/>
      <c r="E672" s="17"/>
    </row>
    <row r="673" spans="1:5">
      <c r="A673" s="27"/>
      <c r="B673" s="17"/>
      <c r="C673" s="17"/>
      <c r="D673" s="17"/>
      <c r="E673" s="17"/>
    </row>
    <row r="674" spans="1:5">
      <c r="A674" s="27"/>
      <c r="B674" s="17"/>
      <c r="C674" s="17"/>
      <c r="D674" s="17"/>
      <c r="E674" s="17"/>
    </row>
    <row r="675" spans="1:5">
      <c r="A675" s="27"/>
      <c r="B675" s="17"/>
      <c r="C675" s="17"/>
      <c r="D675" s="17"/>
      <c r="E675" s="17"/>
    </row>
    <row r="676" spans="1:5">
      <c r="A676" s="27"/>
      <c r="B676" s="17"/>
      <c r="C676" s="17"/>
      <c r="D676" s="17"/>
      <c r="E676" s="17"/>
    </row>
    <row r="677" spans="1:5">
      <c r="A677" s="27"/>
      <c r="B677" s="17"/>
      <c r="C677" s="17"/>
      <c r="D677" s="17"/>
      <c r="E677" s="17"/>
    </row>
    <row r="678" spans="1:5">
      <c r="A678" s="27"/>
      <c r="B678" s="17"/>
      <c r="C678" s="17"/>
      <c r="D678" s="17"/>
      <c r="E678" s="17"/>
    </row>
    <row r="679" spans="1:5">
      <c r="A679" s="27"/>
      <c r="B679" s="17"/>
      <c r="C679" s="17"/>
      <c r="D679" s="17"/>
      <c r="E679" s="17"/>
    </row>
    <row r="680" spans="1:5">
      <c r="A680" s="27"/>
      <c r="B680" s="17"/>
      <c r="C680" s="17"/>
      <c r="D680" s="17"/>
      <c r="E680" s="17"/>
    </row>
    <row r="681" spans="1:5">
      <c r="A681" s="27"/>
      <c r="B681" s="17"/>
      <c r="C681" s="17"/>
      <c r="D681" s="17"/>
      <c r="E681" s="17"/>
    </row>
    <row r="682" spans="1:5">
      <c r="A682" s="27"/>
      <c r="B682" s="17"/>
      <c r="C682" s="17"/>
      <c r="D682" s="17"/>
      <c r="E682" s="17"/>
    </row>
    <row r="683" spans="1:5">
      <c r="A683" s="27"/>
      <c r="B683" s="17"/>
      <c r="C683" s="17"/>
      <c r="D683" s="17"/>
      <c r="E683" s="17"/>
    </row>
    <row r="684" spans="1:5">
      <c r="A684" s="27"/>
      <c r="B684" s="17"/>
      <c r="C684" s="17"/>
      <c r="D684" s="17"/>
      <c r="E684" s="17"/>
    </row>
    <row r="685" spans="1:5">
      <c r="A685" s="27"/>
      <c r="B685" s="17"/>
      <c r="C685" s="17"/>
      <c r="D685" s="17"/>
      <c r="E685" s="17"/>
    </row>
    <row r="686" spans="1:5">
      <c r="A686" s="27"/>
      <c r="B686" s="17"/>
      <c r="C686" s="17"/>
      <c r="D686" s="17"/>
      <c r="E686" s="17"/>
    </row>
    <row r="687" spans="1:5">
      <c r="A687" s="27"/>
      <c r="B687" s="17"/>
      <c r="C687" s="17"/>
      <c r="D687" s="17"/>
      <c r="E687" s="17"/>
    </row>
    <row r="688" spans="1:5">
      <c r="A688" s="27"/>
      <c r="B688" s="17"/>
      <c r="C688" s="17"/>
      <c r="D688" s="17"/>
      <c r="E688" s="17"/>
    </row>
    <row r="689" spans="1:5">
      <c r="A689" s="27"/>
      <c r="B689" s="17"/>
      <c r="C689" s="17"/>
      <c r="D689" s="17"/>
      <c r="E689" s="17"/>
    </row>
    <row r="690" spans="1:5">
      <c r="A690" s="27"/>
      <c r="B690" s="17"/>
      <c r="C690" s="17"/>
      <c r="D690" s="17"/>
      <c r="E690" s="17"/>
    </row>
    <row r="691" spans="1:5">
      <c r="A691" s="27"/>
      <c r="B691" s="17"/>
      <c r="C691" s="17"/>
      <c r="D691" s="17"/>
      <c r="E691" s="17"/>
    </row>
    <row r="692" spans="1:5">
      <c r="A692" s="27"/>
      <c r="B692" s="17"/>
      <c r="C692" s="17"/>
      <c r="D692" s="17"/>
      <c r="E692" s="17"/>
    </row>
    <row r="693" spans="1:5">
      <c r="A693" s="27"/>
      <c r="B693" s="17"/>
      <c r="C693" s="17"/>
      <c r="D693" s="17"/>
      <c r="E693" s="17"/>
    </row>
    <row r="694" spans="1:5">
      <c r="A694" s="27"/>
      <c r="B694" s="17"/>
      <c r="C694" s="17"/>
      <c r="D694" s="17"/>
      <c r="E694" s="17"/>
    </row>
    <row r="695" spans="1:5">
      <c r="A695" s="27"/>
      <c r="B695" s="17"/>
      <c r="C695" s="17"/>
      <c r="D695" s="17"/>
      <c r="E695" s="17"/>
    </row>
    <row r="696" spans="1:5">
      <c r="A696" s="27"/>
      <c r="B696" s="17"/>
      <c r="C696" s="17"/>
      <c r="D696" s="17"/>
      <c r="E696" s="17"/>
    </row>
    <row r="697" spans="1:5">
      <c r="A697" s="27"/>
      <c r="B697" s="17"/>
      <c r="C697" s="17"/>
      <c r="D697" s="17"/>
      <c r="E697" s="17"/>
    </row>
    <row r="698" spans="1:5">
      <c r="A698" s="27"/>
      <c r="B698" s="17"/>
      <c r="C698" s="17"/>
      <c r="D698" s="17"/>
      <c r="E698" s="17"/>
    </row>
    <row r="699" spans="1:5">
      <c r="A699" s="27"/>
      <c r="B699" s="17"/>
      <c r="C699" s="17"/>
      <c r="D699" s="17"/>
      <c r="E699" s="17"/>
    </row>
    <row r="700" spans="1:5">
      <c r="A700" s="27"/>
      <c r="B700" s="17"/>
      <c r="C700" s="17"/>
      <c r="D700" s="17"/>
      <c r="E700" s="17"/>
    </row>
    <row r="701" spans="1:5">
      <c r="A701" s="27"/>
      <c r="B701" s="17"/>
      <c r="C701" s="17"/>
      <c r="D701" s="17"/>
      <c r="E701" s="17"/>
    </row>
    <row r="702" spans="1:5">
      <c r="A702" s="27"/>
      <c r="B702" s="17"/>
      <c r="C702" s="17"/>
      <c r="D702" s="17"/>
      <c r="E702" s="17"/>
    </row>
    <row r="703" spans="1:5">
      <c r="A703" s="27"/>
      <c r="B703" s="17"/>
      <c r="C703" s="17"/>
      <c r="D703" s="17"/>
      <c r="E703" s="17"/>
    </row>
    <row r="704" spans="1:5">
      <c r="A704" s="27"/>
      <c r="B704" s="17"/>
      <c r="C704" s="17"/>
      <c r="D704" s="17"/>
      <c r="E704" s="17"/>
    </row>
    <row r="705" spans="1:5">
      <c r="A705" s="27"/>
      <c r="B705" s="17"/>
      <c r="C705" s="17"/>
      <c r="D705" s="17"/>
      <c r="E705" s="17"/>
    </row>
    <row r="706" spans="1:5">
      <c r="A706" s="27"/>
      <c r="B706" s="17"/>
      <c r="C706" s="17"/>
      <c r="D706" s="17"/>
      <c r="E706" s="17"/>
    </row>
    <row r="707" spans="1:5">
      <c r="A707" s="27"/>
      <c r="B707" s="17"/>
      <c r="C707" s="17"/>
      <c r="D707" s="17"/>
      <c r="E707" s="17"/>
    </row>
    <row r="708" spans="1:5">
      <c r="A708" s="27"/>
      <c r="B708" s="17"/>
      <c r="C708" s="17"/>
      <c r="D708" s="17"/>
      <c r="E708" s="17"/>
    </row>
    <row r="709" spans="1:5">
      <c r="A709" s="27"/>
      <c r="B709" s="17"/>
      <c r="C709" s="17"/>
      <c r="D709" s="17"/>
      <c r="E709" s="17"/>
    </row>
    <row r="710" spans="1:5">
      <c r="A710" s="27"/>
      <c r="B710" s="17"/>
      <c r="C710" s="17"/>
      <c r="D710" s="17"/>
      <c r="E710" s="17"/>
    </row>
    <row r="711" spans="1:5">
      <c r="A711" s="27"/>
      <c r="B711" s="17"/>
      <c r="C711" s="17"/>
      <c r="D711" s="17"/>
      <c r="E711" s="17"/>
    </row>
    <row r="712" spans="1:5">
      <c r="A712" s="27"/>
      <c r="B712" s="17"/>
      <c r="C712" s="17"/>
      <c r="D712" s="17"/>
      <c r="E712" s="17"/>
    </row>
    <row r="713" spans="1:5">
      <c r="A713" s="27"/>
      <c r="B713" s="17"/>
      <c r="C713" s="17"/>
      <c r="D713" s="17"/>
      <c r="E713" s="17"/>
    </row>
    <row r="714" spans="1:5">
      <c r="A714" s="27"/>
      <c r="B714" s="17"/>
      <c r="C714" s="17"/>
      <c r="D714" s="17"/>
      <c r="E714" s="17"/>
    </row>
    <row r="715" spans="1:5">
      <c r="A715" s="27"/>
      <c r="B715" s="17"/>
      <c r="C715" s="17"/>
      <c r="D715" s="17"/>
      <c r="E715" s="17"/>
    </row>
    <row r="716" spans="1:5">
      <c r="A716" s="27"/>
      <c r="B716" s="17"/>
      <c r="C716" s="17"/>
      <c r="D716" s="17"/>
      <c r="E716" s="17"/>
    </row>
    <row r="717" spans="1:5">
      <c r="A717" s="27"/>
      <c r="B717" s="17"/>
      <c r="C717" s="17"/>
      <c r="D717" s="17"/>
      <c r="E717" s="17"/>
    </row>
    <row r="718" spans="1:5">
      <c r="A718" s="27"/>
      <c r="B718" s="17"/>
      <c r="C718" s="17"/>
      <c r="D718" s="17"/>
      <c r="E718" s="17"/>
    </row>
    <row r="719" spans="1:5">
      <c r="A719" s="27"/>
      <c r="B719" s="17"/>
      <c r="C719" s="17"/>
      <c r="D719" s="17"/>
      <c r="E719" s="17"/>
    </row>
    <row r="720" spans="1:5">
      <c r="A720" s="27"/>
      <c r="B720" s="17"/>
      <c r="C720" s="17"/>
      <c r="D720" s="17"/>
      <c r="E720" s="17"/>
    </row>
    <row r="721" spans="1:5">
      <c r="A721" s="27"/>
      <c r="B721" s="17"/>
      <c r="C721" s="17"/>
      <c r="D721" s="17"/>
      <c r="E721" s="17"/>
    </row>
    <row r="722" spans="1:5">
      <c r="A722" s="27"/>
      <c r="B722" s="17"/>
      <c r="C722" s="17"/>
      <c r="D722" s="17"/>
      <c r="E722" s="17"/>
    </row>
    <row r="723" spans="1:5">
      <c r="A723" s="27"/>
      <c r="B723" s="17"/>
      <c r="C723" s="17"/>
      <c r="D723" s="17"/>
      <c r="E723" s="17"/>
    </row>
    <row r="724" spans="1:5">
      <c r="A724" s="27"/>
      <c r="B724" s="17"/>
      <c r="C724" s="17"/>
      <c r="D724" s="17"/>
      <c r="E724" s="17"/>
    </row>
    <row r="725" spans="1:5">
      <c r="A725" s="27"/>
      <c r="B725" s="17"/>
      <c r="C725" s="17"/>
      <c r="D725" s="17"/>
      <c r="E725" s="17"/>
    </row>
    <row r="726" spans="1:5">
      <c r="A726" s="27"/>
      <c r="B726" s="17"/>
      <c r="C726" s="17"/>
      <c r="D726" s="17"/>
      <c r="E726" s="17"/>
    </row>
    <row r="727" spans="1:5">
      <c r="A727" s="27"/>
      <c r="B727" s="17"/>
      <c r="C727" s="17"/>
      <c r="D727" s="17"/>
      <c r="E727" s="17"/>
    </row>
    <row r="728" spans="1:5">
      <c r="A728" s="27"/>
      <c r="B728" s="17"/>
      <c r="C728" s="17"/>
      <c r="D728" s="17"/>
      <c r="E728" s="17"/>
    </row>
    <row r="729" spans="1:5">
      <c r="A729" s="27"/>
      <c r="B729" s="17"/>
      <c r="C729" s="17"/>
      <c r="D729" s="17"/>
      <c r="E729" s="17"/>
    </row>
    <row r="730" spans="1:5">
      <c r="A730" s="27"/>
      <c r="B730" s="17"/>
      <c r="C730" s="17"/>
      <c r="D730" s="17"/>
      <c r="E730" s="17"/>
    </row>
    <row r="731" spans="1:5">
      <c r="A731" s="27"/>
      <c r="B731" s="17"/>
      <c r="C731" s="17"/>
      <c r="D731" s="17"/>
      <c r="E731" s="17"/>
    </row>
    <row r="732" spans="1:5">
      <c r="A732" s="27"/>
      <c r="B732" s="17"/>
      <c r="C732" s="17"/>
      <c r="D732" s="17"/>
      <c r="E732" s="17"/>
    </row>
    <row r="733" spans="1:5">
      <c r="A733" s="27"/>
      <c r="B733" s="17"/>
      <c r="C733" s="17"/>
      <c r="D733" s="17"/>
      <c r="E733" s="17"/>
    </row>
    <row r="734" spans="1:5">
      <c r="A734" s="27"/>
      <c r="B734" s="17"/>
      <c r="C734" s="17"/>
      <c r="D734" s="17"/>
      <c r="E734" s="17"/>
    </row>
    <row r="735" spans="1:5">
      <c r="A735" s="27"/>
      <c r="B735" s="17"/>
      <c r="C735" s="17"/>
      <c r="D735" s="17"/>
      <c r="E735" s="17"/>
    </row>
    <row r="736" spans="1:5">
      <c r="A736" s="27"/>
      <c r="B736" s="17"/>
      <c r="C736" s="17"/>
      <c r="D736" s="17"/>
      <c r="E736" s="17"/>
    </row>
    <row r="737" spans="1:5">
      <c r="A737" s="27"/>
      <c r="B737" s="17"/>
      <c r="C737" s="17"/>
      <c r="D737" s="17"/>
      <c r="E737" s="17"/>
    </row>
    <row r="738" spans="1:5">
      <c r="A738" s="27"/>
      <c r="B738" s="17"/>
      <c r="C738" s="17"/>
      <c r="D738" s="17"/>
      <c r="E738" s="17"/>
    </row>
    <row r="739" spans="1:5">
      <c r="A739" s="27"/>
      <c r="B739" s="17"/>
      <c r="C739" s="17"/>
      <c r="D739" s="17"/>
      <c r="E739" s="17"/>
    </row>
    <row r="740" spans="1:5">
      <c r="A740" s="27"/>
      <c r="B740" s="17"/>
      <c r="C740" s="17"/>
      <c r="D740" s="17"/>
      <c r="E740" s="17"/>
    </row>
    <row r="741" spans="1:5">
      <c r="A741" s="27"/>
      <c r="B741" s="17"/>
      <c r="C741" s="17"/>
      <c r="D741" s="17"/>
      <c r="E741" s="17"/>
    </row>
    <row r="742" spans="1:5">
      <c r="A742" s="27"/>
      <c r="B742" s="17"/>
      <c r="C742" s="17"/>
      <c r="D742" s="17"/>
      <c r="E742" s="17"/>
    </row>
    <row r="743" spans="1:5">
      <c r="A743" s="27"/>
      <c r="B743" s="17"/>
      <c r="C743" s="17"/>
      <c r="D743" s="17"/>
      <c r="E743" s="17"/>
    </row>
    <row r="744" spans="1:5">
      <c r="A744" s="27"/>
      <c r="B744" s="17"/>
      <c r="C744" s="17"/>
      <c r="D744" s="17"/>
      <c r="E744" s="17"/>
    </row>
    <row r="745" spans="1:5">
      <c r="A745" s="27"/>
      <c r="B745" s="17"/>
      <c r="C745" s="17"/>
      <c r="D745" s="17"/>
      <c r="E745" s="17"/>
    </row>
    <row r="746" spans="1:5">
      <c r="A746" s="27"/>
      <c r="B746" s="17"/>
      <c r="C746" s="17"/>
      <c r="D746" s="17"/>
      <c r="E746" s="17"/>
    </row>
    <row r="747" spans="1:5">
      <c r="A747" s="27"/>
      <c r="B747" s="17"/>
      <c r="C747" s="17"/>
      <c r="D747" s="17"/>
      <c r="E747" s="17"/>
    </row>
    <row r="748" spans="1:5">
      <c r="A748" s="27"/>
      <c r="B748" s="17"/>
      <c r="C748" s="17"/>
      <c r="D748" s="17"/>
      <c r="E748" s="17"/>
    </row>
    <row r="749" spans="1:5">
      <c r="A749" s="27"/>
      <c r="B749" s="17"/>
      <c r="C749" s="17"/>
      <c r="D749" s="17"/>
      <c r="E749" s="17"/>
    </row>
    <row r="750" spans="1:5">
      <c r="A750" s="27"/>
      <c r="B750" s="17"/>
      <c r="C750" s="17"/>
      <c r="D750" s="17"/>
      <c r="E750" s="17"/>
    </row>
    <row r="751" spans="1:5">
      <c r="A751" s="27"/>
      <c r="B751" s="17"/>
      <c r="C751" s="17"/>
      <c r="D751" s="17"/>
      <c r="E751" s="17"/>
    </row>
    <row r="752" spans="1:5">
      <c r="A752" s="27"/>
      <c r="B752" s="17"/>
      <c r="C752" s="17"/>
      <c r="D752" s="17"/>
      <c r="E752" s="17"/>
    </row>
    <row r="753" spans="1:5">
      <c r="A753" s="27"/>
      <c r="B753" s="17"/>
      <c r="C753" s="17"/>
      <c r="D753" s="17"/>
      <c r="E753" s="17"/>
    </row>
    <row r="754" spans="1:5">
      <c r="A754" s="27"/>
      <c r="B754" s="17"/>
      <c r="C754" s="17"/>
      <c r="D754" s="17"/>
      <c r="E754" s="17"/>
    </row>
    <row r="755" spans="1:5">
      <c r="A755" s="27"/>
      <c r="B755" s="17"/>
      <c r="C755" s="17"/>
      <c r="D755" s="17"/>
      <c r="E755" s="17"/>
    </row>
    <row r="756" spans="1:5">
      <c r="A756" s="27"/>
      <c r="B756" s="17"/>
      <c r="C756" s="17"/>
      <c r="D756" s="17"/>
      <c r="E756" s="17"/>
    </row>
    <row r="757" spans="1:5">
      <c r="A757" s="27"/>
      <c r="B757" s="17"/>
      <c r="C757" s="17"/>
      <c r="D757" s="17"/>
      <c r="E757" s="17"/>
    </row>
    <row r="758" spans="1:5">
      <c r="A758" s="27"/>
      <c r="B758" s="17"/>
      <c r="C758" s="17"/>
      <c r="D758" s="17"/>
      <c r="E758" s="17"/>
    </row>
    <row r="759" spans="1:5">
      <c r="A759" s="27"/>
      <c r="B759" s="17"/>
      <c r="C759" s="17"/>
      <c r="D759" s="17"/>
      <c r="E759" s="17"/>
    </row>
    <row r="760" spans="1:5">
      <c r="A760" s="27"/>
      <c r="B760" s="17"/>
      <c r="C760" s="17"/>
      <c r="D760" s="17"/>
      <c r="E760" s="17"/>
    </row>
    <row r="761" spans="1:5">
      <c r="A761" s="27"/>
      <c r="B761" s="17"/>
      <c r="C761" s="17"/>
      <c r="D761" s="17"/>
      <c r="E761" s="17"/>
    </row>
    <row r="762" spans="1:5">
      <c r="A762" s="27"/>
      <c r="B762" s="17"/>
      <c r="C762" s="17"/>
      <c r="D762" s="17"/>
      <c r="E762" s="17"/>
    </row>
    <row r="763" spans="1:5">
      <c r="A763" s="27"/>
      <c r="B763" s="17"/>
      <c r="C763" s="17"/>
      <c r="D763" s="17"/>
      <c r="E763" s="17"/>
    </row>
    <row r="764" spans="1:5">
      <c r="A764" s="27"/>
      <c r="B764" s="17"/>
      <c r="C764" s="17"/>
      <c r="D764" s="17"/>
      <c r="E764" s="17"/>
    </row>
    <row r="765" spans="1:5">
      <c r="A765" s="27"/>
      <c r="B765" s="17"/>
      <c r="C765" s="17"/>
      <c r="D765" s="17"/>
      <c r="E765" s="17"/>
    </row>
    <row r="766" spans="1:5">
      <c r="A766" s="27"/>
      <c r="B766" s="17"/>
      <c r="C766" s="17"/>
      <c r="D766" s="17"/>
      <c r="E766" s="17"/>
    </row>
    <row r="767" spans="1:5">
      <c r="A767" s="27"/>
      <c r="B767" s="17"/>
      <c r="C767" s="17"/>
      <c r="D767" s="17"/>
      <c r="E767" s="17"/>
    </row>
    <row r="768" spans="1:5">
      <c r="A768" s="27"/>
      <c r="B768" s="17"/>
      <c r="C768" s="17"/>
      <c r="D768" s="17"/>
      <c r="E768" s="17"/>
    </row>
    <row r="769" spans="1:5">
      <c r="A769" s="27"/>
      <c r="B769" s="17"/>
      <c r="C769" s="17"/>
      <c r="D769" s="17"/>
      <c r="E769" s="17"/>
    </row>
    <row r="770" spans="1:5">
      <c r="A770" s="27"/>
      <c r="B770" s="17"/>
      <c r="C770" s="17"/>
      <c r="D770" s="17"/>
      <c r="E770" s="17"/>
    </row>
    <row r="771" spans="1:5">
      <c r="A771" s="27"/>
      <c r="B771" s="17"/>
      <c r="C771" s="17"/>
      <c r="D771" s="17"/>
      <c r="E771" s="17"/>
    </row>
    <row r="772" spans="1:5">
      <c r="A772" s="27"/>
      <c r="B772" s="17"/>
      <c r="C772" s="17"/>
      <c r="D772" s="17"/>
      <c r="E772" s="17"/>
    </row>
    <row r="773" spans="1:5">
      <c r="A773" s="27"/>
      <c r="B773" s="17"/>
      <c r="C773" s="17"/>
      <c r="D773" s="17"/>
      <c r="E773" s="17"/>
    </row>
    <row r="774" spans="1:5">
      <c r="A774" s="27"/>
      <c r="B774" s="17"/>
      <c r="C774" s="17"/>
      <c r="D774" s="17"/>
      <c r="E774" s="17"/>
    </row>
    <row r="775" spans="1:5">
      <c r="A775" s="27"/>
      <c r="B775" s="17"/>
      <c r="C775" s="17"/>
      <c r="D775" s="17"/>
      <c r="E775" s="17"/>
    </row>
    <row r="776" spans="1:5">
      <c r="A776" s="27"/>
      <c r="B776" s="17"/>
      <c r="C776" s="17"/>
      <c r="D776" s="17"/>
      <c r="E776" s="17"/>
    </row>
    <row r="777" spans="1:5">
      <c r="A777" s="27"/>
      <c r="B777" s="17"/>
      <c r="C777" s="17"/>
      <c r="D777" s="17"/>
      <c r="E777" s="17"/>
    </row>
    <row r="778" spans="1:5">
      <c r="A778" s="27"/>
      <c r="B778" s="17"/>
      <c r="C778" s="17"/>
      <c r="D778" s="17"/>
      <c r="E778" s="17"/>
    </row>
    <row r="779" spans="1:5">
      <c r="A779" s="27"/>
      <c r="B779" s="17"/>
      <c r="C779" s="17"/>
      <c r="D779" s="17"/>
      <c r="E779" s="17"/>
    </row>
    <row r="780" spans="1:5">
      <c r="A780" s="27"/>
      <c r="B780" s="17"/>
      <c r="C780" s="17"/>
      <c r="D780" s="17"/>
      <c r="E780" s="17"/>
    </row>
    <row r="781" spans="1:5">
      <c r="A781" s="27"/>
      <c r="B781" s="17"/>
      <c r="C781" s="17"/>
      <c r="D781" s="17"/>
      <c r="E781" s="17"/>
    </row>
    <row r="782" spans="1:5">
      <c r="A782" s="27"/>
      <c r="B782" s="17"/>
      <c r="C782" s="17"/>
      <c r="D782" s="17"/>
      <c r="E782" s="17"/>
    </row>
    <row r="783" spans="1:5">
      <c r="A783" s="27"/>
      <c r="B783" s="17"/>
      <c r="C783" s="17"/>
      <c r="D783" s="17"/>
      <c r="E783" s="17"/>
    </row>
    <row r="784" spans="1:5">
      <c r="A784" s="27"/>
      <c r="B784" s="17"/>
      <c r="C784" s="17"/>
      <c r="D784" s="17"/>
      <c r="E784" s="17"/>
    </row>
    <row r="785" spans="1:5">
      <c r="A785" s="27"/>
      <c r="B785" s="17"/>
      <c r="C785" s="17"/>
      <c r="D785" s="17"/>
      <c r="E785" s="17"/>
    </row>
    <row r="786" spans="1:5">
      <c r="A786" s="27"/>
      <c r="B786" s="17"/>
      <c r="C786" s="17"/>
      <c r="D786" s="17"/>
      <c r="E786" s="17"/>
    </row>
    <row r="787" spans="1:5">
      <c r="A787" s="27"/>
      <c r="B787" s="17"/>
      <c r="C787" s="17"/>
      <c r="D787" s="17"/>
      <c r="E787" s="17"/>
    </row>
    <row r="788" spans="1:5">
      <c r="A788" s="27"/>
      <c r="B788" s="17"/>
      <c r="C788" s="17"/>
      <c r="D788" s="17"/>
      <c r="E788" s="17"/>
    </row>
    <row r="789" spans="1:5">
      <c r="A789" s="27"/>
      <c r="B789" s="17"/>
      <c r="C789" s="17"/>
      <c r="D789" s="17"/>
      <c r="E789" s="17"/>
    </row>
    <row r="790" spans="1:5">
      <c r="A790" s="27"/>
      <c r="B790" s="17"/>
      <c r="C790" s="17"/>
      <c r="D790" s="17"/>
      <c r="E790" s="17"/>
    </row>
    <row r="791" spans="1:5">
      <c r="A791" s="27"/>
      <c r="B791" s="17"/>
      <c r="C791" s="17"/>
      <c r="D791" s="17"/>
      <c r="E791" s="17"/>
    </row>
    <row r="792" spans="1:5">
      <c r="A792" s="27"/>
      <c r="B792" s="17"/>
      <c r="C792" s="17"/>
      <c r="D792" s="17"/>
      <c r="E792" s="17"/>
    </row>
    <row r="793" spans="1:5">
      <c r="A793" s="27"/>
      <c r="B793" s="17"/>
      <c r="C793" s="17"/>
      <c r="D793" s="17"/>
      <c r="E793" s="17"/>
    </row>
    <row r="794" spans="1:5">
      <c r="A794" s="27"/>
      <c r="B794" s="17"/>
      <c r="C794" s="17"/>
      <c r="D794" s="17"/>
      <c r="E794" s="17"/>
    </row>
    <row r="795" spans="1:5">
      <c r="A795" s="27"/>
      <c r="B795" s="17"/>
      <c r="C795" s="17"/>
      <c r="D795" s="17"/>
      <c r="E795" s="17"/>
    </row>
    <row r="796" spans="1:5">
      <c r="A796" s="27"/>
      <c r="B796" s="17"/>
      <c r="C796" s="17"/>
      <c r="D796" s="17"/>
      <c r="E796" s="17"/>
    </row>
    <row r="797" spans="1:5">
      <c r="A797" s="27"/>
      <c r="B797" s="17"/>
      <c r="C797" s="17"/>
      <c r="D797" s="17"/>
      <c r="E797" s="17"/>
    </row>
    <row r="798" spans="1:5">
      <c r="A798" s="27"/>
      <c r="B798" s="17"/>
      <c r="C798" s="17"/>
      <c r="D798" s="17"/>
      <c r="E798" s="17"/>
    </row>
    <row r="799" spans="1:5">
      <c r="A799" s="27"/>
      <c r="B799" s="17"/>
      <c r="C799" s="17"/>
      <c r="D799" s="17"/>
      <c r="E799" s="17"/>
    </row>
    <row r="800" spans="1:5">
      <c r="A800" s="27"/>
      <c r="B800" s="17"/>
      <c r="C800" s="17"/>
      <c r="D800" s="17"/>
      <c r="E800" s="17"/>
    </row>
    <row r="801" spans="1:5">
      <c r="A801" s="27"/>
      <c r="B801" s="17"/>
      <c r="C801" s="17"/>
      <c r="D801" s="17"/>
      <c r="E801" s="17"/>
    </row>
    <row r="802" spans="1:5">
      <c r="A802" s="27"/>
      <c r="B802" s="17"/>
      <c r="C802" s="17"/>
      <c r="D802" s="17"/>
      <c r="E802" s="17"/>
    </row>
    <row r="803" spans="1:5">
      <c r="A803" s="27"/>
      <c r="B803" s="17"/>
      <c r="C803" s="17"/>
      <c r="D803" s="17"/>
      <c r="E803" s="17"/>
    </row>
    <row r="804" spans="1:5">
      <c r="A804" s="27"/>
      <c r="B804" s="17"/>
      <c r="C804" s="17"/>
      <c r="D804" s="17"/>
      <c r="E804" s="17"/>
    </row>
    <row r="805" spans="1:5">
      <c r="A805" s="27"/>
      <c r="B805" s="17"/>
      <c r="C805" s="17"/>
      <c r="D805" s="17"/>
      <c r="E805" s="17"/>
    </row>
    <row r="806" spans="1:5">
      <c r="A806" s="27"/>
      <c r="B806" s="17"/>
      <c r="C806" s="17"/>
      <c r="D806" s="17"/>
      <c r="E806" s="17"/>
    </row>
    <row r="807" spans="1:5">
      <c r="A807" s="27"/>
      <c r="B807" s="17"/>
      <c r="C807" s="17"/>
      <c r="D807" s="17"/>
      <c r="E807" s="17"/>
    </row>
    <row r="808" spans="1:5">
      <c r="A808" s="27"/>
      <c r="B808" s="17"/>
      <c r="C808" s="17"/>
      <c r="D808" s="17"/>
      <c r="E808" s="17"/>
    </row>
    <row r="809" spans="1:5">
      <c r="A809" s="27"/>
      <c r="B809" s="17"/>
      <c r="C809" s="17"/>
      <c r="D809" s="17"/>
      <c r="E809" s="17"/>
    </row>
    <row r="810" spans="1:5">
      <c r="A810" s="27"/>
      <c r="B810" s="17"/>
      <c r="C810" s="17"/>
      <c r="D810" s="17"/>
      <c r="E810" s="17"/>
    </row>
    <row r="811" spans="1:5">
      <c r="A811" s="27"/>
      <c r="B811" s="17"/>
      <c r="C811" s="17"/>
      <c r="D811" s="17"/>
      <c r="E811" s="17"/>
    </row>
    <row r="812" spans="1:5">
      <c r="A812" s="27"/>
      <c r="B812" s="17"/>
      <c r="C812" s="17"/>
      <c r="D812" s="17"/>
      <c r="E812" s="17"/>
    </row>
    <row r="813" spans="1:5">
      <c r="A813" s="27"/>
      <c r="B813" s="17"/>
      <c r="C813" s="17"/>
      <c r="D813" s="17"/>
      <c r="E813" s="17"/>
    </row>
    <row r="814" spans="1:5">
      <c r="A814" s="27"/>
      <c r="B814" s="17"/>
      <c r="C814" s="17"/>
      <c r="D814" s="17"/>
      <c r="E814" s="17"/>
    </row>
    <row r="815" spans="1:5">
      <c r="A815" s="27"/>
      <c r="B815" s="17"/>
      <c r="C815" s="17"/>
      <c r="D815" s="17"/>
      <c r="E815" s="17"/>
    </row>
    <row r="816" spans="1:5">
      <c r="A816" s="27"/>
      <c r="B816" s="17"/>
      <c r="C816" s="17"/>
      <c r="D816" s="17"/>
      <c r="E816" s="17"/>
    </row>
    <row r="817" spans="1:5">
      <c r="A817" s="27"/>
      <c r="B817" s="17"/>
      <c r="C817" s="17"/>
      <c r="D817" s="17"/>
      <c r="E817" s="17"/>
    </row>
    <row r="818" spans="1:5">
      <c r="A818" s="27"/>
      <c r="B818" s="17"/>
      <c r="C818" s="17"/>
      <c r="D818" s="17"/>
      <c r="E818" s="17"/>
    </row>
    <row r="819" spans="1:5">
      <c r="A819" s="27"/>
      <c r="B819" s="17"/>
      <c r="C819" s="17"/>
      <c r="D819" s="17"/>
      <c r="E819" s="17"/>
    </row>
    <row r="820" spans="1:5">
      <c r="A820" s="27"/>
      <c r="B820" s="17"/>
      <c r="C820" s="17"/>
      <c r="D820" s="17"/>
      <c r="E820" s="17"/>
    </row>
    <row r="821" spans="1:5">
      <c r="A821" s="27"/>
      <c r="B821" s="17"/>
      <c r="C821" s="17"/>
      <c r="D821" s="17"/>
      <c r="E821" s="17"/>
    </row>
    <row r="822" spans="1:5">
      <c r="A822" s="27"/>
      <c r="B822" s="17"/>
      <c r="C822" s="17"/>
      <c r="D822" s="17"/>
      <c r="E822" s="17"/>
    </row>
    <row r="823" spans="1:5">
      <c r="A823" s="27"/>
      <c r="B823" s="17"/>
      <c r="C823" s="17"/>
      <c r="D823" s="17"/>
      <c r="E823" s="17"/>
    </row>
    <row r="824" spans="1:5">
      <c r="A824" s="27"/>
      <c r="B824" s="17"/>
      <c r="C824" s="17"/>
      <c r="D824" s="17"/>
      <c r="E824" s="17"/>
    </row>
    <row r="825" spans="1:5">
      <c r="A825" s="27"/>
      <c r="B825" s="17"/>
      <c r="C825" s="17"/>
      <c r="D825" s="17"/>
      <c r="E825" s="17"/>
    </row>
    <row r="826" spans="1:5">
      <c r="A826" s="27"/>
      <c r="B826" s="17"/>
      <c r="C826" s="17"/>
      <c r="D826" s="17"/>
      <c r="E826" s="17"/>
    </row>
    <row r="827" spans="1:5">
      <c r="A827" s="27"/>
      <c r="B827" s="17"/>
      <c r="C827" s="17"/>
      <c r="D827" s="17"/>
      <c r="E827" s="17"/>
    </row>
    <row r="828" spans="1:5">
      <c r="A828" s="27"/>
      <c r="B828" s="17"/>
      <c r="C828" s="17"/>
      <c r="D828" s="17"/>
      <c r="E828" s="17"/>
    </row>
    <row r="829" spans="1:5">
      <c r="A829" s="27"/>
      <c r="B829" s="17"/>
      <c r="C829" s="17"/>
      <c r="D829" s="17"/>
      <c r="E829" s="17"/>
    </row>
    <row r="830" spans="1:5">
      <c r="A830" s="27"/>
      <c r="B830" s="17"/>
      <c r="C830" s="17"/>
      <c r="D830" s="17"/>
      <c r="E830" s="17"/>
    </row>
    <row r="831" spans="1:5">
      <c r="A831" s="27"/>
      <c r="B831" s="17"/>
      <c r="C831" s="17"/>
      <c r="D831" s="17"/>
      <c r="E831" s="17"/>
    </row>
    <row r="832" spans="1:5">
      <c r="A832" s="27"/>
      <c r="B832" s="17"/>
      <c r="C832" s="17"/>
      <c r="D832" s="17"/>
      <c r="E832" s="17"/>
    </row>
    <row r="833" spans="1:5">
      <c r="A833" s="27"/>
      <c r="B833" s="17"/>
      <c r="C833" s="17"/>
      <c r="D833" s="17"/>
      <c r="E833" s="17"/>
    </row>
    <row r="834" spans="1:5">
      <c r="A834" s="27"/>
      <c r="B834" s="17"/>
      <c r="C834" s="17"/>
      <c r="D834" s="17"/>
      <c r="E834" s="17"/>
    </row>
    <row r="835" spans="1:5">
      <c r="A835" s="27"/>
      <c r="B835" s="17"/>
      <c r="C835" s="17"/>
      <c r="D835" s="17"/>
      <c r="E835" s="17"/>
    </row>
    <row r="836" spans="1:5">
      <c r="A836" s="27"/>
      <c r="B836" s="17"/>
      <c r="C836" s="17"/>
      <c r="D836" s="17"/>
      <c r="E836" s="17"/>
    </row>
    <row r="837" spans="1:5">
      <c r="A837" s="27"/>
      <c r="B837" s="17"/>
      <c r="C837" s="17"/>
      <c r="D837" s="17"/>
      <c r="E837" s="17"/>
    </row>
    <row r="838" spans="1:5">
      <c r="A838" s="27"/>
      <c r="B838" s="17"/>
      <c r="C838" s="17"/>
      <c r="D838" s="17"/>
      <c r="E838" s="17"/>
    </row>
    <row r="839" spans="1:5">
      <c r="A839" s="27"/>
      <c r="B839" s="17"/>
      <c r="C839" s="17"/>
      <c r="D839" s="17"/>
      <c r="E839" s="17"/>
    </row>
    <row r="840" spans="1:5">
      <c r="A840" s="27"/>
      <c r="B840" s="17"/>
      <c r="C840" s="17"/>
      <c r="D840" s="17"/>
      <c r="E840" s="17"/>
    </row>
    <row r="841" spans="1:5">
      <c r="A841" s="27"/>
      <c r="B841" s="17"/>
      <c r="C841" s="17"/>
      <c r="D841" s="17"/>
      <c r="E841" s="17"/>
    </row>
    <row r="842" spans="1:5">
      <c r="A842" s="27"/>
      <c r="B842" s="17"/>
      <c r="C842" s="17"/>
      <c r="D842" s="17"/>
      <c r="E842" s="17"/>
    </row>
    <row r="843" spans="1:5">
      <c r="A843" s="27"/>
      <c r="B843" s="17"/>
      <c r="C843" s="17"/>
      <c r="D843" s="17"/>
      <c r="E843" s="17"/>
    </row>
    <row r="844" spans="1:5">
      <c r="A844" s="27"/>
      <c r="B844" s="17"/>
      <c r="C844" s="17"/>
      <c r="D844" s="17"/>
      <c r="E844" s="17"/>
    </row>
    <row r="845" spans="1:5">
      <c r="A845" s="27"/>
      <c r="B845" s="17"/>
      <c r="C845" s="17"/>
      <c r="D845" s="17"/>
      <c r="E845" s="17"/>
    </row>
    <row r="846" spans="1:5">
      <c r="A846" s="27"/>
      <c r="B846" s="17"/>
      <c r="C846" s="17"/>
      <c r="D846" s="17"/>
      <c r="E846" s="17"/>
    </row>
    <row r="847" spans="1:5">
      <c r="A847" s="27"/>
      <c r="B847" s="17"/>
      <c r="C847" s="17"/>
      <c r="D847" s="17"/>
      <c r="E847" s="17"/>
    </row>
    <row r="848" spans="1:5">
      <c r="A848" s="27"/>
      <c r="B848" s="17"/>
      <c r="C848" s="17"/>
      <c r="D848" s="17"/>
      <c r="E848" s="17"/>
    </row>
    <row r="849" spans="1:5">
      <c r="A849" s="27"/>
      <c r="B849" s="17"/>
      <c r="C849" s="17"/>
      <c r="D849" s="17"/>
      <c r="E849" s="17"/>
    </row>
    <row r="850" spans="1:5">
      <c r="A850" s="27"/>
      <c r="B850" s="17"/>
      <c r="C850" s="17"/>
      <c r="D850" s="17"/>
      <c r="E850" s="17"/>
    </row>
    <row r="851" spans="1:5">
      <c r="A851" s="27"/>
      <c r="B851" s="17"/>
      <c r="C851" s="17"/>
      <c r="D851" s="17"/>
      <c r="E851" s="17"/>
    </row>
    <row r="852" spans="1:5">
      <c r="A852" s="27"/>
      <c r="B852" s="17"/>
      <c r="C852" s="17"/>
      <c r="D852" s="17"/>
      <c r="E852" s="17"/>
    </row>
    <row r="853" spans="1:5">
      <c r="A853" s="27"/>
      <c r="B853" s="17"/>
      <c r="C853" s="17"/>
      <c r="D853" s="17"/>
      <c r="E853" s="17"/>
    </row>
    <row r="854" spans="1:5">
      <c r="A854" s="27"/>
      <c r="B854" s="17"/>
      <c r="C854" s="17"/>
      <c r="D854" s="17"/>
      <c r="E854" s="17"/>
    </row>
    <row r="855" spans="1:5">
      <c r="A855" s="27"/>
      <c r="B855" s="17"/>
      <c r="C855" s="17"/>
      <c r="D855" s="17"/>
      <c r="E855" s="17"/>
    </row>
    <row r="856" spans="1:5">
      <c r="A856" s="27"/>
      <c r="B856" s="17"/>
      <c r="C856" s="17"/>
      <c r="D856" s="17"/>
      <c r="E856" s="17"/>
    </row>
    <row r="857" spans="1:5">
      <c r="A857" s="27"/>
      <c r="B857" s="17"/>
      <c r="C857" s="17"/>
      <c r="D857" s="17"/>
      <c r="E857" s="17"/>
    </row>
    <row r="858" spans="1:5">
      <c r="A858" s="27"/>
      <c r="B858" s="17"/>
      <c r="C858" s="17"/>
      <c r="D858" s="17"/>
      <c r="E858" s="17"/>
    </row>
    <row r="859" spans="1:5">
      <c r="A859" s="27"/>
      <c r="B859" s="17"/>
      <c r="C859" s="17"/>
      <c r="D859" s="17"/>
      <c r="E859" s="17"/>
    </row>
    <row r="860" spans="1:5">
      <c r="A860" s="27"/>
      <c r="B860" s="17"/>
      <c r="C860" s="17"/>
      <c r="D860" s="17"/>
      <c r="E860" s="17"/>
    </row>
    <row r="861" spans="1:5">
      <c r="A861" s="27"/>
      <c r="B861" s="17"/>
      <c r="C861" s="17"/>
      <c r="D861" s="17"/>
      <c r="E861" s="17"/>
    </row>
    <row r="862" spans="1:5">
      <c r="A862" s="27"/>
      <c r="B862" s="17"/>
      <c r="C862" s="17"/>
      <c r="D862" s="17"/>
      <c r="E862" s="17"/>
    </row>
    <row r="863" spans="1:5">
      <c r="A863" s="27"/>
      <c r="B863" s="17"/>
      <c r="C863" s="17"/>
      <c r="D863" s="17"/>
      <c r="E863" s="17"/>
    </row>
    <row r="864" spans="1:5">
      <c r="A864" s="27"/>
      <c r="B864" s="17"/>
      <c r="C864" s="17"/>
      <c r="D864" s="17"/>
      <c r="E864" s="17"/>
    </row>
    <row r="865" spans="1:5">
      <c r="A865" s="27"/>
      <c r="B865" s="17"/>
      <c r="C865" s="17"/>
      <c r="D865" s="17"/>
      <c r="E865" s="17"/>
    </row>
    <row r="866" spans="1:5">
      <c r="A866" s="27"/>
      <c r="B866" s="17"/>
      <c r="C866" s="17"/>
      <c r="D866" s="17"/>
      <c r="E866" s="17"/>
    </row>
    <row r="867" spans="1:5">
      <c r="A867" s="27"/>
      <c r="B867" s="17"/>
      <c r="C867" s="17"/>
      <c r="D867" s="17"/>
      <c r="E867" s="17"/>
    </row>
    <row r="868" spans="1:5">
      <c r="A868" s="27"/>
      <c r="B868" s="17"/>
      <c r="C868" s="17"/>
      <c r="D868" s="17"/>
      <c r="E868" s="17"/>
    </row>
    <row r="869" spans="1:5">
      <c r="A869" s="27"/>
      <c r="B869" s="17"/>
      <c r="C869" s="17"/>
      <c r="D869" s="17"/>
      <c r="E869" s="17"/>
    </row>
    <row r="870" spans="1:5">
      <c r="A870" s="27"/>
      <c r="B870" s="17"/>
      <c r="C870" s="17"/>
      <c r="D870" s="17"/>
      <c r="E870" s="17"/>
    </row>
    <row r="871" spans="1:5">
      <c r="A871" s="27"/>
      <c r="B871" s="17"/>
      <c r="C871" s="17"/>
      <c r="D871" s="17"/>
      <c r="E871" s="17"/>
    </row>
    <row r="872" spans="1:5">
      <c r="A872" s="27"/>
      <c r="B872" s="17"/>
      <c r="C872" s="17"/>
      <c r="D872" s="17"/>
      <c r="E872" s="17"/>
    </row>
    <row r="873" spans="1:5">
      <c r="A873" s="27"/>
      <c r="B873" s="17"/>
      <c r="C873" s="17"/>
      <c r="D873" s="17"/>
      <c r="E873" s="17"/>
    </row>
    <row r="874" spans="1:5">
      <c r="A874" s="27"/>
      <c r="B874" s="17"/>
      <c r="C874" s="17"/>
      <c r="D874" s="17"/>
      <c r="E874" s="17"/>
    </row>
    <row r="875" spans="1:5">
      <c r="A875" s="27"/>
      <c r="B875" s="17"/>
      <c r="C875" s="17"/>
      <c r="D875" s="17"/>
      <c r="E875" s="17"/>
    </row>
    <row r="876" spans="1:5">
      <c r="A876" s="27"/>
      <c r="B876" s="17"/>
      <c r="C876" s="17"/>
      <c r="D876" s="17"/>
      <c r="E876" s="17"/>
    </row>
    <row r="877" spans="1:5">
      <c r="A877" s="27"/>
      <c r="B877" s="17"/>
      <c r="C877" s="17"/>
      <c r="D877" s="17"/>
      <c r="E877" s="17"/>
    </row>
    <row r="878" spans="1:5">
      <c r="A878" s="27"/>
      <c r="B878" s="17"/>
      <c r="C878" s="17"/>
      <c r="D878" s="17"/>
      <c r="E878" s="17"/>
    </row>
    <row r="879" spans="1:5">
      <c r="A879" s="27"/>
      <c r="B879" s="17"/>
      <c r="C879" s="17"/>
      <c r="D879" s="17"/>
      <c r="E879" s="17"/>
    </row>
    <row r="880" spans="1:5">
      <c r="A880" s="27"/>
      <c r="B880" s="17"/>
      <c r="C880" s="17"/>
      <c r="D880" s="17"/>
      <c r="E880" s="17"/>
    </row>
    <row r="881" spans="1:5">
      <c r="A881" s="27"/>
      <c r="B881" s="17"/>
      <c r="C881" s="17"/>
      <c r="D881" s="17"/>
      <c r="E881" s="17"/>
    </row>
    <row r="882" spans="1:5">
      <c r="A882" s="27"/>
      <c r="B882" s="17"/>
      <c r="C882" s="17"/>
      <c r="D882" s="17"/>
      <c r="E882" s="17"/>
    </row>
    <row r="883" spans="1:5">
      <c r="A883" s="27"/>
      <c r="B883" s="17"/>
      <c r="C883" s="17"/>
      <c r="D883" s="17"/>
      <c r="E883" s="17"/>
    </row>
    <row r="884" spans="1:5">
      <c r="A884" s="27"/>
      <c r="B884" s="17"/>
      <c r="C884" s="17"/>
      <c r="D884" s="17"/>
      <c r="E884" s="17"/>
    </row>
    <row r="885" spans="1:5">
      <c r="A885" s="27"/>
      <c r="B885" s="17"/>
      <c r="C885" s="17"/>
      <c r="D885" s="17"/>
      <c r="E885" s="17"/>
    </row>
    <row r="886" spans="1:5">
      <c r="A886" s="27"/>
      <c r="B886" s="17"/>
      <c r="C886" s="17"/>
      <c r="D886" s="17"/>
      <c r="E886" s="17"/>
    </row>
    <row r="887" spans="1:5">
      <c r="A887" s="27"/>
      <c r="B887" s="17"/>
      <c r="C887" s="17"/>
      <c r="D887" s="17"/>
      <c r="E887" s="17"/>
    </row>
    <row r="888" spans="1:5">
      <c r="A888" s="27"/>
      <c r="B888" s="17"/>
      <c r="C888" s="17"/>
      <c r="D888" s="17"/>
      <c r="E888" s="17"/>
    </row>
    <row r="889" spans="1:5">
      <c r="A889" s="27"/>
      <c r="B889" s="17"/>
      <c r="C889" s="17"/>
      <c r="D889" s="17"/>
      <c r="E889" s="17"/>
    </row>
    <row r="890" spans="1:5">
      <c r="A890" s="27"/>
      <c r="B890" s="17"/>
      <c r="C890" s="17"/>
      <c r="D890" s="17"/>
      <c r="E890" s="17"/>
    </row>
    <row r="891" spans="1:5">
      <c r="A891" s="27"/>
      <c r="B891" s="17"/>
      <c r="C891" s="17"/>
      <c r="D891" s="17"/>
      <c r="E891" s="17"/>
    </row>
    <row r="892" spans="1:5">
      <c r="A892" s="27"/>
      <c r="B892" s="17"/>
      <c r="C892" s="17"/>
      <c r="D892" s="17"/>
      <c r="E892" s="17"/>
    </row>
    <row r="893" spans="1:5">
      <c r="A893" s="27"/>
      <c r="B893" s="17"/>
      <c r="C893" s="17"/>
      <c r="D893" s="17"/>
      <c r="E893" s="17"/>
    </row>
    <row r="894" spans="1:5">
      <c r="A894" s="27"/>
      <c r="B894" s="17"/>
      <c r="C894" s="17"/>
      <c r="D894" s="17"/>
      <c r="E894" s="17"/>
    </row>
    <row r="895" spans="1:5">
      <c r="A895" s="27"/>
      <c r="B895" s="17"/>
      <c r="C895" s="17"/>
      <c r="D895" s="17"/>
      <c r="E895" s="17"/>
    </row>
    <row r="896" spans="1:5">
      <c r="A896" s="27"/>
      <c r="B896" s="17"/>
      <c r="C896" s="17"/>
      <c r="D896" s="17"/>
      <c r="E896" s="17"/>
    </row>
    <row r="897" spans="1:5">
      <c r="A897" s="27"/>
      <c r="B897" s="17"/>
      <c r="C897" s="17"/>
      <c r="D897" s="17"/>
      <c r="E897" s="17"/>
    </row>
    <row r="898" spans="1:5">
      <c r="A898" s="27"/>
      <c r="B898" s="17"/>
      <c r="C898" s="17"/>
      <c r="D898" s="17"/>
      <c r="E898" s="17"/>
    </row>
    <row r="899" spans="1:5">
      <c r="A899" s="27"/>
      <c r="B899" s="17"/>
      <c r="C899" s="17"/>
      <c r="D899" s="17"/>
      <c r="E899" s="17"/>
    </row>
    <row r="900" spans="1:5">
      <c r="A900" s="27"/>
      <c r="B900" s="17"/>
      <c r="C900" s="17"/>
      <c r="D900" s="17"/>
      <c r="E900" s="17"/>
    </row>
    <row r="901" spans="1:5">
      <c r="A901" s="27"/>
      <c r="B901" s="17"/>
      <c r="C901" s="17"/>
      <c r="D901" s="17"/>
      <c r="E901" s="17"/>
    </row>
    <row r="902" spans="1:5">
      <c r="A902" s="27"/>
      <c r="B902" s="17"/>
      <c r="C902" s="17"/>
      <c r="D902" s="17"/>
      <c r="E902" s="17"/>
    </row>
    <row r="903" spans="1:5">
      <c r="A903" s="27"/>
      <c r="B903" s="17"/>
      <c r="C903" s="17"/>
      <c r="D903" s="17"/>
      <c r="E903" s="17"/>
    </row>
    <row r="904" spans="1:5">
      <c r="A904" s="27"/>
      <c r="B904" s="17"/>
      <c r="C904" s="17"/>
      <c r="D904" s="17"/>
      <c r="E904" s="17"/>
    </row>
    <row r="905" spans="1:5">
      <c r="A905" s="27"/>
      <c r="B905" s="17"/>
      <c r="C905" s="17"/>
      <c r="D905" s="17"/>
      <c r="E905" s="17"/>
    </row>
    <row r="906" spans="1:5">
      <c r="A906" s="27"/>
      <c r="B906" s="17"/>
      <c r="C906" s="17"/>
      <c r="D906" s="17"/>
      <c r="E906" s="17"/>
    </row>
    <row r="907" spans="1:5">
      <c r="A907" s="27"/>
      <c r="B907" s="17"/>
      <c r="C907" s="17"/>
      <c r="D907" s="17"/>
      <c r="E907" s="17"/>
    </row>
    <row r="908" spans="1:5">
      <c r="A908" s="27"/>
      <c r="B908" s="17"/>
      <c r="C908" s="17"/>
      <c r="D908" s="17"/>
      <c r="E908" s="17"/>
    </row>
    <row r="909" spans="1:5">
      <c r="A909" s="27"/>
      <c r="B909" s="17"/>
      <c r="C909" s="17"/>
      <c r="D909" s="17"/>
      <c r="E909" s="17"/>
    </row>
    <row r="910" spans="1:5">
      <c r="A910" s="27"/>
      <c r="B910" s="17"/>
      <c r="C910" s="17"/>
      <c r="D910" s="17"/>
      <c r="E910" s="17"/>
    </row>
    <row r="911" spans="1:5">
      <c r="A911" s="27"/>
      <c r="B911" s="17"/>
      <c r="C911" s="17"/>
      <c r="D911" s="17"/>
      <c r="E911" s="17"/>
    </row>
    <row r="912" spans="1:5">
      <c r="A912" s="27"/>
      <c r="B912" s="17"/>
      <c r="C912" s="17"/>
      <c r="D912" s="17"/>
      <c r="E912" s="17"/>
    </row>
    <row r="913" spans="1:5">
      <c r="A913" s="27"/>
      <c r="B913" s="17"/>
      <c r="C913" s="17"/>
      <c r="D913" s="17"/>
      <c r="E913" s="17"/>
    </row>
    <row r="914" spans="1:5">
      <c r="A914" s="27"/>
      <c r="B914" s="17"/>
      <c r="C914" s="17"/>
      <c r="D914" s="17"/>
      <c r="E914" s="17"/>
    </row>
    <row r="915" spans="1:5">
      <c r="A915" s="27"/>
      <c r="B915" s="17"/>
      <c r="C915" s="17"/>
      <c r="D915" s="17"/>
      <c r="E915" s="17"/>
    </row>
    <row r="916" spans="1:5">
      <c r="A916" s="27"/>
      <c r="B916" s="17"/>
      <c r="C916" s="17"/>
      <c r="D916" s="17"/>
      <c r="E916" s="17"/>
    </row>
    <row r="917" spans="1:5">
      <c r="A917" s="27"/>
      <c r="B917" s="17"/>
      <c r="C917" s="17"/>
      <c r="D917" s="17"/>
      <c r="E917" s="17"/>
    </row>
    <row r="918" spans="1:5">
      <c r="A918" s="27"/>
      <c r="B918" s="17"/>
      <c r="C918" s="17"/>
      <c r="D918" s="17"/>
      <c r="E918" s="17"/>
    </row>
    <row r="919" spans="1:5">
      <c r="A919" s="27"/>
      <c r="B919" s="17"/>
      <c r="C919" s="17"/>
      <c r="D919" s="17"/>
      <c r="E919" s="17"/>
    </row>
    <row r="920" spans="1:5">
      <c r="A920" s="27"/>
      <c r="B920" s="17"/>
      <c r="C920" s="17"/>
      <c r="D920" s="17"/>
      <c r="E920" s="17"/>
    </row>
    <row r="921" spans="1:5">
      <c r="A921" s="27"/>
      <c r="B921" s="17"/>
      <c r="C921" s="17"/>
      <c r="D921" s="17"/>
      <c r="E921" s="17"/>
    </row>
    <row r="922" spans="1:5">
      <c r="A922" s="27"/>
      <c r="B922" s="17"/>
      <c r="C922" s="17"/>
      <c r="D922" s="17"/>
      <c r="E922" s="17"/>
    </row>
    <row r="923" spans="1:5">
      <c r="A923" s="27"/>
      <c r="B923" s="17"/>
      <c r="C923" s="17"/>
      <c r="D923" s="17"/>
      <c r="E923" s="17"/>
    </row>
    <row r="924" spans="1:5">
      <c r="A924" s="27"/>
      <c r="B924" s="17"/>
      <c r="C924" s="17"/>
      <c r="D924" s="17"/>
      <c r="E924" s="17"/>
    </row>
    <row r="925" spans="1:5">
      <c r="A925" s="27"/>
      <c r="B925" s="17"/>
      <c r="C925" s="17"/>
      <c r="D925" s="17"/>
      <c r="E925" s="17"/>
    </row>
    <row r="926" spans="1:5">
      <c r="A926" s="27"/>
      <c r="B926" s="17"/>
      <c r="C926" s="17"/>
      <c r="D926" s="17"/>
      <c r="E926" s="17"/>
    </row>
    <row r="927" spans="1:5">
      <c r="A927" s="27"/>
      <c r="B927" s="17"/>
      <c r="C927" s="17"/>
      <c r="D927" s="17"/>
      <c r="E927" s="17"/>
    </row>
    <row r="928" spans="1:5">
      <c r="A928" s="27"/>
      <c r="B928" s="17"/>
      <c r="C928" s="17"/>
      <c r="D928" s="17"/>
      <c r="E928" s="17"/>
    </row>
    <row r="929" spans="1:5">
      <c r="A929" s="27"/>
      <c r="B929" s="17"/>
      <c r="C929" s="17"/>
      <c r="D929" s="17"/>
      <c r="E929" s="17"/>
    </row>
    <row r="930" spans="1:5">
      <c r="A930" s="27"/>
      <c r="B930" s="17"/>
      <c r="C930" s="17"/>
      <c r="D930" s="17"/>
      <c r="E930" s="17"/>
    </row>
    <row r="931" spans="1:5">
      <c r="A931" s="27"/>
      <c r="B931" s="17"/>
      <c r="C931" s="17"/>
      <c r="D931" s="17"/>
      <c r="E931" s="17"/>
    </row>
    <row r="932" spans="1:5">
      <c r="A932" s="27"/>
      <c r="B932" s="17"/>
      <c r="C932" s="17"/>
      <c r="D932" s="17"/>
      <c r="E932" s="17"/>
    </row>
    <row r="933" spans="1:5">
      <c r="A933" s="27"/>
      <c r="B933" s="17"/>
      <c r="C933" s="17"/>
      <c r="D933" s="17"/>
      <c r="E933" s="17"/>
    </row>
    <row r="934" spans="1:5">
      <c r="A934" s="27"/>
      <c r="B934" s="17"/>
      <c r="C934" s="17"/>
      <c r="D934" s="17"/>
      <c r="E934" s="17"/>
    </row>
    <row r="935" spans="1:5">
      <c r="A935" s="27"/>
      <c r="B935" s="17"/>
      <c r="C935" s="17"/>
      <c r="D935" s="17"/>
      <c r="E935" s="17"/>
    </row>
    <row r="936" spans="1:5">
      <c r="A936" s="27"/>
      <c r="B936" s="17"/>
      <c r="C936" s="17"/>
      <c r="D936" s="17"/>
      <c r="E936" s="17"/>
    </row>
    <row r="937" spans="1:5">
      <c r="A937" s="27"/>
      <c r="B937" s="17"/>
      <c r="C937" s="17"/>
      <c r="D937" s="17"/>
      <c r="E937" s="17"/>
    </row>
    <row r="938" spans="1:5">
      <c r="A938" s="27"/>
      <c r="B938" s="17"/>
      <c r="C938" s="17"/>
      <c r="D938" s="17"/>
      <c r="E938" s="17"/>
    </row>
    <row r="939" spans="1:5">
      <c r="A939" s="27"/>
      <c r="B939" s="17"/>
      <c r="C939" s="17"/>
      <c r="D939" s="17"/>
      <c r="E939" s="17"/>
    </row>
    <row r="940" spans="1:5">
      <c r="A940" s="27"/>
      <c r="B940" s="17"/>
      <c r="C940" s="17"/>
      <c r="D940" s="17"/>
      <c r="E940" s="17"/>
    </row>
    <row r="941" spans="1:5">
      <c r="A941" s="27"/>
      <c r="B941" s="17"/>
      <c r="C941" s="17"/>
      <c r="D941" s="17"/>
      <c r="E941" s="17"/>
    </row>
    <row r="942" spans="1:5">
      <c r="A942" s="27"/>
      <c r="B942" s="17"/>
      <c r="C942" s="17"/>
      <c r="D942" s="17"/>
      <c r="E942" s="17"/>
    </row>
    <row r="943" spans="1:5">
      <c r="A943" s="27"/>
      <c r="B943" s="17"/>
      <c r="C943" s="17"/>
      <c r="D943" s="17"/>
      <c r="E943" s="17"/>
    </row>
    <row r="944" spans="1:5">
      <c r="A944" s="27"/>
      <c r="B944" s="17"/>
      <c r="C944" s="17"/>
      <c r="D944" s="17"/>
      <c r="E944" s="17"/>
    </row>
    <row r="945" spans="1:5">
      <c r="A945" s="27"/>
      <c r="B945" s="17"/>
      <c r="C945" s="17"/>
      <c r="D945" s="17"/>
      <c r="E945" s="17"/>
    </row>
    <row r="946" spans="1:5">
      <c r="A946" s="27"/>
      <c r="B946" s="17"/>
      <c r="C946" s="17"/>
      <c r="D946" s="17"/>
      <c r="E946" s="17"/>
    </row>
    <row r="947" spans="1:5">
      <c r="A947" s="27"/>
      <c r="B947" s="17"/>
      <c r="C947" s="17"/>
      <c r="D947" s="17"/>
      <c r="E947" s="17"/>
    </row>
    <row r="948" spans="1:5">
      <c r="A948" s="27"/>
      <c r="B948" s="17"/>
      <c r="C948" s="17"/>
      <c r="D948" s="17"/>
      <c r="E948" s="17"/>
    </row>
    <row r="949" spans="1:5">
      <c r="A949" s="27"/>
      <c r="B949" s="17"/>
      <c r="C949" s="17"/>
      <c r="D949" s="17"/>
      <c r="E949" s="17"/>
    </row>
    <row r="950" spans="1:5">
      <c r="A950" s="27"/>
      <c r="B950" s="17"/>
      <c r="C950" s="17"/>
      <c r="D950" s="17"/>
      <c r="E950" s="17"/>
    </row>
    <row r="951" spans="1:5">
      <c r="A951" s="27"/>
      <c r="B951" s="17"/>
      <c r="C951" s="17"/>
      <c r="D951" s="17"/>
      <c r="E951" s="17"/>
    </row>
    <row r="952" spans="1:5">
      <c r="A952" s="27"/>
      <c r="B952" s="17"/>
      <c r="C952" s="17"/>
      <c r="D952" s="17"/>
      <c r="E952" s="17"/>
    </row>
    <row r="953" spans="1:5">
      <c r="A953" s="27"/>
      <c r="B953" s="17"/>
      <c r="C953" s="17"/>
      <c r="D953" s="17"/>
      <c r="E953" s="17"/>
    </row>
    <row r="954" spans="1:5">
      <c r="A954" s="27"/>
      <c r="B954" s="17"/>
      <c r="C954" s="17"/>
      <c r="D954" s="17"/>
      <c r="E954" s="17"/>
    </row>
    <row r="955" spans="1:5">
      <c r="A955" s="27"/>
      <c r="B955" s="17"/>
      <c r="C955" s="17"/>
      <c r="D955" s="17"/>
      <c r="E955" s="17"/>
    </row>
    <row r="956" spans="1:5">
      <c r="A956" s="27"/>
      <c r="B956" s="17"/>
      <c r="C956" s="17"/>
      <c r="D956" s="17"/>
      <c r="E956" s="17"/>
    </row>
    <row r="957" spans="1:5">
      <c r="A957" s="27"/>
      <c r="B957" s="17"/>
      <c r="C957" s="17"/>
      <c r="D957" s="17"/>
      <c r="E957" s="17"/>
    </row>
    <row r="958" spans="1:5">
      <c r="A958" s="27"/>
      <c r="B958" s="17"/>
      <c r="C958" s="17"/>
      <c r="D958" s="17"/>
      <c r="E958" s="17"/>
    </row>
    <row r="959" spans="1:5">
      <c r="A959" s="27"/>
      <c r="B959" s="17"/>
      <c r="C959" s="17"/>
      <c r="D959" s="17"/>
      <c r="E959" s="17"/>
    </row>
    <row r="960" spans="1:5">
      <c r="A960" s="27"/>
      <c r="B960" s="17"/>
      <c r="C960" s="17"/>
      <c r="D960" s="17"/>
      <c r="E960" s="17"/>
    </row>
    <row r="961" spans="1:5">
      <c r="A961" s="27"/>
      <c r="B961" s="17"/>
      <c r="C961" s="17"/>
      <c r="D961" s="17"/>
      <c r="E961" s="17"/>
    </row>
    <row r="962" spans="1:5">
      <c r="A962" s="27"/>
      <c r="B962" s="17"/>
      <c r="C962" s="17"/>
      <c r="D962" s="17"/>
      <c r="E962" s="17"/>
    </row>
    <row r="963" spans="1:5">
      <c r="A963" s="27"/>
      <c r="B963" s="17"/>
      <c r="C963" s="17"/>
      <c r="D963" s="17"/>
      <c r="E963" s="17"/>
    </row>
    <row r="964" spans="1:5">
      <c r="A964" s="27"/>
      <c r="B964" s="17"/>
      <c r="C964" s="17"/>
      <c r="D964" s="17"/>
      <c r="E964" s="17"/>
    </row>
    <row r="965" spans="1:5">
      <c r="A965" s="27"/>
      <c r="B965" s="17"/>
      <c r="C965" s="17"/>
      <c r="D965" s="17"/>
      <c r="E965" s="17"/>
    </row>
    <row r="966" spans="1:5">
      <c r="A966" s="27"/>
      <c r="B966" s="17"/>
      <c r="C966" s="17"/>
      <c r="D966" s="17"/>
      <c r="E966" s="17"/>
    </row>
    <row r="967" spans="1:5">
      <c r="A967" s="27"/>
      <c r="B967" s="17"/>
      <c r="C967" s="17"/>
      <c r="D967" s="17"/>
      <c r="E967" s="17"/>
    </row>
    <row r="968" spans="1:5">
      <c r="A968" s="27"/>
      <c r="B968" s="17"/>
      <c r="C968" s="17"/>
      <c r="D968" s="17"/>
      <c r="E968" s="17"/>
    </row>
    <row r="969" spans="1:5">
      <c r="A969" s="27"/>
      <c r="B969" s="17"/>
      <c r="C969" s="17"/>
      <c r="D969" s="17"/>
      <c r="E969" s="17"/>
    </row>
    <row r="970" spans="1:5">
      <c r="A970" s="27"/>
      <c r="B970" s="17"/>
      <c r="C970" s="17"/>
      <c r="D970" s="17"/>
      <c r="E970" s="17"/>
    </row>
    <row r="971" spans="1:5">
      <c r="A971" s="27"/>
      <c r="B971" s="17"/>
      <c r="C971" s="17"/>
      <c r="D971" s="17"/>
      <c r="E971" s="17"/>
    </row>
    <row r="972" spans="1:5">
      <c r="A972" s="27"/>
      <c r="B972" s="17"/>
      <c r="C972" s="17"/>
      <c r="D972" s="17"/>
      <c r="E972" s="17"/>
    </row>
    <row r="973" spans="1:5">
      <c r="A973" s="27"/>
      <c r="B973" s="17"/>
      <c r="C973" s="17"/>
      <c r="D973" s="17"/>
      <c r="E973" s="17"/>
    </row>
    <row r="974" spans="1:5">
      <c r="A974" s="27"/>
      <c r="B974" s="17"/>
      <c r="C974" s="17"/>
      <c r="D974" s="17"/>
      <c r="E974" s="17"/>
    </row>
    <row r="975" spans="1:5">
      <c r="A975" s="27"/>
      <c r="B975" s="17"/>
      <c r="C975" s="17"/>
      <c r="D975" s="17"/>
      <c r="E975" s="17"/>
    </row>
    <row r="976" spans="1:5">
      <c r="A976" s="27"/>
      <c r="B976" s="17"/>
      <c r="C976" s="17"/>
      <c r="D976" s="17"/>
      <c r="E976" s="17"/>
    </row>
    <row r="977" spans="1:5">
      <c r="A977" s="27"/>
      <c r="B977" s="17"/>
      <c r="C977" s="17"/>
      <c r="D977" s="17"/>
      <c r="E977" s="17"/>
    </row>
    <row r="978" spans="1:5">
      <c r="A978" s="27"/>
      <c r="B978" s="17"/>
      <c r="C978" s="17"/>
      <c r="D978" s="17"/>
      <c r="E978" s="17"/>
    </row>
    <row r="979" spans="1:5">
      <c r="A979" s="27"/>
      <c r="B979" s="17"/>
      <c r="C979" s="17"/>
      <c r="D979" s="17"/>
      <c r="E979" s="17"/>
    </row>
    <row r="980" spans="1:5">
      <c r="A980" s="27"/>
      <c r="B980" s="17"/>
      <c r="C980" s="17"/>
      <c r="D980" s="17"/>
      <c r="E980" s="17"/>
    </row>
    <row r="981" spans="1:5">
      <c r="A981" s="27"/>
      <c r="B981" s="17"/>
      <c r="C981" s="17"/>
      <c r="D981" s="17"/>
      <c r="E981" s="17"/>
    </row>
    <row r="982" spans="1:5">
      <c r="A982" s="27"/>
      <c r="B982" s="17"/>
      <c r="C982" s="17"/>
      <c r="D982" s="17"/>
      <c r="E982" s="17"/>
    </row>
    <row r="983" spans="1:5">
      <c r="A983" s="27"/>
      <c r="B983" s="17"/>
      <c r="C983" s="17"/>
      <c r="D983" s="17"/>
      <c r="E983" s="17"/>
    </row>
    <row r="984" spans="1:5">
      <c r="A984" s="27"/>
      <c r="B984" s="17"/>
      <c r="C984" s="17"/>
      <c r="D984" s="17"/>
      <c r="E984" s="17"/>
    </row>
    <row r="985" spans="1:5">
      <c r="A985" s="27"/>
      <c r="B985" s="17"/>
      <c r="C985" s="17"/>
      <c r="D985" s="17"/>
      <c r="E985" s="17"/>
    </row>
    <row r="986" spans="1:5">
      <c r="A986" s="27"/>
      <c r="B986" s="17"/>
      <c r="C986" s="17"/>
      <c r="D986" s="17"/>
      <c r="E986" s="17"/>
    </row>
    <row r="987" spans="1:5">
      <c r="A987" s="27"/>
      <c r="B987" s="17"/>
      <c r="C987" s="17"/>
      <c r="D987" s="17"/>
      <c r="E987" s="17"/>
    </row>
    <row r="988" spans="1:5">
      <c r="A988" s="27"/>
      <c r="B988" s="17"/>
      <c r="C988" s="17"/>
      <c r="D988" s="17"/>
      <c r="E988" s="17"/>
    </row>
    <row r="989" spans="1:5">
      <c r="A989" s="27"/>
      <c r="B989" s="17"/>
      <c r="C989" s="17"/>
      <c r="D989" s="17"/>
      <c r="E989" s="17"/>
    </row>
    <row r="990" spans="1:5">
      <c r="A990" s="27"/>
      <c r="B990" s="17"/>
      <c r="C990" s="17"/>
      <c r="D990" s="17"/>
      <c r="E990" s="17"/>
    </row>
    <row r="991" spans="1:5">
      <c r="A991" s="27"/>
      <c r="B991" s="17"/>
      <c r="C991" s="17"/>
      <c r="D991" s="17"/>
      <c r="E991" s="17"/>
    </row>
    <row r="992" spans="1:5">
      <c r="A992" s="27"/>
      <c r="B992" s="17"/>
      <c r="C992" s="17"/>
      <c r="D992" s="17"/>
      <c r="E992" s="17"/>
    </row>
    <row r="993" spans="1:5">
      <c r="A993" s="27"/>
      <c r="B993" s="17"/>
      <c r="C993" s="17"/>
      <c r="D993" s="17"/>
      <c r="E993" s="17"/>
    </row>
    <row r="994" spans="1:5">
      <c r="A994" s="27"/>
      <c r="B994" s="17"/>
      <c r="C994" s="17"/>
      <c r="D994" s="17"/>
      <c r="E994" s="17"/>
    </row>
    <row r="995" spans="1:5">
      <c r="A995" s="27"/>
      <c r="B995" s="17"/>
      <c r="C995" s="17"/>
      <c r="D995" s="17"/>
      <c r="E995" s="17"/>
    </row>
    <row r="996" spans="1:5">
      <c r="A996" s="27"/>
      <c r="B996" s="17"/>
      <c r="C996" s="17"/>
      <c r="D996" s="17"/>
      <c r="E996" s="17"/>
    </row>
    <row r="997" spans="1:5">
      <c r="A997" s="27"/>
      <c r="B997" s="17"/>
      <c r="C997" s="17"/>
      <c r="D997" s="17"/>
      <c r="E997" s="17"/>
    </row>
    <row r="998" spans="1:5">
      <c r="A998" s="27"/>
      <c r="B998" s="17"/>
      <c r="C998" s="17"/>
      <c r="D998" s="17"/>
      <c r="E998" s="17"/>
    </row>
    <row r="999" spans="1:5">
      <c r="A999" s="27"/>
      <c r="B999" s="17"/>
      <c r="C999" s="17"/>
      <c r="D999" s="17"/>
      <c r="E999" s="17"/>
    </row>
    <row r="1000" spans="1:5">
      <c r="A1000" s="27"/>
      <c r="B1000" s="17"/>
      <c r="C1000" s="17"/>
      <c r="D1000" s="17"/>
      <c r="E1000" s="17"/>
    </row>
    <row r="1001" spans="1:5">
      <c r="A1001" s="27"/>
      <c r="B1001" s="17"/>
      <c r="C1001" s="17"/>
      <c r="D1001" s="17"/>
      <c r="E1001" s="17"/>
    </row>
    <row r="1002" spans="1:5">
      <c r="A1002" s="27"/>
      <c r="B1002" s="17"/>
      <c r="C1002" s="17"/>
      <c r="D1002" s="17"/>
      <c r="E1002" s="17"/>
    </row>
    <row r="1003" spans="1:5">
      <c r="A1003" s="27"/>
      <c r="B1003" s="17"/>
      <c r="C1003" s="17"/>
      <c r="D1003" s="17"/>
      <c r="E1003" s="17"/>
    </row>
    <row r="1004" spans="1:5">
      <c r="A1004" s="27"/>
      <c r="B1004" s="17"/>
      <c r="C1004" s="17"/>
      <c r="D1004" s="17"/>
      <c r="E1004" s="17"/>
    </row>
    <row r="1005" spans="1:5">
      <c r="A1005" s="27"/>
      <c r="B1005" s="17"/>
      <c r="C1005" s="17"/>
      <c r="D1005" s="17"/>
      <c r="E1005" s="17"/>
    </row>
    <row r="1006" spans="1:5">
      <c r="A1006" s="27"/>
      <c r="B1006" s="17"/>
      <c r="C1006" s="17"/>
      <c r="D1006" s="17"/>
      <c r="E1006" s="17"/>
    </row>
    <row r="1007" spans="1:5">
      <c r="A1007" s="27"/>
      <c r="B1007" s="17"/>
      <c r="C1007" s="17"/>
      <c r="D1007" s="17"/>
      <c r="E1007" s="17"/>
    </row>
    <row r="1008" spans="1:5">
      <c r="A1008" s="27"/>
      <c r="B1008" s="17"/>
      <c r="C1008" s="17"/>
      <c r="D1008" s="17"/>
      <c r="E1008" s="17"/>
    </row>
    <row r="1009" spans="1:5">
      <c r="A1009" s="27"/>
      <c r="B1009" s="17"/>
      <c r="C1009" s="17"/>
      <c r="D1009" s="17"/>
      <c r="E1009" s="17"/>
    </row>
    <row r="1010" spans="1:5">
      <c r="A1010" s="27"/>
      <c r="B1010" s="17"/>
      <c r="C1010" s="17"/>
      <c r="D1010" s="17"/>
      <c r="E1010" s="17"/>
    </row>
    <row r="1011" spans="1:5">
      <c r="A1011" s="27"/>
      <c r="B1011" s="17"/>
      <c r="C1011" s="17"/>
      <c r="D1011" s="17"/>
      <c r="E1011" s="17"/>
    </row>
    <row r="1012" spans="1:5">
      <c r="A1012" s="27"/>
      <c r="B1012" s="17"/>
      <c r="C1012" s="17"/>
      <c r="D1012" s="17"/>
      <c r="E1012" s="17"/>
    </row>
    <row r="1013" spans="1:5">
      <c r="A1013" s="27"/>
      <c r="B1013" s="17"/>
      <c r="C1013" s="17"/>
      <c r="D1013" s="17"/>
      <c r="E1013" s="17"/>
    </row>
    <row r="1014" spans="1:5">
      <c r="A1014" s="27"/>
      <c r="B1014" s="17"/>
      <c r="C1014" s="17"/>
      <c r="D1014" s="17"/>
      <c r="E1014" s="17"/>
    </row>
    <row r="1015" spans="1:5">
      <c r="A1015" s="27"/>
      <c r="B1015" s="17"/>
      <c r="C1015" s="17"/>
      <c r="D1015" s="17"/>
      <c r="E1015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00"/>
  <sheetViews>
    <sheetView topLeftCell="A45" workbookViewId="0">
      <selection activeCell="D58" sqref="D58"/>
    </sheetView>
  </sheetViews>
  <sheetFormatPr defaultColWidth="15.140625" defaultRowHeight="15" customHeight="1"/>
  <cols>
    <col min="1" max="1" width="22.42578125" style="26" customWidth="1"/>
    <col min="2" max="2" width="13" customWidth="1"/>
    <col min="3" max="3" width="8.5703125" customWidth="1"/>
    <col min="4" max="4" width="31" customWidth="1"/>
    <col min="5" max="5" width="52.42578125" customWidth="1"/>
    <col min="6" max="26" width="7.5703125" customWidth="1"/>
  </cols>
  <sheetData>
    <row r="1" spans="1:6" ht="15.75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6" ht="15.75" customHeight="1">
      <c r="A2" s="2" t="s">
        <v>847</v>
      </c>
      <c r="B2" s="25" t="s">
        <v>312</v>
      </c>
      <c r="C2" s="25" t="s">
        <v>848</v>
      </c>
      <c r="D2" s="25" t="s">
        <v>849</v>
      </c>
      <c r="E2" s="17"/>
      <c r="F2" s="26" t="str">
        <f>CONCATENATE("[""",A2,""",""",B2," ",C2,""",""",E2,"""],")</f>
        <v>["Abdul Haseeb O P","CEDT Student",""],</v>
      </c>
    </row>
    <row r="3" spans="1:6" ht="26.25" customHeight="1">
      <c r="A3" s="2" t="s">
        <v>850</v>
      </c>
      <c r="B3" s="25" t="s">
        <v>14</v>
      </c>
      <c r="C3" s="25" t="s">
        <v>848</v>
      </c>
      <c r="D3" s="25" t="s">
        <v>851</v>
      </c>
      <c r="E3" s="20" t="s">
        <v>852</v>
      </c>
      <c r="F3" s="26" t="str">
        <f t="shared" ref="F3:F66" si="0">CONCATENATE("[""",A3,""",""",B3," ",C3,""",""",E3,"""],")</f>
        <v>["Akhil P T","ECE Student","PhD, ECE, IISc Bangalore"],</v>
      </c>
    </row>
    <row r="4" spans="1:6" ht="26.25" customHeight="1">
      <c r="A4" s="2" t="s">
        <v>853</v>
      </c>
      <c r="B4" s="25" t="s">
        <v>81</v>
      </c>
      <c r="C4" s="25" t="s">
        <v>848</v>
      </c>
      <c r="D4" s="25" t="s">
        <v>854</v>
      </c>
      <c r="E4" s="17"/>
      <c r="F4" s="26" t="str">
        <f t="shared" si="0"/>
        <v>["Anjana C P","SSCU Student",""],</v>
      </c>
    </row>
    <row r="5" spans="1:6" ht="15.75">
      <c r="A5" s="2" t="s">
        <v>855</v>
      </c>
      <c r="B5" s="25" t="s">
        <v>856</v>
      </c>
      <c r="C5" s="25" t="s">
        <v>848</v>
      </c>
      <c r="D5" s="25"/>
      <c r="E5" s="17"/>
      <c r="F5" s="26" t="str">
        <f t="shared" si="0"/>
        <v>["Anju","MechEng Student",""],</v>
      </c>
    </row>
    <row r="6" spans="1:6" ht="26.25">
      <c r="A6" s="2" t="s">
        <v>857</v>
      </c>
      <c r="B6" s="25" t="s">
        <v>858</v>
      </c>
      <c r="C6" s="25" t="s">
        <v>859</v>
      </c>
      <c r="D6" s="25" t="s">
        <v>860</v>
      </c>
      <c r="E6" s="20" t="s">
        <v>861</v>
      </c>
      <c r="F6" s="26" t="str">
        <f t="shared" si="0"/>
        <v>["Anoop N M","Civil Engineering Ph.D student","Post Doc, University of California, Los Angeles"],</v>
      </c>
    </row>
    <row r="7" spans="1:6" ht="15.75">
      <c r="A7" s="2" t="s">
        <v>862</v>
      </c>
      <c r="B7" s="25" t="s">
        <v>174</v>
      </c>
      <c r="C7" s="25" t="s">
        <v>848</v>
      </c>
      <c r="D7" s="25" t="s">
        <v>863</v>
      </c>
      <c r="E7" s="17"/>
      <c r="F7" s="26" t="str">
        <f t="shared" si="0"/>
        <v>["Anoop Sathyan","Aero Student",""],</v>
      </c>
    </row>
    <row r="8" spans="1:6" ht="26.25">
      <c r="A8" s="2" t="s">
        <v>864</v>
      </c>
      <c r="B8" s="25" t="s">
        <v>279</v>
      </c>
      <c r="C8" s="25" t="s">
        <v>865</v>
      </c>
      <c r="D8" s="25" t="s">
        <v>866</v>
      </c>
      <c r="E8" s="20" t="s">
        <v>8</v>
      </c>
      <c r="F8" s="26" t="str">
        <f t="shared" si="0"/>
        <v>["Arun Babu","Instrumentation PhD student","IISc Bangalore"],</v>
      </c>
    </row>
    <row r="9" spans="1:6" ht="26.25" customHeight="1">
      <c r="A9" s="2" t="s">
        <v>867</v>
      </c>
      <c r="B9" s="25" t="s">
        <v>109</v>
      </c>
      <c r="C9" s="25"/>
      <c r="D9" s="25" t="s">
        <v>868</v>
      </c>
      <c r="E9" s="17"/>
      <c r="F9" s="26" t="str">
        <f t="shared" si="0"/>
        <v>["Asha M J","MRDG ",""],</v>
      </c>
    </row>
    <row r="10" spans="1:6" ht="15.75">
      <c r="A10" s="2" t="s">
        <v>869</v>
      </c>
      <c r="B10" s="25" t="s">
        <v>458</v>
      </c>
      <c r="C10" s="27" t="s">
        <v>15</v>
      </c>
      <c r="D10" s="25" t="s">
        <v>870</v>
      </c>
      <c r="E10" s="30" t="s">
        <v>8</v>
      </c>
      <c r="F10" s="26" t="str">
        <f t="shared" si="0"/>
        <v>["Ashith Shyam","Mechanical ME","IISc Bangalore"],</v>
      </c>
    </row>
    <row r="11" spans="1:6" ht="15.75">
      <c r="A11" s="2" t="s">
        <v>871</v>
      </c>
      <c r="B11" s="25" t="s">
        <v>312</v>
      </c>
      <c r="C11" s="25" t="s">
        <v>20</v>
      </c>
      <c r="D11" s="25" t="s">
        <v>872</v>
      </c>
      <c r="E11" s="30" t="s">
        <v>873</v>
      </c>
      <c r="F11" s="26" t="str">
        <f t="shared" si="0"/>
        <v>["Ashok Krishnan K S","CEDT Mtech","Phd Student ECE IISc"],</v>
      </c>
    </row>
    <row r="12" spans="1:6" ht="15.75">
      <c r="A12" s="2" t="s">
        <v>874</v>
      </c>
      <c r="B12" s="25" t="s">
        <v>27</v>
      </c>
      <c r="C12" s="25" t="s">
        <v>848</v>
      </c>
      <c r="D12" s="25" t="s">
        <v>875</v>
      </c>
      <c r="E12" s="20" t="s">
        <v>876</v>
      </c>
      <c r="F12" s="26" t="str">
        <f t="shared" si="0"/>
        <v>["Ashwathi","CAOS Student","PhD, Leipzig University, Germany"],</v>
      </c>
    </row>
    <row r="13" spans="1:6" ht="15.75">
      <c r="A13" s="2" t="s">
        <v>877</v>
      </c>
      <c r="B13" s="25" t="s">
        <v>312</v>
      </c>
      <c r="C13" s="25" t="s">
        <v>848</v>
      </c>
      <c r="D13" s="25" t="s">
        <v>878</v>
      </c>
      <c r="E13" s="17"/>
      <c r="F13" s="26" t="str">
        <f t="shared" si="0"/>
        <v>["Chanchel S Chandran","CEDT Student",""],</v>
      </c>
    </row>
    <row r="14" spans="1:6" ht="26.25">
      <c r="A14" s="2" t="s">
        <v>879</v>
      </c>
      <c r="B14" s="25" t="s">
        <v>174</v>
      </c>
      <c r="C14" s="25" t="s">
        <v>859</v>
      </c>
      <c r="D14" s="25" t="s">
        <v>880</v>
      </c>
      <c r="E14" s="20" t="s">
        <v>881</v>
      </c>
      <c r="F14" s="26" t="str">
        <f t="shared" si="0"/>
        <v>["Chinto","Aero Ph.D student","Srushti Education Systems, Bangalore"],</v>
      </c>
    </row>
    <row r="15" spans="1:6" ht="15.75">
      <c r="A15" s="2" t="s">
        <v>882</v>
      </c>
      <c r="B15" s="25" t="s">
        <v>174</v>
      </c>
      <c r="C15" s="25" t="s">
        <v>848</v>
      </c>
      <c r="D15" s="25" t="s">
        <v>883</v>
      </c>
      <c r="E15" s="17"/>
      <c r="F15" s="26" t="str">
        <f t="shared" si="0"/>
        <v>["Deepak","Aero Student",""],</v>
      </c>
    </row>
    <row r="16" spans="1:6" ht="26.25">
      <c r="A16" s="2" t="s">
        <v>882</v>
      </c>
      <c r="B16" s="25" t="s">
        <v>32</v>
      </c>
      <c r="C16" s="25" t="s">
        <v>865</v>
      </c>
      <c r="D16" s="25" t="s">
        <v>884</v>
      </c>
      <c r="E16" s="17"/>
      <c r="F16" s="26" t="str">
        <f t="shared" si="0"/>
        <v>["Deepak","CSA PhD student",""],</v>
      </c>
    </row>
    <row r="17" spans="1:6" ht="26.25" customHeight="1">
      <c r="A17" s="2" t="s">
        <v>885</v>
      </c>
      <c r="B17" s="25" t="s">
        <v>858</v>
      </c>
      <c r="C17" s="25" t="s">
        <v>886</v>
      </c>
      <c r="D17" s="25" t="s">
        <v>887</v>
      </c>
      <c r="E17" s="20" t="s">
        <v>8</v>
      </c>
      <c r="F17" s="26" t="str">
        <f t="shared" si="0"/>
        <v>["Deepu Chandran","Civil Engineering ME Student","IISc Bangalore"],</v>
      </c>
    </row>
    <row r="18" spans="1:6" ht="26.25">
      <c r="A18" s="2" t="s">
        <v>888</v>
      </c>
      <c r="B18" s="25" t="s">
        <v>14</v>
      </c>
      <c r="C18" s="25" t="s">
        <v>848</v>
      </c>
      <c r="D18" s="25" t="s">
        <v>889</v>
      </c>
      <c r="E18" s="20" t="s">
        <v>890</v>
      </c>
      <c r="F18" s="26" t="str">
        <f t="shared" si="0"/>
        <v>["Dinesh Dileep","ECE Student","Microsoft, Bangalore"],</v>
      </c>
    </row>
    <row r="19" spans="1:6" ht="15.75">
      <c r="A19" s="2" t="s">
        <v>891</v>
      </c>
      <c r="B19" s="25" t="s">
        <v>14</v>
      </c>
      <c r="C19" s="25" t="s">
        <v>801</v>
      </c>
      <c r="D19" s="25" t="s">
        <v>892</v>
      </c>
      <c r="E19" s="25" t="s">
        <v>893</v>
      </c>
      <c r="F19" s="26" t="str">
        <f t="shared" si="0"/>
        <v>["Emil Mathew Joseph","ECE ME ","Phd Student CeNSE"],</v>
      </c>
    </row>
    <row r="20" spans="1:6" ht="26.25">
      <c r="A20" s="2" t="s">
        <v>349</v>
      </c>
      <c r="B20" s="25" t="s">
        <v>174</v>
      </c>
      <c r="C20" s="25" t="s">
        <v>894</v>
      </c>
      <c r="D20" s="25" t="s">
        <v>895</v>
      </c>
      <c r="E20" s="30" t="s">
        <v>8</v>
      </c>
      <c r="F20" s="26" t="str">
        <f t="shared" si="0"/>
        <v>["Ganesh","Aero Int. Ph.D Student","IISc Bangalore"],</v>
      </c>
    </row>
    <row r="21" spans="1:6" ht="15.75">
      <c r="A21" s="2" t="s">
        <v>896</v>
      </c>
      <c r="B21" s="25" t="s">
        <v>897</v>
      </c>
      <c r="C21" s="27"/>
      <c r="D21" s="25" t="s">
        <v>898</v>
      </c>
      <c r="E21" s="17"/>
      <c r="F21" s="26" t="str">
        <f t="shared" si="0"/>
        <v>["Ganesh B.","Mechanical ",""],</v>
      </c>
    </row>
    <row r="22" spans="1:6" ht="15.75">
      <c r="A22" s="2" t="s">
        <v>899</v>
      </c>
      <c r="B22" s="25" t="s">
        <v>900</v>
      </c>
      <c r="C22" s="25" t="s">
        <v>848</v>
      </c>
      <c r="D22" s="25" t="s">
        <v>901</v>
      </c>
      <c r="E22" s="17"/>
      <c r="F22" s="26" t="str">
        <f t="shared" si="0"/>
        <v>["George","CEAS Student",""],</v>
      </c>
    </row>
    <row r="23" spans="1:6" ht="26.25" customHeight="1">
      <c r="A23" s="2" t="s">
        <v>902</v>
      </c>
      <c r="B23" s="25" t="s">
        <v>63</v>
      </c>
      <c r="C23" s="25" t="s">
        <v>848</v>
      </c>
      <c r="D23" s="25"/>
      <c r="E23" s="20" t="s">
        <v>903</v>
      </c>
      <c r="F23" s="26" t="str">
        <f t="shared" si="0"/>
        <v>["Ibrahim","EE Student","Ad-hoc Faculty NIT calicut "],</v>
      </c>
    </row>
    <row r="24" spans="1:6" ht="26.25" customHeight="1">
      <c r="A24" s="2" t="s">
        <v>904</v>
      </c>
      <c r="B24" s="25" t="s">
        <v>32</v>
      </c>
      <c r="C24" s="17"/>
      <c r="D24" s="17"/>
      <c r="E24" s="17"/>
      <c r="F24" s="26" t="str">
        <f t="shared" si="0"/>
        <v>["Jasmine","CSA ",""],</v>
      </c>
    </row>
    <row r="25" spans="1:6" ht="26.25" customHeight="1">
      <c r="A25" s="2" t="s">
        <v>905</v>
      </c>
      <c r="B25" s="25" t="s">
        <v>14</v>
      </c>
      <c r="C25" s="25" t="s">
        <v>848</v>
      </c>
      <c r="D25" s="25" t="s">
        <v>906</v>
      </c>
      <c r="E25" s="20" t="s">
        <v>907</v>
      </c>
      <c r="F25" s="26" t="str">
        <f t="shared" si="0"/>
        <v>["Jithin K S","ECE Student","PhD France"],</v>
      </c>
    </row>
    <row r="26" spans="1:6" ht="26.25" customHeight="1">
      <c r="A26" s="2" t="s">
        <v>908</v>
      </c>
      <c r="B26" s="25" t="s">
        <v>312</v>
      </c>
      <c r="C26" s="25" t="s">
        <v>848</v>
      </c>
      <c r="D26" s="25"/>
      <c r="E26" s="17"/>
      <c r="F26" s="26" t="str">
        <f t="shared" si="0"/>
        <v>["John","CEDT Student",""],</v>
      </c>
    </row>
    <row r="27" spans="1:6" ht="26.25">
      <c r="A27" s="2" t="s">
        <v>909</v>
      </c>
      <c r="B27" s="25" t="s">
        <v>279</v>
      </c>
      <c r="C27" s="25" t="s">
        <v>848</v>
      </c>
      <c r="D27" s="25" t="s">
        <v>910</v>
      </c>
      <c r="E27" s="17"/>
      <c r="F27" s="26" t="str">
        <f t="shared" si="0"/>
        <v>["John Britto Antony","Instrumentation Student",""],</v>
      </c>
    </row>
    <row r="28" spans="1:6" ht="15.75">
      <c r="A28" s="2" t="s">
        <v>911</v>
      </c>
      <c r="B28" s="25" t="s">
        <v>63</v>
      </c>
      <c r="C28" s="25" t="s">
        <v>801</v>
      </c>
      <c r="D28" s="25" t="s">
        <v>912</v>
      </c>
      <c r="E28" s="30" t="s">
        <v>826</v>
      </c>
      <c r="F28" s="26" t="str">
        <f t="shared" si="0"/>
        <v>["Joseph Vimal Vas","EE ME ","IISc Bagalore"],</v>
      </c>
    </row>
    <row r="29" spans="1:6" ht="26.25">
      <c r="A29" s="2" t="s">
        <v>913</v>
      </c>
      <c r="B29" s="25" t="s">
        <v>914</v>
      </c>
      <c r="C29" s="25" t="s">
        <v>915</v>
      </c>
      <c r="D29" s="25" t="s">
        <v>916</v>
      </c>
      <c r="E29" s="17"/>
      <c r="F29" s="26" t="str">
        <f t="shared" si="0"/>
        <v>["Jyothi S","RRI PhD Student",""],</v>
      </c>
    </row>
    <row r="30" spans="1:6" ht="26.25">
      <c r="A30" s="2" t="s">
        <v>917</v>
      </c>
      <c r="B30" s="25" t="s">
        <v>279</v>
      </c>
      <c r="C30" s="25" t="s">
        <v>848</v>
      </c>
      <c r="D30" s="25" t="s">
        <v>918</v>
      </c>
      <c r="E30" s="17"/>
      <c r="F30" s="26" t="str">
        <f t="shared" si="0"/>
        <v>["K P Mohanan","Instrumentation Student",""],</v>
      </c>
    </row>
    <row r="31" spans="1:6" ht="15.75">
      <c r="A31" s="2" t="s">
        <v>919</v>
      </c>
      <c r="B31" s="25" t="s">
        <v>14</v>
      </c>
      <c r="C31" s="25" t="s">
        <v>848</v>
      </c>
      <c r="D31" s="25" t="s">
        <v>920</v>
      </c>
      <c r="E31" s="17"/>
      <c r="F31" s="26" t="str">
        <f t="shared" si="0"/>
        <v>["Laxmi K","ECE Student",""],</v>
      </c>
    </row>
    <row r="32" spans="1:6" ht="15.75">
      <c r="A32" s="2" t="s">
        <v>921</v>
      </c>
      <c r="B32" s="25" t="s">
        <v>67</v>
      </c>
      <c r="C32" s="25" t="s">
        <v>848</v>
      </c>
      <c r="D32" s="25" t="s">
        <v>922</v>
      </c>
      <c r="E32" s="17"/>
      <c r="F32" s="26" t="str">
        <f t="shared" si="0"/>
        <v>["Mahesh","CPDM Student",""],</v>
      </c>
    </row>
    <row r="33" spans="1:6" ht="26.25">
      <c r="A33" s="2" t="s">
        <v>921</v>
      </c>
      <c r="B33" s="25" t="s">
        <v>279</v>
      </c>
      <c r="C33" s="25" t="s">
        <v>848</v>
      </c>
      <c r="D33" s="25" t="s">
        <v>923</v>
      </c>
      <c r="E33" s="17"/>
      <c r="F33" s="26" t="str">
        <f t="shared" si="0"/>
        <v>["Mahesh","Instrumentation Student",""],</v>
      </c>
    </row>
    <row r="34" spans="1:6" ht="15.75">
      <c r="A34" s="2" t="s">
        <v>924</v>
      </c>
      <c r="B34" s="25" t="s">
        <v>458</v>
      </c>
      <c r="C34" s="27"/>
      <c r="D34" s="25" t="s">
        <v>925</v>
      </c>
      <c r="E34" s="33" t="s">
        <v>926</v>
      </c>
      <c r="F34" s="26" t="str">
        <f t="shared" si="0"/>
        <v>["Mahind Jayan","Mechanical ","ISRO trivandrum"],</v>
      </c>
    </row>
    <row r="35" spans="1:6" ht="26.25">
      <c r="A35" s="2" t="s">
        <v>927</v>
      </c>
      <c r="B35" s="25" t="s">
        <v>174</v>
      </c>
      <c r="C35" s="25" t="s">
        <v>928</v>
      </c>
      <c r="D35" s="25" t="s">
        <v>929</v>
      </c>
      <c r="E35" s="17"/>
      <c r="F35" s="26" t="str">
        <f t="shared" si="0"/>
        <v>["Manojkumar","Aero QIP ME Student",""],</v>
      </c>
    </row>
    <row r="36" spans="1:6" ht="15.75">
      <c r="A36" s="2" t="s">
        <v>930</v>
      </c>
      <c r="B36" s="25" t="s">
        <v>931</v>
      </c>
      <c r="C36" s="25" t="s">
        <v>848</v>
      </c>
      <c r="D36" s="25" t="s">
        <v>932</v>
      </c>
      <c r="E36" s="17"/>
      <c r="F36" s="26" t="str">
        <f t="shared" si="0"/>
        <v>["Manu S. Mohan","Materials Student",""],</v>
      </c>
    </row>
    <row r="37" spans="1:6" ht="26.25">
      <c r="A37" s="2" t="s">
        <v>933</v>
      </c>
      <c r="B37" s="25" t="s">
        <v>858</v>
      </c>
      <c r="C37" s="25" t="s">
        <v>886</v>
      </c>
      <c r="D37" s="25" t="s">
        <v>934</v>
      </c>
      <c r="E37" s="20" t="s">
        <v>903</v>
      </c>
      <c r="F37" s="26" t="str">
        <f t="shared" si="0"/>
        <v>["Meenu","Civil Engineering ME Student","Ad-hoc Faculty NIT calicut "],</v>
      </c>
    </row>
    <row r="38" spans="1:6" ht="15.75">
      <c r="A38" s="2" t="s">
        <v>935</v>
      </c>
      <c r="B38" s="33" t="s">
        <v>936</v>
      </c>
      <c r="C38" s="25" t="s">
        <v>848</v>
      </c>
      <c r="D38" s="30" t="s">
        <v>937</v>
      </c>
      <c r="E38" s="20" t="s">
        <v>938</v>
      </c>
      <c r="F38" s="26" t="str">
        <f t="shared" si="0"/>
        <v>["Midhun Ben Thomas","Materials Engineering Student","Post doc -  Tel Aviv university Israel"],</v>
      </c>
    </row>
    <row r="39" spans="1:6" ht="15.75">
      <c r="A39" s="2" t="s">
        <v>939</v>
      </c>
      <c r="B39" s="33" t="s">
        <v>940</v>
      </c>
      <c r="C39" s="25" t="s">
        <v>24</v>
      </c>
      <c r="D39" s="25" t="s">
        <v>941</v>
      </c>
      <c r="E39" s="33" t="s">
        <v>942</v>
      </c>
      <c r="F39" s="26" t="str">
        <f t="shared" si="0"/>
        <v>["Naresh Narayanan","Mechanical Engineering PhD","Scientist - Federal Institute for Materials Research and Testing (BAM), Berlin."],</v>
      </c>
    </row>
    <row r="40" spans="1:6" ht="26.25" customHeight="1">
      <c r="A40" s="2" t="s">
        <v>943</v>
      </c>
      <c r="B40" s="25" t="s">
        <v>858</v>
      </c>
      <c r="C40" s="25" t="s">
        <v>859</v>
      </c>
      <c r="D40" s="25" t="s">
        <v>944</v>
      </c>
      <c r="E40" s="25" t="s">
        <v>945</v>
      </c>
      <c r="F40" s="26" t="str">
        <f t="shared" si="0"/>
        <v>["Naveen James","Civil Engineering Ph.D student","Asst. Prof. BITS hydrabad"],</v>
      </c>
    </row>
    <row r="41" spans="1:6" ht="26.25" customHeight="1">
      <c r="A41" s="2" t="s">
        <v>946</v>
      </c>
      <c r="B41" s="25" t="s">
        <v>312</v>
      </c>
      <c r="C41" s="25" t="s">
        <v>848</v>
      </c>
      <c r="D41" s="25" t="s">
        <v>947</v>
      </c>
      <c r="E41" s="17"/>
      <c r="F41" s="26" t="str">
        <f t="shared" si="0"/>
        <v>["Navyendu V S","CEDT Student",""],</v>
      </c>
    </row>
    <row r="42" spans="1:6" ht="26.25" customHeight="1">
      <c r="A42" s="2" t="s">
        <v>948</v>
      </c>
      <c r="B42" s="25" t="s">
        <v>14</v>
      </c>
      <c r="C42" s="17" t="s">
        <v>211</v>
      </c>
      <c r="D42" s="17" t="s">
        <v>949</v>
      </c>
      <c r="E42" s="20" t="s">
        <v>377</v>
      </c>
      <c r="F42" s="26" t="str">
        <f t="shared" si="0"/>
        <v>["Nidhin Koshy","ECE Phd","Qualcomm Bangalore"],</v>
      </c>
    </row>
    <row r="43" spans="1:6" ht="26.25" customHeight="1">
      <c r="A43" s="2" t="s">
        <v>950</v>
      </c>
      <c r="B43" s="25" t="s">
        <v>63</v>
      </c>
      <c r="C43" s="25" t="s">
        <v>848</v>
      </c>
      <c r="D43" s="25" t="s">
        <v>951</v>
      </c>
      <c r="E43" s="17"/>
      <c r="F43" s="26" t="str">
        <f t="shared" si="0"/>
        <v>["Nisanth M P","EE Student",""],</v>
      </c>
    </row>
    <row r="44" spans="1:6" ht="26.25" customHeight="1">
      <c r="A44" s="2" t="s">
        <v>952</v>
      </c>
      <c r="B44" s="25" t="s">
        <v>14</v>
      </c>
      <c r="C44" s="25" t="s">
        <v>848</v>
      </c>
      <c r="D44" s="25" t="s">
        <v>953</v>
      </c>
      <c r="E44" s="17"/>
      <c r="F44" s="26" t="str">
        <f t="shared" si="0"/>
        <v>["Nisanth N","ECE Student",""],</v>
      </c>
    </row>
    <row r="45" spans="1:6" ht="26.25" customHeight="1">
      <c r="A45" s="2" t="s">
        <v>954</v>
      </c>
      <c r="B45" s="25" t="s">
        <v>955</v>
      </c>
      <c r="C45" s="25" t="s">
        <v>848</v>
      </c>
      <c r="D45" s="25" t="s">
        <v>956</v>
      </c>
      <c r="E45" s="17"/>
      <c r="F45" s="26" t="str">
        <f t="shared" si="0"/>
        <v>["Nishana M","BioChem Student",""],</v>
      </c>
    </row>
    <row r="46" spans="1:6" ht="26.25" customHeight="1">
      <c r="A46" s="2" t="s">
        <v>957</v>
      </c>
      <c r="B46" s="25" t="s">
        <v>958</v>
      </c>
      <c r="C46" s="25" t="s">
        <v>848</v>
      </c>
      <c r="D46" s="25" t="s">
        <v>959</v>
      </c>
      <c r="E46" s="17"/>
      <c r="F46" s="26" t="str">
        <f t="shared" si="0"/>
        <v>["Poornima","MGMT Student",""],</v>
      </c>
    </row>
    <row r="47" spans="1:6" ht="26.25" customHeight="1">
      <c r="A47" s="2" t="s">
        <v>960</v>
      </c>
      <c r="B47" s="25" t="s">
        <v>914</v>
      </c>
      <c r="C47" s="25" t="s">
        <v>915</v>
      </c>
      <c r="D47" s="25" t="s">
        <v>961</v>
      </c>
      <c r="E47" s="17"/>
      <c r="F47" s="26" t="str">
        <f t="shared" si="0"/>
        <v>["Prasad V V","RRI PhD Student",""],</v>
      </c>
    </row>
    <row r="48" spans="1:6" ht="26.25" customHeight="1">
      <c r="A48" s="2" t="s">
        <v>962</v>
      </c>
      <c r="B48" s="25" t="s">
        <v>35</v>
      </c>
      <c r="C48" s="25" t="s">
        <v>963</v>
      </c>
      <c r="D48" s="25" t="s">
        <v>964</v>
      </c>
      <c r="E48" s="17"/>
      <c r="F48" s="26" t="str">
        <f t="shared" si="0"/>
        <v>["Prasanth V","SERC MSc Engg",""],</v>
      </c>
    </row>
    <row r="49" spans="1:6" ht="26.25" customHeight="1">
      <c r="A49" s="2" t="s">
        <v>965</v>
      </c>
      <c r="B49" s="25" t="s">
        <v>900</v>
      </c>
      <c r="C49" s="25" t="s">
        <v>848</v>
      </c>
      <c r="D49" s="25" t="s">
        <v>966</v>
      </c>
      <c r="E49" s="17"/>
      <c r="F49" s="26" t="str">
        <f t="shared" si="0"/>
        <v>["Rahul","CEAS Student",""],</v>
      </c>
    </row>
    <row r="50" spans="1:6" ht="26.25" customHeight="1">
      <c r="A50" s="2" t="s">
        <v>967</v>
      </c>
      <c r="B50" s="25" t="s">
        <v>968</v>
      </c>
      <c r="C50" s="25" t="s">
        <v>915</v>
      </c>
      <c r="D50" s="25" t="s">
        <v>969</v>
      </c>
      <c r="E50" s="17"/>
      <c r="F50" s="26" t="str">
        <f t="shared" si="0"/>
        <v>["Rajany K V","Phys PhD Student",""],</v>
      </c>
    </row>
    <row r="51" spans="1:6" ht="26.25" customHeight="1">
      <c r="A51" s="2" t="s">
        <v>970</v>
      </c>
      <c r="B51" s="25" t="s">
        <v>858</v>
      </c>
      <c r="C51" s="25" t="s">
        <v>971</v>
      </c>
      <c r="D51" s="25" t="s">
        <v>972</v>
      </c>
      <c r="E51" s="17"/>
      <c r="F51" s="26" t="str">
        <f t="shared" si="0"/>
        <v>["Raji","Civil Engineering QIP Ph.D student",""],</v>
      </c>
    </row>
    <row r="52" spans="1:6" ht="26.25" customHeight="1">
      <c r="A52" s="2" t="s">
        <v>973</v>
      </c>
      <c r="B52" s="25" t="s">
        <v>14</v>
      </c>
      <c r="C52" s="25" t="s">
        <v>848</v>
      </c>
      <c r="D52" s="25" t="s">
        <v>974</v>
      </c>
      <c r="E52" s="17"/>
      <c r="F52" s="26" t="str">
        <f t="shared" si="0"/>
        <v>["Ramachandran R","ECE Student",""],</v>
      </c>
    </row>
    <row r="53" spans="1:6" ht="26.25" customHeight="1">
      <c r="A53" s="2" t="s">
        <v>975</v>
      </c>
      <c r="B53" s="25" t="s">
        <v>858</v>
      </c>
      <c r="C53" s="25" t="s">
        <v>859</v>
      </c>
      <c r="D53" s="25" t="s">
        <v>976</v>
      </c>
      <c r="E53" s="17"/>
      <c r="F53" s="26" t="str">
        <f t="shared" si="0"/>
        <v>["Ranjitha","Civil Engineering Ph.D student",""],</v>
      </c>
    </row>
    <row r="54" spans="1:6" ht="26.25" customHeight="1">
      <c r="A54" s="2" t="s">
        <v>977</v>
      </c>
      <c r="B54" s="25" t="s">
        <v>978</v>
      </c>
      <c r="C54" s="25" t="s">
        <v>979</v>
      </c>
      <c r="D54" s="25" t="s">
        <v>980</v>
      </c>
      <c r="E54" s="17"/>
      <c r="F54" s="26" t="str">
        <f t="shared" si="0"/>
        <v>["Robin Sebastian","MBU Int. Ph.D student",""],</v>
      </c>
    </row>
    <row r="55" spans="1:6" ht="15.75">
      <c r="A55" s="2" t="s">
        <v>981</v>
      </c>
      <c r="B55" s="25" t="s">
        <v>312</v>
      </c>
      <c r="C55" s="25" t="s">
        <v>848</v>
      </c>
      <c r="D55" s="25" t="s">
        <v>982</v>
      </c>
      <c r="E55" s="17"/>
      <c r="F55" s="26" t="str">
        <f t="shared" si="0"/>
        <v>["Sabooj Ray","CEDT Student",""],</v>
      </c>
    </row>
    <row r="56" spans="1:6" ht="15.75">
      <c r="A56" s="2" t="s">
        <v>983</v>
      </c>
      <c r="B56" s="25" t="s">
        <v>174</v>
      </c>
      <c r="C56" s="25" t="s">
        <v>848</v>
      </c>
      <c r="D56" s="25" t="s">
        <v>984</v>
      </c>
      <c r="E56" s="17"/>
      <c r="F56" s="26" t="str">
        <f t="shared" si="0"/>
        <v>["Sam Alexander","Aero Student",""],</v>
      </c>
    </row>
    <row r="57" spans="1:6" ht="15.75">
      <c r="A57" s="2" t="s">
        <v>985</v>
      </c>
      <c r="B57" s="25" t="s">
        <v>174</v>
      </c>
      <c r="C57" s="25" t="s">
        <v>848</v>
      </c>
      <c r="D57" s="25" t="s">
        <v>986</v>
      </c>
      <c r="E57" s="17"/>
      <c r="F57" s="26" t="str">
        <f t="shared" si="0"/>
        <v>["Sarah Roy","Aero Student",""],</v>
      </c>
    </row>
    <row r="58" spans="1:6" ht="26.25">
      <c r="A58" s="2" t="s">
        <v>987</v>
      </c>
      <c r="B58" s="25" t="s">
        <v>968</v>
      </c>
      <c r="C58" s="25" t="s">
        <v>915</v>
      </c>
      <c r="D58" s="25" t="s">
        <v>988</v>
      </c>
      <c r="E58" s="17"/>
      <c r="F58" s="26" t="str">
        <f t="shared" si="0"/>
        <v>["Sarika C K","Phys PhD Student",""],</v>
      </c>
    </row>
    <row r="59" spans="1:6" ht="26.25">
      <c r="A59" s="2" t="s">
        <v>989</v>
      </c>
      <c r="B59" s="25" t="s">
        <v>858</v>
      </c>
      <c r="C59" s="25" t="s">
        <v>990</v>
      </c>
      <c r="D59" s="25" t="s">
        <v>991</v>
      </c>
      <c r="E59" s="17"/>
      <c r="F59" s="26" t="str">
        <f t="shared" si="0"/>
        <v>["Seema","Civil Engineering QIP ME student",""],</v>
      </c>
    </row>
    <row r="60" spans="1:6" ht="15.75">
      <c r="A60" s="2" t="s">
        <v>992</v>
      </c>
      <c r="B60" s="25" t="s">
        <v>993</v>
      </c>
      <c r="C60" s="25" t="s">
        <v>848</v>
      </c>
      <c r="D60" s="25"/>
      <c r="E60" s="17"/>
      <c r="F60" s="26" t="str">
        <f t="shared" si="0"/>
        <v>["Simna Manoharan","ChemEng Student",""],</v>
      </c>
    </row>
    <row r="61" spans="1:6" ht="15.75">
      <c r="A61" s="2" t="s">
        <v>994</v>
      </c>
      <c r="B61" s="25" t="s">
        <v>14</v>
      </c>
      <c r="C61" s="25" t="s">
        <v>848</v>
      </c>
      <c r="D61" s="25" t="s">
        <v>995</v>
      </c>
      <c r="E61" s="17"/>
      <c r="F61" s="26" t="str">
        <f t="shared" si="0"/>
        <v>["Sindhu D Pillai","ECE Student",""],</v>
      </c>
    </row>
    <row r="62" spans="1:6" ht="26.25" customHeight="1">
      <c r="A62" s="2" t="s">
        <v>996</v>
      </c>
      <c r="B62" s="25" t="s">
        <v>14</v>
      </c>
      <c r="C62" s="25" t="s">
        <v>848</v>
      </c>
      <c r="D62" s="25"/>
      <c r="E62" s="17"/>
      <c r="F62" s="26" t="str">
        <f t="shared" si="0"/>
        <v>["Sreejith","ECE Student",""],</v>
      </c>
    </row>
    <row r="63" spans="1:6" ht="26.25" customHeight="1">
      <c r="A63" s="2" t="s">
        <v>997</v>
      </c>
      <c r="B63" s="25" t="s">
        <v>32</v>
      </c>
      <c r="C63" s="25" t="s">
        <v>848</v>
      </c>
      <c r="D63" s="25" t="s">
        <v>998</v>
      </c>
      <c r="E63" s="17"/>
      <c r="F63" s="26" t="str">
        <f t="shared" si="0"/>
        <v>["Sreejith P.K.","CSA Student",""],</v>
      </c>
    </row>
    <row r="64" spans="1:6" ht="26.25">
      <c r="A64" s="2" t="s">
        <v>999</v>
      </c>
      <c r="B64" s="25" t="s">
        <v>858</v>
      </c>
      <c r="C64" s="25" t="s">
        <v>859</v>
      </c>
      <c r="D64" s="25" t="s">
        <v>1000</v>
      </c>
      <c r="E64" s="17"/>
      <c r="F64" s="26" t="str">
        <f t="shared" si="0"/>
        <v>["Sreelash","Civil Engineering Ph.D student",""],</v>
      </c>
    </row>
    <row r="65" spans="1:6" ht="15.75">
      <c r="A65" s="2" t="s">
        <v>1001</v>
      </c>
      <c r="B65" s="25" t="s">
        <v>931</v>
      </c>
      <c r="C65" s="25" t="s">
        <v>848</v>
      </c>
      <c r="D65" s="25" t="s">
        <v>1002</v>
      </c>
      <c r="E65" s="17"/>
      <c r="F65" s="26" t="str">
        <f t="shared" si="0"/>
        <v>["Sreeranjini","Materials Student",""],</v>
      </c>
    </row>
    <row r="66" spans="1:6" ht="26.25">
      <c r="A66" s="2" t="s">
        <v>1003</v>
      </c>
      <c r="B66" s="25" t="s">
        <v>858</v>
      </c>
      <c r="C66" s="25" t="s">
        <v>859</v>
      </c>
      <c r="D66" s="25" t="s">
        <v>1004</v>
      </c>
      <c r="E66" s="17"/>
      <c r="F66" s="26" t="str">
        <f t="shared" si="0"/>
        <v>["Sreevalsa Kolathayar","Civil Engineering Ph.D student",""],</v>
      </c>
    </row>
    <row r="67" spans="1:6" ht="26.25">
      <c r="A67" s="2" t="s">
        <v>1005</v>
      </c>
      <c r="B67" s="25" t="s">
        <v>279</v>
      </c>
      <c r="C67" s="25" t="s">
        <v>848</v>
      </c>
      <c r="D67" s="25" t="s">
        <v>1006</v>
      </c>
      <c r="E67" s="17"/>
      <c r="F67" s="26" t="str">
        <f t="shared" ref="F67:F81" si="1">CONCATENATE("[""",A67,""",""",B67," ",C67,""",""",E67,"""],")</f>
        <v>["Sreevidya Varma","Instrumentation Student",""],</v>
      </c>
    </row>
    <row r="68" spans="1:6" ht="15.75">
      <c r="A68" s="2" t="s">
        <v>1007</v>
      </c>
      <c r="B68" s="25" t="s">
        <v>312</v>
      </c>
      <c r="C68" s="25" t="s">
        <v>848</v>
      </c>
      <c r="D68" s="25" t="s">
        <v>1008</v>
      </c>
      <c r="E68" s="17"/>
      <c r="F68" s="26" t="str">
        <f t="shared" si="1"/>
        <v>["Srijith Haridas","CEDT Student",""],</v>
      </c>
    </row>
    <row r="69" spans="1:6" ht="15.75">
      <c r="A69" s="2" t="s">
        <v>1009</v>
      </c>
      <c r="B69" s="25" t="s">
        <v>63</v>
      </c>
      <c r="C69" s="25" t="s">
        <v>848</v>
      </c>
      <c r="D69" s="25" t="s">
        <v>1010</v>
      </c>
      <c r="E69" s="17"/>
      <c r="F69" s="26" t="str">
        <f t="shared" si="1"/>
        <v>["Stalin E S","EE Student",""],</v>
      </c>
    </row>
    <row r="70" spans="1:6" ht="26.25" customHeight="1">
      <c r="A70" s="2" t="s">
        <v>1011</v>
      </c>
      <c r="B70" s="25" t="s">
        <v>63</v>
      </c>
      <c r="C70" s="25" t="s">
        <v>848</v>
      </c>
      <c r="D70" s="25" t="s">
        <v>1012</v>
      </c>
      <c r="E70" s="17"/>
      <c r="F70" s="26" t="str">
        <f t="shared" si="1"/>
        <v>["Sunil Kumar P N","EE Student",""],</v>
      </c>
    </row>
    <row r="71" spans="1:6" ht="26.25">
      <c r="A71" s="2" t="s">
        <v>726</v>
      </c>
      <c r="B71" s="25" t="s">
        <v>63</v>
      </c>
      <c r="C71" s="25" t="s">
        <v>1013</v>
      </c>
      <c r="D71" s="25" t="s">
        <v>727</v>
      </c>
      <c r="E71" s="17"/>
      <c r="F71" s="26" t="str">
        <f t="shared" si="1"/>
        <v>["Sunitha K","EE QIP student",""],</v>
      </c>
    </row>
    <row r="72" spans="1:6" ht="15.75">
      <c r="A72" s="2" t="s">
        <v>1014</v>
      </c>
      <c r="B72" s="25" t="s">
        <v>312</v>
      </c>
      <c r="C72" s="25" t="s">
        <v>848</v>
      </c>
      <c r="D72" s="25" t="s">
        <v>1015</v>
      </c>
      <c r="E72" s="17"/>
      <c r="F72" s="26" t="str">
        <f t="shared" si="1"/>
        <v>["Suraj Augustine","CEDT Student",""],</v>
      </c>
    </row>
    <row r="73" spans="1:6" ht="26.25">
      <c r="A73" s="2" t="s">
        <v>1016</v>
      </c>
      <c r="B73" s="25" t="s">
        <v>279</v>
      </c>
      <c r="C73" s="25" t="s">
        <v>1013</v>
      </c>
      <c r="D73" s="25" t="s">
        <v>1017</v>
      </c>
      <c r="E73" s="17"/>
      <c r="F73" s="26" t="str">
        <f t="shared" si="1"/>
        <v>["Tara Raveendran","Instrumentation QIP student",""],</v>
      </c>
    </row>
    <row r="74" spans="1:6" ht="26.25" customHeight="1">
      <c r="A74" s="2" t="s">
        <v>1018</v>
      </c>
      <c r="B74" s="25" t="s">
        <v>67</v>
      </c>
      <c r="C74" s="25" t="s">
        <v>848</v>
      </c>
      <c r="D74" s="25" t="s">
        <v>1019</v>
      </c>
      <c r="E74" s="17"/>
      <c r="F74" s="26" t="str">
        <f t="shared" si="1"/>
        <v>["Tojo Thomas","CPDM Student",""],</v>
      </c>
    </row>
    <row r="75" spans="1:6" ht="26.25" customHeight="1">
      <c r="A75" s="2" t="s">
        <v>1020</v>
      </c>
      <c r="B75" s="25" t="s">
        <v>968</v>
      </c>
      <c r="C75" s="25" t="s">
        <v>1021</v>
      </c>
      <c r="D75" s="25" t="s">
        <v>1022</v>
      </c>
      <c r="E75" s="30" t="s">
        <v>8</v>
      </c>
      <c r="F75" s="26" t="str">
        <f t="shared" si="1"/>
        <v>["Vaisakh V","Phys Int PhD Student","IISc Bangalore"],</v>
      </c>
    </row>
    <row r="76" spans="1:6" ht="26.25" customHeight="1">
      <c r="A76" s="2" t="s">
        <v>1023</v>
      </c>
      <c r="B76" s="25" t="s">
        <v>858</v>
      </c>
      <c r="C76" s="25" t="s">
        <v>971</v>
      </c>
      <c r="D76" s="25" t="s">
        <v>1024</v>
      </c>
      <c r="E76" s="17"/>
      <c r="F76" s="26" t="str">
        <f t="shared" si="1"/>
        <v>["Vandana Sreedharan","Civil Engineering QIP Ph.D student",""],</v>
      </c>
    </row>
    <row r="77" spans="1:6" ht="15.75">
      <c r="A77" s="2" t="s">
        <v>1025</v>
      </c>
      <c r="B77" s="25" t="s">
        <v>458</v>
      </c>
      <c r="C77" s="27"/>
      <c r="D77" s="25" t="s">
        <v>1026</v>
      </c>
      <c r="E77" s="20" t="s">
        <v>1027</v>
      </c>
      <c r="F77" s="26" t="str">
        <f t="shared" si="1"/>
        <v>["Varghese Mathai","Mechanical ","PhD, University of Twente, Netherlands"],</v>
      </c>
    </row>
    <row r="78" spans="1:6" ht="26.25">
      <c r="A78" s="2" t="s">
        <v>1028</v>
      </c>
      <c r="B78" s="25" t="s">
        <v>968</v>
      </c>
      <c r="C78" s="25" t="s">
        <v>915</v>
      </c>
      <c r="D78" s="25" t="s">
        <v>1029</v>
      </c>
      <c r="E78" s="17"/>
      <c r="F78" s="26" t="str">
        <f t="shared" si="1"/>
        <v>["Vidya Kochat","Phys PhD Student",""],</v>
      </c>
    </row>
    <row r="79" spans="1:6" ht="26.25">
      <c r="A79" s="2" t="s">
        <v>1030</v>
      </c>
      <c r="B79" s="25" t="s">
        <v>458</v>
      </c>
      <c r="C79" s="27"/>
      <c r="D79" s="25" t="s">
        <v>1031</v>
      </c>
      <c r="E79" s="17"/>
      <c r="F79" s="26" t="str">
        <f t="shared" si="1"/>
        <v>["Vinu K. S.","Mechanical ",""],</v>
      </c>
    </row>
    <row r="80" spans="1:6" ht="26.25">
      <c r="A80" s="2" t="s">
        <v>577</v>
      </c>
      <c r="B80" s="25" t="s">
        <v>858</v>
      </c>
      <c r="C80" s="25" t="s">
        <v>886</v>
      </c>
      <c r="D80" s="25" t="s">
        <v>1032</v>
      </c>
      <c r="E80" s="17"/>
      <c r="F80" s="26" t="str">
        <f t="shared" si="1"/>
        <v>["Vishnu","Civil Engineering ME Student",""],</v>
      </c>
    </row>
    <row r="81" spans="1:6" ht="26.25">
      <c r="A81" s="2" t="s">
        <v>1033</v>
      </c>
      <c r="B81" s="25" t="s">
        <v>978</v>
      </c>
      <c r="C81" s="25" t="s">
        <v>979</v>
      </c>
      <c r="D81" s="25" t="s">
        <v>1034</v>
      </c>
      <c r="E81" s="30" t="s">
        <v>8</v>
      </c>
      <c r="F81" s="26" t="str">
        <f t="shared" si="1"/>
        <v>["Yedu Prasad","MBU Int. Ph.D student","IISc Bangalore"],</v>
      </c>
    </row>
    <row r="82" spans="1:6">
      <c r="A82" s="27"/>
      <c r="B82" s="17"/>
      <c r="C82" s="17"/>
      <c r="D82" s="17"/>
      <c r="E82" s="17"/>
    </row>
    <row r="83" spans="1:6">
      <c r="A83" s="27"/>
      <c r="B83" s="17"/>
      <c r="C83" s="17"/>
      <c r="D83" s="17"/>
      <c r="E83" s="17"/>
    </row>
    <row r="84" spans="1:6">
      <c r="A84" s="27"/>
      <c r="B84" s="17"/>
      <c r="C84" s="17"/>
      <c r="D84" s="17"/>
      <c r="E84" s="17"/>
    </row>
    <row r="85" spans="1:6">
      <c r="A85" s="27"/>
      <c r="B85" s="17"/>
      <c r="C85" s="17"/>
      <c r="D85" s="17"/>
      <c r="E85" s="17"/>
    </row>
    <row r="86" spans="1:6">
      <c r="A86" s="27"/>
      <c r="B86" s="17"/>
      <c r="C86" s="17"/>
      <c r="D86" s="17"/>
      <c r="E86" s="17"/>
    </row>
    <row r="87" spans="1:6">
      <c r="A87" s="27"/>
      <c r="B87" s="17"/>
      <c r="C87" s="17"/>
      <c r="D87" s="17"/>
      <c r="E87" s="17"/>
    </row>
    <row r="88" spans="1:6">
      <c r="A88" s="27"/>
      <c r="B88" s="17"/>
      <c r="C88" s="17"/>
      <c r="D88" s="17"/>
      <c r="E88" s="17"/>
    </row>
    <row r="89" spans="1:6">
      <c r="A89" s="27"/>
      <c r="B89" s="17"/>
      <c r="C89" s="17"/>
      <c r="D89" s="17"/>
      <c r="E89" s="17"/>
    </row>
    <row r="90" spans="1:6">
      <c r="A90" s="27"/>
      <c r="B90" s="17"/>
      <c r="C90" s="17"/>
      <c r="D90" s="17"/>
      <c r="E90" s="17"/>
    </row>
    <row r="91" spans="1:6">
      <c r="A91" s="27"/>
      <c r="B91" s="17"/>
      <c r="C91" s="17"/>
      <c r="D91" s="17"/>
      <c r="E91" s="17"/>
    </row>
    <row r="92" spans="1:6">
      <c r="A92" s="27"/>
      <c r="B92" s="17"/>
      <c r="C92" s="17"/>
      <c r="D92" s="17"/>
      <c r="E92" s="17"/>
    </row>
    <row r="93" spans="1:6">
      <c r="A93" s="27"/>
      <c r="B93" s="17"/>
      <c r="C93" s="17"/>
      <c r="D93" s="17"/>
      <c r="E93" s="17"/>
    </row>
    <row r="94" spans="1:6">
      <c r="A94" s="27"/>
      <c r="B94" s="17"/>
      <c r="C94" s="17"/>
      <c r="D94" s="17"/>
      <c r="E94" s="17"/>
    </row>
    <row r="95" spans="1:6">
      <c r="A95" s="27"/>
      <c r="B95" s="17"/>
      <c r="C95" s="17"/>
      <c r="D95" s="17"/>
      <c r="E95" s="17"/>
    </row>
    <row r="96" spans="1:6">
      <c r="A96" s="27"/>
      <c r="B96" s="17"/>
      <c r="C96" s="17"/>
      <c r="D96" s="17"/>
      <c r="E96" s="17"/>
    </row>
    <row r="97" spans="1:5">
      <c r="A97" s="27"/>
      <c r="B97" s="17"/>
      <c r="C97" s="17"/>
      <c r="D97" s="17"/>
      <c r="E97" s="17"/>
    </row>
    <row r="98" spans="1:5">
      <c r="A98" s="27"/>
      <c r="B98" s="17"/>
      <c r="C98" s="17"/>
      <c r="D98" s="17"/>
      <c r="E98" s="17"/>
    </row>
    <row r="99" spans="1:5">
      <c r="A99" s="27"/>
      <c r="B99" s="17"/>
      <c r="C99" s="17"/>
      <c r="D99" s="17"/>
      <c r="E99" s="17"/>
    </row>
    <row r="100" spans="1:5">
      <c r="A100" s="27"/>
      <c r="B100" s="17"/>
      <c r="C100" s="17"/>
      <c r="D100" s="17"/>
      <c r="E100" s="17"/>
    </row>
    <row r="101" spans="1:5">
      <c r="A101" s="27"/>
      <c r="B101" s="17"/>
      <c r="C101" s="17"/>
      <c r="D101" s="17"/>
      <c r="E101" s="17"/>
    </row>
    <row r="102" spans="1:5">
      <c r="A102" s="27"/>
      <c r="B102" s="17"/>
      <c r="C102" s="17"/>
      <c r="D102" s="17"/>
      <c r="E102" s="17"/>
    </row>
    <row r="103" spans="1:5">
      <c r="A103" s="27"/>
      <c r="B103" s="17"/>
      <c r="C103" s="17"/>
      <c r="D103" s="17"/>
      <c r="E103" s="17"/>
    </row>
    <row r="104" spans="1:5">
      <c r="A104" s="27"/>
      <c r="B104" s="17"/>
      <c r="C104" s="17"/>
      <c r="D104" s="17"/>
      <c r="E104" s="17"/>
    </row>
    <row r="105" spans="1:5">
      <c r="A105" s="27"/>
      <c r="B105" s="17"/>
      <c r="C105" s="17"/>
      <c r="D105" s="17"/>
      <c r="E105" s="17"/>
    </row>
    <row r="106" spans="1:5">
      <c r="A106" s="27"/>
      <c r="B106" s="17"/>
      <c r="C106" s="17"/>
      <c r="D106" s="17"/>
      <c r="E106" s="17"/>
    </row>
    <row r="107" spans="1:5">
      <c r="A107" s="27"/>
      <c r="B107" s="17"/>
      <c r="C107" s="17"/>
      <c r="D107" s="17"/>
      <c r="E107" s="17"/>
    </row>
    <row r="108" spans="1:5">
      <c r="A108" s="27"/>
      <c r="B108" s="17"/>
      <c r="C108" s="17"/>
      <c r="D108" s="17"/>
      <c r="E108" s="17"/>
    </row>
    <row r="109" spans="1:5">
      <c r="A109" s="27"/>
      <c r="B109" s="17"/>
      <c r="C109" s="17"/>
      <c r="D109" s="17"/>
      <c r="E109" s="17"/>
    </row>
    <row r="110" spans="1:5">
      <c r="A110" s="27"/>
      <c r="B110" s="17"/>
      <c r="C110" s="17"/>
      <c r="D110" s="17"/>
      <c r="E110" s="17"/>
    </row>
    <row r="111" spans="1:5">
      <c r="A111" s="27"/>
      <c r="B111" s="17"/>
      <c r="C111" s="17"/>
      <c r="D111" s="17"/>
      <c r="E111" s="17"/>
    </row>
    <row r="112" spans="1:5">
      <c r="A112" s="27"/>
      <c r="B112" s="17"/>
      <c r="C112" s="17"/>
      <c r="D112" s="17"/>
      <c r="E112" s="17"/>
    </row>
    <row r="113" spans="1:5">
      <c r="A113" s="27"/>
      <c r="B113" s="17"/>
      <c r="C113" s="17"/>
      <c r="D113" s="17"/>
      <c r="E113" s="17"/>
    </row>
    <row r="114" spans="1:5">
      <c r="A114" s="27"/>
      <c r="B114" s="17"/>
      <c r="C114" s="17"/>
      <c r="D114" s="17"/>
      <c r="E114" s="17"/>
    </row>
    <row r="115" spans="1:5">
      <c r="A115" s="27"/>
      <c r="B115" s="17"/>
      <c r="C115" s="17"/>
      <c r="D115" s="17"/>
      <c r="E115" s="17"/>
    </row>
    <row r="116" spans="1:5">
      <c r="A116" s="27"/>
      <c r="B116" s="17"/>
      <c r="C116" s="17"/>
      <c r="D116" s="17"/>
      <c r="E116" s="17"/>
    </row>
    <row r="117" spans="1:5">
      <c r="A117" s="27"/>
      <c r="B117" s="17"/>
      <c r="C117" s="17"/>
      <c r="D117" s="17"/>
      <c r="E117" s="17"/>
    </row>
    <row r="118" spans="1:5">
      <c r="A118" s="27"/>
      <c r="B118" s="17"/>
      <c r="C118" s="17"/>
      <c r="D118" s="17"/>
      <c r="E118" s="17"/>
    </row>
    <row r="119" spans="1:5">
      <c r="A119" s="27"/>
      <c r="B119" s="17"/>
      <c r="C119" s="17"/>
      <c r="D119" s="17"/>
      <c r="E119" s="17"/>
    </row>
    <row r="120" spans="1:5">
      <c r="A120" s="27"/>
      <c r="B120" s="17"/>
      <c r="C120" s="17"/>
      <c r="D120" s="17"/>
      <c r="E120" s="17"/>
    </row>
    <row r="121" spans="1:5">
      <c r="A121" s="27"/>
      <c r="B121" s="17"/>
      <c r="C121" s="17"/>
      <c r="D121" s="17"/>
      <c r="E121" s="17"/>
    </row>
    <row r="122" spans="1:5">
      <c r="A122" s="27"/>
      <c r="B122" s="17"/>
      <c r="C122" s="17"/>
      <c r="D122" s="17"/>
      <c r="E122" s="17"/>
    </row>
    <row r="123" spans="1:5">
      <c r="A123" s="27"/>
      <c r="B123" s="17"/>
      <c r="C123" s="17"/>
      <c r="D123" s="17"/>
      <c r="E123" s="17"/>
    </row>
    <row r="124" spans="1:5">
      <c r="A124" s="27"/>
      <c r="B124" s="17"/>
      <c r="C124" s="17"/>
      <c r="D124" s="17"/>
      <c r="E124" s="17"/>
    </row>
    <row r="125" spans="1:5">
      <c r="A125" s="27"/>
      <c r="B125" s="17"/>
      <c r="C125" s="17"/>
      <c r="D125" s="17"/>
      <c r="E125" s="17"/>
    </row>
    <row r="126" spans="1:5">
      <c r="A126" s="27"/>
      <c r="B126" s="17"/>
      <c r="C126" s="17"/>
      <c r="D126" s="17"/>
      <c r="E126" s="17"/>
    </row>
    <row r="127" spans="1:5">
      <c r="A127" s="27"/>
      <c r="B127" s="17"/>
      <c r="C127" s="17"/>
      <c r="D127" s="17"/>
      <c r="E127" s="17"/>
    </row>
    <row r="128" spans="1:5">
      <c r="A128" s="27"/>
      <c r="B128" s="17"/>
      <c r="C128" s="17"/>
      <c r="D128" s="17"/>
      <c r="E128" s="17"/>
    </row>
    <row r="129" spans="1:5">
      <c r="A129" s="27"/>
      <c r="B129" s="17"/>
      <c r="C129" s="17"/>
      <c r="D129" s="17"/>
      <c r="E129" s="17"/>
    </row>
    <row r="130" spans="1:5">
      <c r="A130" s="27"/>
      <c r="B130" s="17"/>
      <c r="C130" s="17"/>
      <c r="D130" s="17"/>
      <c r="E130" s="17"/>
    </row>
    <row r="131" spans="1:5">
      <c r="A131" s="27"/>
      <c r="B131" s="17"/>
      <c r="C131" s="17"/>
      <c r="D131" s="17"/>
      <c r="E131" s="17"/>
    </row>
    <row r="132" spans="1:5">
      <c r="A132" s="27"/>
      <c r="B132" s="17"/>
      <c r="C132" s="17"/>
      <c r="D132" s="17"/>
      <c r="E132" s="17"/>
    </row>
    <row r="133" spans="1:5">
      <c r="A133" s="27"/>
      <c r="B133" s="17"/>
      <c r="C133" s="17"/>
      <c r="D133" s="17"/>
      <c r="E133" s="17"/>
    </row>
    <row r="134" spans="1:5">
      <c r="A134" s="27"/>
      <c r="B134" s="17"/>
      <c r="C134" s="17"/>
      <c r="D134" s="17"/>
      <c r="E134" s="17"/>
    </row>
    <row r="135" spans="1:5">
      <c r="A135" s="27"/>
      <c r="B135" s="17"/>
      <c r="C135" s="17"/>
      <c r="D135" s="17"/>
      <c r="E135" s="17"/>
    </row>
    <row r="136" spans="1:5">
      <c r="A136" s="27"/>
      <c r="B136" s="17"/>
      <c r="C136" s="17"/>
      <c r="D136" s="17"/>
      <c r="E136" s="17"/>
    </row>
    <row r="137" spans="1:5">
      <c r="A137" s="27"/>
      <c r="B137" s="17"/>
      <c r="C137" s="17"/>
      <c r="D137" s="17"/>
      <c r="E137" s="17"/>
    </row>
    <row r="138" spans="1:5">
      <c r="A138" s="27"/>
      <c r="B138" s="17"/>
      <c r="C138" s="17"/>
      <c r="D138" s="17"/>
      <c r="E138" s="17"/>
    </row>
    <row r="139" spans="1:5">
      <c r="A139" s="27"/>
      <c r="B139" s="17"/>
      <c r="C139" s="17"/>
      <c r="D139" s="17"/>
      <c r="E139" s="17"/>
    </row>
    <row r="140" spans="1:5">
      <c r="A140" s="27"/>
      <c r="B140" s="17"/>
      <c r="C140" s="17"/>
      <c r="D140" s="17"/>
      <c r="E140" s="17"/>
    </row>
    <row r="141" spans="1:5">
      <c r="A141" s="27"/>
      <c r="B141" s="17"/>
      <c r="C141" s="17"/>
      <c r="D141" s="17"/>
      <c r="E141" s="17"/>
    </row>
    <row r="142" spans="1:5">
      <c r="A142" s="27"/>
      <c r="B142" s="17"/>
      <c r="C142" s="17"/>
      <c r="D142" s="17"/>
      <c r="E142" s="17"/>
    </row>
    <row r="143" spans="1:5">
      <c r="A143" s="27"/>
      <c r="B143" s="17"/>
      <c r="C143" s="17"/>
      <c r="D143" s="17"/>
      <c r="E143" s="17"/>
    </row>
    <row r="144" spans="1:5">
      <c r="A144" s="27"/>
      <c r="B144" s="17"/>
      <c r="C144" s="17"/>
      <c r="D144" s="17"/>
      <c r="E144" s="17"/>
    </row>
    <row r="145" spans="1:5">
      <c r="A145" s="27"/>
      <c r="B145" s="17"/>
      <c r="C145" s="17"/>
      <c r="D145" s="17"/>
      <c r="E145" s="17"/>
    </row>
    <row r="146" spans="1:5">
      <c r="A146" s="27"/>
      <c r="B146" s="17"/>
      <c r="C146" s="17"/>
      <c r="D146" s="17"/>
      <c r="E146" s="17"/>
    </row>
    <row r="147" spans="1:5">
      <c r="A147" s="27"/>
      <c r="B147" s="17"/>
      <c r="C147" s="17"/>
      <c r="D147" s="17"/>
      <c r="E147" s="17"/>
    </row>
    <row r="148" spans="1:5">
      <c r="A148" s="27"/>
      <c r="B148" s="17"/>
      <c r="C148" s="17"/>
      <c r="D148" s="17"/>
      <c r="E148" s="17"/>
    </row>
    <row r="149" spans="1:5">
      <c r="A149" s="27"/>
      <c r="B149" s="17"/>
      <c r="C149" s="17"/>
      <c r="D149" s="17"/>
      <c r="E149" s="17"/>
    </row>
    <row r="150" spans="1:5">
      <c r="A150" s="27"/>
      <c r="B150" s="17"/>
      <c r="C150" s="17"/>
      <c r="D150" s="17"/>
      <c r="E150" s="17"/>
    </row>
    <row r="151" spans="1:5">
      <c r="A151" s="27"/>
      <c r="B151" s="17"/>
      <c r="C151" s="17"/>
      <c r="D151" s="17"/>
      <c r="E151" s="17"/>
    </row>
    <row r="152" spans="1:5">
      <c r="A152" s="27"/>
      <c r="B152" s="17"/>
      <c r="C152" s="17"/>
      <c r="D152" s="17"/>
      <c r="E152" s="17"/>
    </row>
    <row r="153" spans="1:5">
      <c r="A153" s="27"/>
      <c r="B153" s="17"/>
      <c r="C153" s="17"/>
      <c r="D153" s="17"/>
      <c r="E153" s="17"/>
    </row>
    <row r="154" spans="1:5">
      <c r="A154" s="27"/>
      <c r="B154" s="17"/>
      <c r="C154" s="17"/>
      <c r="D154" s="17"/>
      <c r="E154" s="17"/>
    </row>
    <row r="155" spans="1:5">
      <c r="A155" s="27"/>
      <c r="B155" s="17"/>
      <c r="C155" s="17"/>
      <c r="D155" s="17"/>
      <c r="E155" s="17"/>
    </row>
    <row r="156" spans="1:5">
      <c r="A156" s="27"/>
      <c r="B156" s="17"/>
      <c r="C156" s="17"/>
      <c r="D156" s="17"/>
      <c r="E156" s="17"/>
    </row>
    <row r="157" spans="1:5">
      <c r="A157" s="27"/>
      <c r="B157" s="17"/>
      <c r="C157" s="17"/>
      <c r="D157" s="17"/>
      <c r="E157" s="17"/>
    </row>
    <row r="158" spans="1:5">
      <c r="A158" s="27"/>
      <c r="B158" s="17"/>
      <c r="C158" s="17"/>
      <c r="D158" s="17"/>
      <c r="E158" s="17"/>
    </row>
    <row r="159" spans="1:5">
      <c r="A159" s="27"/>
      <c r="B159" s="17"/>
      <c r="C159" s="17"/>
      <c r="D159" s="17"/>
      <c r="E159" s="17"/>
    </row>
    <row r="160" spans="1:5">
      <c r="A160" s="27"/>
      <c r="B160" s="17"/>
      <c r="C160" s="17"/>
      <c r="D160" s="17"/>
      <c r="E160" s="17"/>
    </row>
    <row r="161" spans="1:5">
      <c r="A161" s="27"/>
      <c r="B161" s="17"/>
      <c r="C161" s="17"/>
      <c r="D161" s="17"/>
      <c r="E161" s="17"/>
    </row>
    <row r="162" spans="1:5">
      <c r="A162" s="27"/>
      <c r="B162" s="17"/>
      <c r="C162" s="17"/>
      <c r="D162" s="17"/>
      <c r="E162" s="17"/>
    </row>
    <row r="163" spans="1:5">
      <c r="A163" s="27"/>
      <c r="B163" s="17"/>
      <c r="C163" s="17"/>
      <c r="D163" s="17"/>
      <c r="E163" s="17"/>
    </row>
    <row r="164" spans="1:5">
      <c r="A164" s="27"/>
      <c r="B164" s="17"/>
      <c r="C164" s="17"/>
      <c r="D164" s="17"/>
      <c r="E164" s="17"/>
    </row>
    <row r="165" spans="1:5">
      <c r="A165" s="27"/>
      <c r="B165" s="17"/>
      <c r="C165" s="17"/>
      <c r="D165" s="17"/>
      <c r="E165" s="17"/>
    </row>
    <row r="166" spans="1:5">
      <c r="A166" s="27"/>
      <c r="B166" s="17"/>
      <c r="C166" s="17"/>
      <c r="D166" s="17"/>
      <c r="E166" s="17"/>
    </row>
    <row r="167" spans="1:5">
      <c r="A167" s="27"/>
      <c r="B167" s="17"/>
      <c r="C167" s="17"/>
      <c r="D167" s="17"/>
      <c r="E167" s="17"/>
    </row>
    <row r="168" spans="1:5">
      <c r="A168" s="27"/>
      <c r="B168" s="17"/>
      <c r="C168" s="17"/>
      <c r="D168" s="17"/>
      <c r="E168" s="17"/>
    </row>
    <row r="169" spans="1:5">
      <c r="A169" s="27"/>
      <c r="B169" s="17"/>
      <c r="C169" s="17"/>
      <c r="D169" s="17"/>
      <c r="E169" s="17"/>
    </row>
    <row r="170" spans="1:5">
      <c r="A170" s="27"/>
      <c r="B170" s="17"/>
      <c r="C170" s="17"/>
      <c r="D170" s="17"/>
      <c r="E170" s="17"/>
    </row>
    <row r="171" spans="1:5">
      <c r="A171" s="27"/>
      <c r="B171" s="17"/>
      <c r="C171" s="17"/>
      <c r="D171" s="17"/>
      <c r="E171" s="17"/>
    </row>
    <row r="172" spans="1:5">
      <c r="A172" s="27"/>
      <c r="B172" s="17"/>
      <c r="C172" s="17"/>
      <c r="D172" s="17"/>
      <c r="E172" s="17"/>
    </row>
    <row r="173" spans="1:5">
      <c r="A173" s="27"/>
      <c r="B173" s="17"/>
      <c r="C173" s="17"/>
      <c r="D173" s="17"/>
      <c r="E173" s="17"/>
    </row>
    <row r="174" spans="1:5">
      <c r="A174" s="27"/>
      <c r="B174" s="17"/>
      <c r="C174" s="17"/>
      <c r="D174" s="17"/>
      <c r="E174" s="17"/>
    </row>
    <row r="175" spans="1:5">
      <c r="A175" s="27"/>
      <c r="B175" s="17"/>
      <c r="C175" s="17"/>
      <c r="D175" s="17"/>
      <c r="E175" s="17"/>
    </row>
    <row r="176" spans="1:5">
      <c r="A176" s="27"/>
      <c r="B176" s="17"/>
      <c r="C176" s="17"/>
      <c r="D176" s="17"/>
      <c r="E176" s="17"/>
    </row>
    <row r="177" spans="1:5">
      <c r="A177" s="27"/>
      <c r="B177" s="17"/>
      <c r="C177" s="17"/>
      <c r="D177" s="17"/>
      <c r="E177" s="17"/>
    </row>
    <row r="178" spans="1:5">
      <c r="A178" s="27"/>
      <c r="B178" s="17"/>
      <c r="C178" s="17"/>
      <c r="D178" s="17"/>
      <c r="E178" s="17"/>
    </row>
    <row r="179" spans="1:5">
      <c r="A179" s="27"/>
      <c r="B179" s="17"/>
      <c r="C179" s="17"/>
      <c r="D179" s="17"/>
      <c r="E179" s="17"/>
    </row>
    <row r="180" spans="1:5">
      <c r="A180" s="27"/>
      <c r="B180" s="17"/>
      <c r="C180" s="17"/>
      <c r="D180" s="17"/>
      <c r="E180" s="17"/>
    </row>
    <row r="181" spans="1:5">
      <c r="A181" s="27"/>
      <c r="B181" s="17"/>
      <c r="C181" s="17"/>
      <c r="D181" s="17"/>
      <c r="E181" s="17"/>
    </row>
    <row r="182" spans="1:5">
      <c r="A182" s="27"/>
      <c r="B182" s="17"/>
      <c r="C182" s="17"/>
      <c r="D182" s="17"/>
      <c r="E182" s="17"/>
    </row>
    <row r="183" spans="1:5">
      <c r="A183" s="27"/>
      <c r="B183" s="17"/>
      <c r="C183" s="17"/>
      <c r="D183" s="17"/>
      <c r="E183" s="17"/>
    </row>
    <row r="184" spans="1:5">
      <c r="A184" s="27"/>
      <c r="B184" s="17"/>
      <c r="C184" s="17"/>
      <c r="D184" s="17"/>
      <c r="E184" s="17"/>
    </row>
    <row r="185" spans="1:5">
      <c r="A185" s="27"/>
      <c r="B185" s="17"/>
      <c r="C185" s="17"/>
      <c r="D185" s="17"/>
      <c r="E185" s="17"/>
    </row>
    <row r="186" spans="1:5">
      <c r="A186" s="27"/>
      <c r="B186" s="17"/>
      <c r="C186" s="17"/>
      <c r="D186" s="17"/>
      <c r="E186" s="17"/>
    </row>
    <row r="187" spans="1:5">
      <c r="A187" s="27"/>
      <c r="B187" s="17"/>
      <c r="C187" s="17"/>
      <c r="D187" s="17"/>
      <c r="E187" s="17"/>
    </row>
    <row r="188" spans="1:5">
      <c r="A188" s="27"/>
      <c r="B188" s="17"/>
      <c r="C188" s="17"/>
      <c r="D188" s="17"/>
      <c r="E188" s="17"/>
    </row>
    <row r="189" spans="1:5">
      <c r="A189" s="27"/>
      <c r="B189" s="17"/>
      <c r="C189" s="17"/>
      <c r="D189" s="17"/>
      <c r="E189" s="17"/>
    </row>
    <row r="190" spans="1:5">
      <c r="A190" s="27"/>
      <c r="B190" s="17"/>
      <c r="C190" s="17"/>
      <c r="D190" s="17"/>
      <c r="E190" s="17"/>
    </row>
    <row r="191" spans="1:5">
      <c r="A191" s="27"/>
      <c r="B191" s="17"/>
      <c r="C191" s="17"/>
      <c r="D191" s="17"/>
      <c r="E191" s="17"/>
    </row>
    <row r="192" spans="1:5">
      <c r="A192" s="27"/>
      <c r="B192" s="17"/>
      <c r="C192" s="17"/>
      <c r="D192" s="17"/>
      <c r="E192" s="17"/>
    </row>
    <row r="193" spans="1:5">
      <c r="A193" s="27"/>
      <c r="B193" s="17"/>
      <c r="C193" s="17"/>
      <c r="D193" s="17"/>
      <c r="E193" s="17"/>
    </row>
    <row r="194" spans="1:5">
      <c r="A194" s="27"/>
      <c r="B194" s="17"/>
      <c r="C194" s="17"/>
      <c r="D194" s="17"/>
      <c r="E194" s="17"/>
    </row>
    <row r="195" spans="1:5">
      <c r="A195" s="27"/>
      <c r="B195" s="17"/>
      <c r="C195" s="17"/>
      <c r="D195" s="17"/>
      <c r="E195" s="17"/>
    </row>
    <row r="196" spans="1:5">
      <c r="A196" s="27"/>
      <c r="B196" s="17"/>
      <c r="C196" s="17"/>
      <c r="D196" s="17"/>
      <c r="E196" s="17"/>
    </row>
    <row r="197" spans="1:5">
      <c r="A197" s="27"/>
      <c r="B197" s="17"/>
      <c r="C197" s="17"/>
      <c r="D197" s="17"/>
      <c r="E197" s="17"/>
    </row>
    <row r="198" spans="1:5">
      <c r="A198" s="27"/>
      <c r="B198" s="17"/>
      <c r="C198" s="17"/>
      <c r="D198" s="17"/>
      <c r="E198" s="17"/>
    </row>
    <row r="199" spans="1:5">
      <c r="A199" s="27"/>
      <c r="B199" s="17"/>
      <c r="C199" s="17"/>
      <c r="D199" s="17"/>
      <c r="E199" s="17"/>
    </row>
    <row r="200" spans="1:5">
      <c r="A200" s="27"/>
      <c r="B200" s="17"/>
      <c r="C200" s="17"/>
      <c r="D200" s="17"/>
      <c r="E200" s="17"/>
    </row>
    <row r="201" spans="1:5">
      <c r="A201" s="27"/>
      <c r="B201" s="17"/>
      <c r="C201" s="17"/>
      <c r="D201" s="17"/>
      <c r="E201" s="17"/>
    </row>
    <row r="202" spans="1:5">
      <c r="A202" s="27"/>
      <c r="B202" s="17"/>
      <c r="C202" s="17"/>
      <c r="D202" s="17"/>
      <c r="E202" s="17"/>
    </row>
    <row r="203" spans="1:5">
      <c r="A203" s="27"/>
      <c r="B203" s="17"/>
      <c r="C203" s="17"/>
      <c r="D203" s="17"/>
      <c r="E203" s="17"/>
    </row>
    <row r="204" spans="1:5">
      <c r="A204" s="27"/>
      <c r="B204" s="17"/>
      <c r="C204" s="17"/>
      <c r="D204" s="17"/>
      <c r="E204" s="17"/>
    </row>
    <row r="205" spans="1:5">
      <c r="A205" s="27"/>
      <c r="B205" s="17"/>
      <c r="C205" s="17"/>
      <c r="D205" s="17"/>
      <c r="E205" s="17"/>
    </row>
    <row r="206" spans="1:5">
      <c r="A206" s="27"/>
      <c r="B206" s="17"/>
      <c r="C206" s="17"/>
      <c r="D206" s="17"/>
      <c r="E206" s="17"/>
    </row>
    <row r="207" spans="1:5">
      <c r="A207" s="27"/>
      <c r="B207" s="17"/>
      <c r="C207" s="17"/>
      <c r="D207" s="17"/>
      <c r="E207" s="17"/>
    </row>
    <row r="208" spans="1:5">
      <c r="A208" s="27"/>
      <c r="B208" s="17"/>
      <c r="C208" s="17"/>
      <c r="D208" s="17"/>
      <c r="E208" s="17"/>
    </row>
    <row r="209" spans="1:5">
      <c r="A209" s="27"/>
      <c r="B209" s="17"/>
      <c r="C209" s="17"/>
      <c r="D209" s="17"/>
      <c r="E209" s="17"/>
    </row>
    <row r="210" spans="1:5">
      <c r="A210" s="27"/>
      <c r="B210" s="17"/>
      <c r="C210" s="17"/>
      <c r="D210" s="17"/>
      <c r="E210" s="17"/>
    </row>
    <row r="211" spans="1:5">
      <c r="A211" s="27"/>
      <c r="B211" s="17"/>
      <c r="C211" s="17"/>
      <c r="D211" s="17"/>
      <c r="E211" s="17"/>
    </row>
    <row r="212" spans="1:5">
      <c r="A212" s="27"/>
      <c r="B212" s="17"/>
      <c r="C212" s="17"/>
      <c r="D212" s="17"/>
      <c r="E212" s="17"/>
    </row>
    <row r="213" spans="1:5">
      <c r="A213" s="27"/>
      <c r="B213" s="17"/>
      <c r="C213" s="17"/>
      <c r="D213" s="17"/>
      <c r="E213" s="17"/>
    </row>
    <row r="214" spans="1:5">
      <c r="A214" s="27"/>
      <c r="B214" s="17"/>
      <c r="C214" s="17"/>
      <c r="D214" s="17"/>
      <c r="E214" s="17"/>
    </row>
    <row r="215" spans="1:5">
      <c r="A215" s="27"/>
      <c r="B215" s="17"/>
      <c r="C215" s="17"/>
      <c r="D215" s="17"/>
      <c r="E215" s="17"/>
    </row>
    <row r="216" spans="1:5">
      <c r="A216" s="27"/>
      <c r="B216" s="17"/>
      <c r="C216" s="17"/>
      <c r="D216" s="17"/>
      <c r="E216" s="17"/>
    </row>
    <row r="217" spans="1:5">
      <c r="A217" s="27"/>
      <c r="B217" s="17"/>
      <c r="C217" s="17"/>
      <c r="D217" s="17"/>
      <c r="E217" s="17"/>
    </row>
    <row r="218" spans="1:5">
      <c r="A218" s="27"/>
      <c r="B218" s="17"/>
      <c r="C218" s="17"/>
      <c r="D218" s="17"/>
      <c r="E218" s="17"/>
    </row>
    <row r="219" spans="1:5">
      <c r="A219" s="27"/>
      <c r="B219" s="17"/>
      <c r="C219" s="17"/>
      <c r="D219" s="17"/>
      <c r="E219" s="17"/>
    </row>
    <row r="220" spans="1:5">
      <c r="A220" s="27"/>
      <c r="B220" s="17"/>
      <c r="C220" s="17"/>
      <c r="D220" s="17"/>
      <c r="E220" s="17"/>
    </row>
    <row r="221" spans="1:5">
      <c r="A221" s="27"/>
      <c r="B221" s="17"/>
      <c r="C221" s="17"/>
      <c r="D221" s="17"/>
      <c r="E221" s="17"/>
    </row>
    <row r="222" spans="1:5">
      <c r="A222" s="27"/>
      <c r="B222" s="17"/>
      <c r="C222" s="17"/>
      <c r="D222" s="17"/>
      <c r="E222" s="17"/>
    </row>
    <row r="223" spans="1:5">
      <c r="A223" s="27"/>
      <c r="B223" s="17"/>
      <c r="C223" s="17"/>
      <c r="D223" s="17"/>
      <c r="E223" s="17"/>
    </row>
    <row r="224" spans="1:5">
      <c r="A224" s="27"/>
      <c r="B224" s="17"/>
      <c r="C224" s="17"/>
      <c r="D224" s="17"/>
      <c r="E224" s="17"/>
    </row>
    <row r="225" spans="1:5">
      <c r="A225" s="27"/>
      <c r="B225" s="17"/>
      <c r="C225" s="17"/>
      <c r="D225" s="17"/>
      <c r="E225" s="17"/>
    </row>
    <row r="226" spans="1:5">
      <c r="A226" s="27"/>
      <c r="B226" s="17"/>
      <c r="C226" s="17"/>
      <c r="D226" s="17"/>
      <c r="E226" s="17"/>
    </row>
    <row r="227" spans="1:5">
      <c r="A227" s="27"/>
      <c r="B227" s="17"/>
      <c r="C227" s="17"/>
      <c r="D227" s="17"/>
      <c r="E227" s="17"/>
    </row>
    <row r="228" spans="1:5">
      <c r="A228" s="27"/>
      <c r="B228" s="17"/>
      <c r="C228" s="17"/>
      <c r="D228" s="17"/>
      <c r="E228" s="17"/>
    </row>
    <row r="229" spans="1:5">
      <c r="A229" s="27"/>
      <c r="B229" s="17"/>
      <c r="C229" s="17"/>
      <c r="D229" s="17"/>
      <c r="E229" s="17"/>
    </row>
    <row r="230" spans="1:5">
      <c r="A230" s="27"/>
      <c r="B230" s="17"/>
      <c r="C230" s="17"/>
      <c r="D230" s="17"/>
      <c r="E230" s="17"/>
    </row>
    <row r="231" spans="1:5">
      <c r="A231" s="27"/>
      <c r="B231" s="17"/>
      <c r="C231" s="17"/>
      <c r="D231" s="17"/>
      <c r="E231" s="17"/>
    </row>
    <row r="232" spans="1:5">
      <c r="A232" s="27"/>
      <c r="B232" s="17"/>
      <c r="C232" s="17"/>
      <c r="D232" s="17"/>
      <c r="E232" s="17"/>
    </row>
    <row r="233" spans="1:5">
      <c r="A233" s="27"/>
      <c r="B233" s="17"/>
      <c r="C233" s="17"/>
      <c r="D233" s="17"/>
      <c r="E233" s="17"/>
    </row>
    <row r="234" spans="1:5">
      <c r="A234" s="27"/>
      <c r="B234" s="17"/>
      <c r="C234" s="17"/>
      <c r="D234" s="17"/>
      <c r="E234" s="17"/>
    </row>
    <row r="235" spans="1:5">
      <c r="A235" s="27"/>
      <c r="B235" s="17"/>
      <c r="C235" s="17"/>
      <c r="D235" s="17"/>
      <c r="E235" s="17"/>
    </row>
    <row r="236" spans="1:5">
      <c r="A236" s="27"/>
      <c r="B236" s="17"/>
      <c r="C236" s="17"/>
      <c r="D236" s="17"/>
      <c r="E236" s="17"/>
    </row>
    <row r="237" spans="1:5">
      <c r="A237" s="27"/>
      <c r="B237" s="17"/>
      <c r="C237" s="17"/>
      <c r="D237" s="17"/>
      <c r="E237" s="17"/>
    </row>
    <row r="238" spans="1:5">
      <c r="A238" s="27"/>
      <c r="B238" s="17"/>
      <c r="C238" s="17"/>
      <c r="D238" s="17"/>
      <c r="E238" s="17"/>
    </row>
    <row r="239" spans="1:5">
      <c r="A239" s="27"/>
      <c r="B239" s="17"/>
      <c r="C239" s="17"/>
      <c r="D239" s="17"/>
      <c r="E239" s="17"/>
    </row>
    <row r="240" spans="1:5">
      <c r="A240" s="27"/>
      <c r="B240" s="17"/>
      <c r="C240" s="17"/>
      <c r="D240" s="17"/>
      <c r="E240" s="17"/>
    </row>
    <row r="241" spans="1:5">
      <c r="A241" s="27"/>
      <c r="B241" s="17"/>
      <c r="C241" s="17"/>
      <c r="D241" s="17"/>
      <c r="E241" s="17"/>
    </row>
    <row r="242" spans="1:5">
      <c r="A242" s="27"/>
      <c r="B242" s="17"/>
      <c r="C242" s="17"/>
      <c r="D242" s="17"/>
      <c r="E242" s="17"/>
    </row>
    <row r="243" spans="1:5">
      <c r="A243" s="27"/>
      <c r="B243" s="17"/>
      <c r="C243" s="17"/>
      <c r="D243" s="17"/>
      <c r="E243" s="17"/>
    </row>
    <row r="244" spans="1:5">
      <c r="A244" s="27"/>
      <c r="B244" s="17"/>
      <c r="C244" s="17"/>
      <c r="D244" s="17"/>
      <c r="E244" s="17"/>
    </row>
    <row r="245" spans="1:5">
      <c r="A245" s="27"/>
      <c r="B245" s="17"/>
      <c r="C245" s="17"/>
      <c r="D245" s="17"/>
      <c r="E245" s="17"/>
    </row>
    <row r="246" spans="1:5">
      <c r="A246" s="27"/>
      <c r="B246" s="17"/>
      <c r="C246" s="17"/>
      <c r="D246" s="17"/>
      <c r="E246" s="17"/>
    </row>
    <row r="247" spans="1:5">
      <c r="A247" s="27"/>
      <c r="B247" s="17"/>
      <c r="C247" s="17"/>
      <c r="D247" s="17"/>
      <c r="E247" s="17"/>
    </row>
    <row r="248" spans="1:5">
      <c r="A248" s="27"/>
      <c r="B248" s="17"/>
      <c r="C248" s="17"/>
      <c r="D248" s="17"/>
      <c r="E248" s="17"/>
    </row>
    <row r="249" spans="1:5">
      <c r="A249" s="27"/>
      <c r="B249" s="17"/>
      <c r="C249" s="17"/>
      <c r="D249" s="17"/>
      <c r="E249" s="17"/>
    </row>
    <row r="250" spans="1:5">
      <c r="A250" s="27"/>
      <c r="B250" s="17"/>
      <c r="C250" s="17"/>
      <c r="D250" s="17"/>
      <c r="E250" s="17"/>
    </row>
    <row r="251" spans="1:5">
      <c r="A251" s="27"/>
      <c r="B251" s="17"/>
      <c r="C251" s="17"/>
      <c r="D251" s="17"/>
      <c r="E251" s="17"/>
    </row>
    <row r="252" spans="1:5">
      <c r="A252" s="27"/>
      <c r="B252" s="17"/>
      <c r="C252" s="17"/>
      <c r="D252" s="17"/>
      <c r="E252" s="17"/>
    </row>
    <row r="253" spans="1:5">
      <c r="A253" s="27"/>
      <c r="B253" s="17"/>
      <c r="C253" s="17"/>
      <c r="D253" s="17"/>
      <c r="E253" s="17"/>
    </row>
    <row r="254" spans="1:5">
      <c r="A254" s="27"/>
      <c r="B254" s="17"/>
      <c r="C254" s="17"/>
      <c r="D254" s="17"/>
      <c r="E254" s="17"/>
    </row>
    <row r="255" spans="1:5">
      <c r="A255" s="27"/>
      <c r="B255" s="17"/>
      <c r="C255" s="17"/>
      <c r="D255" s="17"/>
      <c r="E255" s="17"/>
    </row>
    <row r="256" spans="1:5">
      <c r="A256" s="27"/>
      <c r="B256" s="17"/>
      <c r="C256" s="17"/>
      <c r="D256" s="17"/>
      <c r="E256" s="17"/>
    </row>
    <row r="257" spans="1:5">
      <c r="A257" s="27"/>
      <c r="B257" s="17"/>
      <c r="C257" s="17"/>
      <c r="D257" s="17"/>
      <c r="E257" s="17"/>
    </row>
    <row r="258" spans="1:5">
      <c r="A258" s="27"/>
      <c r="B258" s="17"/>
      <c r="C258" s="17"/>
      <c r="D258" s="17"/>
      <c r="E258" s="17"/>
    </row>
    <row r="259" spans="1:5">
      <c r="A259" s="27"/>
      <c r="B259" s="17"/>
      <c r="C259" s="17"/>
      <c r="D259" s="17"/>
      <c r="E259" s="17"/>
    </row>
    <row r="260" spans="1:5">
      <c r="A260" s="27"/>
      <c r="B260" s="17"/>
      <c r="C260" s="17"/>
      <c r="D260" s="17"/>
      <c r="E260" s="17"/>
    </row>
    <row r="261" spans="1:5">
      <c r="A261" s="27"/>
      <c r="B261" s="17"/>
      <c r="C261" s="17"/>
      <c r="D261" s="17"/>
      <c r="E261" s="17"/>
    </row>
    <row r="262" spans="1:5">
      <c r="A262" s="27"/>
      <c r="B262" s="17"/>
      <c r="C262" s="17"/>
      <c r="D262" s="17"/>
      <c r="E262" s="17"/>
    </row>
    <row r="263" spans="1:5">
      <c r="A263" s="27"/>
      <c r="B263" s="17"/>
      <c r="C263" s="17"/>
      <c r="D263" s="17"/>
      <c r="E263" s="17"/>
    </row>
    <row r="264" spans="1:5">
      <c r="A264" s="27"/>
      <c r="B264" s="17"/>
      <c r="C264" s="17"/>
      <c r="D264" s="17"/>
      <c r="E264" s="17"/>
    </row>
    <row r="265" spans="1:5">
      <c r="A265" s="27"/>
      <c r="B265" s="17"/>
      <c r="C265" s="17"/>
      <c r="D265" s="17"/>
      <c r="E265" s="17"/>
    </row>
    <row r="266" spans="1:5">
      <c r="A266" s="27"/>
      <c r="B266" s="17"/>
      <c r="C266" s="17"/>
      <c r="D266" s="17"/>
      <c r="E266" s="17"/>
    </row>
    <row r="267" spans="1:5">
      <c r="A267" s="27"/>
      <c r="B267" s="17"/>
      <c r="C267" s="17"/>
      <c r="D267" s="17"/>
      <c r="E267" s="17"/>
    </row>
    <row r="268" spans="1:5">
      <c r="A268" s="27"/>
      <c r="B268" s="17"/>
      <c r="C268" s="17"/>
      <c r="D268" s="17"/>
      <c r="E268" s="17"/>
    </row>
    <row r="269" spans="1:5">
      <c r="A269" s="27"/>
      <c r="B269" s="17"/>
      <c r="C269" s="17"/>
      <c r="D269" s="17"/>
      <c r="E269" s="17"/>
    </row>
    <row r="270" spans="1:5">
      <c r="A270" s="27"/>
      <c r="B270" s="17"/>
      <c r="C270" s="17"/>
      <c r="D270" s="17"/>
      <c r="E270" s="17"/>
    </row>
    <row r="271" spans="1:5">
      <c r="A271" s="27"/>
      <c r="B271" s="17"/>
      <c r="C271" s="17"/>
      <c r="D271" s="17"/>
      <c r="E271" s="17"/>
    </row>
    <row r="272" spans="1:5">
      <c r="A272" s="27"/>
      <c r="B272" s="17"/>
      <c r="C272" s="17"/>
      <c r="D272" s="17"/>
      <c r="E272" s="17"/>
    </row>
    <row r="273" spans="1:5">
      <c r="A273" s="27"/>
      <c r="B273" s="17"/>
      <c r="C273" s="17"/>
      <c r="D273" s="17"/>
      <c r="E273" s="17"/>
    </row>
    <row r="274" spans="1:5">
      <c r="A274" s="27"/>
      <c r="B274" s="17"/>
      <c r="C274" s="17"/>
      <c r="D274" s="17"/>
      <c r="E274" s="17"/>
    </row>
    <row r="275" spans="1:5">
      <c r="A275" s="27"/>
      <c r="B275" s="17"/>
      <c r="C275" s="17"/>
      <c r="D275" s="17"/>
      <c r="E275" s="17"/>
    </row>
    <row r="276" spans="1:5">
      <c r="A276" s="27"/>
      <c r="B276" s="17"/>
      <c r="C276" s="17"/>
      <c r="D276" s="17"/>
      <c r="E276" s="17"/>
    </row>
    <row r="277" spans="1:5">
      <c r="A277" s="27"/>
      <c r="B277" s="17"/>
      <c r="C277" s="17"/>
      <c r="D277" s="17"/>
      <c r="E277" s="17"/>
    </row>
    <row r="278" spans="1:5">
      <c r="A278" s="27"/>
      <c r="B278" s="17"/>
      <c r="C278" s="17"/>
      <c r="D278" s="17"/>
      <c r="E278" s="17"/>
    </row>
    <row r="279" spans="1:5">
      <c r="A279" s="27"/>
      <c r="B279" s="17"/>
      <c r="C279" s="17"/>
      <c r="D279" s="17"/>
      <c r="E279" s="17"/>
    </row>
    <row r="280" spans="1:5">
      <c r="A280" s="27"/>
      <c r="B280" s="17"/>
      <c r="C280" s="17"/>
      <c r="D280" s="17"/>
      <c r="E280" s="17"/>
    </row>
    <row r="281" spans="1:5">
      <c r="A281" s="27"/>
      <c r="B281" s="17"/>
      <c r="C281" s="17"/>
      <c r="D281" s="17"/>
      <c r="E281" s="17"/>
    </row>
    <row r="282" spans="1:5">
      <c r="A282" s="27"/>
      <c r="B282" s="17"/>
      <c r="C282" s="17"/>
      <c r="D282" s="17"/>
      <c r="E282" s="17"/>
    </row>
    <row r="283" spans="1:5">
      <c r="A283" s="27"/>
      <c r="B283" s="17"/>
      <c r="C283" s="17"/>
      <c r="D283" s="17"/>
      <c r="E283" s="17"/>
    </row>
    <row r="284" spans="1:5">
      <c r="A284" s="27"/>
      <c r="B284" s="17"/>
      <c r="C284" s="17"/>
      <c r="D284" s="17"/>
      <c r="E284" s="17"/>
    </row>
    <row r="285" spans="1:5">
      <c r="A285" s="27"/>
      <c r="B285" s="17"/>
      <c r="C285" s="17"/>
      <c r="D285" s="17"/>
      <c r="E285" s="17"/>
    </row>
    <row r="286" spans="1:5">
      <c r="A286" s="27"/>
      <c r="B286" s="17"/>
      <c r="C286" s="17"/>
      <c r="D286" s="17"/>
      <c r="E286" s="17"/>
    </row>
    <row r="287" spans="1:5">
      <c r="A287" s="27"/>
      <c r="B287" s="17"/>
      <c r="C287" s="17"/>
      <c r="D287" s="17"/>
      <c r="E287" s="17"/>
    </row>
    <row r="288" spans="1:5">
      <c r="A288" s="27"/>
      <c r="B288" s="17"/>
      <c r="C288" s="17"/>
      <c r="D288" s="17"/>
      <c r="E288" s="17"/>
    </row>
    <row r="289" spans="1:5">
      <c r="A289" s="27"/>
      <c r="B289" s="17"/>
      <c r="C289" s="17"/>
      <c r="D289" s="17"/>
      <c r="E289" s="17"/>
    </row>
    <row r="290" spans="1:5">
      <c r="A290" s="27"/>
      <c r="B290" s="17"/>
      <c r="C290" s="17"/>
      <c r="D290" s="17"/>
      <c r="E290" s="17"/>
    </row>
    <row r="291" spans="1:5">
      <c r="A291" s="27"/>
      <c r="B291" s="17"/>
      <c r="C291" s="17"/>
      <c r="D291" s="17"/>
      <c r="E291" s="17"/>
    </row>
    <row r="292" spans="1:5">
      <c r="A292" s="27"/>
      <c r="B292" s="17"/>
      <c r="C292" s="17"/>
      <c r="D292" s="17"/>
      <c r="E292" s="17"/>
    </row>
    <row r="293" spans="1:5">
      <c r="A293" s="27"/>
      <c r="B293" s="17"/>
      <c r="C293" s="17"/>
      <c r="D293" s="17"/>
      <c r="E293" s="17"/>
    </row>
    <row r="294" spans="1:5">
      <c r="A294" s="27"/>
      <c r="B294" s="17"/>
      <c r="C294" s="17"/>
      <c r="D294" s="17"/>
      <c r="E294" s="17"/>
    </row>
    <row r="295" spans="1:5">
      <c r="A295" s="27"/>
      <c r="B295" s="17"/>
      <c r="C295" s="17"/>
      <c r="D295" s="17"/>
      <c r="E295" s="17"/>
    </row>
    <row r="296" spans="1:5">
      <c r="A296" s="27"/>
      <c r="B296" s="17"/>
      <c r="C296" s="17"/>
      <c r="D296" s="17"/>
      <c r="E296" s="17"/>
    </row>
    <row r="297" spans="1:5">
      <c r="A297" s="27"/>
      <c r="B297" s="17"/>
      <c r="C297" s="17"/>
      <c r="D297" s="17"/>
      <c r="E297" s="17"/>
    </row>
    <row r="298" spans="1:5">
      <c r="A298" s="27"/>
      <c r="B298" s="17"/>
      <c r="C298" s="17"/>
      <c r="D298" s="17"/>
      <c r="E298" s="17"/>
    </row>
    <row r="299" spans="1:5">
      <c r="A299" s="27"/>
      <c r="B299" s="17"/>
      <c r="C299" s="17"/>
      <c r="D299" s="17"/>
      <c r="E299" s="17"/>
    </row>
    <row r="300" spans="1:5">
      <c r="A300" s="27"/>
      <c r="B300" s="17"/>
      <c r="C300" s="17"/>
      <c r="D300" s="17"/>
      <c r="E300" s="17"/>
    </row>
    <row r="301" spans="1:5">
      <c r="A301" s="27"/>
      <c r="B301" s="17"/>
      <c r="C301" s="17"/>
      <c r="D301" s="17"/>
      <c r="E301" s="17"/>
    </row>
    <row r="302" spans="1:5">
      <c r="A302" s="27"/>
      <c r="B302" s="17"/>
      <c r="C302" s="17"/>
      <c r="D302" s="17"/>
      <c r="E302" s="17"/>
    </row>
    <row r="303" spans="1:5">
      <c r="A303" s="27"/>
      <c r="B303" s="17"/>
      <c r="C303" s="17"/>
      <c r="D303" s="17"/>
      <c r="E303" s="17"/>
    </row>
    <row r="304" spans="1:5">
      <c r="A304" s="27"/>
      <c r="B304" s="17"/>
      <c r="C304" s="17"/>
      <c r="D304" s="17"/>
      <c r="E304" s="17"/>
    </row>
    <row r="305" spans="1:5">
      <c r="A305" s="27"/>
      <c r="B305" s="17"/>
      <c r="C305" s="17"/>
      <c r="D305" s="17"/>
      <c r="E305" s="17"/>
    </row>
    <row r="306" spans="1:5">
      <c r="A306" s="27"/>
      <c r="B306" s="17"/>
      <c r="C306" s="17"/>
      <c r="D306" s="17"/>
      <c r="E306" s="17"/>
    </row>
    <row r="307" spans="1:5">
      <c r="A307" s="27"/>
      <c r="B307" s="17"/>
      <c r="C307" s="17"/>
      <c r="D307" s="17"/>
      <c r="E307" s="17"/>
    </row>
    <row r="308" spans="1:5">
      <c r="A308" s="27"/>
      <c r="B308" s="17"/>
      <c r="C308" s="17"/>
      <c r="D308" s="17"/>
      <c r="E308" s="17"/>
    </row>
    <row r="309" spans="1:5">
      <c r="A309" s="27"/>
      <c r="B309" s="17"/>
      <c r="C309" s="17"/>
      <c r="D309" s="17"/>
      <c r="E309" s="17"/>
    </row>
    <row r="310" spans="1:5">
      <c r="A310" s="27"/>
      <c r="B310" s="17"/>
      <c r="C310" s="17"/>
      <c r="D310" s="17"/>
      <c r="E310" s="17"/>
    </row>
    <row r="311" spans="1:5">
      <c r="A311" s="27"/>
      <c r="B311" s="17"/>
      <c r="C311" s="17"/>
      <c r="D311" s="17"/>
      <c r="E311" s="17"/>
    </row>
    <row r="312" spans="1:5">
      <c r="A312" s="27"/>
      <c r="B312" s="17"/>
      <c r="C312" s="17"/>
      <c r="D312" s="17"/>
      <c r="E312" s="17"/>
    </row>
    <row r="313" spans="1:5">
      <c r="A313" s="27"/>
      <c r="B313" s="17"/>
      <c r="C313" s="17"/>
      <c r="D313" s="17"/>
      <c r="E313" s="17"/>
    </row>
    <row r="314" spans="1:5">
      <c r="A314" s="27"/>
      <c r="B314" s="17"/>
      <c r="C314" s="17"/>
      <c r="D314" s="17"/>
      <c r="E314" s="17"/>
    </row>
    <row r="315" spans="1:5">
      <c r="A315" s="27"/>
      <c r="B315" s="17"/>
      <c r="C315" s="17"/>
      <c r="D315" s="17"/>
      <c r="E315" s="17"/>
    </row>
    <row r="316" spans="1:5">
      <c r="A316" s="27"/>
      <c r="B316" s="17"/>
      <c r="C316" s="17"/>
      <c r="D316" s="17"/>
      <c r="E316" s="17"/>
    </row>
    <row r="317" spans="1:5">
      <c r="A317" s="27"/>
      <c r="B317" s="17"/>
      <c r="C317" s="17"/>
      <c r="D317" s="17"/>
      <c r="E317" s="17"/>
    </row>
    <row r="318" spans="1:5">
      <c r="A318" s="27"/>
      <c r="B318" s="17"/>
      <c r="C318" s="17"/>
      <c r="D318" s="17"/>
      <c r="E318" s="17"/>
    </row>
    <row r="319" spans="1:5">
      <c r="A319" s="27"/>
      <c r="B319" s="17"/>
      <c r="C319" s="17"/>
      <c r="D319" s="17"/>
      <c r="E319" s="17"/>
    </row>
    <row r="320" spans="1:5">
      <c r="A320" s="27"/>
      <c r="B320" s="17"/>
      <c r="C320" s="17"/>
      <c r="D320" s="17"/>
      <c r="E320" s="17"/>
    </row>
    <row r="321" spans="1:5">
      <c r="A321" s="27"/>
      <c r="B321" s="17"/>
      <c r="C321" s="17"/>
      <c r="D321" s="17"/>
      <c r="E321" s="17"/>
    </row>
    <row r="322" spans="1:5">
      <c r="A322" s="27"/>
      <c r="B322" s="17"/>
      <c r="C322" s="17"/>
      <c r="D322" s="17"/>
      <c r="E322" s="17"/>
    </row>
    <row r="323" spans="1:5">
      <c r="A323" s="27"/>
      <c r="B323" s="17"/>
      <c r="C323" s="17"/>
      <c r="D323" s="17"/>
      <c r="E323" s="17"/>
    </row>
    <row r="324" spans="1:5">
      <c r="A324" s="27"/>
      <c r="B324" s="17"/>
      <c r="C324" s="17"/>
      <c r="D324" s="17"/>
      <c r="E324" s="17"/>
    </row>
    <row r="325" spans="1:5">
      <c r="A325" s="27"/>
      <c r="B325" s="17"/>
      <c r="C325" s="17"/>
      <c r="D325" s="17"/>
      <c r="E325" s="17"/>
    </row>
    <row r="326" spans="1:5">
      <c r="A326" s="27"/>
      <c r="B326" s="17"/>
      <c r="C326" s="17"/>
      <c r="D326" s="17"/>
      <c r="E326" s="17"/>
    </row>
    <row r="327" spans="1:5">
      <c r="A327" s="27"/>
      <c r="B327" s="17"/>
      <c r="C327" s="17"/>
      <c r="D327" s="17"/>
      <c r="E327" s="17"/>
    </row>
    <row r="328" spans="1:5">
      <c r="A328" s="27"/>
      <c r="B328" s="17"/>
      <c r="C328" s="17"/>
      <c r="D328" s="17"/>
      <c r="E328" s="17"/>
    </row>
    <row r="329" spans="1:5">
      <c r="A329" s="27"/>
      <c r="B329" s="17"/>
      <c r="C329" s="17"/>
      <c r="D329" s="17"/>
      <c r="E329" s="17"/>
    </row>
    <row r="330" spans="1:5">
      <c r="A330" s="27"/>
      <c r="B330" s="17"/>
      <c r="C330" s="17"/>
      <c r="D330" s="17"/>
      <c r="E330" s="17"/>
    </row>
    <row r="331" spans="1:5">
      <c r="A331" s="27"/>
      <c r="B331" s="17"/>
      <c r="C331" s="17"/>
      <c r="D331" s="17"/>
      <c r="E331" s="17"/>
    </row>
    <row r="332" spans="1:5">
      <c r="A332" s="27"/>
      <c r="B332" s="17"/>
      <c r="C332" s="17"/>
      <c r="D332" s="17"/>
      <c r="E332" s="17"/>
    </row>
    <row r="333" spans="1:5">
      <c r="A333" s="27"/>
      <c r="B333" s="17"/>
      <c r="C333" s="17"/>
      <c r="D333" s="17"/>
      <c r="E333" s="17"/>
    </row>
    <row r="334" spans="1:5">
      <c r="A334" s="27"/>
      <c r="B334" s="17"/>
      <c r="C334" s="17"/>
      <c r="D334" s="17"/>
      <c r="E334" s="17"/>
    </row>
    <row r="335" spans="1:5">
      <c r="A335" s="27"/>
      <c r="B335" s="17"/>
      <c r="C335" s="17"/>
      <c r="D335" s="17"/>
      <c r="E335" s="17"/>
    </row>
    <row r="336" spans="1:5">
      <c r="A336" s="27"/>
      <c r="B336" s="17"/>
      <c r="C336" s="17"/>
      <c r="D336" s="17"/>
      <c r="E336" s="17"/>
    </row>
    <row r="337" spans="1:5">
      <c r="A337" s="27"/>
      <c r="B337" s="17"/>
      <c r="C337" s="17"/>
      <c r="D337" s="17"/>
      <c r="E337" s="17"/>
    </row>
    <row r="338" spans="1:5">
      <c r="A338" s="27"/>
      <c r="B338" s="17"/>
      <c r="C338" s="17"/>
      <c r="D338" s="17"/>
      <c r="E338" s="17"/>
    </row>
    <row r="339" spans="1:5">
      <c r="A339" s="27"/>
      <c r="B339" s="17"/>
      <c r="C339" s="17"/>
      <c r="D339" s="17"/>
      <c r="E339" s="17"/>
    </row>
    <row r="340" spans="1:5">
      <c r="A340" s="27"/>
      <c r="B340" s="17"/>
      <c r="C340" s="17"/>
      <c r="D340" s="17"/>
      <c r="E340" s="17"/>
    </row>
    <row r="341" spans="1:5">
      <c r="A341" s="27"/>
      <c r="B341" s="17"/>
      <c r="C341" s="17"/>
      <c r="D341" s="17"/>
      <c r="E341" s="17"/>
    </row>
    <row r="342" spans="1:5">
      <c r="A342" s="27"/>
      <c r="B342" s="17"/>
      <c r="C342" s="17"/>
      <c r="D342" s="17"/>
      <c r="E342" s="17"/>
    </row>
    <row r="343" spans="1:5">
      <c r="A343" s="27"/>
      <c r="B343" s="17"/>
      <c r="C343" s="17"/>
      <c r="D343" s="17"/>
      <c r="E343" s="17"/>
    </row>
    <row r="344" spans="1:5">
      <c r="A344" s="27"/>
      <c r="B344" s="17"/>
      <c r="C344" s="17"/>
      <c r="D344" s="17"/>
      <c r="E344" s="17"/>
    </row>
    <row r="345" spans="1:5">
      <c r="A345" s="27"/>
      <c r="B345" s="17"/>
      <c r="C345" s="17"/>
      <c r="D345" s="17"/>
      <c r="E345" s="17"/>
    </row>
    <row r="346" spans="1:5">
      <c r="A346" s="27"/>
      <c r="B346" s="17"/>
      <c r="C346" s="17"/>
      <c r="D346" s="17"/>
      <c r="E346" s="17"/>
    </row>
    <row r="347" spans="1:5">
      <c r="A347" s="27"/>
      <c r="B347" s="17"/>
      <c r="C347" s="17"/>
      <c r="D347" s="17"/>
      <c r="E347" s="17"/>
    </row>
    <row r="348" spans="1:5">
      <c r="A348" s="27"/>
      <c r="B348" s="17"/>
      <c r="C348" s="17"/>
      <c r="D348" s="17"/>
      <c r="E348" s="17"/>
    </row>
    <row r="349" spans="1:5">
      <c r="A349" s="27"/>
      <c r="B349" s="17"/>
      <c r="C349" s="17"/>
      <c r="D349" s="17"/>
      <c r="E349" s="17"/>
    </row>
    <row r="350" spans="1:5">
      <c r="A350" s="27"/>
      <c r="B350" s="17"/>
      <c r="C350" s="17"/>
      <c r="D350" s="17"/>
      <c r="E350" s="17"/>
    </row>
    <row r="351" spans="1:5">
      <c r="A351" s="27"/>
      <c r="B351" s="17"/>
      <c r="C351" s="17"/>
      <c r="D351" s="17"/>
      <c r="E351" s="17"/>
    </row>
    <row r="352" spans="1:5">
      <c r="A352" s="27"/>
      <c r="B352" s="17"/>
      <c r="C352" s="17"/>
      <c r="D352" s="17"/>
      <c r="E352" s="17"/>
    </row>
    <row r="353" spans="1:5">
      <c r="A353" s="27"/>
      <c r="B353" s="17"/>
      <c r="C353" s="17"/>
      <c r="D353" s="17"/>
      <c r="E353" s="17"/>
    </row>
    <row r="354" spans="1:5">
      <c r="A354" s="27"/>
      <c r="B354" s="17"/>
      <c r="C354" s="17"/>
      <c r="D354" s="17"/>
      <c r="E354" s="17"/>
    </row>
    <row r="355" spans="1:5">
      <c r="A355" s="27"/>
      <c r="B355" s="17"/>
      <c r="C355" s="17"/>
      <c r="D355" s="17"/>
      <c r="E355" s="17"/>
    </row>
    <row r="356" spans="1:5">
      <c r="A356" s="27"/>
      <c r="B356" s="17"/>
      <c r="C356" s="17"/>
      <c r="D356" s="17"/>
      <c r="E356" s="17"/>
    </row>
    <row r="357" spans="1:5">
      <c r="A357" s="27"/>
      <c r="B357" s="17"/>
      <c r="C357" s="17"/>
      <c r="D357" s="17"/>
      <c r="E357" s="17"/>
    </row>
    <row r="358" spans="1:5">
      <c r="A358" s="27"/>
      <c r="B358" s="17"/>
      <c r="C358" s="17"/>
      <c r="D358" s="17"/>
      <c r="E358" s="17"/>
    </row>
    <row r="359" spans="1:5">
      <c r="A359" s="27"/>
      <c r="B359" s="17"/>
      <c r="C359" s="17"/>
      <c r="D359" s="17"/>
      <c r="E359" s="17"/>
    </row>
    <row r="360" spans="1:5">
      <c r="A360" s="27"/>
      <c r="B360" s="17"/>
      <c r="C360" s="17"/>
      <c r="D360" s="17"/>
      <c r="E360" s="17"/>
    </row>
    <row r="361" spans="1:5">
      <c r="A361" s="27"/>
      <c r="B361" s="17"/>
      <c r="C361" s="17"/>
      <c r="D361" s="17"/>
      <c r="E361" s="17"/>
    </row>
    <row r="362" spans="1:5">
      <c r="A362" s="27"/>
      <c r="B362" s="17"/>
      <c r="C362" s="17"/>
      <c r="D362" s="17"/>
      <c r="E362" s="17"/>
    </row>
    <row r="363" spans="1:5">
      <c r="A363" s="27"/>
      <c r="B363" s="17"/>
      <c r="C363" s="17"/>
      <c r="D363" s="17"/>
      <c r="E363" s="17"/>
    </row>
    <row r="364" spans="1:5">
      <c r="A364" s="27"/>
      <c r="B364" s="17"/>
      <c r="C364" s="17"/>
      <c r="D364" s="17"/>
      <c r="E364" s="17"/>
    </row>
    <row r="365" spans="1:5">
      <c r="A365" s="27"/>
      <c r="B365" s="17"/>
      <c r="C365" s="17"/>
      <c r="D365" s="17"/>
      <c r="E365" s="17"/>
    </row>
    <row r="366" spans="1:5">
      <c r="A366" s="27"/>
      <c r="B366" s="17"/>
      <c r="C366" s="17"/>
      <c r="D366" s="17"/>
      <c r="E366" s="17"/>
    </row>
    <row r="367" spans="1:5">
      <c r="A367" s="27"/>
      <c r="B367" s="17"/>
      <c r="C367" s="17"/>
      <c r="D367" s="17"/>
      <c r="E367" s="17"/>
    </row>
    <row r="368" spans="1:5">
      <c r="A368" s="27"/>
      <c r="B368" s="17"/>
      <c r="C368" s="17"/>
      <c r="D368" s="17"/>
      <c r="E368" s="17"/>
    </row>
    <row r="369" spans="1:5">
      <c r="A369" s="27"/>
      <c r="B369" s="17"/>
      <c r="C369" s="17"/>
      <c r="D369" s="17"/>
      <c r="E369" s="17"/>
    </row>
    <row r="370" spans="1:5">
      <c r="A370" s="27"/>
      <c r="B370" s="17"/>
      <c r="C370" s="17"/>
      <c r="D370" s="17"/>
      <c r="E370" s="17"/>
    </row>
    <row r="371" spans="1:5">
      <c r="A371" s="27"/>
      <c r="B371" s="17"/>
      <c r="C371" s="17"/>
      <c r="D371" s="17"/>
      <c r="E371" s="17"/>
    </row>
    <row r="372" spans="1:5">
      <c r="A372" s="27"/>
      <c r="B372" s="17"/>
      <c r="C372" s="17"/>
      <c r="D372" s="17"/>
      <c r="E372" s="17"/>
    </row>
    <row r="373" spans="1:5">
      <c r="A373" s="27"/>
      <c r="B373" s="17"/>
      <c r="C373" s="17"/>
      <c r="D373" s="17"/>
      <c r="E373" s="17"/>
    </row>
    <row r="374" spans="1:5">
      <c r="A374" s="27"/>
      <c r="B374" s="17"/>
      <c r="C374" s="17"/>
      <c r="D374" s="17"/>
      <c r="E374" s="17"/>
    </row>
    <row r="375" spans="1:5">
      <c r="A375" s="27"/>
      <c r="B375" s="17"/>
      <c r="C375" s="17"/>
      <c r="D375" s="17"/>
      <c r="E375" s="17"/>
    </row>
    <row r="376" spans="1:5">
      <c r="A376" s="27"/>
      <c r="B376" s="17"/>
      <c r="C376" s="17"/>
      <c r="D376" s="17"/>
      <c r="E376" s="17"/>
    </row>
    <row r="377" spans="1:5">
      <c r="A377" s="27"/>
      <c r="B377" s="17"/>
      <c r="C377" s="17"/>
      <c r="D377" s="17"/>
      <c r="E377" s="17"/>
    </row>
    <row r="378" spans="1:5">
      <c r="A378" s="27"/>
      <c r="B378" s="17"/>
      <c r="C378" s="17"/>
      <c r="D378" s="17"/>
      <c r="E378" s="17"/>
    </row>
    <row r="379" spans="1:5">
      <c r="A379" s="27"/>
      <c r="B379" s="17"/>
      <c r="C379" s="17"/>
      <c r="D379" s="17"/>
      <c r="E379" s="17"/>
    </row>
    <row r="380" spans="1:5">
      <c r="A380" s="27"/>
      <c r="B380" s="17"/>
      <c r="C380" s="17"/>
      <c r="D380" s="17"/>
      <c r="E380" s="17"/>
    </row>
    <row r="381" spans="1:5">
      <c r="A381" s="27"/>
      <c r="B381" s="17"/>
      <c r="C381" s="17"/>
      <c r="D381" s="17"/>
      <c r="E381" s="17"/>
    </row>
    <row r="382" spans="1:5">
      <c r="A382" s="27"/>
      <c r="B382" s="17"/>
      <c r="C382" s="17"/>
      <c r="D382" s="17"/>
      <c r="E382" s="17"/>
    </row>
    <row r="383" spans="1:5">
      <c r="A383" s="27"/>
      <c r="B383" s="17"/>
      <c r="C383" s="17"/>
      <c r="D383" s="17"/>
      <c r="E383" s="17"/>
    </row>
    <row r="384" spans="1:5">
      <c r="A384" s="27"/>
      <c r="B384" s="17"/>
      <c r="C384" s="17"/>
      <c r="D384" s="17"/>
      <c r="E384" s="17"/>
    </row>
    <row r="385" spans="1:5">
      <c r="A385" s="27"/>
      <c r="B385" s="17"/>
      <c r="C385" s="17"/>
      <c r="D385" s="17"/>
      <c r="E385" s="17"/>
    </row>
    <row r="386" spans="1:5">
      <c r="A386" s="27"/>
      <c r="B386" s="17"/>
      <c r="C386" s="17"/>
      <c r="D386" s="17"/>
      <c r="E386" s="17"/>
    </row>
    <row r="387" spans="1:5">
      <c r="A387" s="27"/>
      <c r="B387" s="17"/>
      <c r="C387" s="17"/>
      <c r="D387" s="17"/>
      <c r="E387" s="17"/>
    </row>
    <row r="388" spans="1:5">
      <c r="A388" s="27"/>
      <c r="B388" s="17"/>
      <c r="C388" s="17"/>
      <c r="D388" s="17"/>
      <c r="E388" s="17"/>
    </row>
    <row r="389" spans="1:5">
      <c r="A389" s="27"/>
      <c r="B389" s="17"/>
      <c r="C389" s="17"/>
      <c r="D389" s="17"/>
      <c r="E389" s="17"/>
    </row>
    <row r="390" spans="1:5">
      <c r="A390" s="27"/>
      <c r="B390" s="17"/>
      <c r="C390" s="17"/>
      <c r="D390" s="17"/>
      <c r="E390" s="17"/>
    </row>
    <row r="391" spans="1:5">
      <c r="A391" s="27"/>
      <c r="B391" s="17"/>
      <c r="C391" s="17"/>
      <c r="D391" s="17"/>
      <c r="E391" s="17"/>
    </row>
    <row r="392" spans="1:5">
      <c r="A392" s="27"/>
      <c r="B392" s="17"/>
      <c r="C392" s="17"/>
      <c r="D392" s="17"/>
      <c r="E392" s="17"/>
    </row>
    <row r="393" spans="1:5">
      <c r="A393" s="27"/>
      <c r="B393" s="17"/>
      <c r="C393" s="17"/>
      <c r="D393" s="17"/>
      <c r="E393" s="17"/>
    </row>
    <row r="394" spans="1:5">
      <c r="A394" s="27"/>
      <c r="B394" s="17"/>
      <c r="C394" s="17"/>
      <c r="D394" s="17"/>
      <c r="E394" s="17"/>
    </row>
    <row r="395" spans="1:5">
      <c r="A395" s="27"/>
      <c r="B395" s="17"/>
      <c r="C395" s="17"/>
      <c r="D395" s="17"/>
      <c r="E395" s="17"/>
    </row>
    <row r="396" spans="1:5">
      <c r="A396" s="27"/>
      <c r="B396" s="17"/>
      <c r="C396" s="17"/>
      <c r="D396" s="17"/>
      <c r="E396" s="17"/>
    </row>
    <row r="397" spans="1:5">
      <c r="A397" s="27"/>
      <c r="B397" s="17"/>
      <c r="C397" s="17"/>
      <c r="D397" s="17"/>
      <c r="E397" s="17"/>
    </row>
    <row r="398" spans="1:5">
      <c r="A398" s="27"/>
      <c r="B398" s="17"/>
      <c r="C398" s="17"/>
      <c r="D398" s="17"/>
      <c r="E398" s="17"/>
    </row>
    <row r="399" spans="1:5">
      <c r="A399" s="27"/>
      <c r="B399" s="17"/>
      <c r="C399" s="17"/>
      <c r="D399" s="17"/>
      <c r="E399" s="17"/>
    </row>
    <row r="400" spans="1:5">
      <c r="A400" s="27"/>
      <c r="B400" s="17"/>
      <c r="C400" s="17"/>
      <c r="D400" s="17"/>
      <c r="E400" s="17"/>
    </row>
    <row r="401" spans="1:5">
      <c r="A401" s="27"/>
      <c r="B401" s="17"/>
      <c r="C401" s="17"/>
      <c r="D401" s="17"/>
      <c r="E401" s="17"/>
    </row>
    <row r="402" spans="1:5">
      <c r="A402" s="27"/>
      <c r="B402" s="17"/>
      <c r="C402" s="17"/>
      <c r="D402" s="17"/>
      <c r="E402" s="17"/>
    </row>
    <row r="403" spans="1:5">
      <c r="A403" s="27"/>
      <c r="B403" s="17"/>
      <c r="C403" s="17"/>
      <c r="D403" s="17"/>
      <c r="E403" s="17"/>
    </row>
    <row r="404" spans="1:5">
      <c r="A404" s="27"/>
      <c r="B404" s="17"/>
      <c r="C404" s="17"/>
      <c r="D404" s="17"/>
      <c r="E404" s="17"/>
    </row>
    <row r="405" spans="1:5">
      <c r="A405" s="27"/>
      <c r="B405" s="17"/>
      <c r="C405" s="17"/>
      <c r="D405" s="17"/>
      <c r="E405" s="17"/>
    </row>
    <row r="406" spans="1:5">
      <c r="A406" s="27"/>
      <c r="B406" s="17"/>
      <c r="C406" s="17"/>
      <c r="D406" s="17"/>
      <c r="E406" s="17"/>
    </row>
    <row r="407" spans="1:5">
      <c r="A407" s="27"/>
      <c r="B407" s="17"/>
      <c r="C407" s="17"/>
      <c r="D407" s="17"/>
      <c r="E407" s="17"/>
    </row>
    <row r="408" spans="1:5">
      <c r="A408" s="27"/>
      <c r="B408" s="17"/>
      <c r="C408" s="17"/>
      <c r="D408" s="17"/>
      <c r="E408" s="17"/>
    </row>
    <row r="409" spans="1:5">
      <c r="A409" s="27"/>
      <c r="B409" s="17"/>
      <c r="C409" s="17"/>
      <c r="D409" s="17"/>
      <c r="E409" s="17"/>
    </row>
    <row r="410" spans="1:5">
      <c r="A410" s="27"/>
      <c r="B410" s="17"/>
      <c r="C410" s="17"/>
      <c r="D410" s="17"/>
      <c r="E410" s="17"/>
    </row>
    <row r="411" spans="1:5">
      <c r="A411" s="27"/>
      <c r="B411" s="17"/>
      <c r="C411" s="17"/>
      <c r="D411" s="17"/>
      <c r="E411" s="17"/>
    </row>
    <row r="412" spans="1:5">
      <c r="A412" s="27"/>
      <c r="B412" s="17"/>
      <c r="C412" s="17"/>
      <c r="D412" s="17"/>
      <c r="E412" s="17"/>
    </row>
    <row r="413" spans="1:5">
      <c r="A413" s="27"/>
      <c r="B413" s="17"/>
      <c r="C413" s="17"/>
      <c r="D413" s="17"/>
      <c r="E413" s="17"/>
    </row>
    <row r="414" spans="1:5">
      <c r="A414" s="27"/>
      <c r="B414" s="17"/>
      <c r="C414" s="17"/>
      <c r="D414" s="17"/>
      <c r="E414" s="17"/>
    </row>
    <row r="415" spans="1:5">
      <c r="A415" s="27"/>
      <c r="B415" s="17"/>
      <c r="C415" s="17"/>
      <c r="D415" s="17"/>
      <c r="E415" s="17"/>
    </row>
    <row r="416" spans="1:5">
      <c r="A416" s="27"/>
      <c r="B416" s="17"/>
      <c r="C416" s="17"/>
      <c r="D416" s="17"/>
      <c r="E416" s="17"/>
    </row>
    <row r="417" spans="1:5">
      <c r="A417" s="27"/>
      <c r="B417" s="17"/>
      <c r="C417" s="17"/>
      <c r="D417" s="17"/>
      <c r="E417" s="17"/>
    </row>
    <row r="418" spans="1:5">
      <c r="A418" s="27"/>
      <c r="B418" s="17"/>
      <c r="C418" s="17"/>
      <c r="D418" s="17"/>
      <c r="E418" s="17"/>
    </row>
    <row r="419" spans="1:5">
      <c r="A419" s="27"/>
      <c r="B419" s="17"/>
      <c r="C419" s="17"/>
      <c r="D419" s="17"/>
      <c r="E419" s="17"/>
    </row>
    <row r="420" spans="1:5">
      <c r="A420" s="27"/>
      <c r="B420" s="17"/>
      <c r="C420" s="17"/>
      <c r="D420" s="17"/>
      <c r="E420" s="17"/>
    </row>
    <row r="421" spans="1:5">
      <c r="A421" s="27"/>
      <c r="B421" s="17"/>
      <c r="C421" s="17"/>
      <c r="D421" s="17"/>
      <c r="E421" s="17"/>
    </row>
    <row r="422" spans="1:5">
      <c r="A422" s="27"/>
      <c r="B422" s="17"/>
      <c r="C422" s="17"/>
      <c r="D422" s="17"/>
      <c r="E422" s="17"/>
    </row>
    <row r="423" spans="1:5">
      <c r="A423" s="27"/>
      <c r="B423" s="17"/>
      <c r="C423" s="17"/>
      <c r="D423" s="17"/>
      <c r="E423" s="17"/>
    </row>
    <row r="424" spans="1:5">
      <c r="A424" s="27"/>
      <c r="B424" s="17"/>
      <c r="C424" s="17"/>
      <c r="D424" s="17"/>
      <c r="E424" s="17"/>
    </row>
    <row r="425" spans="1:5">
      <c r="A425" s="27"/>
      <c r="B425" s="17"/>
      <c r="C425" s="17"/>
      <c r="D425" s="17"/>
      <c r="E425" s="17"/>
    </row>
    <row r="426" spans="1:5">
      <c r="A426" s="27"/>
      <c r="B426" s="17"/>
      <c r="C426" s="17"/>
      <c r="D426" s="17"/>
      <c r="E426" s="17"/>
    </row>
    <row r="427" spans="1:5">
      <c r="A427" s="27"/>
      <c r="B427" s="17"/>
      <c r="C427" s="17"/>
      <c r="D427" s="17"/>
      <c r="E427" s="17"/>
    </row>
    <row r="428" spans="1:5">
      <c r="A428" s="27"/>
      <c r="B428" s="17"/>
      <c r="C428" s="17"/>
      <c r="D428" s="17"/>
      <c r="E428" s="17"/>
    </row>
    <row r="429" spans="1:5">
      <c r="A429" s="27"/>
      <c r="B429" s="17"/>
      <c r="C429" s="17"/>
      <c r="D429" s="17"/>
      <c r="E429" s="17"/>
    </row>
    <row r="430" spans="1:5">
      <c r="A430" s="27"/>
      <c r="B430" s="17"/>
      <c r="C430" s="17"/>
      <c r="D430" s="17"/>
      <c r="E430" s="17"/>
    </row>
    <row r="431" spans="1:5">
      <c r="A431" s="27"/>
      <c r="B431" s="17"/>
      <c r="C431" s="17"/>
      <c r="D431" s="17"/>
      <c r="E431" s="17"/>
    </row>
    <row r="432" spans="1:5">
      <c r="A432" s="27"/>
      <c r="B432" s="17"/>
      <c r="C432" s="17"/>
      <c r="D432" s="17"/>
      <c r="E432" s="17"/>
    </row>
    <row r="433" spans="1:5">
      <c r="A433" s="27"/>
      <c r="B433" s="17"/>
      <c r="C433" s="17"/>
      <c r="D433" s="17"/>
      <c r="E433" s="17"/>
    </row>
    <row r="434" spans="1:5">
      <c r="A434" s="27"/>
      <c r="B434" s="17"/>
      <c r="C434" s="17"/>
      <c r="D434" s="17"/>
      <c r="E434" s="17"/>
    </row>
    <row r="435" spans="1:5">
      <c r="A435" s="27"/>
      <c r="B435" s="17"/>
      <c r="C435" s="17"/>
      <c r="D435" s="17"/>
      <c r="E435" s="17"/>
    </row>
    <row r="436" spans="1:5">
      <c r="A436" s="27"/>
      <c r="B436" s="17"/>
      <c r="C436" s="17"/>
      <c r="D436" s="17"/>
      <c r="E436" s="17"/>
    </row>
    <row r="437" spans="1:5">
      <c r="A437" s="27"/>
      <c r="B437" s="17"/>
      <c r="C437" s="17"/>
      <c r="D437" s="17"/>
      <c r="E437" s="17"/>
    </row>
    <row r="438" spans="1:5">
      <c r="A438" s="27"/>
      <c r="B438" s="17"/>
      <c r="C438" s="17"/>
      <c r="D438" s="17"/>
      <c r="E438" s="17"/>
    </row>
    <row r="439" spans="1:5">
      <c r="A439" s="27"/>
      <c r="B439" s="17"/>
      <c r="C439" s="17"/>
      <c r="D439" s="17"/>
      <c r="E439" s="17"/>
    </row>
    <row r="440" spans="1:5">
      <c r="A440" s="27"/>
      <c r="B440" s="17"/>
      <c r="C440" s="17"/>
      <c r="D440" s="17"/>
      <c r="E440" s="17"/>
    </row>
    <row r="441" spans="1:5">
      <c r="A441" s="27"/>
      <c r="B441" s="17"/>
      <c r="C441" s="17"/>
      <c r="D441" s="17"/>
      <c r="E441" s="17"/>
    </row>
    <row r="442" spans="1:5">
      <c r="A442" s="27"/>
      <c r="B442" s="17"/>
      <c r="C442" s="17"/>
      <c r="D442" s="17"/>
      <c r="E442" s="17"/>
    </row>
    <row r="443" spans="1:5">
      <c r="A443" s="27"/>
      <c r="B443" s="17"/>
      <c r="C443" s="17"/>
      <c r="D443" s="17"/>
      <c r="E443" s="17"/>
    </row>
    <row r="444" spans="1:5">
      <c r="A444" s="27"/>
      <c r="B444" s="17"/>
      <c r="C444" s="17"/>
      <c r="D444" s="17"/>
      <c r="E444" s="17"/>
    </row>
    <row r="445" spans="1:5">
      <c r="A445" s="27"/>
      <c r="B445" s="17"/>
      <c r="C445" s="17"/>
      <c r="D445" s="17"/>
      <c r="E445" s="17"/>
    </row>
    <row r="446" spans="1:5">
      <c r="A446" s="27"/>
      <c r="B446" s="17"/>
      <c r="C446" s="17"/>
      <c r="D446" s="17"/>
      <c r="E446" s="17"/>
    </row>
    <row r="447" spans="1:5">
      <c r="A447" s="27"/>
      <c r="B447" s="17"/>
      <c r="C447" s="17"/>
      <c r="D447" s="17"/>
      <c r="E447" s="17"/>
    </row>
    <row r="448" spans="1:5">
      <c r="A448" s="27"/>
      <c r="B448" s="17"/>
      <c r="C448" s="17"/>
      <c r="D448" s="17"/>
      <c r="E448" s="17"/>
    </row>
    <row r="449" spans="1:5">
      <c r="A449" s="27"/>
      <c r="B449" s="17"/>
      <c r="C449" s="17"/>
      <c r="D449" s="17"/>
      <c r="E449" s="17"/>
    </row>
    <row r="450" spans="1:5">
      <c r="A450" s="27"/>
      <c r="B450" s="17"/>
      <c r="C450" s="17"/>
      <c r="D450" s="17"/>
      <c r="E450" s="17"/>
    </row>
    <row r="451" spans="1:5">
      <c r="A451" s="27"/>
      <c r="B451" s="17"/>
      <c r="C451" s="17"/>
      <c r="D451" s="17"/>
      <c r="E451" s="17"/>
    </row>
    <row r="452" spans="1:5">
      <c r="A452" s="27"/>
      <c r="B452" s="17"/>
      <c r="C452" s="17"/>
      <c r="D452" s="17"/>
      <c r="E452" s="17"/>
    </row>
    <row r="453" spans="1:5">
      <c r="A453" s="27"/>
      <c r="B453" s="17"/>
      <c r="C453" s="17"/>
      <c r="D453" s="17"/>
      <c r="E453" s="17"/>
    </row>
    <row r="454" spans="1:5">
      <c r="A454" s="27"/>
      <c r="B454" s="17"/>
      <c r="C454" s="17"/>
      <c r="D454" s="17"/>
      <c r="E454" s="17"/>
    </row>
    <row r="455" spans="1:5">
      <c r="A455" s="27"/>
      <c r="B455" s="17"/>
      <c r="C455" s="17"/>
      <c r="D455" s="17"/>
      <c r="E455" s="17"/>
    </row>
    <row r="456" spans="1:5">
      <c r="A456" s="27"/>
      <c r="B456" s="17"/>
      <c r="C456" s="17"/>
      <c r="D456" s="17"/>
      <c r="E456" s="17"/>
    </row>
    <row r="457" spans="1:5">
      <c r="A457" s="27"/>
      <c r="B457" s="17"/>
      <c r="C457" s="17"/>
      <c r="D457" s="17"/>
      <c r="E457" s="17"/>
    </row>
    <row r="458" spans="1:5">
      <c r="A458" s="27"/>
      <c r="B458" s="17"/>
      <c r="C458" s="17"/>
      <c r="D458" s="17"/>
      <c r="E458" s="17"/>
    </row>
    <row r="459" spans="1:5">
      <c r="A459" s="27"/>
      <c r="B459" s="17"/>
      <c r="C459" s="17"/>
      <c r="D459" s="17"/>
      <c r="E459" s="17"/>
    </row>
    <row r="460" spans="1:5">
      <c r="A460" s="27"/>
      <c r="B460" s="17"/>
      <c r="C460" s="17"/>
      <c r="D460" s="17"/>
      <c r="E460" s="17"/>
    </row>
    <row r="461" spans="1:5">
      <c r="A461" s="27"/>
      <c r="B461" s="17"/>
      <c r="C461" s="17"/>
      <c r="D461" s="17"/>
      <c r="E461" s="17"/>
    </row>
    <row r="462" spans="1:5">
      <c r="A462" s="27"/>
      <c r="B462" s="17"/>
      <c r="C462" s="17"/>
      <c r="D462" s="17"/>
      <c r="E462" s="17"/>
    </row>
    <row r="463" spans="1:5">
      <c r="A463" s="27"/>
      <c r="B463" s="17"/>
      <c r="C463" s="17"/>
      <c r="D463" s="17"/>
      <c r="E463" s="17"/>
    </row>
    <row r="464" spans="1:5">
      <c r="A464" s="27"/>
      <c r="B464" s="17"/>
      <c r="C464" s="17"/>
      <c r="D464" s="17"/>
      <c r="E464" s="17"/>
    </row>
    <row r="465" spans="1:5">
      <c r="A465" s="27"/>
      <c r="B465" s="17"/>
      <c r="C465" s="17"/>
      <c r="D465" s="17"/>
      <c r="E465" s="17"/>
    </row>
    <row r="466" spans="1:5">
      <c r="A466" s="27"/>
      <c r="B466" s="17"/>
      <c r="C466" s="17"/>
      <c r="D466" s="17"/>
      <c r="E466" s="17"/>
    </row>
    <row r="467" spans="1:5">
      <c r="A467" s="27"/>
      <c r="B467" s="17"/>
      <c r="C467" s="17"/>
      <c r="D467" s="17"/>
      <c r="E467" s="17"/>
    </row>
    <row r="468" spans="1:5">
      <c r="A468" s="27"/>
      <c r="B468" s="17"/>
      <c r="C468" s="17"/>
      <c r="D468" s="17"/>
      <c r="E468" s="17"/>
    </row>
    <row r="469" spans="1:5">
      <c r="A469" s="27"/>
      <c r="B469" s="17"/>
      <c r="C469" s="17"/>
      <c r="D469" s="17"/>
      <c r="E469" s="17"/>
    </row>
    <row r="470" spans="1:5">
      <c r="A470" s="27"/>
      <c r="B470" s="17"/>
      <c r="C470" s="17"/>
      <c r="D470" s="17"/>
      <c r="E470" s="17"/>
    </row>
    <row r="471" spans="1:5">
      <c r="A471" s="27"/>
      <c r="B471" s="17"/>
      <c r="C471" s="17"/>
      <c r="D471" s="17"/>
      <c r="E471" s="17"/>
    </row>
    <row r="472" spans="1:5">
      <c r="A472" s="27"/>
      <c r="B472" s="17"/>
      <c r="C472" s="17"/>
      <c r="D472" s="17"/>
      <c r="E472" s="17"/>
    </row>
    <row r="473" spans="1:5">
      <c r="A473" s="27"/>
      <c r="B473" s="17"/>
      <c r="C473" s="17"/>
      <c r="D473" s="17"/>
      <c r="E473" s="17"/>
    </row>
    <row r="474" spans="1:5">
      <c r="A474" s="27"/>
      <c r="B474" s="17"/>
      <c r="C474" s="17"/>
      <c r="D474" s="17"/>
      <c r="E474" s="17"/>
    </row>
    <row r="475" spans="1:5">
      <c r="A475" s="27"/>
      <c r="B475" s="17"/>
      <c r="C475" s="17"/>
      <c r="D475" s="17"/>
      <c r="E475" s="17"/>
    </row>
    <row r="476" spans="1:5">
      <c r="A476" s="27"/>
      <c r="B476" s="17"/>
      <c r="C476" s="17"/>
      <c r="D476" s="17"/>
      <c r="E476" s="17"/>
    </row>
    <row r="477" spans="1:5">
      <c r="A477" s="27"/>
      <c r="B477" s="17"/>
      <c r="C477" s="17"/>
      <c r="D477" s="17"/>
      <c r="E477" s="17"/>
    </row>
    <row r="478" spans="1:5">
      <c r="A478" s="27"/>
      <c r="B478" s="17"/>
      <c r="C478" s="17"/>
      <c r="D478" s="17"/>
      <c r="E478" s="17"/>
    </row>
    <row r="479" spans="1:5">
      <c r="A479" s="27"/>
      <c r="B479" s="17"/>
      <c r="C479" s="17"/>
      <c r="D479" s="17"/>
      <c r="E479" s="17"/>
    </row>
    <row r="480" spans="1:5">
      <c r="A480" s="27"/>
      <c r="B480" s="17"/>
      <c r="C480" s="17"/>
      <c r="D480" s="17"/>
      <c r="E480" s="17"/>
    </row>
    <row r="481" spans="1:5">
      <c r="A481" s="27"/>
      <c r="B481" s="17"/>
      <c r="C481" s="17"/>
      <c r="D481" s="17"/>
      <c r="E481" s="17"/>
    </row>
    <row r="482" spans="1:5">
      <c r="A482" s="27"/>
      <c r="B482" s="17"/>
      <c r="C482" s="17"/>
      <c r="D482" s="17"/>
      <c r="E482" s="17"/>
    </row>
    <row r="483" spans="1:5">
      <c r="A483" s="27"/>
      <c r="B483" s="17"/>
      <c r="C483" s="17"/>
      <c r="D483" s="17"/>
      <c r="E483" s="17"/>
    </row>
    <row r="484" spans="1:5">
      <c r="A484" s="27"/>
      <c r="B484" s="17"/>
      <c r="C484" s="17"/>
      <c r="D484" s="17"/>
      <c r="E484" s="17"/>
    </row>
    <row r="485" spans="1:5">
      <c r="A485" s="27"/>
      <c r="B485" s="17"/>
      <c r="C485" s="17"/>
      <c r="D485" s="17"/>
      <c r="E485" s="17"/>
    </row>
    <row r="486" spans="1:5">
      <c r="A486" s="27"/>
      <c r="B486" s="17"/>
      <c r="C486" s="17"/>
      <c r="D486" s="17"/>
      <c r="E486" s="17"/>
    </row>
    <row r="487" spans="1:5">
      <c r="A487" s="27"/>
      <c r="B487" s="17"/>
      <c r="C487" s="17"/>
      <c r="D487" s="17"/>
      <c r="E487" s="17"/>
    </row>
    <row r="488" spans="1:5">
      <c r="A488" s="27"/>
      <c r="B488" s="17"/>
      <c r="C488" s="17"/>
      <c r="D488" s="17"/>
      <c r="E488" s="17"/>
    </row>
    <row r="489" spans="1:5">
      <c r="A489" s="27"/>
      <c r="B489" s="17"/>
      <c r="C489" s="17"/>
      <c r="D489" s="17"/>
      <c r="E489" s="17"/>
    </row>
    <row r="490" spans="1:5">
      <c r="A490" s="27"/>
      <c r="B490" s="17"/>
      <c r="C490" s="17"/>
      <c r="D490" s="17"/>
      <c r="E490" s="17"/>
    </row>
    <row r="491" spans="1:5">
      <c r="A491" s="27"/>
      <c r="B491" s="17"/>
      <c r="C491" s="17"/>
      <c r="D491" s="17"/>
      <c r="E491" s="17"/>
    </row>
    <row r="492" spans="1:5">
      <c r="A492" s="27"/>
      <c r="B492" s="17"/>
      <c r="C492" s="17"/>
      <c r="D492" s="17"/>
      <c r="E492" s="17"/>
    </row>
    <row r="493" spans="1:5">
      <c r="A493" s="27"/>
      <c r="B493" s="17"/>
      <c r="C493" s="17"/>
      <c r="D493" s="17"/>
      <c r="E493" s="17"/>
    </row>
    <row r="494" spans="1:5">
      <c r="A494" s="27"/>
      <c r="B494" s="17"/>
      <c r="C494" s="17"/>
      <c r="D494" s="17"/>
      <c r="E494" s="17"/>
    </row>
    <row r="495" spans="1:5">
      <c r="A495" s="27"/>
      <c r="B495" s="17"/>
      <c r="C495" s="17"/>
      <c r="D495" s="17"/>
      <c r="E495" s="17"/>
    </row>
    <row r="496" spans="1:5">
      <c r="A496" s="27"/>
      <c r="B496" s="17"/>
      <c r="C496" s="17"/>
      <c r="D496" s="17"/>
      <c r="E496" s="17"/>
    </row>
    <row r="497" spans="1:5">
      <c r="A497" s="27"/>
      <c r="B497" s="17"/>
      <c r="C497" s="17"/>
      <c r="D497" s="17"/>
      <c r="E497" s="17"/>
    </row>
    <row r="498" spans="1:5">
      <c r="A498" s="27"/>
      <c r="B498" s="17"/>
      <c r="C498" s="17"/>
      <c r="D498" s="17"/>
      <c r="E498" s="17"/>
    </row>
    <row r="499" spans="1:5">
      <c r="A499" s="27"/>
      <c r="B499" s="17"/>
      <c r="C499" s="17"/>
      <c r="D499" s="17"/>
      <c r="E499" s="17"/>
    </row>
    <row r="500" spans="1:5">
      <c r="A500" s="27"/>
      <c r="B500" s="17"/>
      <c r="C500" s="17"/>
      <c r="D500" s="17"/>
      <c r="E500" s="17"/>
    </row>
    <row r="501" spans="1:5">
      <c r="A501" s="27"/>
      <c r="B501" s="17"/>
      <c r="C501" s="17"/>
      <c r="D501" s="17"/>
      <c r="E501" s="17"/>
    </row>
    <row r="502" spans="1:5">
      <c r="A502" s="27"/>
      <c r="B502" s="17"/>
      <c r="C502" s="17"/>
      <c r="D502" s="17"/>
      <c r="E502" s="17"/>
    </row>
    <row r="503" spans="1:5">
      <c r="A503" s="27"/>
      <c r="B503" s="17"/>
      <c r="C503" s="17"/>
      <c r="D503" s="17"/>
      <c r="E503" s="17"/>
    </row>
    <row r="504" spans="1:5">
      <c r="A504" s="27"/>
      <c r="B504" s="17"/>
      <c r="C504" s="17"/>
      <c r="D504" s="17"/>
      <c r="E504" s="17"/>
    </row>
    <row r="505" spans="1:5">
      <c r="A505" s="27"/>
      <c r="B505" s="17"/>
      <c r="C505" s="17"/>
      <c r="D505" s="17"/>
      <c r="E505" s="17"/>
    </row>
    <row r="506" spans="1:5">
      <c r="A506" s="27"/>
      <c r="B506" s="17"/>
      <c r="C506" s="17"/>
      <c r="D506" s="17"/>
      <c r="E506" s="17"/>
    </row>
    <row r="507" spans="1:5">
      <c r="A507" s="27"/>
      <c r="B507" s="17"/>
      <c r="C507" s="17"/>
      <c r="D507" s="17"/>
      <c r="E507" s="17"/>
    </row>
    <row r="508" spans="1:5">
      <c r="A508" s="27"/>
      <c r="B508" s="17"/>
      <c r="C508" s="17"/>
      <c r="D508" s="17"/>
      <c r="E508" s="17"/>
    </row>
    <row r="509" spans="1:5">
      <c r="A509" s="27"/>
      <c r="B509" s="17"/>
      <c r="C509" s="17"/>
      <c r="D509" s="17"/>
      <c r="E509" s="17"/>
    </row>
    <row r="510" spans="1:5">
      <c r="A510" s="27"/>
      <c r="B510" s="17"/>
      <c r="C510" s="17"/>
      <c r="D510" s="17"/>
      <c r="E510" s="17"/>
    </row>
    <row r="511" spans="1:5">
      <c r="A511" s="27"/>
      <c r="B511" s="17"/>
      <c r="C511" s="17"/>
      <c r="D511" s="17"/>
      <c r="E511" s="17"/>
    </row>
    <row r="512" spans="1:5">
      <c r="A512" s="27"/>
      <c r="B512" s="17"/>
      <c r="C512" s="17"/>
      <c r="D512" s="17"/>
      <c r="E512" s="17"/>
    </row>
    <row r="513" spans="1:5">
      <c r="A513" s="27"/>
      <c r="B513" s="17"/>
      <c r="C513" s="17"/>
      <c r="D513" s="17"/>
      <c r="E513" s="17"/>
    </row>
    <row r="514" spans="1:5">
      <c r="A514" s="27"/>
      <c r="B514" s="17"/>
      <c r="C514" s="17"/>
      <c r="D514" s="17"/>
      <c r="E514" s="17"/>
    </row>
    <row r="515" spans="1:5">
      <c r="A515" s="27"/>
      <c r="B515" s="17"/>
      <c r="C515" s="17"/>
      <c r="D515" s="17"/>
      <c r="E515" s="17"/>
    </row>
    <row r="516" spans="1:5">
      <c r="A516" s="27"/>
      <c r="B516" s="17"/>
      <c r="C516" s="17"/>
      <c r="D516" s="17"/>
      <c r="E516" s="17"/>
    </row>
    <row r="517" spans="1:5">
      <c r="A517" s="27"/>
      <c r="B517" s="17"/>
      <c r="C517" s="17"/>
      <c r="D517" s="17"/>
      <c r="E517" s="17"/>
    </row>
    <row r="518" spans="1:5">
      <c r="A518" s="27"/>
      <c r="B518" s="17"/>
      <c r="C518" s="17"/>
      <c r="D518" s="17"/>
      <c r="E518" s="17"/>
    </row>
    <row r="519" spans="1:5">
      <c r="A519" s="27"/>
      <c r="B519" s="17"/>
      <c r="C519" s="17"/>
      <c r="D519" s="17"/>
      <c r="E519" s="17"/>
    </row>
    <row r="520" spans="1:5">
      <c r="A520" s="27"/>
      <c r="B520" s="17"/>
      <c r="C520" s="17"/>
      <c r="D520" s="17"/>
      <c r="E520" s="17"/>
    </row>
    <row r="521" spans="1:5">
      <c r="A521" s="27"/>
      <c r="B521" s="17"/>
      <c r="C521" s="17"/>
      <c r="D521" s="17"/>
      <c r="E521" s="17"/>
    </row>
    <row r="522" spans="1:5">
      <c r="A522" s="27"/>
      <c r="B522" s="17"/>
      <c r="C522" s="17"/>
      <c r="D522" s="17"/>
      <c r="E522" s="17"/>
    </row>
    <row r="523" spans="1:5">
      <c r="A523" s="27"/>
      <c r="B523" s="17"/>
      <c r="C523" s="17"/>
      <c r="D523" s="17"/>
      <c r="E523" s="17"/>
    </row>
    <row r="524" spans="1:5">
      <c r="A524" s="27"/>
      <c r="B524" s="17"/>
      <c r="C524" s="17"/>
      <c r="D524" s="17"/>
      <c r="E524" s="17"/>
    </row>
    <row r="525" spans="1:5">
      <c r="A525" s="27"/>
      <c r="B525" s="17"/>
      <c r="C525" s="17"/>
      <c r="D525" s="17"/>
      <c r="E525" s="17"/>
    </row>
    <row r="526" spans="1:5">
      <c r="A526" s="27"/>
      <c r="B526" s="17"/>
      <c r="C526" s="17"/>
      <c r="D526" s="17"/>
      <c r="E526" s="17"/>
    </row>
    <row r="527" spans="1:5">
      <c r="A527" s="27"/>
      <c r="B527" s="17"/>
      <c r="C527" s="17"/>
      <c r="D527" s="17"/>
      <c r="E527" s="17"/>
    </row>
    <row r="528" spans="1:5">
      <c r="A528" s="27"/>
      <c r="B528" s="17"/>
      <c r="C528" s="17"/>
      <c r="D528" s="17"/>
      <c r="E528" s="17"/>
    </row>
    <row r="529" spans="1:5">
      <c r="A529" s="27"/>
      <c r="B529" s="17"/>
      <c r="C529" s="17"/>
      <c r="D529" s="17"/>
      <c r="E529" s="17"/>
    </row>
    <row r="530" spans="1:5">
      <c r="A530" s="27"/>
      <c r="B530" s="17"/>
      <c r="C530" s="17"/>
      <c r="D530" s="17"/>
      <c r="E530" s="17"/>
    </row>
    <row r="531" spans="1:5">
      <c r="A531" s="27"/>
      <c r="B531" s="17"/>
      <c r="C531" s="17"/>
      <c r="D531" s="17"/>
      <c r="E531" s="17"/>
    </row>
    <row r="532" spans="1:5">
      <c r="A532" s="27"/>
      <c r="B532" s="17"/>
      <c r="C532" s="17"/>
      <c r="D532" s="17"/>
      <c r="E532" s="17"/>
    </row>
    <row r="533" spans="1:5">
      <c r="A533" s="27"/>
      <c r="B533" s="17"/>
      <c r="C533" s="17"/>
      <c r="D533" s="17"/>
      <c r="E533" s="17"/>
    </row>
    <row r="534" spans="1:5">
      <c r="A534" s="27"/>
      <c r="B534" s="17"/>
      <c r="C534" s="17"/>
      <c r="D534" s="17"/>
      <c r="E534" s="17"/>
    </row>
    <row r="535" spans="1:5">
      <c r="A535" s="27"/>
      <c r="B535" s="17"/>
      <c r="C535" s="17"/>
      <c r="D535" s="17"/>
      <c r="E535" s="17"/>
    </row>
    <row r="536" spans="1:5">
      <c r="A536" s="27"/>
      <c r="B536" s="17"/>
      <c r="C536" s="17"/>
      <c r="D536" s="17"/>
      <c r="E536" s="17"/>
    </row>
    <row r="537" spans="1:5">
      <c r="A537" s="27"/>
      <c r="B537" s="17"/>
      <c r="C537" s="17"/>
      <c r="D537" s="17"/>
      <c r="E537" s="17"/>
    </row>
    <row r="538" spans="1:5">
      <c r="A538" s="27"/>
      <c r="B538" s="17"/>
      <c r="C538" s="17"/>
      <c r="D538" s="17"/>
      <c r="E538" s="17"/>
    </row>
    <row r="539" spans="1:5">
      <c r="A539" s="27"/>
      <c r="B539" s="17"/>
      <c r="C539" s="17"/>
      <c r="D539" s="17"/>
      <c r="E539" s="17"/>
    </row>
    <row r="540" spans="1:5">
      <c r="A540" s="27"/>
      <c r="B540" s="17"/>
      <c r="C540" s="17"/>
      <c r="D540" s="17"/>
      <c r="E540" s="17"/>
    </row>
    <row r="541" spans="1:5">
      <c r="A541" s="27"/>
      <c r="B541" s="17"/>
      <c r="C541" s="17"/>
      <c r="D541" s="17"/>
      <c r="E541" s="17"/>
    </row>
    <row r="542" spans="1:5">
      <c r="A542" s="27"/>
      <c r="B542" s="17"/>
      <c r="C542" s="17"/>
      <c r="D542" s="17"/>
      <c r="E542" s="17"/>
    </row>
    <row r="543" spans="1:5">
      <c r="A543" s="27"/>
      <c r="B543" s="17"/>
      <c r="C543" s="17"/>
      <c r="D543" s="17"/>
      <c r="E543" s="17"/>
    </row>
    <row r="544" spans="1:5">
      <c r="A544" s="27"/>
      <c r="B544" s="17"/>
      <c r="C544" s="17"/>
      <c r="D544" s="17"/>
      <c r="E544" s="17"/>
    </row>
    <row r="545" spans="1:5">
      <c r="A545" s="27"/>
      <c r="B545" s="17"/>
      <c r="C545" s="17"/>
      <c r="D545" s="17"/>
      <c r="E545" s="17"/>
    </row>
    <row r="546" spans="1:5">
      <c r="A546" s="27"/>
      <c r="B546" s="17"/>
      <c r="C546" s="17"/>
      <c r="D546" s="17"/>
      <c r="E546" s="17"/>
    </row>
    <row r="547" spans="1:5">
      <c r="A547" s="27"/>
      <c r="B547" s="17"/>
      <c r="C547" s="17"/>
      <c r="D547" s="17"/>
      <c r="E547" s="17"/>
    </row>
    <row r="548" spans="1:5">
      <c r="A548" s="27"/>
      <c r="B548" s="17"/>
      <c r="C548" s="17"/>
      <c r="D548" s="17"/>
      <c r="E548" s="17"/>
    </row>
    <row r="549" spans="1:5">
      <c r="A549" s="27"/>
      <c r="B549" s="17"/>
      <c r="C549" s="17"/>
      <c r="D549" s="17"/>
      <c r="E549" s="17"/>
    </row>
    <row r="550" spans="1:5">
      <c r="A550" s="27"/>
      <c r="B550" s="17"/>
      <c r="C550" s="17"/>
      <c r="D550" s="17"/>
      <c r="E550" s="17"/>
    </row>
    <row r="551" spans="1:5">
      <c r="A551" s="27"/>
      <c r="B551" s="17"/>
      <c r="C551" s="17"/>
      <c r="D551" s="17"/>
      <c r="E551" s="17"/>
    </row>
    <row r="552" spans="1:5">
      <c r="A552" s="27"/>
      <c r="B552" s="17"/>
      <c r="C552" s="17"/>
      <c r="D552" s="17"/>
      <c r="E552" s="17"/>
    </row>
    <row r="553" spans="1:5">
      <c r="A553" s="27"/>
      <c r="B553" s="17"/>
      <c r="C553" s="17"/>
      <c r="D553" s="17"/>
      <c r="E553" s="17"/>
    </row>
    <row r="554" spans="1:5">
      <c r="A554" s="27"/>
      <c r="B554" s="17"/>
      <c r="C554" s="17"/>
      <c r="D554" s="17"/>
      <c r="E554" s="17"/>
    </row>
    <row r="555" spans="1:5">
      <c r="A555" s="27"/>
      <c r="B555" s="17"/>
      <c r="C555" s="17"/>
      <c r="D555" s="17"/>
      <c r="E555" s="17"/>
    </row>
    <row r="556" spans="1:5">
      <c r="A556" s="27"/>
      <c r="B556" s="17"/>
      <c r="C556" s="17"/>
      <c r="D556" s="17"/>
      <c r="E556" s="17"/>
    </row>
    <row r="557" spans="1:5">
      <c r="A557" s="27"/>
      <c r="B557" s="17"/>
      <c r="C557" s="17"/>
      <c r="D557" s="17"/>
      <c r="E557" s="17"/>
    </row>
    <row r="558" spans="1:5">
      <c r="A558" s="27"/>
      <c r="B558" s="17"/>
      <c r="C558" s="17"/>
      <c r="D558" s="17"/>
      <c r="E558" s="17"/>
    </row>
    <row r="559" spans="1:5">
      <c r="A559" s="27"/>
      <c r="B559" s="17"/>
      <c r="C559" s="17"/>
      <c r="D559" s="17"/>
      <c r="E559" s="17"/>
    </row>
    <row r="560" spans="1:5">
      <c r="A560" s="27"/>
      <c r="B560" s="17"/>
      <c r="C560" s="17"/>
      <c r="D560" s="17"/>
      <c r="E560" s="17"/>
    </row>
    <row r="561" spans="1:5">
      <c r="A561" s="27"/>
      <c r="B561" s="17"/>
      <c r="C561" s="17"/>
      <c r="D561" s="17"/>
      <c r="E561" s="17"/>
    </row>
    <row r="562" spans="1:5">
      <c r="A562" s="27"/>
      <c r="B562" s="17"/>
      <c r="C562" s="17"/>
      <c r="D562" s="17"/>
      <c r="E562" s="17"/>
    </row>
    <row r="563" spans="1:5">
      <c r="A563" s="27"/>
      <c r="B563" s="17"/>
      <c r="C563" s="17"/>
      <c r="D563" s="17"/>
      <c r="E563" s="17"/>
    </row>
    <row r="564" spans="1:5">
      <c r="A564" s="27"/>
      <c r="B564" s="17"/>
      <c r="C564" s="17"/>
      <c r="D564" s="17"/>
      <c r="E564" s="17"/>
    </row>
    <row r="565" spans="1:5">
      <c r="A565" s="27"/>
      <c r="B565" s="17"/>
      <c r="C565" s="17"/>
      <c r="D565" s="17"/>
      <c r="E565" s="17"/>
    </row>
    <row r="566" spans="1:5">
      <c r="A566" s="27"/>
      <c r="B566" s="17"/>
      <c r="C566" s="17"/>
      <c r="D566" s="17"/>
      <c r="E566" s="17"/>
    </row>
    <row r="567" spans="1:5">
      <c r="A567" s="27"/>
      <c r="B567" s="17"/>
      <c r="C567" s="17"/>
      <c r="D567" s="17"/>
      <c r="E567" s="17"/>
    </row>
    <row r="568" spans="1:5">
      <c r="A568" s="27"/>
      <c r="B568" s="17"/>
      <c r="C568" s="17"/>
      <c r="D568" s="17"/>
      <c r="E568" s="17"/>
    </row>
    <row r="569" spans="1:5">
      <c r="A569" s="27"/>
      <c r="B569" s="17"/>
      <c r="C569" s="17"/>
      <c r="D569" s="17"/>
      <c r="E569" s="17"/>
    </row>
    <row r="570" spans="1:5">
      <c r="A570" s="27"/>
      <c r="B570" s="17"/>
      <c r="C570" s="17"/>
      <c r="D570" s="17"/>
      <c r="E570" s="17"/>
    </row>
    <row r="571" spans="1:5">
      <c r="A571" s="27"/>
      <c r="B571" s="17"/>
      <c r="C571" s="17"/>
      <c r="D571" s="17"/>
      <c r="E571" s="17"/>
    </row>
    <row r="572" spans="1:5">
      <c r="A572" s="27"/>
      <c r="B572" s="17"/>
      <c r="C572" s="17"/>
      <c r="D572" s="17"/>
      <c r="E572" s="17"/>
    </row>
    <row r="573" spans="1:5">
      <c r="A573" s="27"/>
      <c r="B573" s="17"/>
      <c r="C573" s="17"/>
      <c r="D573" s="17"/>
      <c r="E573" s="17"/>
    </row>
    <row r="574" spans="1:5">
      <c r="A574" s="27"/>
      <c r="B574" s="17"/>
      <c r="C574" s="17"/>
      <c r="D574" s="17"/>
      <c r="E574" s="17"/>
    </row>
    <row r="575" spans="1:5">
      <c r="A575" s="27"/>
      <c r="B575" s="17"/>
      <c r="C575" s="17"/>
      <c r="D575" s="17"/>
      <c r="E575" s="17"/>
    </row>
    <row r="576" spans="1:5">
      <c r="A576" s="27"/>
      <c r="B576" s="17"/>
      <c r="C576" s="17"/>
      <c r="D576" s="17"/>
      <c r="E576" s="17"/>
    </row>
    <row r="577" spans="1:5">
      <c r="A577" s="27"/>
      <c r="B577" s="17"/>
      <c r="C577" s="17"/>
      <c r="D577" s="17"/>
      <c r="E577" s="17"/>
    </row>
    <row r="578" spans="1:5">
      <c r="A578" s="27"/>
      <c r="B578" s="17"/>
      <c r="C578" s="17"/>
      <c r="D578" s="17"/>
      <c r="E578" s="17"/>
    </row>
    <row r="579" spans="1:5">
      <c r="A579" s="27"/>
      <c r="B579" s="17"/>
      <c r="C579" s="17"/>
      <c r="D579" s="17"/>
      <c r="E579" s="17"/>
    </row>
    <row r="580" spans="1:5">
      <c r="A580" s="27"/>
      <c r="B580" s="17"/>
      <c r="C580" s="17"/>
      <c r="D580" s="17"/>
      <c r="E580" s="17"/>
    </row>
    <row r="581" spans="1:5">
      <c r="A581" s="27"/>
      <c r="B581" s="17"/>
      <c r="C581" s="17"/>
      <c r="D581" s="17"/>
      <c r="E581" s="17"/>
    </row>
    <row r="582" spans="1:5">
      <c r="A582" s="27"/>
      <c r="B582" s="17"/>
      <c r="C582" s="17"/>
      <c r="D582" s="17"/>
      <c r="E582" s="17"/>
    </row>
    <row r="583" spans="1:5">
      <c r="A583" s="27"/>
      <c r="B583" s="17"/>
      <c r="C583" s="17"/>
      <c r="D583" s="17"/>
      <c r="E583" s="17"/>
    </row>
    <row r="584" spans="1:5">
      <c r="A584" s="27"/>
      <c r="B584" s="17"/>
      <c r="C584" s="17"/>
      <c r="D584" s="17"/>
      <c r="E584" s="17"/>
    </row>
    <row r="585" spans="1:5">
      <c r="A585" s="27"/>
      <c r="B585" s="17"/>
      <c r="C585" s="17"/>
      <c r="D585" s="17"/>
      <c r="E585" s="17"/>
    </row>
    <row r="586" spans="1:5">
      <c r="A586" s="27"/>
      <c r="B586" s="17"/>
      <c r="C586" s="17"/>
      <c r="D586" s="17"/>
      <c r="E586" s="17"/>
    </row>
    <row r="587" spans="1:5">
      <c r="A587" s="27"/>
      <c r="B587" s="17"/>
      <c r="C587" s="17"/>
      <c r="D587" s="17"/>
      <c r="E587" s="17"/>
    </row>
    <row r="588" spans="1:5">
      <c r="A588" s="27"/>
      <c r="B588" s="17"/>
      <c r="C588" s="17"/>
      <c r="D588" s="17"/>
      <c r="E588" s="17"/>
    </row>
    <row r="589" spans="1:5">
      <c r="A589" s="27"/>
      <c r="B589" s="17"/>
      <c r="C589" s="17"/>
      <c r="D589" s="17"/>
      <c r="E589" s="17"/>
    </row>
    <row r="590" spans="1:5">
      <c r="A590" s="27"/>
      <c r="B590" s="17"/>
      <c r="C590" s="17"/>
      <c r="D590" s="17"/>
      <c r="E590" s="17"/>
    </row>
    <row r="591" spans="1:5">
      <c r="A591" s="27"/>
      <c r="B591" s="17"/>
      <c r="C591" s="17"/>
      <c r="D591" s="17"/>
      <c r="E591" s="17"/>
    </row>
    <row r="592" spans="1:5">
      <c r="A592" s="27"/>
      <c r="B592" s="17"/>
      <c r="C592" s="17"/>
      <c r="D592" s="17"/>
      <c r="E592" s="17"/>
    </row>
    <row r="593" spans="1:5">
      <c r="A593" s="27"/>
      <c r="B593" s="17"/>
      <c r="C593" s="17"/>
      <c r="D593" s="17"/>
      <c r="E593" s="17"/>
    </row>
    <row r="594" spans="1:5">
      <c r="A594" s="27"/>
      <c r="B594" s="17"/>
      <c r="C594" s="17"/>
      <c r="D594" s="17"/>
      <c r="E594" s="17"/>
    </row>
    <row r="595" spans="1:5">
      <c r="A595" s="27"/>
      <c r="B595" s="17"/>
      <c r="C595" s="17"/>
      <c r="D595" s="17"/>
      <c r="E595" s="17"/>
    </row>
    <row r="596" spans="1:5">
      <c r="A596" s="27"/>
      <c r="B596" s="17"/>
      <c r="C596" s="17"/>
      <c r="D596" s="17"/>
      <c r="E596" s="17"/>
    </row>
    <row r="597" spans="1:5">
      <c r="A597" s="27"/>
      <c r="B597" s="17"/>
      <c r="C597" s="17"/>
      <c r="D597" s="17"/>
      <c r="E597" s="17"/>
    </row>
    <row r="598" spans="1:5">
      <c r="A598" s="27"/>
      <c r="B598" s="17"/>
      <c r="C598" s="17"/>
      <c r="D598" s="17"/>
      <c r="E598" s="17"/>
    </row>
    <row r="599" spans="1:5">
      <c r="A599" s="27"/>
      <c r="B599" s="17"/>
      <c r="C599" s="17"/>
      <c r="D599" s="17"/>
      <c r="E599" s="17"/>
    </row>
    <row r="600" spans="1:5">
      <c r="A600" s="27"/>
      <c r="B600" s="17"/>
      <c r="C600" s="17"/>
      <c r="D600" s="17"/>
      <c r="E600" s="17"/>
    </row>
    <row r="601" spans="1:5">
      <c r="A601" s="27"/>
      <c r="B601" s="17"/>
      <c r="C601" s="17"/>
      <c r="D601" s="17"/>
      <c r="E601" s="17"/>
    </row>
    <row r="602" spans="1:5">
      <c r="A602" s="27"/>
      <c r="B602" s="17"/>
      <c r="C602" s="17"/>
      <c r="D602" s="17"/>
      <c r="E602" s="17"/>
    </row>
    <row r="603" spans="1:5">
      <c r="A603" s="27"/>
      <c r="B603" s="17"/>
      <c r="C603" s="17"/>
      <c r="D603" s="17"/>
      <c r="E603" s="17"/>
    </row>
    <row r="604" spans="1:5">
      <c r="A604" s="27"/>
      <c r="B604" s="17"/>
      <c r="C604" s="17"/>
      <c r="D604" s="17"/>
      <c r="E604" s="17"/>
    </row>
    <row r="605" spans="1:5">
      <c r="A605" s="27"/>
      <c r="B605" s="17"/>
      <c r="C605" s="17"/>
      <c r="D605" s="17"/>
      <c r="E605" s="17"/>
    </row>
    <row r="606" spans="1:5">
      <c r="A606" s="27"/>
      <c r="B606" s="17"/>
      <c r="C606" s="17"/>
      <c r="D606" s="17"/>
      <c r="E606" s="17"/>
    </row>
    <row r="607" spans="1:5">
      <c r="A607" s="27"/>
      <c r="B607" s="17"/>
      <c r="C607" s="17"/>
      <c r="D607" s="17"/>
      <c r="E607" s="17"/>
    </row>
    <row r="608" spans="1:5">
      <c r="A608" s="27"/>
      <c r="B608" s="17"/>
      <c r="C608" s="17"/>
      <c r="D608" s="17"/>
      <c r="E608" s="17"/>
    </row>
    <row r="609" spans="1:5">
      <c r="A609" s="27"/>
      <c r="B609" s="17"/>
      <c r="C609" s="17"/>
      <c r="D609" s="17"/>
      <c r="E609" s="17"/>
    </row>
    <row r="610" spans="1:5">
      <c r="A610" s="27"/>
      <c r="B610" s="17"/>
      <c r="C610" s="17"/>
      <c r="D610" s="17"/>
      <c r="E610" s="17"/>
    </row>
    <row r="611" spans="1:5">
      <c r="A611" s="27"/>
      <c r="B611" s="17"/>
      <c r="C611" s="17"/>
      <c r="D611" s="17"/>
      <c r="E611" s="17"/>
    </row>
    <row r="612" spans="1:5">
      <c r="A612" s="27"/>
      <c r="B612" s="17"/>
      <c r="C612" s="17"/>
      <c r="D612" s="17"/>
      <c r="E612" s="17"/>
    </row>
    <row r="613" spans="1:5">
      <c r="A613" s="27"/>
      <c r="B613" s="17"/>
      <c r="C613" s="17"/>
      <c r="D613" s="17"/>
      <c r="E613" s="17"/>
    </row>
    <row r="614" spans="1:5">
      <c r="A614" s="27"/>
      <c r="B614" s="17"/>
      <c r="C614" s="17"/>
      <c r="D614" s="17"/>
      <c r="E614" s="17"/>
    </row>
    <row r="615" spans="1:5">
      <c r="A615" s="27"/>
      <c r="B615" s="17"/>
      <c r="C615" s="17"/>
      <c r="D615" s="17"/>
      <c r="E615" s="17"/>
    </row>
    <row r="616" spans="1:5">
      <c r="A616" s="27"/>
      <c r="B616" s="17"/>
      <c r="C616" s="17"/>
      <c r="D616" s="17"/>
      <c r="E616" s="17"/>
    </row>
    <row r="617" spans="1:5">
      <c r="A617" s="27"/>
      <c r="B617" s="17"/>
      <c r="C617" s="17"/>
      <c r="D617" s="17"/>
      <c r="E617" s="17"/>
    </row>
    <row r="618" spans="1:5">
      <c r="A618" s="27"/>
      <c r="B618" s="17"/>
      <c r="C618" s="17"/>
      <c r="D618" s="17"/>
      <c r="E618" s="17"/>
    </row>
    <row r="619" spans="1:5">
      <c r="A619" s="27"/>
      <c r="B619" s="17"/>
      <c r="C619" s="17"/>
      <c r="D619" s="17"/>
      <c r="E619" s="17"/>
    </row>
    <row r="620" spans="1:5">
      <c r="A620" s="27"/>
      <c r="B620" s="17"/>
      <c r="C620" s="17"/>
      <c r="D620" s="17"/>
      <c r="E620" s="17"/>
    </row>
    <row r="621" spans="1:5">
      <c r="A621" s="27"/>
      <c r="B621" s="17"/>
      <c r="C621" s="17"/>
      <c r="D621" s="17"/>
      <c r="E621" s="17"/>
    </row>
    <row r="622" spans="1:5">
      <c r="A622" s="27"/>
      <c r="B622" s="17"/>
      <c r="C622" s="17"/>
      <c r="D622" s="17"/>
      <c r="E622" s="17"/>
    </row>
    <row r="623" spans="1:5">
      <c r="A623" s="27"/>
      <c r="B623" s="17"/>
      <c r="C623" s="17"/>
      <c r="D623" s="17"/>
      <c r="E623" s="17"/>
    </row>
    <row r="624" spans="1:5">
      <c r="A624" s="27"/>
      <c r="B624" s="17"/>
      <c r="C624" s="17"/>
      <c r="D624" s="17"/>
      <c r="E624" s="17"/>
    </row>
    <row r="625" spans="1:5">
      <c r="A625" s="27"/>
      <c r="B625" s="17"/>
      <c r="C625" s="17"/>
      <c r="D625" s="17"/>
      <c r="E625" s="17"/>
    </row>
    <row r="626" spans="1:5">
      <c r="A626" s="27"/>
      <c r="B626" s="17"/>
      <c r="C626" s="17"/>
      <c r="D626" s="17"/>
      <c r="E626" s="17"/>
    </row>
    <row r="627" spans="1:5">
      <c r="A627" s="27"/>
      <c r="B627" s="17"/>
      <c r="C627" s="17"/>
      <c r="D627" s="17"/>
      <c r="E627" s="17"/>
    </row>
    <row r="628" spans="1:5">
      <c r="A628" s="27"/>
      <c r="B628" s="17"/>
      <c r="C628" s="17"/>
      <c r="D628" s="17"/>
      <c r="E628" s="17"/>
    </row>
    <row r="629" spans="1:5">
      <c r="A629" s="27"/>
      <c r="B629" s="17"/>
      <c r="C629" s="17"/>
      <c r="D629" s="17"/>
      <c r="E629" s="17"/>
    </row>
    <row r="630" spans="1:5">
      <c r="A630" s="27"/>
      <c r="B630" s="17"/>
      <c r="C630" s="17"/>
      <c r="D630" s="17"/>
      <c r="E630" s="17"/>
    </row>
    <row r="631" spans="1:5">
      <c r="A631" s="27"/>
      <c r="B631" s="17"/>
      <c r="C631" s="17"/>
      <c r="D631" s="17"/>
      <c r="E631" s="17"/>
    </row>
    <row r="632" spans="1:5">
      <c r="A632" s="27"/>
      <c r="B632" s="17"/>
      <c r="C632" s="17"/>
      <c r="D632" s="17"/>
      <c r="E632" s="17"/>
    </row>
    <row r="633" spans="1:5">
      <c r="A633" s="27"/>
      <c r="B633" s="17"/>
      <c r="C633" s="17"/>
      <c r="D633" s="17"/>
      <c r="E633" s="17"/>
    </row>
    <row r="634" spans="1:5">
      <c r="A634" s="27"/>
      <c r="B634" s="17"/>
      <c r="C634" s="17"/>
      <c r="D634" s="17"/>
      <c r="E634" s="17"/>
    </row>
    <row r="635" spans="1:5">
      <c r="A635" s="27"/>
      <c r="B635" s="17"/>
      <c r="C635" s="17"/>
      <c r="D635" s="17"/>
      <c r="E635" s="17"/>
    </row>
    <row r="636" spans="1:5">
      <c r="A636" s="27"/>
      <c r="B636" s="17"/>
      <c r="C636" s="17"/>
      <c r="D636" s="17"/>
      <c r="E636" s="17"/>
    </row>
    <row r="637" spans="1:5">
      <c r="A637" s="27"/>
      <c r="B637" s="17"/>
      <c r="C637" s="17"/>
      <c r="D637" s="17"/>
      <c r="E637" s="17"/>
    </row>
    <row r="638" spans="1:5">
      <c r="A638" s="27"/>
      <c r="B638" s="17"/>
      <c r="C638" s="17"/>
      <c r="D638" s="17"/>
      <c r="E638" s="17"/>
    </row>
    <row r="639" spans="1:5">
      <c r="A639" s="27"/>
      <c r="B639" s="17"/>
      <c r="C639" s="17"/>
      <c r="D639" s="17"/>
      <c r="E639" s="17"/>
    </row>
    <row r="640" spans="1:5">
      <c r="A640" s="27"/>
      <c r="B640" s="17"/>
      <c r="C640" s="17"/>
      <c r="D640" s="17"/>
      <c r="E640" s="17"/>
    </row>
    <row r="641" spans="1:5">
      <c r="A641" s="27"/>
      <c r="B641" s="17"/>
      <c r="C641" s="17"/>
      <c r="D641" s="17"/>
      <c r="E641" s="17"/>
    </row>
    <row r="642" spans="1:5">
      <c r="A642" s="27"/>
      <c r="B642" s="17"/>
      <c r="C642" s="17"/>
      <c r="D642" s="17"/>
      <c r="E642" s="17"/>
    </row>
    <row r="643" spans="1:5">
      <c r="A643" s="27"/>
      <c r="B643" s="17"/>
      <c r="C643" s="17"/>
      <c r="D643" s="17"/>
      <c r="E643" s="17"/>
    </row>
    <row r="644" spans="1:5">
      <c r="A644" s="27"/>
      <c r="B644" s="17"/>
      <c r="C644" s="17"/>
      <c r="D644" s="17"/>
      <c r="E644" s="17"/>
    </row>
    <row r="645" spans="1:5">
      <c r="A645" s="27"/>
      <c r="B645" s="17"/>
      <c r="C645" s="17"/>
      <c r="D645" s="17"/>
      <c r="E645" s="17"/>
    </row>
    <row r="646" spans="1:5">
      <c r="A646" s="27"/>
      <c r="B646" s="17"/>
      <c r="C646" s="17"/>
      <c r="D646" s="17"/>
      <c r="E646" s="17"/>
    </row>
    <row r="647" spans="1:5">
      <c r="A647" s="27"/>
      <c r="B647" s="17"/>
      <c r="C647" s="17"/>
      <c r="D647" s="17"/>
      <c r="E647" s="17"/>
    </row>
    <row r="648" spans="1:5">
      <c r="A648" s="27"/>
      <c r="B648" s="17"/>
      <c r="C648" s="17"/>
      <c r="D648" s="17"/>
      <c r="E648" s="17"/>
    </row>
    <row r="649" spans="1:5">
      <c r="A649" s="27"/>
      <c r="B649" s="17"/>
      <c r="C649" s="17"/>
      <c r="D649" s="17"/>
      <c r="E649" s="17"/>
    </row>
    <row r="650" spans="1:5">
      <c r="A650" s="27"/>
      <c r="B650" s="17"/>
      <c r="C650" s="17"/>
      <c r="D650" s="17"/>
      <c r="E650" s="17"/>
    </row>
    <row r="651" spans="1:5">
      <c r="A651" s="27"/>
      <c r="B651" s="17"/>
      <c r="C651" s="17"/>
      <c r="D651" s="17"/>
      <c r="E651" s="17"/>
    </row>
    <row r="652" spans="1:5">
      <c r="A652" s="27"/>
      <c r="B652" s="17"/>
      <c r="C652" s="17"/>
      <c r="D652" s="17"/>
      <c r="E652" s="17"/>
    </row>
    <row r="653" spans="1:5">
      <c r="A653" s="27"/>
      <c r="B653" s="17"/>
      <c r="C653" s="17"/>
      <c r="D653" s="17"/>
      <c r="E653" s="17"/>
    </row>
    <row r="654" spans="1:5">
      <c r="A654" s="27"/>
      <c r="B654" s="17"/>
      <c r="C654" s="17"/>
      <c r="D654" s="17"/>
      <c r="E654" s="17"/>
    </row>
    <row r="655" spans="1:5">
      <c r="A655" s="27"/>
      <c r="B655" s="17"/>
      <c r="C655" s="17"/>
      <c r="D655" s="17"/>
      <c r="E655" s="17"/>
    </row>
    <row r="656" spans="1:5">
      <c r="A656" s="27"/>
      <c r="B656" s="17"/>
      <c r="C656" s="17"/>
      <c r="D656" s="17"/>
      <c r="E656" s="17"/>
    </row>
    <row r="657" spans="1:5">
      <c r="A657" s="27"/>
      <c r="B657" s="17"/>
      <c r="C657" s="17"/>
      <c r="D657" s="17"/>
      <c r="E657" s="17"/>
    </row>
    <row r="658" spans="1:5">
      <c r="A658" s="27"/>
      <c r="B658" s="17"/>
      <c r="C658" s="17"/>
      <c r="D658" s="17"/>
      <c r="E658" s="17"/>
    </row>
    <row r="659" spans="1:5">
      <c r="A659" s="27"/>
      <c r="B659" s="17"/>
      <c r="C659" s="17"/>
      <c r="D659" s="17"/>
      <c r="E659" s="17"/>
    </row>
    <row r="660" spans="1:5">
      <c r="A660" s="27"/>
      <c r="B660" s="17"/>
      <c r="C660" s="17"/>
      <c r="D660" s="17"/>
      <c r="E660" s="17"/>
    </row>
    <row r="661" spans="1:5">
      <c r="A661" s="27"/>
      <c r="B661" s="17"/>
      <c r="C661" s="17"/>
      <c r="D661" s="17"/>
      <c r="E661" s="17"/>
    </row>
    <row r="662" spans="1:5">
      <c r="A662" s="27"/>
      <c r="B662" s="17"/>
      <c r="C662" s="17"/>
      <c r="D662" s="17"/>
      <c r="E662" s="17"/>
    </row>
    <row r="663" spans="1:5">
      <c r="A663" s="27"/>
      <c r="B663" s="17"/>
      <c r="C663" s="17"/>
      <c r="D663" s="17"/>
      <c r="E663" s="17"/>
    </row>
    <row r="664" spans="1:5">
      <c r="A664" s="27"/>
      <c r="B664" s="17"/>
      <c r="C664" s="17"/>
      <c r="D664" s="17"/>
      <c r="E664" s="17"/>
    </row>
    <row r="665" spans="1:5">
      <c r="A665" s="27"/>
      <c r="B665" s="17"/>
      <c r="C665" s="17"/>
      <c r="D665" s="17"/>
      <c r="E665" s="17"/>
    </row>
    <row r="666" spans="1:5">
      <c r="A666" s="27"/>
      <c r="B666" s="17"/>
      <c r="C666" s="17"/>
      <c r="D666" s="17"/>
      <c r="E666" s="17"/>
    </row>
    <row r="667" spans="1:5">
      <c r="A667" s="27"/>
      <c r="B667" s="17"/>
      <c r="C667" s="17"/>
      <c r="D667" s="17"/>
      <c r="E667" s="17"/>
    </row>
    <row r="668" spans="1:5">
      <c r="A668" s="27"/>
      <c r="B668" s="17"/>
      <c r="C668" s="17"/>
      <c r="D668" s="17"/>
      <c r="E668" s="17"/>
    </row>
    <row r="669" spans="1:5">
      <c r="A669" s="27"/>
      <c r="B669" s="17"/>
      <c r="C669" s="17"/>
      <c r="D669" s="17"/>
      <c r="E669" s="17"/>
    </row>
    <row r="670" spans="1:5">
      <c r="A670" s="27"/>
      <c r="B670" s="17"/>
      <c r="C670" s="17"/>
      <c r="D670" s="17"/>
      <c r="E670" s="17"/>
    </row>
    <row r="671" spans="1:5">
      <c r="A671" s="27"/>
      <c r="B671" s="17"/>
      <c r="C671" s="17"/>
      <c r="D671" s="17"/>
      <c r="E671" s="17"/>
    </row>
    <row r="672" spans="1:5">
      <c r="A672" s="27"/>
      <c r="B672" s="17"/>
      <c r="C672" s="17"/>
      <c r="D672" s="17"/>
      <c r="E672" s="17"/>
    </row>
    <row r="673" spans="1:5">
      <c r="A673" s="27"/>
      <c r="B673" s="17"/>
      <c r="C673" s="17"/>
      <c r="D673" s="17"/>
      <c r="E673" s="17"/>
    </row>
    <row r="674" spans="1:5">
      <c r="A674" s="27"/>
      <c r="B674" s="17"/>
      <c r="C674" s="17"/>
      <c r="D674" s="17"/>
      <c r="E674" s="17"/>
    </row>
    <row r="675" spans="1:5">
      <c r="A675" s="27"/>
      <c r="B675" s="17"/>
      <c r="C675" s="17"/>
      <c r="D675" s="17"/>
      <c r="E675" s="17"/>
    </row>
    <row r="676" spans="1:5">
      <c r="A676" s="27"/>
      <c r="B676" s="17"/>
      <c r="C676" s="17"/>
      <c r="D676" s="17"/>
      <c r="E676" s="17"/>
    </row>
    <row r="677" spans="1:5">
      <c r="A677" s="27"/>
      <c r="B677" s="17"/>
      <c r="C677" s="17"/>
      <c r="D677" s="17"/>
      <c r="E677" s="17"/>
    </row>
    <row r="678" spans="1:5">
      <c r="A678" s="27"/>
      <c r="B678" s="17"/>
      <c r="C678" s="17"/>
      <c r="D678" s="17"/>
      <c r="E678" s="17"/>
    </row>
    <row r="679" spans="1:5">
      <c r="A679" s="27"/>
      <c r="B679" s="17"/>
      <c r="C679" s="17"/>
      <c r="D679" s="17"/>
      <c r="E679" s="17"/>
    </row>
    <row r="680" spans="1:5">
      <c r="A680" s="27"/>
      <c r="B680" s="17"/>
      <c r="C680" s="17"/>
      <c r="D680" s="17"/>
      <c r="E680" s="17"/>
    </row>
    <row r="681" spans="1:5">
      <c r="A681" s="27"/>
      <c r="B681" s="17"/>
      <c r="C681" s="17"/>
      <c r="D681" s="17"/>
      <c r="E681" s="17"/>
    </row>
    <row r="682" spans="1:5">
      <c r="A682" s="27"/>
      <c r="B682" s="17"/>
      <c r="C682" s="17"/>
      <c r="D682" s="17"/>
      <c r="E682" s="17"/>
    </row>
    <row r="683" spans="1:5">
      <c r="A683" s="27"/>
      <c r="B683" s="17"/>
      <c r="C683" s="17"/>
      <c r="D683" s="17"/>
      <c r="E683" s="17"/>
    </row>
    <row r="684" spans="1:5">
      <c r="A684" s="27"/>
      <c r="B684" s="17"/>
      <c r="C684" s="17"/>
      <c r="D684" s="17"/>
      <c r="E684" s="17"/>
    </row>
    <row r="685" spans="1:5">
      <c r="A685" s="27"/>
      <c r="B685" s="17"/>
      <c r="C685" s="17"/>
      <c r="D685" s="17"/>
      <c r="E685" s="17"/>
    </row>
    <row r="686" spans="1:5">
      <c r="A686" s="27"/>
      <c r="B686" s="17"/>
      <c r="C686" s="17"/>
      <c r="D686" s="17"/>
      <c r="E686" s="17"/>
    </row>
    <row r="687" spans="1:5">
      <c r="A687" s="27"/>
      <c r="B687" s="17"/>
      <c r="C687" s="17"/>
      <c r="D687" s="17"/>
      <c r="E687" s="17"/>
    </row>
    <row r="688" spans="1:5">
      <c r="A688" s="27"/>
      <c r="B688" s="17"/>
      <c r="C688" s="17"/>
      <c r="D688" s="17"/>
      <c r="E688" s="17"/>
    </row>
    <row r="689" spans="1:5">
      <c r="A689" s="27"/>
      <c r="B689" s="17"/>
      <c r="C689" s="17"/>
      <c r="D689" s="17"/>
      <c r="E689" s="17"/>
    </row>
    <row r="690" spans="1:5">
      <c r="A690" s="27"/>
      <c r="B690" s="17"/>
      <c r="C690" s="17"/>
      <c r="D690" s="17"/>
      <c r="E690" s="17"/>
    </row>
    <row r="691" spans="1:5">
      <c r="A691" s="27"/>
      <c r="B691" s="17"/>
      <c r="C691" s="17"/>
      <c r="D691" s="17"/>
      <c r="E691" s="17"/>
    </row>
    <row r="692" spans="1:5">
      <c r="A692" s="27"/>
      <c r="B692" s="17"/>
      <c r="C692" s="17"/>
      <c r="D692" s="17"/>
      <c r="E692" s="17"/>
    </row>
    <row r="693" spans="1:5">
      <c r="A693" s="27"/>
      <c r="B693" s="17"/>
      <c r="C693" s="17"/>
      <c r="D693" s="17"/>
      <c r="E693" s="17"/>
    </row>
    <row r="694" spans="1:5">
      <c r="A694" s="27"/>
      <c r="B694" s="17"/>
      <c r="C694" s="17"/>
      <c r="D694" s="17"/>
      <c r="E694" s="17"/>
    </row>
    <row r="695" spans="1:5">
      <c r="A695" s="27"/>
      <c r="B695" s="17"/>
      <c r="C695" s="17"/>
      <c r="D695" s="17"/>
      <c r="E695" s="17"/>
    </row>
    <row r="696" spans="1:5">
      <c r="A696" s="27"/>
      <c r="B696" s="17"/>
      <c r="C696" s="17"/>
      <c r="D696" s="17"/>
      <c r="E696" s="17"/>
    </row>
    <row r="697" spans="1:5">
      <c r="A697" s="27"/>
      <c r="B697" s="17"/>
      <c r="C697" s="17"/>
      <c r="D697" s="17"/>
      <c r="E697" s="17"/>
    </row>
    <row r="698" spans="1:5">
      <c r="A698" s="27"/>
      <c r="B698" s="17"/>
      <c r="C698" s="17"/>
      <c r="D698" s="17"/>
      <c r="E698" s="17"/>
    </row>
    <row r="699" spans="1:5">
      <c r="A699" s="27"/>
      <c r="B699" s="17"/>
      <c r="C699" s="17"/>
      <c r="D699" s="17"/>
      <c r="E699" s="17"/>
    </row>
    <row r="700" spans="1:5">
      <c r="A700" s="27"/>
      <c r="B700" s="17"/>
      <c r="C700" s="17"/>
      <c r="D700" s="17"/>
      <c r="E700" s="17"/>
    </row>
    <row r="701" spans="1:5">
      <c r="A701" s="27"/>
      <c r="B701" s="17"/>
      <c r="C701" s="17"/>
      <c r="D701" s="17"/>
      <c r="E701" s="17"/>
    </row>
    <row r="702" spans="1:5">
      <c r="A702" s="27"/>
      <c r="B702" s="17"/>
      <c r="C702" s="17"/>
      <c r="D702" s="17"/>
      <c r="E702" s="17"/>
    </row>
    <row r="703" spans="1:5">
      <c r="A703" s="27"/>
      <c r="B703" s="17"/>
      <c r="C703" s="17"/>
      <c r="D703" s="17"/>
      <c r="E703" s="17"/>
    </row>
    <row r="704" spans="1:5">
      <c r="A704" s="27"/>
      <c r="B704" s="17"/>
      <c r="C704" s="17"/>
      <c r="D704" s="17"/>
      <c r="E704" s="17"/>
    </row>
    <row r="705" spans="1:5">
      <c r="A705" s="27"/>
      <c r="B705" s="17"/>
      <c r="C705" s="17"/>
      <c r="D705" s="17"/>
      <c r="E705" s="17"/>
    </row>
    <row r="706" spans="1:5">
      <c r="A706" s="27"/>
      <c r="B706" s="17"/>
      <c r="C706" s="17"/>
      <c r="D706" s="17"/>
      <c r="E706" s="17"/>
    </row>
    <row r="707" spans="1:5">
      <c r="A707" s="27"/>
      <c r="B707" s="17"/>
      <c r="C707" s="17"/>
      <c r="D707" s="17"/>
      <c r="E707" s="17"/>
    </row>
    <row r="708" spans="1:5">
      <c r="A708" s="27"/>
      <c r="B708" s="17"/>
      <c r="C708" s="17"/>
      <c r="D708" s="17"/>
      <c r="E708" s="17"/>
    </row>
    <row r="709" spans="1:5">
      <c r="A709" s="27"/>
      <c r="B709" s="17"/>
      <c r="C709" s="17"/>
      <c r="D709" s="17"/>
      <c r="E709" s="17"/>
    </row>
    <row r="710" spans="1:5">
      <c r="A710" s="27"/>
      <c r="B710" s="17"/>
      <c r="C710" s="17"/>
      <c r="D710" s="17"/>
      <c r="E710" s="17"/>
    </row>
    <row r="711" spans="1:5">
      <c r="A711" s="27"/>
      <c r="B711" s="17"/>
      <c r="C711" s="17"/>
      <c r="D711" s="17"/>
      <c r="E711" s="17"/>
    </row>
    <row r="712" spans="1:5">
      <c r="A712" s="27"/>
      <c r="B712" s="17"/>
      <c r="C712" s="17"/>
      <c r="D712" s="17"/>
      <c r="E712" s="17"/>
    </row>
    <row r="713" spans="1:5">
      <c r="A713" s="27"/>
      <c r="B713" s="17"/>
      <c r="C713" s="17"/>
      <c r="D713" s="17"/>
      <c r="E713" s="17"/>
    </row>
    <row r="714" spans="1:5">
      <c r="A714" s="27"/>
      <c r="B714" s="17"/>
      <c r="C714" s="17"/>
      <c r="D714" s="17"/>
      <c r="E714" s="17"/>
    </row>
    <row r="715" spans="1:5">
      <c r="A715" s="27"/>
      <c r="B715" s="17"/>
      <c r="C715" s="17"/>
      <c r="D715" s="17"/>
      <c r="E715" s="17"/>
    </row>
    <row r="716" spans="1:5">
      <c r="A716" s="27"/>
      <c r="B716" s="17"/>
      <c r="C716" s="17"/>
      <c r="D716" s="17"/>
      <c r="E716" s="17"/>
    </row>
    <row r="717" spans="1:5">
      <c r="A717" s="27"/>
      <c r="B717" s="17"/>
      <c r="C717" s="17"/>
      <c r="D717" s="17"/>
      <c r="E717" s="17"/>
    </row>
    <row r="718" spans="1:5">
      <c r="A718" s="27"/>
      <c r="B718" s="17"/>
      <c r="C718" s="17"/>
      <c r="D718" s="17"/>
      <c r="E718" s="17"/>
    </row>
    <row r="719" spans="1:5">
      <c r="A719" s="27"/>
      <c r="B719" s="17"/>
      <c r="C719" s="17"/>
      <c r="D719" s="17"/>
      <c r="E719" s="17"/>
    </row>
    <row r="720" spans="1:5">
      <c r="A720" s="27"/>
      <c r="B720" s="17"/>
      <c r="C720" s="17"/>
      <c r="D720" s="17"/>
      <c r="E720" s="17"/>
    </row>
    <row r="721" spans="1:5">
      <c r="A721" s="27"/>
      <c r="B721" s="17"/>
      <c r="C721" s="17"/>
      <c r="D721" s="17"/>
      <c r="E721" s="17"/>
    </row>
    <row r="722" spans="1:5">
      <c r="A722" s="27"/>
      <c r="B722" s="17"/>
      <c r="C722" s="17"/>
      <c r="D722" s="17"/>
      <c r="E722" s="17"/>
    </row>
    <row r="723" spans="1:5">
      <c r="A723" s="27"/>
      <c r="B723" s="17"/>
      <c r="C723" s="17"/>
      <c r="D723" s="17"/>
      <c r="E723" s="17"/>
    </row>
    <row r="724" spans="1:5">
      <c r="A724" s="27"/>
      <c r="B724" s="17"/>
      <c r="C724" s="17"/>
      <c r="D724" s="17"/>
      <c r="E724" s="17"/>
    </row>
    <row r="725" spans="1:5">
      <c r="A725" s="27"/>
      <c r="B725" s="17"/>
      <c r="C725" s="17"/>
      <c r="D725" s="17"/>
      <c r="E725" s="17"/>
    </row>
    <row r="726" spans="1:5">
      <c r="A726" s="27"/>
      <c r="B726" s="17"/>
      <c r="C726" s="17"/>
      <c r="D726" s="17"/>
      <c r="E726" s="17"/>
    </row>
    <row r="727" spans="1:5">
      <c r="A727" s="27"/>
      <c r="B727" s="17"/>
      <c r="C727" s="17"/>
      <c r="D727" s="17"/>
      <c r="E727" s="17"/>
    </row>
    <row r="728" spans="1:5">
      <c r="A728" s="27"/>
      <c r="B728" s="17"/>
      <c r="C728" s="17"/>
      <c r="D728" s="17"/>
      <c r="E728" s="17"/>
    </row>
    <row r="729" spans="1:5">
      <c r="A729" s="27"/>
      <c r="B729" s="17"/>
      <c r="C729" s="17"/>
      <c r="D729" s="17"/>
      <c r="E729" s="17"/>
    </row>
    <row r="730" spans="1:5">
      <c r="A730" s="27"/>
      <c r="B730" s="17"/>
      <c r="C730" s="17"/>
      <c r="D730" s="17"/>
      <c r="E730" s="17"/>
    </row>
    <row r="731" spans="1:5">
      <c r="A731" s="27"/>
      <c r="B731" s="17"/>
      <c r="C731" s="17"/>
      <c r="D731" s="17"/>
      <c r="E731" s="17"/>
    </row>
    <row r="732" spans="1:5">
      <c r="A732" s="27"/>
      <c r="B732" s="17"/>
      <c r="C732" s="17"/>
      <c r="D732" s="17"/>
      <c r="E732" s="17"/>
    </row>
    <row r="733" spans="1:5">
      <c r="A733" s="27"/>
      <c r="B733" s="17"/>
      <c r="C733" s="17"/>
      <c r="D733" s="17"/>
      <c r="E733" s="17"/>
    </row>
    <row r="734" spans="1:5">
      <c r="A734" s="27"/>
      <c r="B734" s="17"/>
      <c r="C734" s="17"/>
      <c r="D734" s="17"/>
      <c r="E734" s="17"/>
    </row>
    <row r="735" spans="1:5">
      <c r="A735" s="27"/>
      <c r="B735" s="17"/>
      <c r="C735" s="17"/>
      <c r="D735" s="17"/>
      <c r="E735" s="17"/>
    </row>
    <row r="736" spans="1:5">
      <c r="A736" s="27"/>
      <c r="B736" s="17"/>
      <c r="C736" s="17"/>
      <c r="D736" s="17"/>
      <c r="E736" s="17"/>
    </row>
    <row r="737" spans="1:5">
      <c r="A737" s="27"/>
      <c r="B737" s="17"/>
      <c r="C737" s="17"/>
      <c r="D737" s="17"/>
      <c r="E737" s="17"/>
    </row>
    <row r="738" spans="1:5">
      <c r="A738" s="27"/>
      <c r="B738" s="17"/>
      <c r="C738" s="17"/>
      <c r="D738" s="17"/>
      <c r="E738" s="17"/>
    </row>
    <row r="739" spans="1:5">
      <c r="A739" s="27"/>
      <c r="B739" s="17"/>
      <c r="C739" s="17"/>
      <c r="D739" s="17"/>
      <c r="E739" s="17"/>
    </row>
    <row r="740" spans="1:5">
      <c r="A740" s="27"/>
      <c r="B740" s="17"/>
      <c r="C740" s="17"/>
      <c r="D740" s="17"/>
      <c r="E740" s="17"/>
    </row>
    <row r="741" spans="1:5">
      <c r="A741" s="27"/>
      <c r="B741" s="17"/>
      <c r="C741" s="17"/>
      <c r="D741" s="17"/>
      <c r="E741" s="17"/>
    </row>
    <row r="742" spans="1:5">
      <c r="A742" s="27"/>
      <c r="B742" s="17"/>
      <c r="C742" s="17"/>
      <c r="D742" s="17"/>
      <c r="E742" s="17"/>
    </row>
    <row r="743" spans="1:5">
      <c r="A743" s="27"/>
      <c r="B743" s="17"/>
      <c r="C743" s="17"/>
      <c r="D743" s="17"/>
      <c r="E743" s="17"/>
    </row>
    <row r="744" spans="1:5">
      <c r="A744" s="27"/>
      <c r="B744" s="17"/>
      <c r="C744" s="17"/>
      <c r="D744" s="17"/>
      <c r="E744" s="17"/>
    </row>
    <row r="745" spans="1:5">
      <c r="A745" s="27"/>
      <c r="B745" s="17"/>
      <c r="C745" s="17"/>
      <c r="D745" s="17"/>
      <c r="E745" s="17"/>
    </row>
    <row r="746" spans="1:5">
      <c r="A746" s="27"/>
      <c r="B746" s="17"/>
      <c r="C746" s="17"/>
      <c r="D746" s="17"/>
      <c r="E746" s="17"/>
    </row>
    <row r="747" spans="1:5">
      <c r="A747" s="27"/>
      <c r="B747" s="17"/>
      <c r="C747" s="17"/>
      <c r="D747" s="17"/>
      <c r="E747" s="17"/>
    </row>
    <row r="748" spans="1:5">
      <c r="A748" s="27"/>
      <c r="B748" s="17"/>
      <c r="C748" s="17"/>
      <c r="D748" s="17"/>
      <c r="E748" s="17"/>
    </row>
    <row r="749" spans="1:5">
      <c r="A749" s="27"/>
      <c r="B749" s="17"/>
      <c r="C749" s="17"/>
      <c r="D749" s="17"/>
      <c r="E749" s="17"/>
    </row>
    <row r="750" spans="1:5">
      <c r="A750" s="27"/>
      <c r="B750" s="17"/>
      <c r="C750" s="17"/>
      <c r="D750" s="17"/>
      <c r="E750" s="17"/>
    </row>
    <row r="751" spans="1:5">
      <c r="A751" s="27"/>
      <c r="B751" s="17"/>
      <c r="C751" s="17"/>
      <c r="D751" s="17"/>
      <c r="E751" s="17"/>
    </row>
    <row r="752" spans="1:5">
      <c r="A752" s="27"/>
      <c r="B752" s="17"/>
      <c r="C752" s="17"/>
      <c r="D752" s="17"/>
      <c r="E752" s="17"/>
    </row>
    <row r="753" spans="1:5">
      <c r="A753" s="27"/>
      <c r="B753" s="17"/>
      <c r="C753" s="17"/>
      <c r="D753" s="17"/>
      <c r="E753" s="17"/>
    </row>
    <row r="754" spans="1:5">
      <c r="A754" s="27"/>
      <c r="B754" s="17"/>
      <c r="C754" s="17"/>
      <c r="D754" s="17"/>
      <c r="E754" s="17"/>
    </row>
    <row r="755" spans="1:5">
      <c r="A755" s="27"/>
      <c r="B755" s="17"/>
      <c r="C755" s="17"/>
      <c r="D755" s="17"/>
      <c r="E755" s="17"/>
    </row>
    <row r="756" spans="1:5">
      <c r="A756" s="27"/>
      <c r="B756" s="17"/>
      <c r="C756" s="17"/>
      <c r="D756" s="17"/>
      <c r="E756" s="17"/>
    </row>
    <row r="757" spans="1:5">
      <c r="A757" s="27"/>
      <c r="B757" s="17"/>
      <c r="C757" s="17"/>
      <c r="D757" s="17"/>
      <c r="E757" s="17"/>
    </row>
    <row r="758" spans="1:5">
      <c r="A758" s="27"/>
      <c r="B758" s="17"/>
      <c r="C758" s="17"/>
      <c r="D758" s="17"/>
      <c r="E758" s="17"/>
    </row>
    <row r="759" spans="1:5">
      <c r="A759" s="27"/>
      <c r="B759" s="17"/>
      <c r="C759" s="17"/>
      <c r="D759" s="17"/>
      <c r="E759" s="17"/>
    </row>
    <row r="760" spans="1:5">
      <c r="A760" s="27"/>
      <c r="B760" s="17"/>
      <c r="C760" s="17"/>
      <c r="D760" s="17"/>
      <c r="E760" s="17"/>
    </row>
    <row r="761" spans="1:5">
      <c r="A761" s="27"/>
      <c r="B761" s="17"/>
      <c r="C761" s="17"/>
      <c r="D761" s="17"/>
      <c r="E761" s="17"/>
    </row>
    <row r="762" spans="1:5">
      <c r="A762" s="27"/>
      <c r="B762" s="17"/>
      <c r="C762" s="17"/>
      <c r="D762" s="17"/>
      <c r="E762" s="17"/>
    </row>
    <row r="763" spans="1:5">
      <c r="A763" s="27"/>
      <c r="B763" s="17"/>
      <c r="C763" s="17"/>
      <c r="D763" s="17"/>
      <c r="E763" s="17"/>
    </row>
    <row r="764" spans="1:5">
      <c r="A764" s="27"/>
      <c r="B764" s="17"/>
      <c r="C764" s="17"/>
      <c r="D764" s="17"/>
      <c r="E764" s="17"/>
    </row>
    <row r="765" spans="1:5">
      <c r="A765" s="27"/>
      <c r="B765" s="17"/>
      <c r="C765" s="17"/>
      <c r="D765" s="17"/>
      <c r="E765" s="17"/>
    </row>
    <row r="766" spans="1:5">
      <c r="A766" s="27"/>
      <c r="B766" s="17"/>
      <c r="C766" s="17"/>
      <c r="D766" s="17"/>
      <c r="E766" s="17"/>
    </row>
    <row r="767" spans="1:5">
      <c r="A767" s="27"/>
      <c r="B767" s="17"/>
      <c r="C767" s="17"/>
      <c r="D767" s="17"/>
      <c r="E767" s="17"/>
    </row>
    <row r="768" spans="1:5">
      <c r="A768" s="27"/>
      <c r="B768" s="17"/>
      <c r="C768" s="17"/>
      <c r="D768" s="17"/>
      <c r="E768" s="17"/>
    </row>
    <row r="769" spans="1:5">
      <c r="A769" s="27"/>
      <c r="B769" s="17"/>
      <c r="C769" s="17"/>
      <c r="D769" s="17"/>
      <c r="E769" s="17"/>
    </row>
    <row r="770" spans="1:5">
      <c r="A770" s="27"/>
      <c r="B770" s="17"/>
      <c r="C770" s="17"/>
      <c r="D770" s="17"/>
      <c r="E770" s="17"/>
    </row>
    <row r="771" spans="1:5">
      <c r="A771" s="27"/>
      <c r="B771" s="17"/>
      <c r="C771" s="17"/>
      <c r="D771" s="17"/>
      <c r="E771" s="17"/>
    </row>
    <row r="772" spans="1:5">
      <c r="A772" s="27"/>
      <c r="B772" s="17"/>
      <c r="C772" s="17"/>
      <c r="D772" s="17"/>
      <c r="E772" s="17"/>
    </row>
    <row r="773" spans="1:5">
      <c r="A773" s="27"/>
      <c r="B773" s="17"/>
      <c r="C773" s="17"/>
      <c r="D773" s="17"/>
      <c r="E773" s="17"/>
    </row>
    <row r="774" spans="1:5">
      <c r="A774" s="27"/>
      <c r="B774" s="17"/>
      <c r="C774" s="17"/>
      <c r="D774" s="17"/>
      <c r="E774" s="17"/>
    </row>
    <row r="775" spans="1:5">
      <c r="A775" s="27"/>
      <c r="B775" s="17"/>
      <c r="C775" s="17"/>
      <c r="D775" s="17"/>
      <c r="E775" s="17"/>
    </row>
    <row r="776" spans="1:5">
      <c r="A776" s="27"/>
      <c r="B776" s="17"/>
      <c r="C776" s="17"/>
      <c r="D776" s="17"/>
      <c r="E776" s="17"/>
    </row>
    <row r="777" spans="1:5">
      <c r="A777" s="27"/>
      <c r="B777" s="17"/>
      <c r="C777" s="17"/>
      <c r="D777" s="17"/>
      <c r="E777" s="17"/>
    </row>
    <row r="778" spans="1:5">
      <c r="A778" s="27"/>
      <c r="B778" s="17"/>
      <c r="C778" s="17"/>
      <c r="D778" s="17"/>
      <c r="E778" s="17"/>
    </row>
    <row r="779" spans="1:5">
      <c r="A779" s="27"/>
      <c r="B779" s="17"/>
      <c r="C779" s="17"/>
      <c r="D779" s="17"/>
      <c r="E779" s="17"/>
    </row>
    <row r="780" spans="1:5">
      <c r="A780" s="27"/>
      <c r="B780" s="17"/>
      <c r="C780" s="17"/>
      <c r="D780" s="17"/>
      <c r="E780" s="17"/>
    </row>
    <row r="781" spans="1:5">
      <c r="A781" s="27"/>
      <c r="B781" s="17"/>
      <c r="C781" s="17"/>
      <c r="D781" s="17"/>
      <c r="E781" s="17"/>
    </row>
    <row r="782" spans="1:5">
      <c r="A782" s="27"/>
      <c r="B782" s="17"/>
      <c r="C782" s="17"/>
      <c r="D782" s="17"/>
      <c r="E782" s="17"/>
    </row>
    <row r="783" spans="1:5">
      <c r="A783" s="27"/>
      <c r="B783" s="17"/>
      <c r="C783" s="17"/>
      <c r="D783" s="17"/>
      <c r="E783" s="17"/>
    </row>
    <row r="784" spans="1:5">
      <c r="A784" s="27"/>
      <c r="B784" s="17"/>
      <c r="C784" s="17"/>
      <c r="D784" s="17"/>
      <c r="E784" s="17"/>
    </row>
    <row r="785" spans="1:5">
      <c r="A785" s="27"/>
      <c r="B785" s="17"/>
      <c r="C785" s="17"/>
      <c r="D785" s="17"/>
      <c r="E785" s="17"/>
    </row>
    <row r="786" spans="1:5">
      <c r="A786" s="27"/>
      <c r="B786" s="17"/>
      <c r="C786" s="17"/>
      <c r="D786" s="17"/>
      <c r="E786" s="17"/>
    </row>
    <row r="787" spans="1:5">
      <c r="A787" s="27"/>
      <c r="B787" s="17"/>
      <c r="C787" s="17"/>
      <c r="D787" s="17"/>
      <c r="E787" s="17"/>
    </row>
    <row r="788" spans="1:5">
      <c r="A788" s="27"/>
      <c r="B788" s="17"/>
      <c r="C788" s="17"/>
      <c r="D788" s="17"/>
      <c r="E788" s="17"/>
    </row>
    <row r="789" spans="1:5">
      <c r="A789" s="27"/>
      <c r="B789" s="17"/>
      <c r="C789" s="17"/>
      <c r="D789" s="17"/>
      <c r="E789" s="17"/>
    </row>
    <row r="790" spans="1:5">
      <c r="A790" s="27"/>
      <c r="B790" s="17"/>
      <c r="C790" s="17"/>
      <c r="D790" s="17"/>
      <c r="E790" s="17"/>
    </row>
    <row r="791" spans="1:5">
      <c r="A791" s="27"/>
      <c r="B791" s="17"/>
      <c r="C791" s="17"/>
      <c r="D791" s="17"/>
      <c r="E791" s="17"/>
    </row>
    <row r="792" spans="1:5">
      <c r="A792" s="27"/>
      <c r="B792" s="17"/>
      <c r="C792" s="17"/>
      <c r="D792" s="17"/>
      <c r="E792" s="17"/>
    </row>
    <row r="793" spans="1:5">
      <c r="A793" s="27"/>
      <c r="B793" s="17"/>
      <c r="C793" s="17"/>
      <c r="D793" s="17"/>
      <c r="E793" s="17"/>
    </row>
    <row r="794" spans="1:5">
      <c r="A794" s="27"/>
      <c r="B794" s="17"/>
      <c r="C794" s="17"/>
      <c r="D794" s="17"/>
      <c r="E794" s="17"/>
    </row>
    <row r="795" spans="1:5">
      <c r="A795" s="27"/>
      <c r="B795" s="17"/>
      <c r="C795" s="17"/>
      <c r="D795" s="17"/>
      <c r="E795" s="17"/>
    </row>
    <row r="796" spans="1:5">
      <c r="A796" s="27"/>
      <c r="B796" s="17"/>
      <c r="C796" s="17"/>
      <c r="D796" s="17"/>
      <c r="E796" s="17"/>
    </row>
    <row r="797" spans="1:5">
      <c r="A797" s="27"/>
      <c r="B797" s="17"/>
      <c r="C797" s="17"/>
      <c r="D797" s="17"/>
      <c r="E797" s="17"/>
    </row>
    <row r="798" spans="1:5">
      <c r="A798" s="27"/>
      <c r="B798" s="17"/>
      <c r="C798" s="17"/>
      <c r="D798" s="17"/>
      <c r="E798" s="17"/>
    </row>
    <row r="799" spans="1:5">
      <c r="A799" s="27"/>
      <c r="B799" s="17"/>
      <c r="C799" s="17"/>
      <c r="D799" s="17"/>
      <c r="E799" s="17"/>
    </row>
    <row r="800" spans="1:5">
      <c r="A800" s="27"/>
      <c r="B800" s="17"/>
      <c r="C800" s="17"/>
      <c r="D800" s="17"/>
      <c r="E800" s="17"/>
    </row>
    <row r="801" spans="1:5">
      <c r="A801" s="27"/>
      <c r="B801" s="17"/>
      <c r="C801" s="17"/>
      <c r="D801" s="17"/>
      <c r="E801" s="17"/>
    </row>
    <row r="802" spans="1:5">
      <c r="A802" s="27"/>
      <c r="B802" s="17"/>
      <c r="C802" s="17"/>
      <c r="D802" s="17"/>
      <c r="E802" s="17"/>
    </row>
    <row r="803" spans="1:5">
      <c r="A803" s="27"/>
      <c r="B803" s="17"/>
      <c r="C803" s="17"/>
      <c r="D803" s="17"/>
      <c r="E803" s="17"/>
    </row>
    <row r="804" spans="1:5">
      <c r="A804" s="27"/>
      <c r="B804" s="17"/>
      <c r="C804" s="17"/>
      <c r="D804" s="17"/>
      <c r="E804" s="17"/>
    </row>
    <row r="805" spans="1:5">
      <c r="A805" s="27"/>
      <c r="B805" s="17"/>
      <c r="C805" s="17"/>
      <c r="D805" s="17"/>
      <c r="E805" s="17"/>
    </row>
    <row r="806" spans="1:5">
      <c r="A806" s="27"/>
      <c r="B806" s="17"/>
      <c r="C806" s="17"/>
      <c r="D806" s="17"/>
      <c r="E806" s="17"/>
    </row>
    <row r="807" spans="1:5">
      <c r="A807" s="27"/>
      <c r="B807" s="17"/>
      <c r="C807" s="17"/>
      <c r="D807" s="17"/>
      <c r="E807" s="17"/>
    </row>
    <row r="808" spans="1:5">
      <c r="A808" s="27"/>
      <c r="B808" s="17"/>
      <c r="C808" s="17"/>
      <c r="D808" s="17"/>
      <c r="E808" s="17"/>
    </row>
    <row r="809" spans="1:5">
      <c r="A809" s="27"/>
      <c r="B809" s="17"/>
      <c r="C809" s="17"/>
      <c r="D809" s="17"/>
      <c r="E809" s="17"/>
    </row>
    <row r="810" spans="1:5">
      <c r="A810" s="27"/>
      <c r="B810" s="17"/>
      <c r="C810" s="17"/>
      <c r="D810" s="17"/>
      <c r="E810" s="17"/>
    </row>
    <row r="811" spans="1:5">
      <c r="A811" s="27"/>
      <c r="B811" s="17"/>
      <c r="C811" s="17"/>
      <c r="D811" s="17"/>
      <c r="E811" s="17"/>
    </row>
    <row r="812" spans="1:5">
      <c r="A812" s="27"/>
      <c r="B812" s="17"/>
      <c r="C812" s="17"/>
      <c r="D812" s="17"/>
      <c r="E812" s="17"/>
    </row>
    <row r="813" spans="1:5">
      <c r="A813" s="27"/>
      <c r="B813" s="17"/>
      <c r="C813" s="17"/>
      <c r="D813" s="17"/>
      <c r="E813" s="17"/>
    </row>
    <row r="814" spans="1:5">
      <c r="A814" s="27"/>
      <c r="B814" s="17"/>
      <c r="C814" s="17"/>
      <c r="D814" s="17"/>
      <c r="E814" s="17"/>
    </row>
    <row r="815" spans="1:5">
      <c r="A815" s="27"/>
      <c r="B815" s="17"/>
      <c r="C815" s="17"/>
      <c r="D815" s="17"/>
      <c r="E815" s="17"/>
    </row>
    <row r="816" spans="1:5">
      <c r="A816" s="27"/>
      <c r="B816" s="17"/>
      <c r="C816" s="17"/>
      <c r="D816" s="17"/>
      <c r="E816" s="17"/>
    </row>
    <row r="817" spans="1:5">
      <c r="A817" s="27"/>
      <c r="B817" s="17"/>
      <c r="C817" s="17"/>
      <c r="D817" s="17"/>
      <c r="E817" s="17"/>
    </row>
    <row r="818" spans="1:5">
      <c r="A818" s="27"/>
      <c r="B818" s="17"/>
      <c r="C818" s="17"/>
      <c r="D818" s="17"/>
      <c r="E818" s="17"/>
    </row>
    <row r="819" spans="1:5">
      <c r="A819" s="27"/>
      <c r="B819" s="17"/>
      <c r="C819" s="17"/>
      <c r="D819" s="17"/>
      <c r="E819" s="17"/>
    </row>
    <row r="820" spans="1:5">
      <c r="A820" s="27"/>
      <c r="B820" s="17"/>
      <c r="C820" s="17"/>
      <c r="D820" s="17"/>
      <c r="E820" s="17"/>
    </row>
    <row r="821" spans="1:5">
      <c r="A821" s="27"/>
      <c r="B821" s="17"/>
      <c r="C821" s="17"/>
      <c r="D821" s="17"/>
      <c r="E821" s="17"/>
    </row>
    <row r="822" spans="1:5">
      <c r="A822" s="27"/>
      <c r="B822" s="17"/>
      <c r="C822" s="17"/>
      <c r="D822" s="17"/>
      <c r="E822" s="17"/>
    </row>
    <row r="823" spans="1:5">
      <c r="A823" s="27"/>
      <c r="B823" s="17"/>
      <c r="C823" s="17"/>
      <c r="D823" s="17"/>
      <c r="E823" s="17"/>
    </row>
    <row r="824" spans="1:5">
      <c r="A824" s="27"/>
      <c r="B824" s="17"/>
      <c r="C824" s="17"/>
      <c r="D824" s="17"/>
      <c r="E824" s="17"/>
    </row>
    <row r="825" spans="1:5">
      <c r="A825" s="27"/>
      <c r="B825" s="17"/>
      <c r="C825" s="17"/>
      <c r="D825" s="17"/>
      <c r="E825" s="17"/>
    </row>
    <row r="826" spans="1:5">
      <c r="A826" s="27"/>
      <c r="B826" s="17"/>
      <c r="C826" s="17"/>
      <c r="D826" s="17"/>
      <c r="E826" s="17"/>
    </row>
    <row r="827" spans="1:5">
      <c r="A827" s="27"/>
      <c r="B827" s="17"/>
      <c r="C827" s="17"/>
      <c r="D827" s="17"/>
      <c r="E827" s="17"/>
    </row>
    <row r="828" spans="1:5">
      <c r="A828" s="27"/>
      <c r="B828" s="17"/>
      <c r="C828" s="17"/>
      <c r="D828" s="17"/>
      <c r="E828" s="17"/>
    </row>
    <row r="829" spans="1:5">
      <c r="A829" s="27"/>
      <c r="B829" s="17"/>
      <c r="C829" s="17"/>
      <c r="D829" s="17"/>
      <c r="E829" s="17"/>
    </row>
    <row r="830" spans="1:5">
      <c r="A830" s="27"/>
      <c r="B830" s="17"/>
      <c r="C830" s="17"/>
      <c r="D830" s="17"/>
      <c r="E830" s="17"/>
    </row>
    <row r="831" spans="1:5">
      <c r="A831" s="27"/>
      <c r="B831" s="17"/>
      <c r="C831" s="17"/>
      <c r="D831" s="17"/>
      <c r="E831" s="17"/>
    </row>
    <row r="832" spans="1:5">
      <c r="A832" s="27"/>
      <c r="B832" s="17"/>
      <c r="C832" s="17"/>
      <c r="D832" s="17"/>
      <c r="E832" s="17"/>
    </row>
    <row r="833" spans="1:5">
      <c r="A833" s="27"/>
      <c r="B833" s="17"/>
      <c r="C833" s="17"/>
      <c r="D833" s="17"/>
      <c r="E833" s="17"/>
    </row>
    <row r="834" spans="1:5">
      <c r="A834" s="27"/>
      <c r="B834" s="17"/>
      <c r="C834" s="17"/>
      <c r="D834" s="17"/>
      <c r="E834" s="17"/>
    </row>
    <row r="835" spans="1:5">
      <c r="A835" s="27"/>
      <c r="B835" s="17"/>
      <c r="C835" s="17"/>
      <c r="D835" s="17"/>
      <c r="E835" s="17"/>
    </row>
    <row r="836" spans="1:5">
      <c r="A836" s="27"/>
      <c r="B836" s="17"/>
      <c r="C836" s="17"/>
      <c r="D836" s="17"/>
      <c r="E836" s="17"/>
    </row>
    <row r="837" spans="1:5">
      <c r="A837" s="27"/>
      <c r="B837" s="17"/>
      <c r="C837" s="17"/>
      <c r="D837" s="17"/>
      <c r="E837" s="17"/>
    </row>
    <row r="838" spans="1:5">
      <c r="A838" s="27"/>
      <c r="B838" s="17"/>
      <c r="C838" s="17"/>
      <c r="D838" s="17"/>
      <c r="E838" s="17"/>
    </row>
    <row r="839" spans="1:5">
      <c r="A839" s="27"/>
      <c r="B839" s="17"/>
      <c r="C839" s="17"/>
      <c r="D839" s="17"/>
      <c r="E839" s="17"/>
    </row>
    <row r="840" spans="1:5">
      <c r="A840" s="27"/>
      <c r="B840" s="17"/>
      <c r="C840" s="17"/>
      <c r="D840" s="17"/>
      <c r="E840" s="17"/>
    </row>
    <row r="841" spans="1:5">
      <c r="A841" s="27"/>
      <c r="B841" s="17"/>
      <c r="C841" s="17"/>
      <c r="D841" s="17"/>
      <c r="E841" s="17"/>
    </row>
    <row r="842" spans="1:5">
      <c r="A842" s="27"/>
      <c r="B842" s="17"/>
      <c r="C842" s="17"/>
      <c r="D842" s="17"/>
      <c r="E842" s="17"/>
    </row>
    <row r="843" spans="1:5">
      <c r="A843" s="27"/>
      <c r="B843" s="17"/>
      <c r="C843" s="17"/>
      <c r="D843" s="17"/>
      <c r="E843" s="17"/>
    </row>
    <row r="844" spans="1:5">
      <c r="A844" s="27"/>
      <c r="B844" s="17"/>
      <c r="C844" s="17"/>
      <c r="D844" s="17"/>
      <c r="E844" s="17"/>
    </row>
    <row r="845" spans="1:5">
      <c r="A845" s="27"/>
      <c r="B845" s="17"/>
      <c r="C845" s="17"/>
      <c r="D845" s="17"/>
      <c r="E845" s="17"/>
    </row>
    <row r="846" spans="1:5">
      <c r="A846" s="27"/>
      <c r="B846" s="17"/>
      <c r="C846" s="17"/>
      <c r="D846" s="17"/>
      <c r="E846" s="17"/>
    </row>
    <row r="847" spans="1:5">
      <c r="A847" s="27"/>
      <c r="B847" s="17"/>
      <c r="C847" s="17"/>
      <c r="D847" s="17"/>
      <c r="E847" s="17"/>
    </row>
    <row r="848" spans="1:5">
      <c r="A848" s="27"/>
      <c r="B848" s="17"/>
      <c r="C848" s="17"/>
      <c r="D848" s="17"/>
      <c r="E848" s="17"/>
    </row>
    <row r="849" spans="1:5">
      <c r="A849" s="27"/>
      <c r="B849" s="17"/>
      <c r="C849" s="17"/>
      <c r="D849" s="17"/>
      <c r="E849" s="17"/>
    </row>
    <row r="850" spans="1:5">
      <c r="A850" s="27"/>
      <c r="B850" s="17"/>
      <c r="C850" s="17"/>
      <c r="D850" s="17"/>
      <c r="E850" s="17"/>
    </row>
    <row r="851" spans="1:5">
      <c r="A851" s="27"/>
      <c r="B851" s="17"/>
      <c r="C851" s="17"/>
      <c r="D851" s="17"/>
      <c r="E851" s="17"/>
    </row>
    <row r="852" spans="1:5">
      <c r="A852" s="27"/>
      <c r="B852" s="17"/>
      <c r="C852" s="17"/>
      <c r="D852" s="17"/>
      <c r="E852" s="17"/>
    </row>
    <row r="853" spans="1:5">
      <c r="A853" s="27"/>
      <c r="B853" s="17"/>
      <c r="C853" s="17"/>
      <c r="D853" s="17"/>
      <c r="E853" s="17"/>
    </row>
    <row r="854" spans="1:5">
      <c r="A854" s="27"/>
      <c r="B854" s="17"/>
      <c r="C854" s="17"/>
      <c r="D854" s="17"/>
      <c r="E854" s="17"/>
    </row>
    <row r="855" spans="1:5">
      <c r="A855" s="27"/>
      <c r="B855" s="17"/>
      <c r="C855" s="17"/>
      <c r="D855" s="17"/>
      <c r="E855" s="17"/>
    </row>
    <row r="856" spans="1:5">
      <c r="A856" s="27"/>
      <c r="B856" s="17"/>
      <c r="C856" s="17"/>
      <c r="D856" s="17"/>
      <c r="E856" s="17"/>
    </row>
    <row r="857" spans="1:5">
      <c r="A857" s="27"/>
      <c r="B857" s="17"/>
      <c r="C857" s="17"/>
      <c r="D857" s="17"/>
      <c r="E857" s="17"/>
    </row>
    <row r="858" spans="1:5">
      <c r="A858" s="27"/>
      <c r="B858" s="17"/>
      <c r="C858" s="17"/>
      <c r="D858" s="17"/>
      <c r="E858" s="17"/>
    </row>
    <row r="859" spans="1:5">
      <c r="A859" s="27"/>
      <c r="B859" s="17"/>
      <c r="C859" s="17"/>
      <c r="D859" s="17"/>
      <c r="E859" s="17"/>
    </row>
    <row r="860" spans="1:5">
      <c r="A860" s="27"/>
      <c r="B860" s="17"/>
      <c r="C860" s="17"/>
      <c r="D860" s="17"/>
      <c r="E860" s="17"/>
    </row>
    <row r="861" spans="1:5">
      <c r="A861" s="27"/>
      <c r="B861" s="17"/>
      <c r="C861" s="17"/>
      <c r="D861" s="17"/>
      <c r="E861" s="17"/>
    </row>
    <row r="862" spans="1:5">
      <c r="A862" s="27"/>
      <c r="B862" s="17"/>
      <c r="C862" s="17"/>
      <c r="D862" s="17"/>
      <c r="E862" s="17"/>
    </row>
    <row r="863" spans="1:5">
      <c r="A863" s="27"/>
      <c r="B863" s="17"/>
      <c r="C863" s="17"/>
      <c r="D863" s="17"/>
      <c r="E863" s="17"/>
    </row>
    <row r="864" spans="1:5">
      <c r="A864" s="27"/>
      <c r="B864" s="17"/>
      <c r="C864" s="17"/>
      <c r="D864" s="17"/>
      <c r="E864" s="17"/>
    </row>
    <row r="865" spans="1:5">
      <c r="A865" s="27"/>
      <c r="B865" s="17"/>
      <c r="C865" s="17"/>
      <c r="D865" s="17"/>
      <c r="E865" s="17"/>
    </row>
    <row r="866" spans="1:5">
      <c r="A866" s="27"/>
      <c r="B866" s="17"/>
      <c r="C866" s="17"/>
      <c r="D866" s="17"/>
      <c r="E866" s="17"/>
    </row>
    <row r="867" spans="1:5">
      <c r="A867" s="27"/>
      <c r="B867" s="17"/>
      <c r="C867" s="17"/>
      <c r="D867" s="17"/>
      <c r="E867" s="17"/>
    </row>
    <row r="868" spans="1:5">
      <c r="A868" s="27"/>
      <c r="B868" s="17"/>
      <c r="C868" s="17"/>
      <c r="D868" s="17"/>
      <c r="E868" s="17"/>
    </row>
    <row r="869" spans="1:5">
      <c r="A869" s="27"/>
      <c r="B869" s="17"/>
      <c r="C869" s="17"/>
      <c r="D869" s="17"/>
      <c r="E869" s="17"/>
    </row>
    <row r="870" spans="1:5">
      <c r="A870" s="27"/>
      <c r="B870" s="17"/>
      <c r="C870" s="17"/>
      <c r="D870" s="17"/>
      <c r="E870" s="17"/>
    </row>
    <row r="871" spans="1:5">
      <c r="A871" s="27"/>
      <c r="B871" s="17"/>
      <c r="C871" s="17"/>
      <c r="D871" s="17"/>
      <c r="E871" s="17"/>
    </row>
    <row r="872" spans="1:5">
      <c r="A872" s="27"/>
      <c r="B872" s="17"/>
      <c r="C872" s="17"/>
      <c r="D872" s="17"/>
      <c r="E872" s="17"/>
    </row>
    <row r="873" spans="1:5">
      <c r="A873" s="27"/>
      <c r="B873" s="17"/>
      <c r="C873" s="17"/>
      <c r="D873" s="17"/>
      <c r="E873" s="17"/>
    </row>
    <row r="874" spans="1:5">
      <c r="A874" s="27"/>
      <c r="B874" s="17"/>
      <c r="C874" s="17"/>
      <c r="D874" s="17"/>
      <c r="E874" s="17"/>
    </row>
    <row r="875" spans="1:5">
      <c r="A875" s="27"/>
      <c r="B875" s="17"/>
      <c r="C875" s="17"/>
      <c r="D875" s="17"/>
      <c r="E875" s="17"/>
    </row>
    <row r="876" spans="1:5">
      <c r="A876" s="27"/>
      <c r="B876" s="17"/>
      <c r="C876" s="17"/>
      <c r="D876" s="17"/>
      <c r="E876" s="17"/>
    </row>
    <row r="877" spans="1:5">
      <c r="A877" s="27"/>
      <c r="B877" s="17"/>
      <c r="C877" s="17"/>
      <c r="D877" s="17"/>
      <c r="E877" s="17"/>
    </row>
    <row r="878" spans="1:5">
      <c r="A878" s="27"/>
      <c r="B878" s="17"/>
      <c r="C878" s="17"/>
      <c r="D878" s="17"/>
      <c r="E878" s="17"/>
    </row>
    <row r="879" spans="1:5">
      <c r="A879" s="27"/>
      <c r="B879" s="17"/>
      <c r="C879" s="17"/>
      <c r="D879" s="17"/>
      <c r="E879" s="17"/>
    </row>
    <row r="880" spans="1:5">
      <c r="A880" s="27"/>
      <c r="B880" s="17"/>
      <c r="C880" s="17"/>
      <c r="D880" s="17"/>
      <c r="E880" s="17"/>
    </row>
    <row r="881" spans="1:5">
      <c r="A881" s="27"/>
      <c r="B881" s="17"/>
      <c r="C881" s="17"/>
      <c r="D881" s="17"/>
      <c r="E881" s="17"/>
    </row>
    <row r="882" spans="1:5">
      <c r="A882" s="27"/>
      <c r="B882" s="17"/>
      <c r="C882" s="17"/>
      <c r="D882" s="17"/>
      <c r="E882" s="17"/>
    </row>
    <row r="883" spans="1:5">
      <c r="A883" s="27"/>
      <c r="B883" s="17"/>
      <c r="C883" s="17"/>
      <c r="D883" s="17"/>
      <c r="E883" s="17"/>
    </row>
    <row r="884" spans="1:5">
      <c r="A884" s="27"/>
      <c r="B884" s="17"/>
      <c r="C884" s="17"/>
      <c r="D884" s="17"/>
      <c r="E884" s="17"/>
    </row>
    <row r="885" spans="1:5">
      <c r="A885" s="27"/>
      <c r="B885" s="17"/>
      <c r="C885" s="17"/>
      <c r="D885" s="17"/>
      <c r="E885" s="17"/>
    </row>
    <row r="886" spans="1:5">
      <c r="A886" s="27"/>
      <c r="B886" s="17"/>
      <c r="C886" s="17"/>
      <c r="D886" s="17"/>
      <c r="E886" s="17"/>
    </row>
    <row r="887" spans="1:5">
      <c r="A887" s="27"/>
      <c r="B887" s="17"/>
      <c r="C887" s="17"/>
      <c r="D887" s="17"/>
      <c r="E887" s="17"/>
    </row>
    <row r="888" spans="1:5">
      <c r="A888" s="27"/>
      <c r="B888" s="17"/>
      <c r="C888" s="17"/>
      <c r="D888" s="17"/>
      <c r="E888" s="17"/>
    </row>
    <row r="889" spans="1:5">
      <c r="A889" s="27"/>
      <c r="B889" s="17"/>
      <c r="C889" s="17"/>
      <c r="D889" s="17"/>
      <c r="E889" s="17"/>
    </row>
    <row r="890" spans="1:5">
      <c r="A890" s="27"/>
      <c r="B890" s="17"/>
      <c r="C890" s="17"/>
      <c r="D890" s="17"/>
      <c r="E890" s="17"/>
    </row>
    <row r="891" spans="1:5">
      <c r="A891" s="27"/>
      <c r="B891" s="17"/>
      <c r="C891" s="17"/>
      <c r="D891" s="17"/>
      <c r="E891" s="17"/>
    </row>
    <row r="892" spans="1:5">
      <c r="A892" s="27"/>
      <c r="B892" s="17"/>
      <c r="C892" s="17"/>
      <c r="D892" s="17"/>
      <c r="E892" s="17"/>
    </row>
    <row r="893" spans="1:5">
      <c r="A893" s="27"/>
      <c r="B893" s="17"/>
      <c r="C893" s="17"/>
      <c r="D893" s="17"/>
      <c r="E893" s="17"/>
    </row>
    <row r="894" spans="1:5">
      <c r="A894" s="27"/>
      <c r="B894" s="17"/>
      <c r="C894" s="17"/>
      <c r="D894" s="17"/>
      <c r="E894" s="17"/>
    </row>
    <row r="895" spans="1:5">
      <c r="A895" s="27"/>
      <c r="B895" s="17"/>
      <c r="C895" s="17"/>
      <c r="D895" s="17"/>
      <c r="E895" s="17"/>
    </row>
    <row r="896" spans="1:5">
      <c r="A896" s="27"/>
      <c r="B896" s="17"/>
      <c r="C896" s="17"/>
      <c r="D896" s="17"/>
      <c r="E896" s="17"/>
    </row>
    <row r="897" spans="1:5">
      <c r="A897" s="27"/>
      <c r="B897" s="17"/>
      <c r="C897" s="17"/>
      <c r="D897" s="17"/>
      <c r="E897" s="17"/>
    </row>
    <row r="898" spans="1:5">
      <c r="A898" s="27"/>
      <c r="B898" s="17"/>
      <c r="C898" s="17"/>
      <c r="D898" s="17"/>
      <c r="E898" s="17"/>
    </row>
    <row r="899" spans="1:5">
      <c r="A899" s="27"/>
      <c r="B899" s="17"/>
      <c r="C899" s="17"/>
      <c r="D899" s="17"/>
      <c r="E899" s="17"/>
    </row>
    <row r="900" spans="1:5">
      <c r="A900" s="27"/>
      <c r="B900" s="17"/>
      <c r="C900" s="17"/>
      <c r="D900" s="17"/>
      <c r="E900" s="17"/>
    </row>
    <row r="901" spans="1:5">
      <c r="A901" s="27"/>
      <c r="B901" s="17"/>
      <c r="C901" s="17"/>
      <c r="D901" s="17"/>
      <c r="E901" s="17"/>
    </row>
    <row r="902" spans="1:5">
      <c r="A902" s="27"/>
      <c r="B902" s="17"/>
      <c r="C902" s="17"/>
      <c r="D902" s="17"/>
      <c r="E902" s="17"/>
    </row>
    <row r="903" spans="1:5">
      <c r="A903" s="27"/>
      <c r="B903" s="17"/>
      <c r="C903" s="17"/>
      <c r="D903" s="17"/>
      <c r="E903" s="17"/>
    </row>
    <row r="904" spans="1:5">
      <c r="A904" s="27"/>
      <c r="B904" s="17"/>
      <c r="C904" s="17"/>
      <c r="D904" s="17"/>
      <c r="E904" s="17"/>
    </row>
    <row r="905" spans="1:5">
      <c r="A905" s="27"/>
      <c r="B905" s="17"/>
      <c r="C905" s="17"/>
      <c r="D905" s="17"/>
      <c r="E905" s="17"/>
    </row>
    <row r="906" spans="1:5">
      <c r="A906" s="27"/>
      <c r="B906" s="17"/>
      <c r="C906" s="17"/>
      <c r="D906" s="17"/>
      <c r="E906" s="17"/>
    </row>
    <row r="907" spans="1:5">
      <c r="A907" s="27"/>
      <c r="B907" s="17"/>
      <c r="C907" s="17"/>
      <c r="D907" s="17"/>
      <c r="E907" s="17"/>
    </row>
    <row r="908" spans="1:5">
      <c r="A908" s="27"/>
      <c r="B908" s="17"/>
      <c r="C908" s="17"/>
      <c r="D908" s="17"/>
      <c r="E908" s="17"/>
    </row>
    <row r="909" spans="1:5">
      <c r="A909" s="27"/>
      <c r="B909" s="17"/>
      <c r="C909" s="17"/>
      <c r="D909" s="17"/>
      <c r="E909" s="17"/>
    </row>
    <row r="910" spans="1:5">
      <c r="A910" s="27"/>
      <c r="B910" s="17"/>
      <c r="C910" s="17"/>
      <c r="D910" s="17"/>
      <c r="E910" s="17"/>
    </row>
    <row r="911" spans="1:5">
      <c r="A911" s="27"/>
      <c r="B911" s="17"/>
      <c r="C911" s="17"/>
      <c r="D911" s="17"/>
      <c r="E911" s="17"/>
    </row>
    <row r="912" spans="1:5">
      <c r="A912" s="27"/>
      <c r="B912" s="17"/>
      <c r="C912" s="17"/>
      <c r="D912" s="17"/>
      <c r="E912" s="17"/>
    </row>
    <row r="913" spans="1:5">
      <c r="A913" s="27"/>
      <c r="B913" s="17"/>
      <c r="C913" s="17"/>
      <c r="D913" s="17"/>
      <c r="E913" s="17"/>
    </row>
    <row r="914" spans="1:5">
      <c r="A914" s="27"/>
      <c r="B914" s="17"/>
      <c r="C914" s="17"/>
      <c r="D914" s="17"/>
      <c r="E914" s="17"/>
    </row>
    <row r="915" spans="1:5">
      <c r="A915" s="27"/>
      <c r="B915" s="17"/>
      <c r="C915" s="17"/>
      <c r="D915" s="17"/>
      <c r="E915" s="17"/>
    </row>
    <row r="916" spans="1:5">
      <c r="A916" s="27"/>
      <c r="B916" s="17"/>
      <c r="C916" s="17"/>
      <c r="D916" s="17"/>
      <c r="E916" s="17"/>
    </row>
    <row r="917" spans="1:5">
      <c r="A917" s="27"/>
      <c r="B917" s="17"/>
      <c r="C917" s="17"/>
      <c r="D917" s="17"/>
      <c r="E917" s="17"/>
    </row>
    <row r="918" spans="1:5">
      <c r="A918" s="27"/>
      <c r="B918" s="17"/>
      <c r="C918" s="17"/>
      <c r="D918" s="17"/>
      <c r="E918" s="17"/>
    </row>
    <row r="919" spans="1:5">
      <c r="A919" s="27"/>
      <c r="B919" s="17"/>
      <c r="C919" s="17"/>
      <c r="D919" s="17"/>
      <c r="E919" s="17"/>
    </row>
    <row r="920" spans="1:5">
      <c r="A920" s="27"/>
      <c r="B920" s="17"/>
      <c r="C920" s="17"/>
      <c r="D920" s="17"/>
      <c r="E920" s="17"/>
    </row>
    <row r="921" spans="1:5">
      <c r="A921" s="27"/>
      <c r="B921" s="17"/>
      <c r="C921" s="17"/>
      <c r="D921" s="17"/>
      <c r="E921" s="17"/>
    </row>
    <row r="922" spans="1:5">
      <c r="A922" s="27"/>
      <c r="B922" s="17"/>
      <c r="C922" s="17"/>
      <c r="D922" s="17"/>
      <c r="E922" s="17"/>
    </row>
    <row r="923" spans="1:5">
      <c r="A923" s="27"/>
      <c r="B923" s="17"/>
      <c r="C923" s="17"/>
      <c r="D923" s="17"/>
      <c r="E923" s="17"/>
    </row>
    <row r="924" spans="1:5">
      <c r="A924" s="27"/>
      <c r="B924" s="17"/>
      <c r="C924" s="17"/>
      <c r="D924" s="17"/>
      <c r="E924" s="17"/>
    </row>
    <row r="925" spans="1:5">
      <c r="A925" s="27"/>
      <c r="B925" s="17"/>
      <c r="C925" s="17"/>
      <c r="D925" s="17"/>
      <c r="E925" s="17"/>
    </row>
    <row r="926" spans="1:5">
      <c r="A926" s="27"/>
      <c r="B926" s="17"/>
      <c r="C926" s="17"/>
      <c r="D926" s="17"/>
      <c r="E926" s="17"/>
    </row>
    <row r="927" spans="1:5">
      <c r="A927" s="27"/>
      <c r="B927" s="17"/>
      <c r="C927" s="17"/>
      <c r="D927" s="17"/>
      <c r="E927" s="17"/>
    </row>
    <row r="928" spans="1:5">
      <c r="A928" s="27"/>
      <c r="B928" s="17"/>
      <c r="C928" s="17"/>
      <c r="D928" s="17"/>
      <c r="E928" s="17"/>
    </row>
    <row r="929" spans="1:5">
      <c r="A929" s="27"/>
      <c r="B929" s="17"/>
      <c r="C929" s="17"/>
      <c r="D929" s="17"/>
      <c r="E929" s="17"/>
    </row>
    <row r="930" spans="1:5">
      <c r="A930" s="27"/>
      <c r="B930" s="17"/>
      <c r="C930" s="17"/>
      <c r="D930" s="17"/>
      <c r="E930" s="17"/>
    </row>
    <row r="931" spans="1:5">
      <c r="A931" s="27"/>
      <c r="B931" s="17"/>
      <c r="C931" s="17"/>
      <c r="D931" s="17"/>
      <c r="E931" s="17"/>
    </row>
    <row r="932" spans="1:5">
      <c r="A932" s="27"/>
      <c r="B932" s="17"/>
      <c r="C932" s="17"/>
      <c r="D932" s="17"/>
      <c r="E932" s="17"/>
    </row>
    <row r="933" spans="1:5">
      <c r="A933" s="27"/>
      <c r="B933" s="17"/>
      <c r="C933" s="17"/>
      <c r="D933" s="17"/>
      <c r="E933" s="17"/>
    </row>
    <row r="934" spans="1:5">
      <c r="A934" s="27"/>
      <c r="B934" s="17"/>
      <c r="C934" s="17"/>
      <c r="D934" s="17"/>
      <c r="E934" s="17"/>
    </row>
    <row r="935" spans="1:5">
      <c r="A935" s="27"/>
      <c r="B935" s="17"/>
      <c r="C935" s="17"/>
      <c r="D935" s="17"/>
      <c r="E935" s="17"/>
    </row>
    <row r="936" spans="1:5">
      <c r="A936" s="27"/>
      <c r="B936" s="17"/>
      <c r="C936" s="17"/>
      <c r="D936" s="17"/>
      <c r="E936" s="17"/>
    </row>
    <row r="937" spans="1:5">
      <c r="A937" s="27"/>
      <c r="B937" s="17"/>
      <c r="C937" s="17"/>
      <c r="D937" s="17"/>
      <c r="E937" s="17"/>
    </row>
    <row r="938" spans="1:5">
      <c r="A938" s="27"/>
      <c r="B938" s="17"/>
      <c r="C938" s="17"/>
      <c r="D938" s="17"/>
      <c r="E938" s="17"/>
    </row>
    <row r="939" spans="1:5">
      <c r="A939" s="27"/>
      <c r="B939" s="17"/>
      <c r="C939" s="17"/>
      <c r="D939" s="17"/>
      <c r="E939" s="17"/>
    </row>
    <row r="940" spans="1:5">
      <c r="A940" s="27"/>
      <c r="B940" s="17"/>
      <c r="C940" s="17"/>
      <c r="D940" s="17"/>
      <c r="E940" s="17"/>
    </row>
    <row r="941" spans="1:5">
      <c r="A941" s="27"/>
      <c r="B941" s="17"/>
      <c r="C941" s="17"/>
      <c r="D941" s="17"/>
      <c r="E941" s="17"/>
    </row>
    <row r="942" spans="1:5">
      <c r="A942" s="27"/>
      <c r="B942" s="17"/>
      <c r="C942" s="17"/>
      <c r="D942" s="17"/>
      <c r="E942" s="17"/>
    </row>
    <row r="943" spans="1:5">
      <c r="A943" s="27"/>
      <c r="B943" s="17"/>
      <c r="C943" s="17"/>
      <c r="D943" s="17"/>
      <c r="E943" s="17"/>
    </row>
    <row r="944" spans="1:5">
      <c r="A944" s="27"/>
      <c r="B944" s="17"/>
      <c r="C944" s="17"/>
      <c r="D944" s="17"/>
      <c r="E944" s="17"/>
    </row>
    <row r="945" spans="1:5">
      <c r="A945" s="27"/>
      <c r="B945" s="17"/>
      <c r="C945" s="17"/>
      <c r="D945" s="17"/>
      <c r="E945" s="17"/>
    </row>
    <row r="946" spans="1:5">
      <c r="A946" s="27"/>
      <c r="B946" s="17"/>
      <c r="C946" s="17"/>
      <c r="D946" s="17"/>
      <c r="E946" s="17"/>
    </row>
    <row r="947" spans="1:5">
      <c r="A947" s="27"/>
      <c r="B947" s="17"/>
      <c r="C947" s="17"/>
      <c r="D947" s="17"/>
      <c r="E947" s="17"/>
    </row>
    <row r="948" spans="1:5">
      <c r="A948" s="27"/>
      <c r="B948" s="17"/>
      <c r="C948" s="17"/>
      <c r="D948" s="17"/>
      <c r="E948" s="17"/>
    </row>
    <row r="949" spans="1:5">
      <c r="A949" s="27"/>
      <c r="B949" s="17"/>
      <c r="C949" s="17"/>
      <c r="D949" s="17"/>
      <c r="E949" s="17"/>
    </row>
    <row r="950" spans="1:5">
      <c r="A950" s="27"/>
      <c r="B950" s="17"/>
      <c r="C950" s="17"/>
      <c r="D950" s="17"/>
      <c r="E950" s="17"/>
    </row>
    <row r="951" spans="1:5">
      <c r="A951" s="27"/>
      <c r="B951" s="17"/>
      <c r="C951" s="17"/>
      <c r="D951" s="17"/>
      <c r="E951" s="17"/>
    </row>
    <row r="952" spans="1:5">
      <c r="A952" s="27"/>
      <c r="B952" s="17"/>
      <c r="C952" s="17"/>
      <c r="D952" s="17"/>
      <c r="E952" s="17"/>
    </row>
    <row r="953" spans="1:5">
      <c r="A953" s="27"/>
      <c r="B953" s="17"/>
      <c r="C953" s="17"/>
      <c r="D953" s="17"/>
      <c r="E953" s="17"/>
    </row>
    <row r="954" spans="1:5">
      <c r="A954" s="27"/>
      <c r="B954" s="17"/>
      <c r="C954" s="17"/>
      <c r="D954" s="17"/>
      <c r="E954" s="17"/>
    </row>
    <row r="955" spans="1:5">
      <c r="A955" s="27"/>
      <c r="B955" s="17"/>
      <c r="C955" s="17"/>
      <c r="D955" s="17"/>
      <c r="E955" s="17"/>
    </row>
    <row r="956" spans="1:5">
      <c r="A956" s="27"/>
      <c r="B956" s="17"/>
      <c r="C956" s="17"/>
      <c r="D956" s="17"/>
      <c r="E956" s="17"/>
    </row>
    <row r="957" spans="1:5">
      <c r="A957" s="27"/>
      <c r="B957" s="17"/>
      <c r="C957" s="17"/>
      <c r="D957" s="17"/>
      <c r="E957" s="17"/>
    </row>
    <row r="958" spans="1:5">
      <c r="A958" s="27"/>
      <c r="B958" s="17"/>
      <c r="C958" s="17"/>
      <c r="D958" s="17"/>
      <c r="E958" s="17"/>
    </row>
    <row r="959" spans="1:5">
      <c r="A959" s="27"/>
      <c r="B959" s="17"/>
      <c r="C959" s="17"/>
      <c r="D959" s="17"/>
      <c r="E959" s="17"/>
    </row>
    <row r="960" spans="1:5">
      <c r="A960" s="27"/>
      <c r="B960" s="17"/>
      <c r="C960" s="17"/>
      <c r="D960" s="17"/>
      <c r="E960" s="17"/>
    </row>
    <row r="961" spans="1:5">
      <c r="A961" s="27"/>
      <c r="B961" s="17"/>
      <c r="C961" s="17"/>
      <c r="D961" s="17"/>
      <c r="E961" s="17"/>
    </row>
    <row r="962" spans="1:5">
      <c r="A962" s="27"/>
      <c r="B962" s="17"/>
      <c r="C962" s="17"/>
      <c r="D962" s="17"/>
      <c r="E962" s="17"/>
    </row>
    <row r="963" spans="1:5">
      <c r="A963" s="27"/>
      <c r="B963" s="17"/>
      <c r="C963" s="17"/>
      <c r="D963" s="17"/>
      <c r="E963" s="17"/>
    </row>
    <row r="964" spans="1:5">
      <c r="A964" s="27"/>
      <c r="B964" s="17"/>
      <c r="C964" s="17"/>
      <c r="D964" s="17"/>
      <c r="E964" s="17"/>
    </row>
    <row r="965" spans="1:5">
      <c r="A965" s="27"/>
      <c r="B965" s="17"/>
      <c r="C965" s="17"/>
      <c r="D965" s="17"/>
      <c r="E965" s="17"/>
    </row>
    <row r="966" spans="1:5">
      <c r="A966" s="27"/>
      <c r="B966" s="17"/>
      <c r="C966" s="17"/>
      <c r="D966" s="17"/>
      <c r="E966" s="17"/>
    </row>
    <row r="967" spans="1:5">
      <c r="A967" s="27"/>
      <c r="B967" s="17"/>
      <c r="C967" s="17"/>
      <c r="D967" s="17"/>
      <c r="E967" s="17"/>
    </row>
    <row r="968" spans="1:5">
      <c r="A968" s="27"/>
      <c r="B968" s="17"/>
      <c r="C968" s="17"/>
      <c r="D968" s="17"/>
      <c r="E968" s="17"/>
    </row>
    <row r="969" spans="1:5">
      <c r="A969" s="27"/>
      <c r="B969" s="17"/>
      <c r="C969" s="17"/>
      <c r="D969" s="17"/>
      <c r="E969" s="17"/>
    </row>
    <row r="970" spans="1:5">
      <c r="A970" s="27"/>
      <c r="B970" s="17"/>
      <c r="C970" s="17"/>
      <c r="D970" s="17"/>
      <c r="E970" s="17"/>
    </row>
    <row r="971" spans="1:5">
      <c r="A971" s="27"/>
      <c r="B971" s="17"/>
      <c r="C971" s="17"/>
      <c r="D971" s="17"/>
      <c r="E971" s="17"/>
    </row>
    <row r="972" spans="1:5">
      <c r="A972" s="27"/>
      <c r="B972" s="17"/>
      <c r="C972" s="17"/>
      <c r="D972" s="17"/>
      <c r="E972" s="17"/>
    </row>
    <row r="973" spans="1:5">
      <c r="A973" s="27"/>
      <c r="B973" s="17"/>
      <c r="C973" s="17"/>
      <c r="D973" s="17"/>
      <c r="E973" s="17"/>
    </row>
    <row r="974" spans="1:5">
      <c r="A974" s="27"/>
      <c r="B974" s="17"/>
      <c r="C974" s="17"/>
      <c r="D974" s="17"/>
      <c r="E974" s="17"/>
    </row>
    <row r="975" spans="1:5">
      <c r="A975" s="27"/>
      <c r="B975" s="17"/>
      <c r="C975" s="17"/>
      <c r="D975" s="17"/>
      <c r="E975" s="17"/>
    </row>
    <row r="976" spans="1:5">
      <c r="A976" s="27"/>
      <c r="B976" s="17"/>
      <c r="C976" s="17"/>
      <c r="D976" s="17"/>
      <c r="E976" s="17"/>
    </row>
    <row r="977" spans="1:5">
      <c r="A977" s="27"/>
      <c r="B977" s="17"/>
      <c r="C977" s="17"/>
      <c r="D977" s="17"/>
      <c r="E977" s="17"/>
    </row>
    <row r="978" spans="1:5">
      <c r="A978" s="27"/>
      <c r="B978" s="17"/>
      <c r="C978" s="17"/>
      <c r="D978" s="17"/>
      <c r="E978" s="17"/>
    </row>
    <row r="979" spans="1:5">
      <c r="A979" s="27"/>
      <c r="B979" s="17"/>
      <c r="C979" s="17"/>
      <c r="D979" s="17"/>
      <c r="E979" s="17"/>
    </row>
    <row r="980" spans="1:5">
      <c r="A980" s="27"/>
      <c r="B980" s="17"/>
      <c r="C980" s="17"/>
      <c r="D980" s="17"/>
      <c r="E980" s="17"/>
    </row>
    <row r="981" spans="1:5">
      <c r="A981" s="27"/>
      <c r="B981" s="17"/>
      <c r="C981" s="17"/>
      <c r="D981" s="17"/>
      <c r="E981" s="17"/>
    </row>
    <row r="982" spans="1:5">
      <c r="A982" s="27"/>
      <c r="B982" s="17"/>
      <c r="C982" s="17"/>
      <c r="D982" s="17"/>
      <c r="E982" s="17"/>
    </row>
    <row r="983" spans="1:5">
      <c r="A983" s="27"/>
      <c r="B983" s="17"/>
      <c r="C983" s="17"/>
      <c r="D983" s="17"/>
      <c r="E983" s="17"/>
    </row>
    <row r="984" spans="1:5">
      <c r="A984" s="27"/>
      <c r="B984" s="17"/>
      <c r="C984" s="17"/>
      <c r="D984" s="17"/>
      <c r="E984" s="17"/>
    </row>
    <row r="985" spans="1:5">
      <c r="A985" s="27"/>
      <c r="B985" s="17"/>
      <c r="C985" s="17"/>
      <c r="D985" s="17"/>
      <c r="E985" s="17"/>
    </row>
    <row r="986" spans="1:5">
      <c r="A986" s="27"/>
      <c r="B986" s="17"/>
      <c r="C986" s="17"/>
      <c r="D986" s="17"/>
      <c r="E986" s="17"/>
    </row>
    <row r="987" spans="1:5">
      <c r="A987" s="27"/>
      <c r="B987" s="17"/>
      <c r="C987" s="17"/>
      <c r="D987" s="17"/>
      <c r="E987" s="17"/>
    </row>
    <row r="988" spans="1:5">
      <c r="A988" s="27"/>
      <c r="B988" s="17"/>
      <c r="C988" s="17"/>
      <c r="D988" s="17"/>
      <c r="E988" s="17"/>
    </row>
    <row r="989" spans="1:5">
      <c r="A989" s="27"/>
      <c r="B989" s="17"/>
      <c r="C989" s="17"/>
      <c r="D989" s="17"/>
      <c r="E989" s="17"/>
    </row>
    <row r="990" spans="1:5">
      <c r="A990" s="27"/>
      <c r="B990" s="17"/>
      <c r="C990" s="17"/>
      <c r="D990" s="17"/>
      <c r="E990" s="17"/>
    </row>
    <row r="991" spans="1:5">
      <c r="A991" s="27"/>
      <c r="B991" s="17"/>
      <c r="C991" s="17"/>
      <c r="D991" s="17"/>
      <c r="E991" s="17"/>
    </row>
    <row r="992" spans="1:5">
      <c r="A992" s="27"/>
      <c r="B992" s="17"/>
      <c r="C992" s="17"/>
      <c r="D992" s="17"/>
      <c r="E992" s="17"/>
    </row>
    <row r="993" spans="1:5">
      <c r="A993" s="27"/>
      <c r="B993" s="17"/>
      <c r="C993" s="17"/>
      <c r="D993" s="17"/>
      <c r="E993" s="17"/>
    </row>
    <row r="994" spans="1:5">
      <c r="A994" s="27"/>
      <c r="B994" s="17"/>
      <c r="C994" s="17"/>
      <c r="D994" s="17"/>
      <c r="E994" s="17"/>
    </row>
    <row r="995" spans="1:5">
      <c r="A995" s="27"/>
      <c r="B995" s="17"/>
      <c r="C995" s="17"/>
      <c r="D995" s="17"/>
      <c r="E995" s="17"/>
    </row>
    <row r="996" spans="1:5">
      <c r="A996" s="27"/>
      <c r="B996" s="17"/>
      <c r="C996" s="17"/>
      <c r="D996" s="17"/>
      <c r="E996" s="17"/>
    </row>
    <row r="997" spans="1:5">
      <c r="A997" s="27"/>
      <c r="B997" s="17"/>
      <c r="C997" s="17"/>
      <c r="D997" s="17"/>
      <c r="E997" s="17"/>
    </row>
    <row r="998" spans="1:5">
      <c r="A998" s="27"/>
      <c r="B998" s="17"/>
      <c r="C998" s="17"/>
      <c r="D998" s="17"/>
      <c r="E998" s="17"/>
    </row>
    <row r="999" spans="1:5">
      <c r="A999" s="27"/>
      <c r="B999" s="17"/>
      <c r="C999" s="17"/>
      <c r="D999" s="17"/>
      <c r="E999" s="17"/>
    </row>
    <row r="1000" spans="1:5">
      <c r="A1000" s="27"/>
      <c r="B1000" s="17"/>
      <c r="C1000" s="17"/>
      <c r="D1000" s="17"/>
      <c r="E1000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997"/>
  <sheetViews>
    <sheetView workbookViewId="0">
      <selection activeCell="F25" sqref="F25"/>
    </sheetView>
  </sheetViews>
  <sheetFormatPr defaultColWidth="15.140625" defaultRowHeight="15" customHeight="1"/>
  <cols>
    <col min="1" max="1" width="15.140625" style="26" customWidth="1"/>
    <col min="2" max="2" width="13" customWidth="1"/>
    <col min="3" max="3" width="8.5703125" customWidth="1"/>
    <col min="4" max="4" width="31" customWidth="1"/>
    <col min="5" max="5" width="27" customWidth="1"/>
    <col min="6" max="26" width="7.5703125" customWidth="1"/>
  </cols>
  <sheetData>
    <row r="1" spans="1:6" ht="15.75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6" ht="15.75">
      <c r="A2" s="2" t="s">
        <v>1035</v>
      </c>
      <c r="B2" s="25" t="s">
        <v>594</v>
      </c>
      <c r="C2" s="25" t="s">
        <v>15</v>
      </c>
      <c r="D2" s="25"/>
      <c r="E2" s="20" t="s">
        <v>1036</v>
      </c>
      <c r="F2" s="26" t="str">
        <f>CONCATENATE("[""",A2,""",""",B2," ",C2,""",""",E2,"""],")</f>
        <v>["Aman P V","Mech ME","General Motors, Bangalore"],</v>
      </c>
    </row>
    <row r="3" spans="1:6" ht="15.75">
      <c r="A3" s="2" t="s">
        <v>1037</v>
      </c>
      <c r="B3" s="25" t="s">
        <v>594</v>
      </c>
      <c r="C3" s="25" t="s">
        <v>15</v>
      </c>
      <c r="D3" s="25"/>
      <c r="E3" s="20" t="s">
        <v>1038</v>
      </c>
      <c r="F3" s="26" t="str">
        <f t="shared" ref="F3:F25" si="0">CONCATENATE("[""",A3,""",""",B3," ",C3,""",""",E3,"""],")</f>
        <v>["Anil Das","Mech ME","PhD, IISc"],</v>
      </c>
    </row>
    <row r="4" spans="1:6" ht="15.75">
      <c r="A4" s="2" t="s">
        <v>1039</v>
      </c>
      <c r="B4" s="25" t="s">
        <v>312</v>
      </c>
      <c r="C4" s="25" t="s">
        <v>143</v>
      </c>
      <c r="D4" s="25"/>
      <c r="E4" s="17"/>
      <c r="F4" s="26" t="str">
        <f t="shared" si="0"/>
        <v>["Anto K Davis","CEDT M Tech",""],</v>
      </c>
    </row>
    <row r="5" spans="1:6" ht="15.75">
      <c r="A5" s="2" t="s">
        <v>1151</v>
      </c>
      <c r="B5" s="25" t="s">
        <v>1040</v>
      </c>
      <c r="C5" s="25" t="s">
        <v>15</v>
      </c>
      <c r="D5" s="25"/>
      <c r="E5" s="17"/>
      <c r="F5" s="26" t="str">
        <f t="shared" si="0"/>
        <v>["Arun","ece/eee ME",""],</v>
      </c>
    </row>
    <row r="6" spans="1:6" ht="15.75">
      <c r="A6" s="2" t="s">
        <v>1041</v>
      </c>
      <c r="B6" s="25" t="s">
        <v>174</v>
      </c>
      <c r="C6" s="25" t="s">
        <v>15</v>
      </c>
      <c r="D6" s="25" t="s">
        <v>1042</v>
      </c>
      <c r="E6" s="20" t="s">
        <v>1043</v>
      </c>
      <c r="F6" s="26" t="str">
        <f t="shared" si="0"/>
        <v>["Binoy","Aero ME","Qatar"],</v>
      </c>
    </row>
    <row r="7" spans="1:6" ht="15.75">
      <c r="A7" s="2" t="s">
        <v>1044</v>
      </c>
      <c r="B7" s="25" t="s">
        <v>312</v>
      </c>
      <c r="C7" s="25" t="s">
        <v>15</v>
      </c>
      <c r="D7" s="25"/>
      <c r="E7" s="20" t="s">
        <v>1045</v>
      </c>
      <c r="F7" s="26" t="str">
        <f t="shared" si="0"/>
        <v>["Binoy M","CEDT ME","VSSC, Trivandrum"],</v>
      </c>
    </row>
    <row r="8" spans="1:6" ht="15.75">
      <c r="A8" s="2" t="s">
        <v>1046</v>
      </c>
      <c r="B8" s="25" t="s">
        <v>67</v>
      </c>
      <c r="C8" s="25" t="s">
        <v>68</v>
      </c>
      <c r="D8" s="25"/>
      <c r="E8" s="17"/>
      <c r="F8" s="26" t="str">
        <f t="shared" si="0"/>
        <v>["Geo Paul","CPDM MDes",""],</v>
      </c>
    </row>
    <row r="9" spans="1:6" ht="15.75">
      <c r="A9" s="2" t="s">
        <v>1047</v>
      </c>
      <c r="B9" s="25" t="s">
        <v>32</v>
      </c>
      <c r="C9" s="25" t="s">
        <v>15</v>
      </c>
      <c r="D9" s="25" t="s">
        <v>1048</v>
      </c>
      <c r="E9" s="20" t="s">
        <v>1049</v>
      </c>
      <c r="F9" s="26" t="str">
        <f t="shared" si="0"/>
        <v>["Gilesh","CSA ME","PhD, NIT Calicut"],</v>
      </c>
    </row>
    <row r="10" spans="1:6" ht="15.75">
      <c r="A10" s="2" t="s">
        <v>1050</v>
      </c>
      <c r="B10" s="25" t="s">
        <v>174</v>
      </c>
      <c r="C10" s="25" t="s">
        <v>23</v>
      </c>
      <c r="D10" s="25" t="s">
        <v>1051</v>
      </c>
      <c r="E10" s="20" t="s">
        <v>1052</v>
      </c>
      <c r="F10" s="26" t="str">
        <f t="shared" si="0"/>
        <v>["Habeeb Rehman","Aero MS","Calicut"],</v>
      </c>
    </row>
    <row r="11" spans="1:6" ht="15.75">
      <c r="A11" s="2" t="s">
        <v>1053</v>
      </c>
      <c r="B11" s="25" t="s">
        <v>312</v>
      </c>
      <c r="C11" s="25" t="s">
        <v>15</v>
      </c>
      <c r="D11" s="25"/>
      <c r="E11" s="20" t="s">
        <v>1054</v>
      </c>
      <c r="F11" s="26" t="str">
        <f t="shared" si="0"/>
        <v>["Hari Banerji","CEDT ME","NVIDIA, Bangalore"],</v>
      </c>
    </row>
    <row r="12" spans="1:6" ht="15.75">
      <c r="A12" s="2" t="s">
        <v>1055</v>
      </c>
      <c r="B12" s="25" t="s">
        <v>594</v>
      </c>
      <c r="C12" s="25" t="s">
        <v>134</v>
      </c>
      <c r="D12" s="25"/>
      <c r="E12" s="20" t="s">
        <v>1056</v>
      </c>
      <c r="F12" s="26" t="str">
        <f t="shared" si="0"/>
        <v>["Harikrishnan","Mech MSc","Bangalore"],</v>
      </c>
    </row>
    <row r="13" spans="1:6" ht="15.75">
      <c r="A13" s="2" t="s">
        <v>1057</v>
      </c>
      <c r="B13" s="25" t="s">
        <v>594</v>
      </c>
      <c r="C13" s="25" t="s">
        <v>15</v>
      </c>
      <c r="D13" s="25"/>
      <c r="E13" s="17"/>
      <c r="F13" s="26" t="str">
        <f t="shared" si="0"/>
        <v>["Ipe","Mech ME",""],</v>
      </c>
    </row>
    <row r="14" spans="1:6" ht="15" customHeight="1">
      <c r="A14" s="2" t="s">
        <v>1058</v>
      </c>
      <c r="B14" s="25" t="s">
        <v>174</v>
      </c>
      <c r="C14" s="25" t="s">
        <v>255</v>
      </c>
      <c r="D14" s="25"/>
      <c r="E14" s="20" t="s">
        <v>1059</v>
      </c>
      <c r="F14" s="26" t="str">
        <f t="shared" si="0"/>
        <v>["Jisha","Aero Ph.D.","Faculty, College of Engineering Trivandrum "],</v>
      </c>
    </row>
    <row r="15" spans="1:6" ht="15.75">
      <c r="A15" s="2" t="s">
        <v>1060</v>
      </c>
      <c r="B15" s="25" t="s">
        <v>594</v>
      </c>
      <c r="C15" s="25" t="s">
        <v>15</v>
      </c>
      <c r="D15" s="25"/>
      <c r="E15" s="20" t="s">
        <v>1061</v>
      </c>
      <c r="F15" s="26" t="str">
        <f t="shared" si="0"/>
        <v>["Muhsin","Mech ME","Post-doctoral Fellow at Argonne National Laboratory, US"],</v>
      </c>
    </row>
    <row r="16" spans="1:6" ht="15.75">
      <c r="A16" s="2" t="s">
        <v>1062</v>
      </c>
      <c r="B16" s="25" t="s">
        <v>312</v>
      </c>
      <c r="C16" s="25" t="s">
        <v>143</v>
      </c>
      <c r="D16" s="25"/>
      <c r="E16" s="17"/>
      <c r="F16" s="26" t="str">
        <f t="shared" si="0"/>
        <v>["Riyas K","CEDT M Tech",""],</v>
      </c>
    </row>
    <row r="17" spans="1:6" ht="15.75">
      <c r="A17" s="2" t="s">
        <v>1063</v>
      </c>
      <c r="B17" s="25" t="s">
        <v>174</v>
      </c>
      <c r="C17" s="25" t="s">
        <v>15</v>
      </c>
      <c r="D17" s="25" t="s">
        <v>1064</v>
      </c>
      <c r="E17" s="20" t="s">
        <v>1065</v>
      </c>
      <c r="F17" s="26" t="str">
        <f t="shared" si="0"/>
        <v>["Saijal","Aero ME","Faculty, Govt engineering college kozhikode"],</v>
      </c>
    </row>
    <row r="18" spans="1:6" ht="15.75">
      <c r="A18" s="2" t="s">
        <v>1066</v>
      </c>
      <c r="B18" s="25" t="s">
        <v>312</v>
      </c>
      <c r="C18" s="25" t="s">
        <v>143</v>
      </c>
      <c r="D18" s="25"/>
      <c r="E18" s="20" t="s">
        <v>1036</v>
      </c>
      <c r="F18" s="26" t="str">
        <f t="shared" si="0"/>
        <v>["Sanil K","CEDT M Tech","General Motors, Bangalore"],</v>
      </c>
    </row>
    <row r="19" spans="1:6" ht="15" customHeight="1">
      <c r="A19" s="4" t="s">
        <v>1073</v>
      </c>
      <c r="B19" s="4" t="s">
        <v>174</v>
      </c>
      <c r="C19" s="4" t="s">
        <v>211</v>
      </c>
      <c r="D19" s="26"/>
      <c r="E19" s="4" t="s">
        <v>8</v>
      </c>
      <c r="F19" s="26" t="str">
        <f t="shared" si="0"/>
        <v>["Umesh Kizhakkinan","Aero Phd","IISc Bangalore"],</v>
      </c>
    </row>
    <row r="20" spans="1:6">
      <c r="A20" s="4" t="s">
        <v>1074</v>
      </c>
      <c r="B20" s="4" t="s">
        <v>15</v>
      </c>
      <c r="C20" s="4" t="s">
        <v>211</v>
      </c>
      <c r="D20" s="26"/>
      <c r="E20" s="4" t="s">
        <v>1075</v>
      </c>
      <c r="F20" s="26" t="str">
        <f t="shared" si="0"/>
        <v>["Jayaprakash Narayan","ME Phd","NAL Bangalore"],</v>
      </c>
    </row>
    <row r="21" spans="1:6">
      <c r="A21" s="30" t="s">
        <v>1076</v>
      </c>
      <c r="B21" s="30" t="s">
        <v>1077</v>
      </c>
      <c r="C21" s="30" t="s">
        <v>255</v>
      </c>
      <c r="D21" s="30"/>
      <c r="E21" s="30" t="s">
        <v>1078</v>
      </c>
      <c r="F21" s="26" t="str">
        <f t="shared" si="0"/>
        <v>["Ajayan K R","ece Ph.D.","Professor CET Trivandrum"],</v>
      </c>
    </row>
    <row r="22" spans="1:6">
      <c r="A22" s="30" t="s">
        <v>1079</v>
      </c>
      <c r="B22" s="30" t="s">
        <v>312</v>
      </c>
      <c r="C22" s="30" t="s">
        <v>143</v>
      </c>
      <c r="D22" s="30"/>
      <c r="E22" s="26" t="s">
        <v>1080</v>
      </c>
      <c r="F22" s="26" t="str">
        <f t="shared" si="0"/>
        <v>["Kashyap V","CEDT M Tech","Harman international industries, bangalore"],</v>
      </c>
    </row>
    <row r="23" spans="1:6">
      <c r="A23" s="30" t="s">
        <v>1081</v>
      </c>
      <c r="B23" s="30" t="s">
        <v>312</v>
      </c>
      <c r="C23" s="30" t="s">
        <v>255</v>
      </c>
      <c r="D23" s="30"/>
      <c r="E23" s="27"/>
      <c r="F23" s="26" t="str">
        <f t="shared" si="0"/>
        <v>["Rigil","CEDT Ph.D.",""],</v>
      </c>
    </row>
    <row r="24" spans="1:6">
      <c r="A24" s="30" t="s">
        <v>1082</v>
      </c>
      <c r="B24" s="30" t="s">
        <v>124</v>
      </c>
      <c r="C24" s="30" t="s">
        <v>255</v>
      </c>
      <c r="D24" s="30" t="s">
        <v>1083</v>
      </c>
      <c r="E24" s="27"/>
      <c r="F24" s="26" t="str">
        <f t="shared" si="0"/>
        <v>["Vipin K S","Civil Ph.D.",""],</v>
      </c>
    </row>
    <row r="25" spans="1:6">
      <c r="A25" s="43" t="s">
        <v>1238</v>
      </c>
      <c r="B25" s="30" t="s">
        <v>124</v>
      </c>
      <c r="C25" s="30" t="s">
        <v>255</v>
      </c>
      <c r="D25" s="17"/>
      <c r="E25" s="27" t="s">
        <v>1239</v>
      </c>
      <c r="F25" s="26" t="str">
        <f t="shared" si="0"/>
        <v>["Ravi Karangat","Civil Ph.D.","Professor, IIT Guwahati"],</v>
      </c>
    </row>
    <row r="26" spans="1:6">
      <c r="A26" s="27"/>
      <c r="B26" s="17"/>
      <c r="C26" s="17"/>
      <c r="D26" s="17"/>
      <c r="E26" s="17"/>
    </row>
    <row r="27" spans="1:6">
      <c r="A27" s="27"/>
      <c r="B27" s="17"/>
      <c r="C27" s="17"/>
      <c r="D27" s="17"/>
      <c r="E27" s="17"/>
    </row>
    <row r="28" spans="1:6">
      <c r="A28" s="27"/>
      <c r="B28" s="17"/>
      <c r="C28" s="17"/>
      <c r="D28" s="17"/>
      <c r="E28" s="17"/>
    </row>
    <row r="29" spans="1:6">
      <c r="A29" s="27"/>
      <c r="B29" s="17"/>
      <c r="C29" s="17"/>
      <c r="D29" s="17"/>
      <c r="E29" s="17"/>
    </row>
    <row r="30" spans="1:6">
      <c r="A30" s="27"/>
      <c r="B30" s="17"/>
      <c r="C30" s="17"/>
      <c r="D30" s="17"/>
      <c r="E30" s="17"/>
    </row>
    <row r="31" spans="1:6">
      <c r="A31" s="27"/>
      <c r="B31" s="17"/>
      <c r="C31" s="17"/>
      <c r="D31" s="17"/>
      <c r="E31" s="17"/>
    </row>
    <row r="32" spans="1:6">
      <c r="A32" s="27"/>
      <c r="B32" s="17"/>
      <c r="C32" s="17"/>
      <c r="D32" s="17"/>
      <c r="E32" s="17"/>
    </row>
    <row r="33" spans="1:5">
      <c r="A33" s="27"/>
      <c r="B33" s="17"/>
      <c r="C33" s="17"/>
      <c r="D33" s="17"/>
      <c r="E33" s="17"/>
    </row>
    <row r="34" spans="1:5">
      <c r="A34" s="27"/>
      <c r="B34" s="17"/>
      <c r="C34" s="17"/>
      <c r="D34" s="17"/>
      <c r="E34" s="17"/>
    </row>
    <row r="35" spans="1:5">
      <c r="A35" s="27"/>
      <c r="B35" s="17"/>
      <c r="C35" s="17"/>
      <c r="D35" s="17"/>
      <c r="E35" s="17"/>
    </row>
    <row r="36" spans="1:5">
      <c r="A36" s="27"/>
      <c r="B36" s="17"/>
      <c r="C36" s="17"/>
      <c r="D36" s="17"/>
      <c r="E36" s="17"/>
    </row>
    <row r="37" spans="1:5">
      <c r="A37" s="27"/>
      <c r="B37" s="17"/>
      <c r="C37" s="17"/>
      <c r="D37" s="17"/>
      <c r="E37" s="17"/>
    </row>
    <row r="38" spans="1:5">
      <c r="A38" s="27"/>
      <c r="B38" s="17"/>
      <c r="C38" s="17"/>
      <c r="D38" s="17"/>
      <c r="E38" s="17"/>
    </row>
    <row r="39" spans="1:5">
      <c r="A39" s="27"/>
      <c r="B39" s="17"/>
      <c r="C39" s="17"/>
      <c r="D39" s="17"/>
      <c r="E39" s="17"/>
    </row>
    <row r="40" spans="1:5">
      <c r="A40" s="27"/>
      <c r="B40" s="17"/>
      <c r="C40" s="17"/>
      <c r="D40" s="17"/>
      <c r="E40" s="17"/>
    </row>
    <row r="41" spans="1:5">
      <c r="A41" s="27"/>
      <c r="B41" s="17"/>
      <c r="C41" s="17"/>
      <c r="D41" s="17"/>
      <c r="E41" s="17"/>
    </row>
    <row r="42" spans="1:5">
      <c r="A42" s="27"/>
      <c r="B42" s="17"/>
      <c r="C42" s="17"/>
      <c r="D42" s="17"/>
      <c r="E42" s="17"/>
    </row>
    <row r="43" spans="1:5">
      <c r="A43" s="27"/>
      <c r="B43" s="17"/>
      <c r="C43" s="17"/>
      <c r="D43" s="17"/>
      <c r="E43" s="17"/>
    </row>
    <row r="44" spans="1:5">
      <c r="A44" s="27"/>
      <c r="B44" s="17"/>
      <c r="C44" s="17"/>
      <c r="D44" s="17"/>
      <c r="E44" s="17"/>
    </row>
    <row r="45" spans="1:5">
      <c r="A45" s="27"/>
      <c r="B45" s="17"/>
      <c r="C45" s="17"/>
      <c r="D45" s="17"/>
      <c r="E45" s="17"/>
    </row>
    <row r="46" spans="1:5">
      <c r="A46" s="27"/>
      <c r="B46" s="17"/>
      <c r="C46" s="17"/>
      <c r="D46" s="17"/>
      <c r="E46" s="17"/>
    </row>
    <row r="47" spans="1:5">
      <c r="A47" s="27"/>
      <c r="B47" s="17"/>
      <c r="C47" s="17"/>
      <c r="D47" s="17"/>
      <c r="E47" s="17"/>
    </row>
    <row r="48" spans="1:5">
      <c r="A48" s="27"/>
      <c r="B48" s="17"/>
      <c r="C48" s="17"/>
      <c r="D48" s="17"/>
      <c r="E48" s="17"/>
    </row>
    <row r="49" spans="1:5">
      <c r="A49" s="27"/>
      <c r="B49" s="17"/>
      <c r="C49" s="17"/>
      <c r="D49" s="17"/>
      <c r="E49" s="17"/>
    </row>
    <row r="50" spans="1:5">
      <c r="A50" s="27"/>
      <c r="B50" s="17"/>
      <c r="C50" s="17"/>
      <c r="D50" s="17"/>
      <c r="E50" s="17"/>
    </row>
    <row r="51" spans="1:5">
      <c r="A51" s="27"/>
      <c r="B51" s="17"/>
      <c r="C51" s="17"/>
      <c r="D51" s="17"/>
      <c r="E51" s="17"/>
    </row>
    <row r="52" spans="1:5">
      <c r="A52" s="27"/>
      <c r="B52" s="17"/>
      <c r="C52" s="17"/>
      <c r="D52" s="17"/>
      <c r="E52" s="17"/>
    </row>
    <row r="53" spans="1:5">
      <c r="A53" s="27"/>
      <c r="B53" s="17"/>
      <c r="C53" s="17"/>
      <c r="D53" s="17"/>
      <c r="E53" s="17"/>
    </row>
    <row r="54" spans="1:5">
      <c r="A54" s="27"/>
      <c r="B54" s="17"/>
      <c r="C54" s="17"/>
      <c r="D54" s="17"/>
      <c r="E54" s="17"/>
    </row>
    <row r="55" spans="1:5">
      <c r="A55" s="27"/>
      <c r="B55" s="17"/>
      <c r="C55" s="17"/>
      <c r="D55" s="17"/>
      <c r="E55" s="17"/>
    </row>
    <row r="56" spans="1:5">
      <c r="A56" s="27"/>
      <c r="B56" s="17"/>
      <c r="C56" s="17"/>
      <c r="D56" s="17"/>
      <c r="E56" s="17"/>
    </row>
    <row r="57" spans="1:5">
      <c r="A57" s="27"/>
      <c r="B57" s="17"/>
      <c r="C57" s="17"/>
      <c r="D57" s="17"/>
      <c r="E57" s="17"/>
    </row>
    <row r="58" spans="1:5">
      <c r="A58" s="27"/>
      <c r="B58" s="17"/>
      <c r="C58" s="17"/>
      <c r="D58" s="17"/>
      <c r="E58" s="17"/>
    </row>
    <row r="59" spans="1:5">
      <c r="A59" s="27"/>
      <c r="B59" s="17"/>
      <c r="C59" s="17"/>
      <c r="D59" s="17"/>
      <c r="E59" s="17"/>
    </row>
    <row r="60" spans="1:5">
      <c r="A60" s="27"/>
      <c r="B60" s="17"/>
      <c r="C60" s="17"/>
      <c r="D60" s="17"/>
      <c r="E60" s="17"/>
    </row>
    <row r="61" spans="1:5">
      <c r="A61" s="27"/>
      <c r="B61" s="17"/>
      <c r="C61" s="17"/>
      <c r="D61" s="17"/>
      <c r="E61" s="17"/>
    </row>
    <row r="62" spans="1:5">
      <c r="A62" s="27"/>
      <c r="B62" s="17"/>
      <c r="C62" s="17"/>
      <c r="D62" s="17"/>
      <c r="E62" s="17"/>
    </row>
    <row r="63" spans="1:5">
      <c r="A63" s="27"/>
      <c r="B63" s="17"/>
      <c r="C63" s="17"/>
      <c r="D63" s="17"/>
      <c r="E63" s="17"/>
    </row>
    <row r="64" spans="1:5">
      <c r="A64" s="27"/>
      <c r="B64" s="17"/>
      <c r="C64" s="17"/>
      <c r="D64" s="17"/>
      <c r="E64" s="17"/>
    </row>
    <row r="65" spans="1:5">
      <c r="A65" s="27"/>
      <c r="B65" s="17"/>
      <c r="C65" s="17"/>
      <c r="D65" s="17"/>
      <c r="E65" s="17"/>
    </row>
    <row r="66" spans="1:5">
      <c r="A66" s="27"/>
      <c r="B66" s="17"/>
      <c r="C66" s="17"/>
      <c r="D66" s="17"/>
      <c r="E66" s="17"/>
    </row>
    <row r="67" spans="1:5">
      <c r="A67" s="27"/>
      <c r="B67" s="17"/>
      <c r="C67" s="17"/>
      <c r="D67" s="17"/>
      <c r="E67" s="17"/>
    </row>
    <row r="68" spans="1:5">
      <c r="A68" s="27"/>
      <c r="B68" s="17"/>
      <c r="C68" s="17"/>
      <c r="D68" s="17"/>
      <c r="E68" s="17"/>
    </row>
    <row r="69" spans="1:5">
      <c r="A69" s="27"/>
      <c r="B69" s="17"/>
      <c r="C69" s="17"/>
      <c r="D69" s="17"/>
      <c r="E69" s="17"/>
    </row>
    <row r="70" spans="1:5">
      <c r="A70" s="27"/>
      <c r="B70" s="17"/>
      <c r="C70" s="17"/>
      <c r="D70" s="17"/>
      <c r="E70" s="17"/>
    </row>
    <row r="71" spans="1:5">
      <c r="A71" s="27"/>
      <c r="B71" s="17"/>
      <c r="C71" s="17"/>
      <c r="D71" s="17"/>
      <c r="E71" s="17"/>
    </row>
    <row r="72" spans="1:5">
      <c r="A72" s="27"/>
      <c r="B72" s="17"/>
      <c r="C72" s="17"/>
      <c r="D72" s="17"/>
      <c r="E72" s="17"/>
    </row>
    <row r="73" spans="1:5">
      <c r="A73" s="27"/>
      <c r="B73" s="17"/>
      <c r="C73" s="17"/>
      <c r="D73" s="17"/>
      <c r="E73" s="17"/>
    </row>
    <row r="74" spans="1:5">
      <c r="A74" s="27"/>
      <c r="B74" s="17"/>
      <c r="C74" s="17"/>
      <c r="D74" s="17"/>
      <c r="E74" s="17"/>
    </row>
    <row r="75" spans="1:5">
      <c r="A75" s="27"/>
      <c r="B75" s="17"/>
      <c r="C75" s="17"/>
      <c r="D75" s="17"/>
      <c r="E75" s="17"/>
    </row>
    <row r="76" spans="1:5">
      <c r="A76" s="27"/>
      <c r="B76" s="17"/>
      <c r="C76" s="17"/>
      <c r="D76" s="17"/>
      <c r="E76" s="17"/>
    </row>
    <row r="77" spans="1:5">
      <c r="A77" s="27"/>
      <c r="B77" s="17"/>
      <c r="C77" s="17"/>
      <c r="D77" s="17"/>
      <c r="E77" s="17"/>
    </row>
    <row r="78" spans="1:5">
      <c r="A78" s="27"/>
      <c r="B78" s="17"/>
      <c r="C78" s="17"/>
      <c r="D78" s="17"/>
      <c r="E78" s="17"/>
    </row>
    <row r="79" spans="1:5">
      <c r="A79" s="27"/>
      <c r="B79" s="17"/>
      <c r="C79" s="17"/>
      <c r="D79" s="17"/>
      <c r="E79" s="17"/>
    </row>
    <row r="80" spans="1:5">
      <c r="A80" s="27"/>
      <c r="B80" s="17"/>
      <c r="C80" s="17"/>
      <c r="D80" s="17"/>
      <c r="E80" s="17"/>
    </row>
    <row r="81" spans="1:5">
      <c r="A81" s="27"/>
      <c r="B81" s="17"/>
      <c r="C81" s="17"/>
      <c r="D81" s="17"/>
      <c r="E81" s="17"/>
    </row>
    <row r="82" spans="1:5">
      <c r="A82" s="27"/>
      <c r="B82" s="17"/>
      <c r="C82" s="17"/>
      <c r="D82" s="17"/>
      <c r="E82" s="17"/>
    </row>
    <row r="83" spans="1:5">
      <c r="A83" s="27"/>
      <c r="B83" s="17"/>
      <c r="C83" s="17"/>
      <c r="D83" s="17"/>
      <c r="E83" s="17"/>
    </row>
    <row r="84" spans="1:5">
      <c r="A84" s="27"/>
      <c r="B84" s="17"/>
      <c r="C84" s="17"/>
      <c r="D84" s="17"/>
      <c r="E84" s="17"/>
    </row>
    <row r="85" spans="1:5">
      <c r="A85" s="27"/>
      <c r="B85" s="17"/>
      <c r="C85" s="17"/>
      <c r="D85" s="17"/>
      <c r="E85" s="17"/>
    </row>
    <row r="86" spans="1:5">
      <c r="A86" s="27"/>
      <c r="B86" s="17"/>
      <c r="C86" s="17"/>
      <c r="D86" s="17"/>
      <c r="E86" s="17"/>
    </row>
    <row r="87" spans="1:5">
      <c r="A87" s="27"/>
      <c r="B87" s="17"/>
      <c r="C87" s="17"/>
      <c r="D87" s="17"/>
      <c r="E87" s="17"/>
    </row>
    <row r="88" spans="1:5">
      <c r="A88" s="27"/>
      <c r="B88" s="17"/>
      <c r="C88" s="17"/>
      <c r="D88" s="17"/>
      <c r="E88" s="17"/>
    </row>
    <row r="89" spans="1:5">
      <c r="A89" s="27"/>
      <c r="B89" s="17"/>
      <c r="C89" s="17"/>
      <c r="D89" s="17"/>
      <c r="E89" s="17"/>
    </row>
    <row r="90" spans="1:5">
      <c r="A90" s="27"/>
      <c r="B90" s="17"/>
      <c r="C90" s="17"/>
      <c r="D90" s="17"/>
      <c r="E90" s="17"/>
    </row>
    <row r="91" spans="1:5">
      <c r="A91" s="27"/>
      <c r="B91" s="17"/>
      <c r="C91" s="17"/>
      <c r="D91" s="17"/>
      <c r="E91" s="17"/>
    </row>
    <row r="92" spans="1:5">
      <c r="A92" s="27"/>
      <c r="B92" s="17"/>
      <c r="C92" s="17"/>
      <c r="D92" s="17"/>
      <c r="E92" s="17"/>
    </row>
    <row r="93" spans="1:5">
      <c r="A93" s="27"/>
      <c r="B93" s="17"/>
      <c r="C93" s="17"/>
      <c r="D93" s="17"/>
      <c r="E93" s="17"/>
    </row>
    <row r="94" spans="1:5">
      <c r="A94" s="27"/>
      <c r="B94" s="17"/>
      <c r="C94" s="17"/>
      <c r="D94" s="17"/>
      <c r="E94" s="17"/>
    </row>
    <row r="95" spans="1:5">
      <c r="A95" s="27"/>
      <c r="B95" s="17"/>
      <c r="C95" s="17"/>
      <c r="D95" s="17"/>
      <c r="E95" s="17"/>
    </row>
    <row r="96" spans="1:5">
      <c r="A96" s="27"/>
      <c r="B96" s="17"/>
      <c r="C96" s="17"/>
      <c r="D96" s="17"/>
      <c r="E96" s="17"/>
    </row>
    <row r="97" spans="1:5">
      <c r="A97" s="27"/>
      <c r="B97" s="17"/>
      <c r="C97" s="17"/>
      <c r="D97" s="17"/>
      <c r="E97" s="17"/>
    </row>
    <row r="98" spans="1:5">
      <c r="A98" s="27"/>
      <c r="B98" s="17"/>
      <c r="C98" s="17"/>
      <c r="D98" s="17"/>
      <c r="E98" s="17"/>
    </row>
    <row r="99" spans="1:5">
      <c r="A99" s="27"/>
      <c r="B99" s="17"/>
      <c r="C99" s="17"/>
      <c r="D99" s="17"/>
      <c r="E99" s="17"/>
    </row>
    <row r="100" spans="1:5">
      <c r="A100" s="27"/>
      <c r="B100" s="17"/>
      <c r="C100" s="17"/>
      <c r="D100" s="17"/>
      <c r="E100" s="17"/>
    </row>
    <row r="101" spans="1:5">
      <c r="A101" s="27"/>
      <c r="B101" s="17"/>
      <c r="C101" s="17"/>
      <c r="D101" s="17"/>
      <c r="E101" s="17"/>
    </row>
    <row r="102" spans="1:5">
      <c r="A102" s="27"/>
      <c r="B102" s="17"/>
      <c r="C102" s="17"/>
      <c r="D102" s="17"/>
      <c r="E102" s="17"/>
    </row>
    <row r="103" spans="1:5">
      <c r="A103" s="27"/>
      <c r="B103" s="17"/>
      <c r="C103" s="17"/>
      <c r="D103" s="17"/>
      <c r="E103" s="17"/>
    </row>
    <row r="104" spans="1:5">
      <c r="A104" s="27"/>
      <c r="B104" s="17"/>
      <c r="C104" s="17"/>
      <c r="D104" s="17"/>
      <c r="E104" s="17"/>
    </row>
    <row r="105" spans="1:5">
      <c r="A105" s="27"/>
      <c r="B105" s="17"/>
      <c r="C105" s="17"/>
      <c r="D105" s="17"/>
      <c r="E105" s="17"/>
    </row>
    <row r="106" spans="1:5">
      <c r="A106" s="27"/>
      <c r="B106" s="17"/>
      <c r="C106" s="17"/>
      <c r="D106" s="17"/>
      <c r="E106" s="17"/>
    </row>
    <row r="107" spans="1:5">
      <c r="A107" s="27"/>
      <c r="B107" s="17"/>
      <c r="C107" s="17"/>
      <c r="D107" s="17"/>
      <c r="E107" s="17"/>
    </row>
    <row r="108" spans="1:5">
      <c r="A108" s="27"/>
      <c r="B108" s="17"/>
      <c r="C108" s="17"/>
      <c r="D108" s="17"/>
      <c r="E108" s="17"/>
    </row>
    <row r="109" spans="1:5">
      <c r="A109" s="27"/>
      <c r="B109" s="17"/>
      <c r="C109" s="17"/>
      <c r="D109" s="17"/>
      <c r="E109" s="17"/>
    </row>
    <row r="110" spans="1:5">
      <c r="A110" s="27"/>
      <c r="B110" s="17"/>
      <c r="C110" s="17"/>
      <c r="D110" s="17"/>
      <c r="E110" s="17"/>
    </row>
    <row r="111" spans="1:5">
      <c r="A111" s="27"/>
      <c r="B111" s="17"/>
      <c r="C111" s="17"/>
      <c r="D111" s="17"/>
      <c r="E111" s="17"/>
    </row>
    <row r="112" spans="1:5">
      <c r="A112" s="27"/>
      <c r="B112" s="17"/>
      <c r="C112" s="17"/>
      <c r="D112" s="17"/>
      <c r="E112" s="17"/>
    </row>
    <row r="113" spans="1:5">
      <c r="A113" s="27"/>
      <c r="B113" s="17"/>
      <c r="C113" s="17"/>
      <c r="D113" s="17"/>
      <c r="E113" s="17"/>
    </row>
    <row r="114" spans="1:5">
      <c r="A114" s="27"/>
      <c r="B114" s="17"/>
      <c r="C114" s="17"/>
      <c r="D114" s="17"/>
      <c r="E114" s="17"/>
    </row>
    <row r="115" spans="1:5">
      <c r="A115" s="27"/>
      <c r="B115" s="17"/>
      <c r="C115" s="17"/>
      <c r="D115" s="17"/>
      <c r="E115" s="17"/>
    </row>
    <row r="116" spans="1:5">
      <c r="A116" s="27"/>
      <c r="B116" s="17"/>
      <c r="C116" s="17"/>
      <c r="D116" s="17"/>
      <c r="E116" s="17"/>
    </row>
    <row r="117" spans="1:5">
      <c r="A117" s="27"/>
      <c r="B117" s="17"/>
      <c r="C117" s="17"/>
      <c r="D117" s="17"/>
      <c r="E117" s="17"/>
    </row>
    <row r="118" spans="1:5">
      <c r="A118" s="27"/>
      <c r="B118" s="17"/>
      <c r="C118" s="17"/>
      <c r="D118" s="17"/>
      <c r="E118" s="17"/>
    </row>
    <row r="119" spans="1:5">
      <c r="A119" s="27"/>
      <c r="B119" s="17"/>
      <c r="C119" s="17"/>
      <c r="D119" s="17"/>
      <c r="E119" s="17"/>
    </row>
    <row r="120" spans="1:5">
      <c r="A120" s="27"/>
      <c r="B120" s="17"/>
      <c r="C120" s="17"/>
      <c r="D120" s="17"/>
      <c r="E120" s="17"/>
    </row>
    <row r="121" spans="1:5">
      <c r="A121" s="27"/>
      <c r="B121" s="17"/>
      <c r="C121" s="17"/>
      <c r="D121" s="17"/>
      <c r="E121" s="17"/>
    </row>
    <row r="122" spans="1:5">
      <c r="A122" s="27"/>
      <c r="B122" s="17"/>
      <c r="C122" s="17"/>
      <c r="D122" s="17"/>
      <c r="E122" s="17"/>
    </row>
    <row r="123" spans="1:5">
      <c r="A123" s="27"/>
      <c r="B123" s="17"/>
      <c r="C123" s="17"/>
      <c r="D123" s="17"/>
      <c r="E123" s="17"/>
    </row>
    <row r="124" spans="1:5">
      <c r="A124" s="27"/>
      <c r="B124" s="17"/>
      <c r="C124" s="17"/>
      <c r="D124" s="17"/>
      <c r="E124" s="17"/>
    </row>
    <row r="125" spans="1:5">
      <c r="A125" s="27"/>
      <c r="B125" s="17"/>
      <c r="C125" s="17"/>
      <c r="D125" s="17"/>
      <c r="E125" s="17"/>
    </row>
    <row r="126" spans="1:5">
      <c r="A126" s="27"/>
      <c r="B126" s="17"/>
      <c r="C126" s="17"/>
      <c r="D126" s="17"/>
      <c r="E126" s="17"/>
    </row>
    <row r="127" spans="1:5">
      <c r="A127" s="27"/>
      <c r="B127" s="17"/>
      <c r="C127" s="17"/>
      <c r="D127" s="17"/>
      <c r="E127" s="17"/>
    </row>
    <row r="128" spans="1:5">
      <c r="A128" s="27"/>
      <c r="B128" s="17"/>
      <c r="C128" s="17"/>
      <c r="D128" s="17"/>
      <c r="E128" s="17"/>
    </row>
    <row r="129" spans="1:5">
      <c r="A129" s="27"/>
      <c r="B129" s="17"/>
      <c r="C129" s="17"/>
      <c r="D129" s="17"/>
      <c r="E129" s="17"/>
    </row>
    <row r="130" spans="1:5">
      <c r="A130" s="27"/>
      <c r="B130" s="17"/>
      <c r="C130" s="17"/>
      <c r="D130" s="17"/>
      <c r="E130" s="17"/>
    </row>
    <row r="131" spans="1:5">
      <c r="A131" s="27"/>
      <c r="B131" s="17"/>
      <c r="C131" s="17"/>
      <c r="D131" s="17"/>
      <c r="E131" s="17"/>
    </row>
    <row r="132" spans="1:5">
      <c r="A132" s="27"/>
      <c r="B132" s="17"/>
      <c r="C132" s="17"/>
      <c r="D132" s="17"/>
      <c r="E132" s="17"/>
    </row>
    <row r="133" spans="1:5">
      <c r="A133" s="27"/>
      <c r="B133" s="17"/>
      <c r="C133" s="17"/>
      <c r="D133" s="17"/>
      <c r="E133" s="17"/>
    </row>
    <row r="134" spans="1:5">
      <c r="A134" s="27"/>
      <c r="B134" s="17"/>
      <c r="C134" s="17"/>
      <c r="D134" s="17"/>
      <c r="E134" s="17"/>
    </row>
    <row r="135" spans="1:5">
      <c r="A135" s="27"/>
      <c r="B135" s="17"/>
      <c r="C135" s="17"/>
      <c r="D135" s="17"/>
      <c r="E135" s="17"/>
    </row>
    <row r="136" spans="1:5">
      <c r="A136" s="27"/>
      <c r="B136" s="17"/>
      <c r="C136" s="17"/>
      <c r="D136" s="17"/>
      <c r="E136" s="17"/>
    </row>
    <row r="137" spans="1:5">
      <c r="A137" s="27"/>
      <c r="B137" s="17"/>
      <c r="C137" s="17"/>
      <c r="D137" s="17"/>
      <c r="E137" s="17"/>
    </row>
    <row r="138" spans="1:5">
      <c r="A138" s="27"/>
      <c r="B138" s="17"/>
      <c r="C138" s="17"/>
      <c r="D138" s="17"/>
      <c r="E138" s="17"/>
    </row>
    <row r="139" spans="1:5">
      <c r="A139" s="27"/>
      <c r="B139" s="17"/>
      <c r="C139" s="17"/>
      <c r="D139" s="17"/>
      <c r="E139" s="17"/>
    </row>
    <row r="140" spans="1:5">
      <c r="A140" s="27"/>
      <c r="B140" s="17"/>
      <c r="C140" s="17"/>
      <c r="D140" s="17"/>
      <c r="E140" s="17"/>
    </row>
    <row r="141" spans="1:5">
      <c r="A141" s="27"/>
      <c r="B141" s="17"/>
      <c r="C141" s="17"/>
      <c r="D141" s="17"/>
      <c r="E141" s="17"/>
    </row>
    <row r="142" spans="1:5">
      <c r="A142" s="27"/>
      <c r="B142" s="17"/>
      <c r="C142" s="17"/>
      <c r="D142" s="17"/>
      <c r="E142" s="17"/>
    </row>
    <row r="143" spans="1:5">
      <c r="A143" s="27"/>
      <c r="B143" s="17"/>
      <c r="C143" s="17"/>
      <c r="D143" s="17"/>
      <c r="E143" s="17"/>
    </row>
    <row r="144" spans="1:5">
      <c r="A144" s="27"/>
      <c r="B144" s="17"/>
      <c r="C144" s="17"/>
      <c r="D144" s="17"/>
      <c r="E144" s="17"/>
    </row>
    <row r="145" spans="1:5">
      <c r="A145" s="27"/>
      <c r="B145" s="17"/>
      <c r="C145" s="17"/>
      <c r="D145" s="17"/>
      <c r="E145" s="17"/>
    </row>
    <row r="146" spans="1:5">
      <c r="A146" s="27"/>
      <c r="B146" s="17"/>
      <c r="C146" s="17"/>
      <c r="D146" s="17"/>
      <c r="E146" s="17"/>
    </row>
    <row r="147" spans="1:5">
      <c r="A147" s="27"/>
      <c r="B147" s="17"/>
      <c r="C147" s="17"/>
      <c r="D147" s="17"/>
      <c r="E147" s="17"/>
    </row>
    <row r="148" spans="1:5">
      <c r="A148" s="27"/>
      <c r="B148" s="17"/>
      <c r="C148" s="17"/>
      <c r="D148" s="17"/>
      <c r="E148" s="17"/>
    </row>
    <row r="149" spans="1:5">
      <c r="A149" s="27"/>
      <c r="B149" s="17"/>
      <c r="C149" s="17"/>
      <c r="D149" s="17"/>
      <c r="E149" s="17"/>
    </row>
    <row r="150" spans="1:5">
      <c r="A150" s="27"/>
      <c r="B150" s="17"/>
      <c r="C150" s="17"/>
      <c r="D150" s="17"/>
      <c r="E150" s="17"/>
    </row>
    <row r="151" spans="1:5">
      <c r="A151" s="27"/>
      <c r="B151" s="17"/>
      <c r="C151" s="17"/>
      <c r="D151" s="17"/>
      <c r="E151" s="17"/>
    </row>
    <row r="152" spans="1:5">
      <c r="A152" s="27"/>
      <c r="B152" s="17"/>
      <c r="C152" s="17"/>
      <c r="D152" s="17"/>
      <c r="E152" s="17"/>
    </row>
    <row r="153" spans="1:5">
      <c r="A153" s="27"/>
      <c r="B153" s="17"/>
      <c r="C153" s="17"/>
      <c r="D153" s="17"/>
      <c r="E153" s="17"/>
    </row>
    <row r="154" spans="1:5">
      <c r="A154" s="27"/>
      <c r="B154" s="17"/>
      <c r="C154" s="17"/>
      <c r="D154" s="17"/>
      <c r="E154" s="17"/>
    </row>
    <row r="155" spans="1:5">
      <c r="A155" s="27"/>
      <c r="B155" s="17"/>
      <c r="C155" s="17"/>
      <c r="D155" s="17"/>
      <c r="E155" s="17"/>
    </row>
    <row r="156" spans="1:5">
      <c r="A156" s="27"/>
      <c r="B156" s="17"/>
      <c r="C156" s="17"/>
      <c r="D156" s="17"/>
      <c r="E156" s="17"/>
    </row>
    <row r="157" spans="1:5">
      <c r="A157" s="27"/>
      <c r="B157" s="17"/>
      <c r="C157" s="17"/>
      <c r="D157" s="17"/>
      <c r="E157" s="17"/>
    </row>
    <row r="158" spans="1:5">
      <c r="A158" s="27"/>
      <c r="B158" s="17"/>
      <c r="C158" s="17"/>
      <c r="D158" s="17"/>
      <c r="E158" s="17"/>
    </row>
    <row r="159" spans="1:5">
      <c r="A159" s="27"/>
      <c r="B159" s="17"/>
      <c r="C159" s="17"/>
      <c r="D159" s="17"/>
      <c r="E159" s="17"/>
    </row>
    <row r="160" spans="1:5">
      <c r="A160" s="27"/>
      <c r="B160" s="17"/>
      <c r="C160" s="17"/>
      <c r="D160" s="17"/>
      <c r="E160" s="17"/>
    </row>
    <row r="161" spans="1:5">
      <c r="A161" s="27"/>
      <c r="B161" s="17"/>
      <c r="C161" s="17"/>
      <c r="D161" s="17"/>
      <c r="E161" s="17"/>
    </row>
    <row r="162" spans="1:5">
      <c r="A162" s="27"/>
      <c r="B162" s="17"/>
      <c r="C162" s="17"/>
      <c r="D162" s="17"/>
      <c r="E162" s="17"/>
    </row>
    <row r="163" spans="1:5">
      <c r="A163" s="27"/>
      <c r="B163" s="17"/>
      <c r="C163" s="17"/>
      <c r="D163" s="17"/>
      <c r="E163" s="17"/>
    </row>
    <row r="164" spans="1:5">
      <c r="A164" s="27"/>
      <c r="B164" s="17"/>
      <c r="C164" s="17"/>
      <c r="D164" s="17"/>
      <c r="E164" s="17"/>
    </row>
    <row r="165" spans="1:5">
      <c r="A165" s="27"/>
      <c r="B165" s="17"/>
      <c r="C165" s="17"/>
      <c r="D165" s="17"/>
      <c r="E165" s="17"/>
    </row>
    <row r="166" spans="1:5">
      <c r="A166" s="27"/>
      <c r="B166" s="17"/>
      <c r="C166" s="17"/>
      <c r="D166" s="17"/>
      <c r="E166" s="17"/>
    </row>
    <row r="167" spans="1:5">
      <c r="A167" s="27"/>
      <c r="B167" s="17"/>
      <c r="C167" s="17"/>
      <c r="D167" s="17"/>
      <c r="E167" s="17"/>
    </row>
    <row r="168" spans="1:5">
      <c r="A168" s="27"/>
      <c r="B168" s="17"/>
      <c r="C168" s="17"/>
      <c r="D168" s="17"/>
      <c r="E168" s="17"/>
    </row>
    <row r="169" spans="1:5">
      <c r="A169" s="27"/>
      <c r="B169" s="17"/>
      <c r="C169" s="17"/>
      <c r="D169" s="17"/>
      <c r="E169" s="17"/>
    </row>
    <row r="170" spans="1:5">
      <c r="A170" s="27"/>
      <c r="B170" s="17"/>
      <c r="C170" s="17"/>
      <c r="D170" s="17"/>
      <c r="E170" s="17"/>
    </row>
    <row r="171" spans="1:5">
      <c r="A171" s="27"/>
      <c r="B171" s="17"/>
      <c r="C171" s="17"/>
      <c r="D171" s="17"/>
      <c r="E171" s="17"/>
    </row>
    <row r="172" spans="1:5">
      <c r="A172" s="27"/>
      <c r="B172" s="17"/>
      <c r="C172" s="17"/>
      <c r="D172" s="17"/>
      <c r="E172" s="17"/>
    </row>
    <row r="173" spans="1:5">
      <c r="A173" s="27"/>
      <c r="B173" s="17"/>
      <c r="C173" s="17"/>
      <c r="D173" s="17"/>
      <c r="E173" s="17"/>
    </row>
    <row r="174" spans="1:5">
      <c r="A174" s="27"/>
      <c r="B174" s="17"/>
      <c r="C174" s="17"/>
      <c r="D174" s="17"/>
      <c r="E174" s="17"/>
    </row>
    <row r="175" spans="1:5">
      <c r="A175" s="27"/>
      <c r="B175" s="17"/>
      <c r="C175" s="17"/>
      <c r="D175" s="17"/>
      <c r="E175" s="17"/>
    </row>
    <row r="176" spans="1:5">
      <c r="A176" s="27"/>
      <c r="B176" s="17"/>
      <c r="C176" s="17"/>
      <c r="D176" s="17"/>
      <c r="E176" s="17"/>
    </row>
    <row r="177" spans="1:5">
      <c r="A177" s="27"/>
      <c r="B177" s="17"/>
      <c r="C177" s="17"/>
      <c r="D177" s="17"/>
      <c r="E177" s="17"/>
    </row>
    <row r="178" spans="1:5">
      <c r="A178" s="27"/>
      <c r="B178" s="17"/>
      <c r="C178" s="17"/>
      <c r="D178" s="17"/>
      <c r="E178" s="17"/>
    </row>
    <row r="179" spans="1:5">
      <c r="A179" s="27"/>
      <c r="B179" s="17"/>
      <c r="C179" s="17"/>
      <c r="D179" s="17"/>
      <c r="E179" s="17"/>
    </row>
    <row r="180" spans="1:5">
      <c r="A180" s="27"/>
      <c r="B180" s="17"/>
      <c r="C180" s="17"/>
      <c r="D180" s="17"/>
      <c r="E180" s="17"/>
    </row>
    <row r="181" spans="1:5">
      <c r="A181" s="27"/>
      <c r="B181" s="17"/>
      <c r="C181" s="17"/>
      <c r="D181" s="17"/>
      <c r="E181" s="17"/>
    </row>
    <row r="182" spans="1:5">
      <c r="A182" s="27"/>
      <c r="B182" s="17"/>
      <c r="C182" s="17"/>
      <c r="D182" s="17"/>
      <c r="E182" s="17"/>
    </row>
    <row r="183" spans="1:5">
      <c r="A183" s="27"/>
      <c r="B183" s="17"/>
      <c r="C183" s="17"/>
      <c r="D183" s="17"/>
      <c r="E183" s="17"/>
    </row>
    <row r="184" spans="1:5">
      <c r="A184" s="27"/>
      <c r="B184" s="17"/>
      <c r="C184" s="17"/>
      <c r="D184" s="17"/>
      <c r="E184" s="17"/>
    </row>
    <row r="185" spans="1:5">
      <c r="A185" s="27"/>
      <c r="B185" s="17"/>
      <c r="C185" s="17"/>
      <c r="D185" s="17"/>
      <c r="E185" s="17"/>
    </row>
    <row r="186" spans="1:5">
      <c r="A186" s="27"/>
      <c r="B186" s="17"/>
      <c r="C186" s="17"/>
      <c r="D186" s="17"/>
      <c r="E186" s="17"/>
    </row>
    <row r="187" spans="1:5">
      <c r="A187" s="27"/>
      <c r="B187" s="17"/>
      <c r="C187" s="17"/>
      <c r="D187" s="17"/>
      <c r="E187" s="17"/>
    </row>
    <row r="188" spans="1:5">
      <c r="A188" s="27"/>
      <c r="B188" s="17"/>
      <c r="C188" s="17"/>
      <c r="D188" s="17"/>
      <c r="E188" s="17"/>
    </row>
    <row r="189" spans="1:5">
      <c r="A189" s="27"/>
      <c r="B189" s="17"/>
      <c r="C189" s="17"/>
      <c r="D189" s="17"/>
      <c r="E189" s="17"/>
    </row>
    <row r="190" spans="1:5">
      <c r="A190" s="27"/>
      <c r="B190" s="17"/>
      <c r="C190" s="17"/>
      <c r="D190" s="17"/>
      <c r="E190" s="17"/>
    </row>
    <row r="191" spans="1:5">
      <c r="A191" s="27"/>
      <c r="B191" s="17"/>
      <c r="C191" s="17"/>
      <c r="D191" s="17"/>
      <c r="E191" s="17"/>
    </row>
    <row r="192" spans="1:5">
      <c r="A192" s="27"/>
      <c r="B192" s="17"/>
      <c r="C192" s="17"/>
      <c r="D192" s="17"/>
      <c r="E192" s="17"/>
    </row>
    <row r="193" spans="1:5">
      <c r="A193" s="27"/>
      <c r="B193" s="17"/>
      <c r="C193" s="17"/>
      <c r="D193" s="17"/>
      <c r="E193" s="17"/>
    </row>
    <row r="194" spans="1:5">
      <c r="A194" s="27"/>
      <c r="B194" s="17"/>
      <c r="C194" s="17"/>
      <c r="D194" s="17"/>
      <c r="E194" s="17"/>
    </row>
    <row r="195" spans="1:5">
      <c r="A195" s="27"/>
      <c r="B195" s="17"/>
      <c r="C195" s="17"/>
      <c r="D195" s="17"/>
      <c r="E195" s="17"/>
    </row>
    <row r="196" spans="1:5">
      <c r="A196" s="27"/>
      <c r="B196" s="17"/>
      <c r="C196" s="17"/>
      <c r="D196" s="17"/>
      <c r="E196" s="17"/>
    </row>
    <row r="197" spans="1:5">
      <c r="A197" s="27"/>
      <c r="B197" s="17"/>
      <c r="C197" s="17"/>
      <c r="D197" s="17"/>
      <c r="E197" s="17"/>
    </row>
    <row r="198" spans="1:5">
      <c r="A198" s="27"/>
      <c r="B198" s="17"/>
      <c r="C198" s="17"/>
      <c r="D198" s="17"/>
      <c r="E198" s="17"/>
    </row>
    <row r="199" spans="1:5">
      <c r="A199" s="27"/>
      <c r="B199" s="17"/>
      <c r="C199" s="17"/>
      <c r="D199" s="17"/>
      <c r="E199" s="17"/>
    </row>
    <row r="200" spans="1:5">
      <c r="A200" s="27"/>
      <c r="B200" s="17"/>
      <c r="C200" s="17"/>
      <c r="D200" s="17"/>
      <c r="E200" s="17"/>
    </row>
    <row r="201" spans="1:5">
      <c r="A201" s="27"/>
      <c r="B201" s="17"/>
      <c r="C201" s="17"/>
      <c r="D201" s="17"/>
      <c r="E201" s="17"/>
    </row>
    <row r="202" spans="1:5">
      <c r="A202" s="27"/>
      <c r="B202" s="17"/>
      <c r="C202" s="17"/>
      <c r="D202" s="17"/>
      <c r="E202" s="17"/>
    </row>
    <row r="203" spans="1:5">
      <c r="A203" s="27"/>
      <c r="B203" s="17"/>
      <c r="C203" s="17"/>
      <c r="D203" s="17"/>
      <c r="E203" s="17"/>
    </row>
    <row r="204" spans="1:5">
      <c r="A204" s="27"/>
      <c r="B204" s="17"/>
      <c r="C204" s="17"/>
      <c r="D204" s="17"/>
      <c r="E204" s="17"/>
    </row>
    <row r="205" spans="1:5">
      <c r="A205" s="27"/>
      <c r="B205" s="17"/>
      <c r="C205" s="17"/>
      <c r="D205" s="17"/>
      <c r="E205" s="17"/>
    </row>
    <row r="206" spans="1:5">
      <c r="A206" s="27"/>
      <c r="B206" s="17"/>
      <c r="C206" s="17"/>
      <c r="D206" s="17"/>
      <c r="E206" s="17"/>
    </row>
    <row r="207" spans="1:5">
      <c r="A207" s="27"/>
      <c r="B207" s="17"/>
      <c r="C207" s="17"/>
      <c r="D207" s="17"/>
      <c r="E207" s="17"/>
    </row>
    <row r="208" spans="1:5">
      <c r="A208" s="27"/>
      <c r="B208" s="17"/>
      <c r="C208" s="17"/>
      <c r="D208" s="17"/>
      <c r="E208" s="17"/>
    </row>
    <row r="209" spans="1:5">
      <c r="A209" s="27"/>
      <c r="B209" s="17"/>
      <c r="C209" s="17"/>
      <c r="D209" s="17"/>
      <c r="E209" s="17"/>
    </row>
    <row r="210" spans="1:5">
      <c r="A210" s="27"/>
      <c r="B210" s="17"/>
      <c r="C210" s="17"/>
      <c r="D210" s="17"/>
      <c r="E210" s="17"/>
    </row>
    <row r="211" spans="1:5">
      <c r="A211" s="27"/>
      <c r="B211" s="17"/>
      <c r="C211" s="17"/>
      <c r="D211" s="17"/>
      <c r="E211" s="17"/>
    </row>
    <row r="212" spans="1:5">
      <c r="A212" s="27"/>
      <c r="B212" s="17"/>
      <c r="C212" s="17"/>
      <c r="D212" s="17"/>
      <c r="E212" s="17"/>
    </row>
    <row r="213" spans="1:5">
      <c r="A213" s="27"/>
      <c r="B213" s="17"/>
      <c r="C213" s="17"/>
      <c r="D213" s="17"/>
      <c r="E213" s="17"/>
    </row>
    <row r="214" spans="1:5">
      <c r="A214" s="27"/>
      <c r="B214" s="17"/>
      <c r="C214" s="17"/>
      <c r="D214" s="17"/>
      <c r="E214" s="17"/>
    </row>
    <row r="215" spans="1:5">
      <c r="A215" s="27"/>
      <c r="B215" s="17"/>
      <c r="C215" s="17"/>
      <c r="D215" s="17"/>
      <c r="E215" s="17"/>
    </row>
    <row r="216" spans="1:5">
      <c r="A216" s="27"/>
      <c r="B216" s="17"/>
      <c r="C216" s="17"/>
      <c r="D216" s="17"/>
      <c r="E216" s="17"/>
    </row>
    <row r="217" spans="1:5">
      <c r="A217" s="27"/>
      <c r="B217" s="17"/>
      <c r="C217" s="17"/>
      <c r="D217" s="17"/>
      <c r="E217" s="17"/>
    </row>
    <row r="218" spans="1:5">
      <c r="A218" s="27"/>
      <c r="B218" s="17"/>
      <c r="C218" s="17"/>
      <c r="D218" s="17"/>
      <c r="E218" s="17"/>
    </row>
    <row r="219" spans="1:5">
      <c r="A219" s="27"/>
      <c r="B219" s="17"/>
      <c r="C219" s="17"/>
      <c r="D219" s="17"/>
      <c r="E219" s="17"/>
    </row>
    <row r="220" spans="1:5">
      <c r="A220" s="27"/>
      <c r="B220" s="17"/>
      <c r="C220" s="17"/>
      <c r="D220" s="17"/>
      <c r="E220" s="17"/>
    </row>
    <row r="221" spans="1:5">
      <c r="A221" s="27"/>
      <c r="B221" s="17"/>
      <c r="C221" s="17"/>
      <c r="D221" s="17"/>
      <c r="E221" s="17"/>
    </row>
    <row r="222" spans="1:5">
      <c r="A222" s="27"/>
      <c r="B222" s="17"/>
      <c r="C222" s="17"/>
      <c r="D222" s="17"/>
      <c r="E222" s="17"/>
    </row>
    <row r="223" spans="1:5">
      <c r="A223" s="27"/>
      <c r="B223" s="17"/>
      <c r="C223" s="17"/>
      <c r="D223" s="17"/>
      <c r="E223" s="17"/>
    </row>
    <row r="224" spans="1:5">
      <c r="A224" s="27"/>
      <c r="B224" s="17"/>
      <c r="C224" s="17"/>
      <c r="D224" s="17"/>
      <c r="E224" s="17"/>
    </row>
    <row r="225" spans="1:5">
      <c r="A225" s="27"/>
      <c r="B225" s="17"/>
      <c r="C225" s="17"/>
      <c r="D225" s="17"/>
      <c r="E225" s="17"/>
    </row>
    <row r="226" spans="1:5">
      <c r="A226" s="27"/>
      <c r="B226" s="17"/>
      <c r="C226" s="17"/>
      <c r="D226" s="17"/>
      <c r="E226" s="17"/>
    </row>
    <row r="227" spans="1:5">
      <c r="A227" s="27"/>
      <c r="B227" s="17"/>
      <c r="C227" s="17"/>
      <c r="D227" s="17"/>
      <c r="E227" s="17"/>
    </row>
    <row r="228" spans="1:5">
      <c r="A228" s="27"/>
      <c r="B228" s="17"/>
      <c r="C228" s="17"/>
      <c r="D228" s="17"/>
      <c r="E228" s="17"/>
    </row>
    <row r="229" spans="1:5">
      <c r="A229" s="27"/>
      <c r="B229" s="17"/>
      <c r="C229" s="17"/>
      <c r="D229" s="17"/>
      <c r="E229" s="17"/>
    </row>
    <row r="230" spans="1:5">
      <c r="A230" s="27"/>
      <c r="B230" s="17"/>
      <c r="C230" s="17"/>
      <c r="D230" s="17"/>
      <c r="E230" s="17"/>
    </row>
    <row r="231" spans="1:5">
      <c r="A231" s="27"/>
      <c r="B231" s="17"/>
      <c r="C231" s="17"/>
      <c r="D231" s="17"/>
      <c r="E231" s="17"/>
    </row>
    <row r="232" spans="1:5">
      <c r="A232" s="27"/>
      <c r="B232" s="17"/>
      <c r="C232" s="17"/>
      <c r="D232" s="17"/>
      <c r="E232" s="17"/>
    </row>
    <row r="233" spans="1:5">
      <c r="A233" s="27"/>
      <c r="B233" s="17"/>
      <c r="C233" s="17"/>
      <c r="D233" s="17"/>
      <c r="E233" s="17"/>
    </row>
    <row r="234" spans="1:5">
      <c r="A234" s="27"/>
      <c r="B234" s="17"/>
      <c r="C234" s="17"/>
      <c r="D234" s="17"/>
      <c r="E234" s="17"/>
    </row>
    <row r="235" spans="1:5">
      <c r="A235" s="27"/>
      <c r="B235" s="17"/>
      <c r="C235" s="17"/>
      <c r="D235" s="17"/>
      <c r="E235" s="17"/>
    </row>
    <row r="236" spans="1:5">
      <c r="A236" s="27"/>
      <c r="B236" s="17"/>
      <c r="C236" s="17"/>
      <c r="D236" s="17"/>
      <c r="E236" s="17"/>
    </row>
    <row r="237" spans="1:5">
      <c r="A237" s="27"/>
      <c r="B237" s="17"/>
      <c r="C237" s="17"/>
      <c r="D237" s="17"/>
      <c r="E237" s="17"/>
    </row>
    <row r="238" spans="1:5">
      <c r="A238" s="27"/>
      <c r="B238" s="17"/>
      <c r="C238" s="17"/>
      <c r="D238" s="17"/>
      <c r="E238" s="17"/>
    </row>
    <row r="239" spans="1:5">
      <c r="A239" s="27"/>
      <c r="B239" s="17"/>
      <c r="C239" s="17"/>
      <c r="D239" s="17"/>
      <c r="E239" s="17"/>
    </row>
    <row r="240" spans="1:5">
      <c r="A240" s="27"/>
      <c r="B240" s="17"/>
      <c r="C240" s="17"/>
      <c r="D240" s="17"/>
      <c r="E240" s="17"/>
    </row>
    <row r="241" spans="1:5">
      <c r="A241" s="27"/>
      <c r="B241" s="17"/>
      <c r="C241" s="17"/>
      <c r="D241" s="17"/>
      <c r="E241" s="17"/>
    </row>
    <row r="242" spans="1:5">
      <c r="A242" s="27"/>
      <c r="B242" s="17"/>
      <c r="C242" s="17"/>
      <c r="D242" s="17"/>
      <c r="E242" s="17"/>
    </row>
    <row r="243" spans="1:5">
      <c r="A243" s="27"/>
      <c r="B243" s="17"/>
      <c r="C243" s="17"/>
      <c r="D243" s="17"/>
      <c r="E243" s="17"/>
    </row>
    <row r="244" spans="1:5">
      <c r="A244" s="27"/>
      <c r="B244" s="17"/>
      <c r="C244" s="17"/>
      <c r="D244" s="17"/>
      <c r="E244" s="17"/>
    </row>
    <row r="245" spans="1:5">
      <c r="A245" s="27"/>
      <c r="B245" s="17"/>
      <c r="C245" s="17"/>
      <c r="D245" s="17"/>
      <c r="E245" s="17"/>
    </row>
    <row r="246" spans="1:5">
      <c r="A246" s="27"/>
      <c r="B246" s="17"/>
      <c r="C246" s="17"/>
      <c r="D246" s="17"/>
      <c r="E246" s="17"/>
    </row>
    <row r="247" spans="1:5">
      <c r="A247" s="27"/>
      <c r="B247" s="17"/>
      <c r="C247" s="17"/>
      <c r="D247" s="17"/>
      <c r="E247" s="17"/>
    </row>
    <row r="248" spans="1:5">
      <c r="A248" s="27"/>
      <c r="B248" s="17"/>
      <c r="C248" s="17"/>
      <c r="D248" s="17"/>
      <c r="E248" s="17"/>
    </row>
    <row r="249" spans="1:5">
      <c r="A249" s="27"/>
      <c r="B249" s="17"/>
      <c r="C249" s="17"/>
      <c r="D249" s="17"/>
      <c r="E249" s="17"/>
    </row>
    <row r="250" spans="1:5">
      <c r="A250" s="27"/>
      <c r="B250" s="17"/>
      <c r="C250" s="17"/>
      <c r="D250" s="17"/>
      <c r="E250" s="17"/>
    </row>
    <row r="251" spans="1:5">
      <c r="A251" s="27"/>
      <c r="B251" s="17"/>
      <c r="C251" s="17"/>
      <c r="D251" s="17"/>
      <c r="E251" s="17"/>
    </row>
    <row r="252" spans="1:5">
      <c r="A252" s="27"/>
      <c r="B252" s="17"/>
      <c r="C252" s="17"/>
      <c r="D252" s="17"/>
      <c r="E252" s="17"/>
    </row>
    <row r="253" spans="1:5">
      <c r="A253" s="27"/>
      <c r="B253" s="17"/>
      <c r="C253" s="17"/>
      <c r="D253" s="17"/>
      <c r="E253" s="17"/>
    </row>
    <row r="254" spans="1:5">
      <c r="A254" s="27"/>
      <c r="B254" s="17"/>
      <c r="C254" s="17"/>
      <c r="D254" s="17"/>
      <c r="E254" s="17"/>
    </row>
    <row r="255" spans="1:5">
      <c r="A255" s="27"/>
      <c r="B255" s="17"/>
      <c r="C255" s="17"/>
      <c r="D255" s="17"/>
      <c r="E255" s="17"/>
    </row>
    <row r="256" spans="1:5">
      <c r="A256" s="27"/>
      <c r="B256" s="17"/>
      <c r="C256" s="17"/>
      <c r="D256" s="17"/>
      <c r="E256" s="17"/>
    </row>
    <row r="257" spans="1:5">
      <c r="A257" s="27"/>
      <c r="B257" s="17"/>
      <c r="C257" s="17"/>
      <c r="D257" s="17"/>
      <c r="E257" s="17"/>
    </row>
    <row r="258" spans="1:5">
      <c r="A258" s="27"/>
      <c r="B258" s="17"/>
      <c r="C258" s="17"/>
      <c r="D258" s="17"/>
      <c r="E258" s="17"/>
    </row>
    <row r="259" spans="1:5">
      <c r="A259" s="27"/>
      <c r="B259" s="17"/>
      <c r="C259" s="17"/>
      <c r="D259" s="17"/>
      <c r="E259" s="17"/>
    </row>
    <row r="260" spans="1:5">
      <c r="A260" s="27"/>
      <c r="B260" s="17"/>
      <c r="C260" s="17"/>
      <c r="D260" s="17"/>
      <c r="E260" s="17"/>
    </row>
    <row r="261" spans="1:5">
      <c r="A261" s="27"/>
      <c r="B261" s="17"/>
      <c r="C261" s="17"/>
      <c r="D261" s="17"/>
      <c r="E261" s="17"/>
    </row>
    <row r="262" spans="1:5">
      <c r="A262" s="27"/>
      <c r="B262" s="17"/>
      <c r="C262" s="17"/>
      <c r="D262" s="17"/>
      <c r="E262" s="17"/>
    </row>
    <row r="263" spans="1:5">
      <c r="A263" s="27"/>
      <c r="B263" s="17"/>
      <c r="C263" s="17"/>
      <c r="D263" s="17"/>
      <c r="E263" s="17"/>
    </row>
    <row r="264" spans="1:5">
      <c r="A264" s="27"/>
      <c r="B264" s="17"/>
      <c r="C264" s="17"/>
      <c r="D264" s="17"/>
      <c r="E264" s="17"/>
    </row>
    <row r="265" spans="1:5">
      <c r="A265" s="27"/>
      <c r="B265" s="17"/>
      <c r="C265" s="17"/>
      <c r="D265" s="17"/>
      <c r="E265" s="17"/>
    </row>
    <row r="266" spans="1:5">
      <c r="A266" s="27"/>
      <c r="B266" s="17"/>
      <c r="C266" s="17"/>
      <c r="D266" s="17"/>
      <c r="E266" s="17"/>
    </row>
    <row r="267" spans="1:5">
      <c r="A267" s="27"/>
      <c r="B267" s="17"/>
      <c r="C267" s="17"/>
      <c r="D267" s="17"/>
      <c r="E267" s="17"/>
    </row>
    <row r="268" spans="1:5">
      <c r="A268" s="27"/>
      <c r="B268" s="17"/>
      <c r="C268" s="17"/>
      <c r="D268" s="17"/>
      <c r="E268" s="17"/>
    </row>
    <row r="269" spans="1:5">
      <c r="A269" s="27"/>
      <c r="B269" s="17"/>
      <c r="C269" s="17"/>
      <c r="D269" s="17"/>
      <c r="E269" s="17"/>
    </row>
    <row r="270" spans="1:5">
      <c r="A270" s="27"/>
      <c r="B270" s="17"/>
      <c r="C270" s="17"/>
      <c r="D270" s="17"/>
      <c r="E270" s="17"/>
    </row>
    <row r="271" spans="1:5">
      <c r="A271" s="27"/>
      <c r="B271" s="17"/>
      <c r="C271" s="17"/>
      <c r="D271" s="17"/>
      <c r="E271" s="17"/>
    </row>
    <row r="272" spans="1:5">
      <c r="A272" s="27"/>
      <c r="B272" s="17"/>
      <c r="C272" s="17"/>
      <c r="D272" s="17"/>
      <c r="E272" s="17"/>
    </row>
    <row r="273" spans="1:5">
      <c r="A273" s="27"/>
      <c r="B273" s="17"/>
      <c r="C273" s="17"/>
      <c r="D273" s="17"/>
      <c r="E273" s="17"/>
    </row>
    <row r="274" spans="1:5">
      <c r="A274" s="27"/>
      <c r="B274" s="17"/>
      <c r="C274" s="17"/>
      <c r="D274" s="17"/>
      <c r="E274" s="17"/>
    </row>
    <row r="275" spans="1:5">
      <c r="A275" s="27"/>
      <c r="B275" s="17"/>
      <c r="C275" s="17"/>
      <c r="D275" s="17"/>
      <c r="E275" s="17"/>
    </row>
    <row r="276" spans="1:5">
      <c r="A276" s="27"/>
      <c r="B276" s="17"/>
      <c r="C276" s="17"/>
      <c r="D276" s="17"/>
      <c r="E276" s="17"/>
    </row>
    <row r="277" spans="1:5">
      <c r="A277" s="27"/>
      <c r="B277" s="17"/>
      <c r="C277" s="17"/>
      <c r="D277" s="17"/>
      <c r="E277" s="17"/>
    </row>
    <row r="278" spans="1:5">
      <c r="A278" s="27"/>
      <c r="B278" s="17"/>
      <c r="C278" s="17"/>
      <c r="D278" s="17"/>
      <c r="E278" s="17"/>
    </row>
    <row r="279" spans="1:5">
      <c r="A279" s="27"/>
      <c r="B279" s="17"/>
      <c r="C279" s="17"/>
      <c r="D279" s="17"/>
      <c r="E279" s="17"/>
    </row>
    <row r="280" spans="1:5">
      <c r="A280" s="27"/>
      <c r="B280" s="17"/>
      <c r="C280" s="17"/>
      <c r="D280" s="17"/>
      <c r="E280" s="17"/>
    </row>
    <row r="281" spans="1:5">
      <c r="A281" s="27"/>
      <c r="B281" s="17"/>
      <c r="C281" s="17"/>
      <c r="D281" s="17"/>
      <c r="E281" s="17"/>
    </row>
    <row r="282" spans="1:5">
      <c r="A282" s="27"/>
      <c r="B282" s="17"/>
      <c r="C282" s="17"/>
      <c r="D282" s="17"/>
      <c r="E282" s="17"/>
    </row>
    <row r="283" spans="1:5">
      <c r="A283" s="27"/>
      <c r="B283" s="17"/>
      <c r="C283" s="17"/>
      <c r="D283" s="17"/>
      <c r="E283" s="17"/>
    </row>
    <row r="284" spans="1:5">
      <c r="A284" s="27"/>
      <c r="B284" s="17"/>
      <c r="C284" s="17"/>
      <c r="D284" s="17"/>
      <c r="E284" s="17"/>
    </row>
    <row r="285" spans="1:5">
      <c r="A285" s="27"/>
      <c r="B285" s="17"/>
      <c r="C285" s="17"/>
      <c r="D285" s="17"/>
      <c r="E285" s="17"/>
    </row>
    <row r="286" spans="1:5">
      <c r="A286" s="27"/>
      <c r="B286" s="17"/>
      <c r="C286" s="17"/>
      <c r="D286" s="17"/>
      <c r="E286" s="17"/>
    </row>
    <row r="287" spans="1:5">
      <c r="A287" s="27"/>
      <c r="B287" s="17"/>
      <c r="C287" s="17"/>
      <c r="D287" s="17"/>
      <c r="E287" s="17"/>
    </row>
    <row r="288" spans="1:5">
      <c r="A288" s="27"/>
      <c r="B288" s="17"/>
      <c r="C288" s="17"/>
      <c r="D288" s="17"/>
      <c r="E288" s="17"/>
    </row>
    <row r="289" spans="1:5">
      <c r="A289" s="27"/>
      <c r="B289" s="17"/>
      <c r="C289" s="17"/>
      <c r="D289" s="17"/>
      <c r="E289" s="17"/>
    </row>
    <row r="290" spans="1:5">
      <c r="A290" s="27"/>
      <c r="B290" s="17"/>
      <c r="C290" s="17"/>
      <c r="D290" s="17"/>
      <c r="E290" s="17"/>
    </row>
    <row r="291" spans="1:5">
      <c r="A291" s="27"/>
      <c r="B291" s="17"/>
      <c r="C291" s="17"/>
      <c r="D291" s="17"/>
      <c r="E291" s="17"/>
    </row>
    <row r="292" spans="1:5">
      <c r="A292" s="27"/>
      <c r="B292" s="17"/>
      <c r="C292" s="17"/>
      <c r="D292" s="17"/>
      <c r="E292" s="17"/>
    </row>
    <row r="293" spans="1:5">
      <c r="A293" s="27"/>
      <c r="B293" s="17"/>
      <c r="C293" s="17"/>
      <c r="D293" s="17"/>
      <c r="E293" s="17"/>
    </row>
    <row r="294" spans="1:5">
      <c r="A294" s="27"/>
      <c r="B294" s="17"/>
      <c r="C294" s="17"/>
      <c r="D294" s="17"/>
      <c r="E294" s="17"/>
    </row>
    <row r="295" spans="1:5">
      <c r="A295" s="27"/>
      <c r="B295" s="17"/>
      <c r="C295" s="17"/>
      <c r="D295" s="17"/>
      <c r="E295" s="17"/>
    </row>
    <row r="296" spans="1:5">
      <c r="A296" s="27"/>
      <c r="B296" s="17"/>
      <c r="C296" s="17"/>
      <c r="D296" s="17"/>
      <c r="E296" s="17"/>
    </row>
    <row r="297" spans="1:5">
      <c r="A297" s="27"/>
      <c r="B297" s="17"/>
      <c r="C297" s="17"/>
      <c r="D297" s="17"/>
      <c r="E297" s="17"/>
    </row>
    <row r="298" spans="1:5">
      <c r="A298" s="27"/>
      <c r="B298" s="17"/>
      <c r="C298" s="17"/>
      <c r="D298" s="17"/>
      <c r="E298" s="17"/>
    </row>
    <row r="299" spans="1:5">
      <c r="A299" s="27"/>
      <c r="B299" s="17"/>
      <c r="C299" s="17"/>
      <c r="D299" s="17"/>
      <c r="E299" s="17"/>
    </row>
    <row r="300" spans="1:5">
      <c r="A300" s="27"/>
      <c r="B300" s="17"/>
      <c r="C300" s="17"/>
      <c r="D300" s="17"/>
      <c r="E300" s="17"/>
    </row>
    <row r="301" spans="1:5">
      <c r="A301" s="27"/>
      <c r="B301" s="17"/>
      <c r="C301" s="17"/>
      <c r="D301" s="17"/>
      <c r="E301" s="17"/>
    </row>
    <row r="302" spans="1:5">
      <c r="A302" s="27"/>
      <c r="B302" s="17"/>
      <c r="C302" s="17"/>
      <c r="D302" s="17"/>
      <c r="E302" s="17"/>
    </row>
    <row r="303" spans="1:5">
      <c r="A303" s="27"/>
      <c r="B303" s="17"/>
      <c r="C303" s="17"/>
      <c r="D303" s="17"/>
      <c r="E303" s="17"/>
    </row>
    <row r="304" spans="1:5">
      <c r="A304" s="27"/>
      <c r="B304" s="17"/>
      <c r="C304" s="17"/>
      <c r="D304" s="17"/>
      <c r="E304" s="17"/>
    </row>
    <row r="305" spans="1:5">
      <c r="A305" s="27"/>
      <c r="B305" s="17"/>
      <c r="C305" s="17"/>
      <c r="D305" s="17"/>
      <c r="E305" s="17"/>
    </row>
    <row r="306" spans="1:5">
      <c r="A306" s="27"/>
      <c r="B306" s="17"/>
      <c r="C306" s="17"/>
      <c r="D306" s="17"/>
      <c r="E306" s="17"/>
    </row>
    <row r="307" spans="1:5">
      <c r="A307" s="27"/>
      <c r="B307" s="17"/>
      <c r="C307" s="17"/>
      <c r="D307" s="17"/>
      <c r="E307" s="17"/>
    </row>
    <row r="308" spans="1:5">
      <c r="A308" s="27"/>
      <c r="B308" s="17"/>
      <c r="C308" s="17"/>
      <c r="D308" s="17"/>
      <c r="E308" s="17"/>
    </row>
    <row r="309" spans="1:5">
      <c r="A309" s="27"/>
      <c r="B309" s="17"/>
      <c r="C309" s="17"/>
      <c r="D309" s="17"/>
      <c r="E309" s="17"/>
    </row>
    <row r="310" spans="1:5">
      <c r="A310" s="27"/>
      <c r="B310" s="17"/>
      <c r="C310" s="17"/>
      <c r="D310" s="17"/>
      <c r="E310" s="17"/>
    </row>
    <row r="311" spans="1:5">
      <c r="A311" s="27"/>
      <c r="B311" s="17"/>
      <c r="C311" s="17"/>
      <c r="D311" s="17"/>
      <c r="E311" s="17"/>
    </row>
    <row r="312" spans="1:5">
      <c r="A312" s="27"/>
      <c r="B312" s="17"/>
      <c r="C312" s="17"/>
      <c r="D312" s="17"/>
      <c r="E312" s="17"/>
    </row>
    <row r="313" spans="1:5">
      <c r="A313" s="27"/>
      <c r="B313" s="17"/>
      <c r="C313" s="17"/>
      <c r="D313" s="17"/>
      <c r="E313" s="17"/>
    </row>
    <row r="314" spans="1:5">
      <c r="A314" s="27"/>
      <c r="B314" s="17"/>
      <c r="C314" s="17"/>
      <c r="D314" s="17"/>
      <c r="E314" s="17"/>
    </row>
    <row r="315" spans="1:5">
      <c r="A315" s="27"/>
      <c r="B315" s="17"/>
      <c r="C315" s="17"/>
      <c r="D315" s="17"/>
      <c r="E315" s="17"/>
    </row>
    <row r="316" spans="1:5">
      <c r="A316" s="27"/>
      <c r="B316" s="17"/>
      <c r="C316" s="17"/>
      <c r="D316" s="17"/>
      <c r="E316" s="17"/>
    </row>
    <row r="317" spans="1:5">
      <c r="A317" s="27"/>
      <c r="B317" s="17"/>
      <c r="C317" s="17"/>
      <c r="D317" s="17"/>
      <c r="E317" s="17"/>
    </row>
    <row r="318" spans="1:5">
      <c r="A318" s="27"/>
      <c r="B318" s="17"/>
      <c r="C318" s="17"/>
      <c r="D318" s="17"/>
      <c r="E318" s="17"/>
    </row>
    <row r="319" spans="1:5">
      <c r="A319" s="27"/>
      <c r="B319" s="17"/>
      <c r="C319" s="17"/>
      <c r="D319" s="17"/>
      <c r="E319" s="17"/>
    </row>
    <row r="320" spans="1:5">
      <c r="A320" s="27"/>
      <c r="B320" s="17"/>
      <c r="C320" s="17"/>
      <c r="D320" s="17"/>
      <c r="E320" s="17"/>
    </row>
    <row r="321" spans="1:5">
      <c r="A321" s="27"/>
      <c r="B321" s="17"/>
      <c r="C321" s="17"/>
      <c r="D321" s="17"/>
      <c r="E321" s="17"/>
    </row>
    <row r="322" spans="1:5">
      <c r="A322" s="27"/>
      <c r="B322" s="17"/>
      <c r="C322" s="17"/>
      <c r="D322" s="17"/>
      <c r="E322" s="17"/>
    </row>
    <row r="323" spans="1:5">
      <c r="A323" s="27"/>
      <c r="B323" s="17"/>
      <c r="C323" s="17"/>
      <c r="D323" s="17"/>
      <c r="E323" s="17"/>
    </row>
    <row r="324" spans="1:5">
      <c r="A324" s="27"/>
      <c r="B324" s="17"/>
      <c r="C324" s="17"/>
      <c r="D324" s="17"/>
      <c r="E324" s="17"/>
    </row>
    <row r="325" spans="1:5">
      <c r="A325" s="27"/>
      <c r="B325" s="17"/>
      <c r="C325" s="17"/>
      <c r="D325" s="17"/>
      <c r="E325" s="17"/>
    </row>
    <row r="326" spans="1:5">
      <c r="A326" s="27"/>
      <c r="B326" s="17"/>
      <c r="C326" s="17"/>
      <c r="D326" s="17"/>
      <c r="E326" s="17"/>
    </row>
    <row r="327" spans="1:5">
      <c r="A327" s="27"/>
      <c r="B327" s="17"/>
      <c r="C327" s="17"/>
      <c r="D327" s="17"/>
      <c r="E327" s="17"/>
    </row>
    <row r="328" spans="1:5">
      <c r="A328" s="27"/>
      <c r="B328" s="17"/>
      <c r="C328" s="17"/>
      <c r="D328" s="17"/>
      <c r="E328" s="17"/>
    </row>
    <row r="329" spans="1:5">
      <c r="A329" s="27"/>
      <c r="B329" s="17"/>
      <c r="C329" s="17"/>
      <c r="D329" s="17"/>
      <c r="E329" s="17"/>
    </row>
    <row r="330" spans="1:5">
      <c r="A330" s="27"/>
      <c r="B330" s="17"/>
      <c r="C330" s="17"/>
      <c r="D330" s="17"/>
      <c r="E330" s="17"/>
    </row>
    <row r="331" spans="1:5">
      <c r="A331" s="27"/>
      <c r="B331" s="17"/>
      <c r="C331" s="17"/>
      <c r="D331" s="17"/>
      <c r="E331" s="17"/>
    </row>
    <row r="332" spans="1:5">
      <c r="A332" s="27"/>
      <c r="B332" s="17"/>
      <c r="C332" s="17"/>
      <c r="D332" s="17"/>
      <c r="E332" s="17"/>
    </row>
    <row r="333" spans="1:5">
      <c r="A333" s="27"/>
      <c r="B333" s="17"/>
      <c r="C333" s="17"/>
      <c r="D333" s="17"/>
      <c r="E333" s="17"/>
    </row>
    <row r="334" spans="1:5">
      <c r="A334" s="27"/>
      <c r="B334" s="17"/>
      <c r="C334" s="17"/>
      <c r="D334" s="17"/>
      <c r="E334" s="17"/>
    </row>
    <row r="335" spans="1:5">
      <c r="A335" s="27"/>
      <c r="B335" s="17"/>
      <c r="C335" s="17"/>
      <c r="D335" s="17"/>
      <c r="E335" s="17"/>
    </row>
    <row r="336" spans="1:5">
      <c r="A336" s="27"/>
      <c r="B336" s="17"/>
      <c r="C336" s="17"/>
      <c r="D336" s="17"/>
      <c r="E336" s="17"/>
    </row>
    <row r="337" spans="1:5">
      <c r="A337" s="27"/>
      <c r="B337" s="17"/>
      <c r="C337" s="17"/>
      <c r="D337" s="17"/>
      <c r="E337" s="17"/>
    </row>
    <row r="338" spans="1:5">
      <c r="A338" s="27"/>
      <c r="B338" s="17"/>
      <c r="C338" s="17"/>
      <c r="D338" s="17"/>
      <c r="E338" s="17"/>
    </row>
    <row r="339" spans="1:5">
      <c r="A339" s="27"/>
      <c r="B339" s="17"/>
      <c r="C339" s="17"/>
      <c r="D339" s="17"/>
      <c r="E339" s="17"/>
    </row>
    <row r="340" spans="1:5">
      <c r="A340" s="27"/>
      <c r="B340" s="17"/>
      <c r="C340" s="17"/>
      <c r="D340" s="17"/>
      <c r="E340" s="17"/>
    </row>
    <row r="341" spans="1:5">
      <c r="A341" s="27"/>
      <c r="B341" s="17"/>
      <c r="C341" s="17"/>
      <c r="D341" s="17"/>
      <c r="E341" s="17"/>
    </row>
    <row r="342" spans="1:5">
      <c r="A342" s="27"/>
      <c r="B342" s="17"/>
      <c r="C342" s="17"/>
      <c r="D342" s="17"/>
      <c r="E342" s="17"/>
    </row>
    <row r="343" spans="1:5">
      <c r="A343" s="27"/>
      <c r="B343" s="17"/>
      <c r="C343" s="17"/>
      <c r="D343" s="17"/>
      <c r="E343" s="17"/>
    </row>
    <row r="344" spans="1:5">
      <c r="A344" s="27"/>
      <c r="B344" s="17"/>
      <c r="C344" s="17"/>
      <c r="D344" s="17"/>
      <c r="E344" s="17"/>
    </row>
    <row r="345" spans="1:5">
      <c r="A345" s="27"/>
      <c r="B345" s="17"/>
      <c r="C345" s="17"/>
      <c r="D345" s="17"/>
      <c r="E345" s="17"/>
    </row>
    <row r="346" spans="1:5">
      <c r="A346" s="27"/>
      <c r="B346" s="17"/>
      <c r="C346" s="17"/>
      <c r="D346" s="17"/>
      <c r="E346" s="17"/>
    </row>
    <row r="347" spans="1:5">
      <c r="A347" s="27"/>
      <c r="B347" s="17"/>
      <c r="C347" s="17"/>
      <c r="D347" s="17"/>
      <c r="E347" s="17"/>
    </row>
    <row r="348" spans="1:5">
      <c r="A348" s="27"/>
      <c r="B348" s="17"/>
      <c r="C348" s="17"/>
      <c r="D348" s="17"/>
      <c r="E348" s="17"/>
    </row>
    <row r="349" spans="1:5">
      <c r="A349" s="27"/>
      <c r="B349" s="17"/>
      <c r="C349" s="17"/>
      <c r="D349" s="17"/>
      <c r="E349" s="17"/>
    </row>
    <row r="350" spans="1:5">
      <c r="A350" s="27"/>
      <c r="B350" s="17"/>
      <c r="C350" s="17"/>
      <c r="D350" s="17"/>
      <c r="E350" s="17"/>
    </row>
    <row r="351" spans="1:5">
      <c r="A351" s="27"/>
      <c r="B351" s="17"/>
      <c r="C351" s="17"/>
      <c r="D351" s="17"/>
      <c r="E351" s="17"/>
    </row>
    <row r="352" spans="1:5">
      <c r="A352" s="27"/>
      <c r="B352" s="17"/>
      <c r="C352" s="17"/>
      <c r="D352" s="17"/>
      <c r="E352" s="17"/>
    </row>
    <row r="353" spans="1:5">
      <c r="A353" s="27"/>
      <c r="B353" s="17"/>
      <c r="C353" s="17"/>
      <c r="D353" s="17"/>
      <c r="E353" s="17"/>
    </row>
    <row r="354" spans="1:5">
      <c r="A354" s="27"/>
      <c r="B354" s="17"/>
      <c r="C354" s="17"/>
      <c r="D354" s="17"/>
      <c r="E354" s="17"/>
    </row>
    <row r="355" spans="1:5">
      <c r="A355" s="27"/>
      <c r="B355" s="17"/>
      <c r="C355" s="17"/>
      <c r="D355" s="17"/>
      <c r="E355" s="17"/>
    </row>
    <row r="356" spans="1:5">
      <c r="A356" s="27"/>
      <c r="B356" s="17"/>
      <c r="C356" s="17"/>
      <c r="D356" s="17"/>
      <c r="E356" s="17"/>
    </row>
    <row r="357" spans="1:5">
      <c r="A357" s="27"/>
      <c r="B357" s="17"/>
      <c r="C357" s="17"/>
      <c r="D357" s="17"/>
      <c r="E357" s="17"/>
    </row>
    <row r="358" spans="1:5">
      <c r="A358" s="27"/>
      <c r="B358" s="17"/>
      <c r="C358" s="17"/>
      <c r="D358" s="17"/>
      <c r="E358" s="17"/>
    </row>
    <row r="359" spans="1:5">
      <c r="A359" s="27"/>
      <c r="B359" s="17"/>
      <c r="C359" s="17"/>
      <c r="D359" s="17"/>
      <c r="E359" s="17"/>
    </row>
    <row r="360" spans="1:5">
      <c r="A360" s="27"/>
      <c r="B360" s="17"/>
      <c r="C360" s="17"/>
      <c r="D360" s="17"/>
      <c r="E360" s="17"/>
    </row>
    <row r="361" spans="1:5">
      <c r="A361" s="27"/>
      <c r="B361" s="17"/>
      <c r="C361" s="17"/>
      <c r="D361" s="17"/>
      <c r="E361" s="17"/>
    </row>
    <row r="362" spans="1:5">
      <c r="A362" s="27"/>
      <c r="B362" s="17"/>
      <c r="C362" s="17"/>
      <c r="D362" s="17"/>
      <c r="E362" s="17"/>
    </row>
    <row r="363" spans="1:5">
      <c r="A363" s="27"/>
      <c r="B363" s="17"/>
      <c r="C363" s="17"/>
      <c r="D363" s="17"/>
      <c r="E363" s="17"/>
    </row>
    <row r="364" spans="1:5">
      <c r="A364" s="27"/>
      <c r="B364" s="17"/>
      <c r="C364" s="17"/>
      <c r="D364" s="17"/>
      <c r="E364" s="17"/>
    </row>
    <row r="365" spans="1:5">
      <c r="A365" s="27"/>
      <c r="B365" s="17"/>
      <c r="C365" s="17"/>
      <c r="D365" s="17"/>
      <c r="E365" s="17"/>
    </row>
    <row r="366" spans="1:5">
      <c r="A366" s="27"/>
      <c r="B366" s="17"/>
      <c r="C366" s="17"/>
      <c r="D366" s="17"/>
      <c r="E366" s="17"/>
    </row>
    <row r="367" spans="1:5">
      <c r="A367" s="27"/>
      <c r="B367" s="17"/>
      <c r="C367" s="17"/>
      <c r="D367" s="17"/>
      <c r="E367" s="17"/>
    </row>
    <row r="368" spans="1:5">
      <c r="A368" s="27"/>
      <c r="B368" s="17"/>
      <c r="C368" s="17"/>
      <c r="D368" s="17"/>
      <c r="E368" s="17"/>
    </row>
    <row r="369" spans="1:5">
      <c r="A369" s="27"/>
      <c r="B369" s="17"/>
      <c r="C369" s="17"/>
      <c r="D369" s="17"/>
      <c r="E369" s="17"/>
    </row>
    <row r="370" spans="1:5">
      <c r="A370" s="27"/>
      <c r="B370" s="17"/>
      <c r="C370" s="17"/>
      <c r="D370" s="17"/>
      <c r="E370" s="17"/>
    </row>
    <row r="371" spans="1:5">
      <c r="A371" s="27"/>
      <c r="B371" s="17"/>
      <c r="C371" s="17"/>
      <c r="D371" s="17"/>
      <c r="E371" s="17"/>
    </row>
    <row r="372" spans="1:5">
      <c r="A372" s="27"/>
      <c r="B372" s="17"/>
      <c r="C372" s="17"/>
      <c r="D372" s="17"/>
      <c r="E372" s="17"/>
    </row>
    <row r="373" spans="1:5">
      <c r="A373" s="27"/>
      <c r="B373" s="17"/>
      <c r="C373" s="17"/>
      <c r="D373" s="17"/>
      <c r="E373" s="17"/>
    </row>
    <row r="374" spans="1:5">
      <c r="A374" s="27"/>
      <c r="B374" s="17"/>
      <c r="C374" s="17"/>
      <c r="D374" s="17"/>
      <c r="E374" s="17"/>
    </row>
    <row r="375" spans="1:5">
      <c r="A375" s="27"/>
      <c r="B375" s="17"/>
      <c r="C375" s="17"/>
      <c r="D375" s="17"/>
      <c r="E375" s="17"/>
    </row>
    <row r="376" spans="1:5">
      <c r="A376" s="27"/>
      <c r="B376" s="17"/>
      <c r="C376" s="17"/>
      <c r="D376" s="17"/>
      <c r="E376" s="17"/>
    </row>
    <row r="377" spans="1:5">
      <c r="A377" s="27"/>
      <c r="B377" s="17"/>
      <c r="C377" s="17"/>
      <c r="D377" s="17"/>
      <c r="E377" s="17"/>
    </row>
    <row r="378" spans="1:5">
      <c r="A378" s="27"/>
      <c r="B378" s="17"/>
      <c r="C378" s="17"/>
      <c r="D378" s="17"/>
      <c r="E378" s="17"/>
    </row>
    <row r="379" spans="1:5">
      <c r="A379" s="27"/>
      <c r="B379" s="17"/>
      <c r="C379" s="17"/>
      <c r="D379" s="17"/>
      <c r="E379" s="17"/>
    </row>
    <row r="380" spans="1:5">
      <c r="A380" s="27"/>
      <c r="B380" s="17"/>
      <c r="C380" s="17"/>
      <c r="D380" s="17"/>
      <c r="E380" s="17"/>
    </row>
    <row r="381" spans="1:5">
      <c r="A381" s="27"/>
      <c r="B381" s="17"/>
      <c r="C381" s="17"/>
      <c r="D381" s="17"/>
      <c r="E381" s="17"/>
    </row>
    <row r="382" spans="1:5">
      <c r="A382" s="27"/>
      <c r="B382" s="17"/>
      <c r="C382" s="17"/>
      <c r="D382" s="17"/>
      <c r="E382" s="17"/>
    </row>
    <row r="383" spans="1:5">
      <c r="A383" s="27"/>
      <c r="B383" s="17"/>
      <c r="C383" s="17"/>
      <c r="D383" s="17"/>
      <c r="E383" s="17"/>
    </row>
    <row r="384" spans="1:5">
      <c r="A384" s="27"/>
      <c r="B384" s="17"/>
      <c r="C384" s="17"/>
      <c r="D384" s="17"/>
      <c r="E384" s="17"/>
    </row>
    <row r="385" spans="1:5">
      <c r="A385" s="27"/>
      <c r="B385" s="17"/>
      <c r="C385" s="17"/>
      <c r="D385" s="17"/>
      <c r="E385" s="17"/>
    </row>
    <row r="386" spans="1:5">
      <c r="A386" s="27"/>
      <c r="B386" s="17"/>
      <c r="C386" s="17"/>
      <c r="D386" s="17"/>
      <c r="E386" s="17"/>
    </row>
    <row r="387" spans="1:5">
      <c r="A387" s="27"/>
      <c r="B387" s="17"/>
      <c r="C387" s="17"/>
      <c r="D387" s="17"/>
      <c r="E387" s="17"/>
    </row>
    <row r="388" spans="1:5">
      <c r="A388" s="27"/>
      <c r="B388" s="17"/>
      <c r="C388" s="17"/>
      <c r="D388" s="17"/>
      <c r="E388" s="17"/>
    </row>
    <row r="389" spans="1:5">
      <c r="A389" s="27"/>
      <c r="B389" s="17"/>
      <c r="C389" s="17"/>
      <c r="D389" s="17"/>
      <c r="E389" s="17"/>
    </row>
    <row r="390" spans="1:5">
      <c r="A390" s="27"/>
      <c r="B390" s="17"/>
      <c r="C390" s="17"/>
      <c r="D390" s="17"/>
      <c r="E390" s="17"/>
    </row>
    <row r="391" spans="1:5">
      <c r="A391" s="27"/>
      <c r="B391" s="17"/>
      <c r="C391" s="17"/>
      <c r="D391" s="17"/>
      <c r="E391" s="17"/>
    </row>
    <row r="392" spans="1:5">
      <c r="A392" s="27"/>
      <c r="B392" s="17"/>
      <c r="C392" s="17"/>
      <c r="D392" s="17"/>
      <c r="E392" s="17"/>
    </row>
    <row r="393" spans="1:5">
      <c r="A393" s="27"/>
      <c r="B393" s="17"/>
      <c r="C393" s="17"/>
      <c r="D393" s="17"/>
      <c r="E393" s="17"/>
    </row>
    <row r="394" spans="1:5">
      <c r="A394" s="27"/>
      <c r="B394" s="17"/>
      <c r="C394" s="17"/>
      <c r="D394" s="17"/>
      <c r="E394" s="17"/>
    </row>
    <row r="395" spans="1:5">
      <c r="A395" s="27"/>
      <c r="B395" s="17"/>
      <c r="C395" s="17"/>
      <c r="D395" s="17"/>
      <c r="E395" s="17"/>
    </row>
    <row r="396" spans="1:5">
      <c r="A396" s="27"/>
      <c r="B396" s="17"/>
      <c r="C396" s="17"/>
      <c r="D396" s="17"/>
      <c r="E396" s="17"/>
    </row>
    <row r="397" spans="1:5">
      <c r="A397" s="27"/>
      <c r="B397" s="17"/>
      <c r="C397" s="17"/>
      <c r="D397" s="17"/>
      <c r="E397" s="17"/>
    </row>
    <row r="398" spans="1:5">
      <c r="A398" s="27"/>
      <c r="B398" s="17"/>
      <c r="C398" s="17"/>
      <c r="D398" s="17"/>
      <c r="E398" s="17"/>
    </row>
    <row r="399" spans="1:5">
      <c r="A399" s="27"/>
      <c r="B399" s="17"/>
      <c r="C399" s="17"/>
      <c r="D399" s="17"/>
      <c r="E399" s="17"/>
    </row>
    <row r="400" spans="1:5">
      <c r="A400" s="27"/>
      <c r="B400" s="17"/>
      <c r="C400" s="17"/>
      <c r="D400" s="17"/>
      <c r="E400" s="17"/>
    </row>
    <row r="401" spans="1:5">
      <c r="A401" s="27"/>
      <c r="B401" s="17"/>
      <c r="C401" s="17"/>
      <c r="D401" s="17"/>
      <c r="E401" s="17"/>
    </row>
    <row r="402" spans="1:5">
      <c r="A402" s="27"/>
      <c r="B402" s="17"/>
      <c r="C402" s="17"/>
      <c r="D402" s="17"/>
      <c r="E402" s="17"/>
    </row>
    <row r="403" spans="1:5">
      <c r="A403" s="27"/>
      <c r="B403" s="17"/>
      <c r="C403" s="17"/>
      <c r="D403" s="17"/>
      <c r="E403" s="17"/>
    </row>
    <row r="404" spans="1:5">
      <c r="A404" s="27"/>
      <c r="B404" s="17"/>
      <c r="C404" s="17"/>
      <c r="D404" s="17"/>
      <c r="E404" s="17"/>
    </row>
    <row r="405" spans="1:5">
      <c r="A405" s="27"/>
      <c r="B405" s="17"/>
      <c r="C405" s="17"/>
      <c r="D405" s="17"/>
      <c r="E405" s="17"/>
    </row>
    <row r="406" spans="1:5">
      <c r="A406" s="27"/>
      <c r="B406" s="17"/>
      <c r="C406" s="17"/>
      <c r="D406" s="17"/>
      <c r="E406" s="17"/>
    </row>
    <row r="407" spans="1:5">
      <c r="A407" s="27"/>
      <c r="B407" s="17"/>
      <c r="C407" s="17"/>
      <c r="D407" s="17"/>
      <c r="E407" s="17"/>
    </row>
    <row r="408" spans="1:5">
      <c r="A408" s="27"/>
      <c r="B408" s="17"/>
      <c r="C408" s="17"/>
      <c r="D408" s="17"/>
      <c r="E408" s="17"/>
    </row>
    <row r="409" spans="1:5">
      <c r="A409" s="27"/>
      <c r="B409" s="17"/>
      <c r="C409" s="17"/>
      <c r="D409" s="17"/>
      <c r="E409" s="17"/>
    </row>
    <row r="410" spans="1:5">
      <c r="A410" s="27"/>
      <c r="B410" s="17"/>
      <c r="C410" s="17"/>
      <c r="D410" s="17"/>
      <c r="E410" s="17"/>
    </row>
    <row r="411" spans="1:5">
      <c r="A411" s="27"/>
      <c r="B411" s="17"/>
      <c r="C411" s="17"/>
      <c r="D411" s="17"/>
      <c r="E411" s="17"/>
    </row>
    <row r="412" spans="1:5">
      <c r="A412" s="27"/>
      <c r="B412" s="17"/>
      <c r="C412" s="17"/>
      <c r="D412" s="17"/>
      <c r="E412" s="17"/>
    </row>
    <row r="413" spans="1:5">
      <c r="A413" s="27"/>
      <c r="B413" s="17"/>
      <c r="C413" s="17"/>
      <c r="D413" s="17"/>
      <c r="E413" s="17"/>
    </row>
    <row r="414" spans="1:5">
      <c r="A414" s="27"/>
      <c r="B414" s="17"/>
      <c r="C414" s="17"/>
      <c r="D414" s="17"/>
      <c r="E414" s="17"/>
    </row>
    <row r="415" spans="1:5">
      <c r="A415" s="27"/>
      <c r="B415" s="17"/>
      <c r="C415" s="17"/>
      <c r="D415" s="17"/>
      <c r="E415" s="17"/>
    </row>
    <row r="416" spans="1:5">
      <c r="A416" s="27"/>
      <c r="B416" s="17"/>
      <c r="C416" s="17"/>
      <c r="D416" s="17"/>
      <c r="E416" s="17"/>
    </row>
    <row r="417" spans="1:5">
      <c r="A417" s="27"/>
      <c r="B417" s="17"/>
      <c r="C417" s="17"/>
      <c r="D417" s="17"/>
      <c r="E417" s="17"/>
    </row>
    <row r="418" spans="1:5">
      <c r="A418" s="27"/>
      <c r="B418" s="17"/>
      <c r="C418" s="17"/>
      <c r="D418" s="17"/>
      <c r="E418" s="17"/>
    </row>
    <row r="419" spans="1:5">
      <c r="A419" s="27"/>
      <c r="B419" s="17"/>
      <c r="C419" s="17"/>
      <c r="D419" s="17"/>
      <c r="E419" s="17"/>
    </row>
    <row r="420" spans="1:5">
      <c r="A420" s="27"/>
      <c r="B420" s="17"/>
      <c r="C420" s="17"/>
      <c r="D420" s="17"/>
      <c r="E420" s="17"/>
    </row>
    <row r="421" spans="1:5">
      <c r="A421" s="27"/>
      <c r="B421" s="17"/>
      <c r="C421" s="17"/>
      <c r="D421" s="17"/>
      <c r="E421" s="17"/>
    </row>
    <row r="422" spans="1:5">
      <c r="A422" s="27"/>
      <c r="B422" s="17"/>
      <c r="C422" s="17"/>
      <c r="D422" s="17"/>
      <c r="E422" s="17"/>
    </row>
    <row r="423" spans="1:5">
      <c r="A423" s="27"/>
      <c r="B423" s="17"/>
      <c r="C423" s="17"/>
      <c r="D423" s="17"/>
      <c r="E423" s="17"/>
    </row>
    <row r="424" spans="1:5">
      <c r="A424" s="27"/>
      <c r="B424" s="17"/>
      <c r="C424" s="17"/>
      <c r="D424" s="17"/>
      <c r="E424" s="17"/>
    </row>
    <row r="425" spans="1:5">
      <c r="A425" s="27"/>
      <c r="B425" s="17"/>
      <c r="C425" s="17"/>
      <c r="D425" s="17"/>
      <c r="E425" s="17"/>
    </row>
    <row r="426" spans="1:5">
      <c r="A426" s="27"/>
      <c r="B426" s="17"/>
      <c r="C426" s="17"/>
      <c r="D426" s="17"/>
      <c r="E426" s="17"/>
    </row>
    <row r="427" spans="1:5">
      <c r="A427" s="27"/>
      <c r="B427" s="17"/>
      <c r="C427" s="17"/>
      <c r="D427" s="17"/>
      <c r="E427" s="17"/>
    </row>
    <row r="428" spans="1:5">
      <c r="A428" s="27"/>
      <c r="B428" s="17"/>
      <c r="C428" s="17"/>
      <c r="D428" s="17"/>
      <c r="E428" s="17"/>
    </row>
    <row r="429" spans="1:5">
      <c r="A429" s="27"/>
      <c r="B429" s="17"/>
      <c r="C429" s="17"/>
      <c r="D429" s="17"/>
      <c r="E429" s="17"/>
    </row>
    <row r="430" spans="1:5">
      <c r="A430" s="27"/>
      <c r="B430" s="17"/>
      <c r="C430" s="17"/>
      <c r="D430" s="17"/>
      <c r="E430" s="17"/>
    </row>
    <row r="431" spans="1:5">
      <c r="A431" s="27"/>
      <c r="B431" s="17"/>
      <c r="C431" s="17"/>
      <c r="D431" s="17"/>
      <c r="E431" s="17"/>
    </row>
    <row r="432" spans="1:5">
      <c r="A432" s="27"/>
      <c r="B432" s="17"/>
      <c r="C432" s="17"/>
      <c r="D432" s="17"/>
      <c r="E432" s="17"/>
    </row>
    <row r="433" spans="1:5">
      <c r="A433" s="27"/>
      <c r="B433" s="17"/>
      <c r="C433" s="17"/>
      <c r="D433" s="17"/>
      <c r="E433" s="17"/>
    </row>
    <row r="434" spans="1:5">
      <c r="A434" s="27"/>
      <c r="B434" s="17"/>
      <c r="C434" s="17"/>
      <c r="D434" s="17"/>
      <c r="E434" s="17"/>
    </row>
    <row r="435" spans="1:5">
      <c r="A435" s="27"/>
      <c r="B435" s="17"/>
      <c r="C435" s="17"/>
      <c r="D435" s="17"/>
      <c r="E435" s="17"/>
    </row>
    <row r="436" spans="1:5">
      <c r="A436" s="27"/>
      <c r="B436" s="17"/>
      <c r="C436" s="17"/>
      <c r="D436" s="17"/>
      <c r="E436" s="17"/>
    </row>
    <row r="437" spans="1:5">
      <c r="A437" s="27"/>
      <c r="B437" s="17"/>
      <c r="C437" s="17"/>
      <c r="D437" s="17"/>
      <c r="E437" s="17"/>
    </row>
    <row r="438" spans="1:5">
      <c r="A438" s="27"/>
      <c r="B438" s="17"/>
      <c r="C438" s="17"/>
      <c r="D438" s="17"/>
      <c r="E438" s="17"/>
    </row>
    <row r="439" spans="1:5">
      <c r="A439" s="27"/>
      <c r="B439" s="17"/>
      <c r="C439" s="17"/>
      <c r="D439" s="17"/>
      <c r="E439" s="17"/>
    </row>
    <row r="440" spans="1:5">
      <c r="A440" s="27"/>
      <c r="B440" s="17"/>
      <c r="C440" s="17"/>
      <c r="D440" s="17"/>
      <c r="E440" s="17"/>
    </row>
    <row r="441" spans="1:5">
      <c r="A441" s="27"/>
      <c r="B441" s="17"/>
      <c r="C441" s="17"/>
      <c r="D441" s="17"/>
      <c r="E441" s="17"/>
    </row>
    <row r="442" spans="1:5">
      <c r="A442" s="27"/>
      <c r="B442" s="17"/>
      <c r="C442" s="17"/>
      <c r="D442" s="17"/>
      <c r="E442" s="17"/>
    </row>
    <row r="443" spans="1:5">
      <c r="A443" s="27"/>
      <c r="B443" s="17"/>
      <c r="C443" s="17"/>
      <c r="D443" s="17"/>
      <c r="E443" s="17"/>
    </row>
    <row r="444" spans="1:5">
      <c r="A444" s="27"/>
      <c r="B444" s="17"/>
      <c r="C444" s="17"/>
      <c r="D444" s="17"/>
      <c r="E444" s="17"/>
    </row>
    <row r="445" spans="1:5">
      <c r="A445" s="27"/>
      <c r="B445" s="17"/>
      <c r="C445" s="17"/>
      <c r="D445" s="17"/>
      <c r="E445" s="17"/>
    </row>
    <row r="446" spans="1:5">
      <c r="A446" s="27"/>
      <c r="B446" s="17"/>
      <c r="C446" s="17"/>
      <c r="D446" s="17"/>
      <c r="E446" s="17"/>
    </row>
    <row r="447" spans="1:5">
      <c r="A447" s="27"/>
      <c r="B447" s="17"/>
      <c r="C447" s="17"/>
      <c r="D447" s="17"/>
      <c r="E447" s="17"/>
    </row>
    <row r="448" spans="1:5">
      <c r="A448" s="27"/>
      <c r="B448" s="17"/>
      <c r="C448" s="17"/>
      <c r="D448" s="17"/>
      <c r="E448" s="17"/>
    </row>
    <row r="449" spans="1:5">
      <c r="A449" s="27"/>
      <c r="B449" s="17"/>
      <c r="C449" s="17"/>
      <c r="D449" s="17"/>
      <c r="E449" s="17"/>
    </row>
    <row r="450" spans="1:5">
      <c r="A450" s="27"/>
      <c r="B450" s="17"/>
      <c r="C450" s="17"/>
      <c r="D450" s="17"/>
      <c r="E450" s="17"/>
    </row>
    <row r="451" spans="1:5">
      <c r="A451" s="27"/>
      <c r="B451" s="17"/>
      <c r="C451" s="17"/>
      <c r="D451" s="17"/>
      <c r="E451" s="17"/>
    </row>
    <row r="452" spans="1:5">
      <c r="A452" s="27"/>
      <c r="B452" s="17"/>
      <c r="C452" s="17"/>
      <c r="D452" s="17"/>
      <c r="E452" s="17"/>
    </row>
    <row r="453" spans="1:5">
      <c r="A453" s="27"/>
      <c r="B453" s="17"/>
      <c r="C453" s="17"/>
      <c r="D453" s="17"/>
      <c r="E453" s="17"/>
    </row>
    <row r="454" spans="1:5">
      <c r="A454" s="27"/>
      <c r="B454" s="17"/>
      <c r="C454" s="17"/>
      <c r="D454" s="17"/>
      <c r="E454" s="17"/>
    </row>
    <row r="455" spans="1:5">
      <c r="A455" s="27"/>
      <c r="B455" s="17"/>
      <c r="C455" s="17"/>
      <c r="D455" s="17"/>
      <c r="E455" s="17"/>
    </row>
    <row r="456" spans="1:5">
      <c r="A456" s="27"/>
      <c r="B456" s="17"/>
      <c r="C456" s="17"/>
      <c r="D456" s="17"/>
      <c r="E456" s="17"/>
    </row>
    <row r="457" spans="1:5">
      <c r="A457" s="27"/>
      <c r="B457" s="17"/>
      <c r="C457" s="17"/>
      <c r="D457" s="17"/>
      <c r="E457" s="17"/>
    </row>
    <row r="458" spans="1:5">
      <c r="A458" s="27"/>
      <c r="B458" s="17"/>
      <c r="C458" s="17"/>
      <c r="D458" s="17"/>
      <c r="E458" s="17"/>
    </row>
    <row r="459" spans="1:5">
      <c r="A459" s="27"/>
      <c r="B459" s="17"/>
      <c r="C459" s="17"/>
      <c r="D459" s="17"/>
      <c r="E459" s="17"/>
    </row>
    <row r="460" spans="1:5">
      <c r="A460" s="27"/>
      <c r="B460" s="17"/>
      <c r="C460" s="17"/>
      <c r="D460" s="17"/>
      <c r="E460" s="17"/>
    </row>
    <row r="461" spans="1:5">
      <c r="A461" s="27"/>
      <c r="B461" s="17"/>
      <c r="C461" s="17"/>
      <c r="D461" s="17"/>
      <c r="E461" s="17"/>
    </row>
    <row r="462" spans="1:5">
      <c r="A462" s="27"/>
      <c r="B462" s="17"/>
      <c r="C462" s="17"/>
      <c r="D462" s="17"/>
      <c r="E462" s="17"/>
    </row>
    <row r="463" spans="1:5">
      <c r="A463" s="27"/>
      <c r="B463" s="17"/>
      <c r="C463" s="17"/>
      <c r="D463" s="17"/>
      <c r="E463" s="17"/>
    </row>
    <row r="464" spans="1:5">
      <c r="A464" s="27"/>
      <c r="B464" s="17"/>
      <c r="C464" s="17"/>
      <c r="D464" s="17"/>
      <c r="E464" s="17"/>
    </row>
    <row r="465" spans="1:5">
      <c r="A465" s="27"/>
      <c r="B465" s="17"/>
      <c r="C465" s="17"/>
      <c r="D465" s="17"/>
      <c r="E465" s="17"/>
    </row>
    <row r="466" spans="1:5">
      <c r="A466" s="27"/>
      <c r="B466" s="17"/>
      <c r="C466" s="17"/>
      <c r="D466" s="17"/>
      <c r="E466" s="17"/>
    </row>
    <row r="467" spans="1:5">
      <c r="A467" s="27"/>
      <c r="B467" s="17"/>
      <c r="C467" s="17"/>
      <c r="D467" s="17"/>
      <c r="E467" s="17"/>
    </row>
    <row r="468" spans="1:5">
      <c r="A468" s="27"/>
      <c r="B468" s="17"/>
      <c r="C468" s="17"/>
      <c r="D468" s="17"/>
      <c r="E468" s="17"/>
    </row>
    <row r="469" spans="1:5">
      <c r="A469" s="27"/>
      <c r="B469" s="17"/>
      <c r="C469" s="17"/>
      <c r="D469" s="17"/>
      <c r="E469" s="17"/>
    </row>
    <row r="470" spans="1:5">
      <c r="A470" s="27"/>
      <c r="B470" s="17"/>
      <c r="C470" s="17"/>
      <c r="D470" s="17"/>
      <c r="E470" s="17"/>
    </row>
    <row r="471" spans="1:5">
      <c r="A471" s="27"/>
      <c r="B471" s="17"/>
      <c r="C471" s="17"/>
      <c r="D471" s="17"/>
      <c r="E471" s="17"/>
    </row>
    <row r="472" spans="1:5">
      <c r="A472" s="27"/>
      <c r="B472" s="17"/>
      <c r="C472" s="17"/>
      <c r="D472" s="17"/>
      <c r="E472" s="17"/>
    </row>
    <row r="473" spans="1:5">
      <c r="A473" s="27"/>
      <c r="B473" s="17"/>
      <c r="C473" s="17"/>
      <c r="D473" s="17"/>
      <c r="E473" s="17"/>
    </row>
    <row r="474" spans="1:5">
      <c r="A474" s="27"/>
      <c r="B474" s="17"/>
      <c r="C474" s="17"/>
      <c r="D474" s="17"/>
      <c r="E474" s="17"/>
    </row>
    <row r="475" spans="1:5">
      <c r="A475" s="27"/>
      <c r="B475" s="17"/>
      <c r="C475" s="17"/>
      <c r="D475" s="17"/>
      <c r="E475" s="17"/>
    </row>
    <row r="476" spans="1:5">
      <c r="A476" s="27"/>
      <c r="B476" s="17"/>
      <c r="C476" s="17"/>
      <c r="D476" s="17"/>
      <c r="E476" s="17"/>
    </row>
    <row r="477" spans="1:5">
      <c r="A477" s="27"/>
      <c r="B477" s="17"/>
      <c r="C477" s="17"/>
      <c r="D477" s="17"/>
      <c r="E477" s="17"/>
    </row>
    <row r="478" spans="1:5">
      <c r="A478" s="27"/>
      <c r="B478" s="17"/>
      <c r="C478" s="17"/>
      <c r="D478" s="17"/>
      <c r="E478" s="17"/>
    </row>
    <row r="479" spans="1:5">
      <c r="A479" s="27"/>
      <c r="B479" s="17"/>
      <c r="C479" s="17"/>
      <c r="D479" s="17"/>
      <c r="E479" s="17"/>
    </row>
    <row r="480" spans="1:5">
      <c r="A480" s="27"/>
      <c r="B480" s="17"/>
      <c r="C480" s="17"/>
      <c r="D480" s="17"/>
      <c r="E480" s="17"/>
    </row>
    <row r="481" spans="1:5">
      <c r="A481" s="27"/>
      <c r="B481" s="17"/>
      <c r="C481" s="17"/>
      <c r="D481" s="17"/>
      <c r="E481" s="17"/>
    </row>
    <row r="482" spans="1:5">
      <c r="A482" s="27"/>
      <c r="B482" s="17"/>
      <c r="C482" s="17"/>
      <c r="D482" s="17"/>
      <c r="E482" s="17"/>
    </row>
    <row r="483" spans="1:5">
      <c r="A483" s="27"/>
      <c r="B483" s="17"/>
      <c r="C483" s="17"/>
      <c r="D483" s="17"/>
      <c r="E483" s="17"/>
    </row>
    <row r="484" spans="1:5">
      <c r="A484" s="27"/>
      <c r="B484" s="17"/>
      <c r="C484" s="17"/>
      <c r="D484" s="17"/>
      <c r="E484" s="17"/>
    </row>
    <row r="485" spans="1:5">
      <c r="A485" s="27"/>
      <c r="B485" s="17"/>
      <c r="C485" s="17"/>
      <c r="D485" s="17"/>
      <c r="E485" s="17"/>
    </row>
    <row r="486" spans="1:5">
      <c r="A486" s="27"/>
      <c r="B486" s="17"/>
      <c r="C486" s="17"/>
      <c r="D486" s="17"/>
      <c r="E486" s="17"/>
    </row>
    <row r="487" spans="1:5">
      <c r="A487" s="27"/>
      <c r="B487" s="17"/>
      <c r="C487" s="17"/>
      <c r="D487" s="17"/>
      <c r="E487" s="17"/>
    </row>
    <row r="488" spans="1:5">
      <c r="A488" s="27"/>
      <c r="B488" s="17"/>
      <c r="C488" s="17"/>
      <c r="D488" s="17"/>
      <c r="E488" s="17"/>
    </row>
    <row r="489" spans="1:5">
      <c r="A489" s="27"/>
      <c r="B489" s="17"/>
      <c r="C489" s="17"/>
      <c r="D489" s="17"/>
      <c r="E489" s="17"/>
    </row>
    <row r="490" spans="1:5">
      <c r="A490" s="27"/>
      <c r="B490" s="17"/>
      <c r="C490" s="17"/>
      <c r="D490" s="17"/>
      <c r="E490" s="17"/>
    </row>
    <row r="491" spans="1:5">
      <c r="A491" s="27"/>
      <c r="B491" s="17"/>
      <c r="C491" s="17"/>
      <c r="D491" s="17"/>
      <c r="E491" s="17"/>
    </row>
    <row r="492" spans="1:5">
      <c r="A492" s="27"/>
      <c r="B492" s="17"/>
      <c r="C492" s="17"/>
      <c r="D492" s="17"/>
      <c r="E492" s="17"/>
    </row>
    <row r="493" spans="1:5">
      <c r="A493" s="27"/>
      <c r="B493" s="17"/>
      <c r="C493" s="17"/>
      <c r="D493" s="17"/>
      <c r="E493" s="17"/>
    </row>
    <row r="494" spans="1:5">
      <c r="A494" s="27"/>
      <c r="B494" s="17"/>
      <c r="C494" s="17"/>
      <c r="D494" s="17"/>
      <c r="E494" s="17"/>
    </row>
    <row r="495" spans="1:5">
      <c r="A495" s="27"/>
      <c r="B495" s="17"/>
      <c r="C495" s="17"/>
      <c r="D495" s="17"/>
      <c r="E495" s="17"/>
    </row>
    <row r="496" spans="1:5">
      <c r="A496" s="27"/>
      <c r="B496" s="17"/>
      <c r="C496" s="17"/>
      <c r="D496" s="17"/>
      <c r="E496" s="17"/>
    </row>
    <row r="497" spans="1:5">
      <c r="A497" s="27"/>
      <c r="B497" s="17"/>
      <c r="C497" s="17"/>
      <c r="D497" s="17"/>
      <c r="E497" s="17"/>
    </row>
    <row r="498" spans="1:5">
      <c r="A498" s="27"/>
      <c r="B498" s="17"/>
      <c r="C498" s="17"/>
      <c r="D498" s="17"/>
      <c r="E498" s="17"/>
    </row>
    <row r="499" spans="1:5">
      <c r="A499" s="27"/>
      <c r="B499" s="17"/>
      <c r="C499" s="17"/>
      <c r="D499" s="17"/>
      <c r="E499" s="17"/>
    </row>
    <row r="500" spans="1:5">
      <c r="A500" s="27"/>
      <c r="B500" s="17"/>
      <c r="C500" s="17"/>
      <c r="D500" s="17"/>
      <c r="E500" s="17"/>
    </row>
    <row r="501" spans="1:5">
      <c r="A501" s="27"/>
      <c r="B501" s="17"/>
      <c r="C501" s="17"/>
      <c r="D501" s="17"/>
      <c r="E501" s="17"/>
    </row>
    <row r="502" spans="1:5">
      <c r="A502" s="27"/>
      <c r="B502" s="17"/>
      <c r="C502" s="17"/>
      <c r="D502" s="17"/>
      <c r="E502" s="17"/>
    </row>
    <row r="503" spans="1:5">
      <c r="A503" s="27"/>
      <c r="B503" s="17"/>
      <c r="C503" s="17"/>
      <c r="D503" s="17"/>
      <c r="E503" s="17"/>
    </row>
    <row r="504" spans="1:5">
      <c r="A504" s="27"/>
      <c r="B504" s="17"/>
      <c r="C504" s="17"/>
      <c r="D504" s="17"/>
      <c r="E504" s="17"/>
    </row>
    <row r="505" spans="1:5">
      <c r="A505" s="27"/>
      <c r="B505" s="17"/>
      <c r="C505" s="17"/>
      <c r="D505" s="17"/>
      <c r="E505" s="17"/>
    </row>
    <row r="506" spans="1:5">
      <c r="A506" s="27"/>
      <c r="B506" s="17"/>
      <c r="C506" s="17"/>
      <c r="D506" s="17"/>
      <c r="E506" s="17"/>
    </row>
    <row r="507" spans="1:5">
      <c r="A507" s="27"/>
      <c r="B507" s="17"/>
      <c r="C507" s="17"/>
      <c r="D507" s="17"/>
      <c r="E507" s="17"/>
    </row>
    <row r="508" spans="1:5">
      <c r="A508" s="27"/>
      <c r="B508" s="17"/>
      <c r="C508" s="17"/>
      <c r="D508" s="17"/>
      <c r="E508" s="17"/>
    </row>
    <row r="509" spans="1:5">
      <c r="A509" s="27"/>
      <c r="B509" s="17"/>
      <c r="C509" s="17"/>
      <c r="D509" s="17"/>
      <c r="E509" s="17"/>
    </row>
    <row r="510" spans="1:5">
      <c r="A510" s="27"/>
      <c r="B510" s="17"/>
      <c r="C510" s="17"/>
      <c r="D510" s="17"/>
      <c r="E510" s="17"/>
    </row>
    <row r="511" spans="1:5">
      <c r="A511" s="27"/>
      <c r="B511" s="17"/>
      <c r="C511" s="17"/>
      <c r="D511" s="17"/>
      <c r="E511" s="17"/>
    </row>
    <row r="512" spans="1:5">
      <c r="A512" s="27"/>
      <c r="B512" s="17"/>
      <c r="C512" s="17"/>
      <c r="D512" s="17"/>
      <c r="E512" s="17"/>
    </row>
    <row r="513" spans="1:5">
      <c r="A513" s="27"/>
      <c r="B513" s="17"/>
      <c r="C513" s="17"/>
      <c r="D513" s="17"/>
      <c r="E513" s="17"/>
    </row>
    <row r="514" spans="1:5">
      <c r="A514" s="27"/>
      <c r="B514" s="17"/>
      <c r="C514" s="17"/>
      <c r="D514" s="17"/>
      <c r="E514" s="17"/>
    </row>
    <row r="515" spans="1:5">
      <c r="A515" s="27"/>
      <c r="B515" s="17"/>
      <c r="C515" s="17"/>
      <c r="D515" s="17"/>
      <c r="E515" s="17"/>
    </row>
    <row r="516" spans="1:5">
      <c r="A516" s="27"/>
      <c r="B516" s="17"/>
      <c r="C516" s="17"/>
      <c r="D516" s="17"/>
      <c r="E516" s="17"/>
    </row>
    <row r="517" spans="1:5">
      <c r="A517" s="27"/>
      <c r="B517" s="17"/>
      <c r="C517" s="17"/>
      <c r="D517" s="17"/>
      <c r="E517" s="17"/>
    </row>
    <row r="518" spans="1:5">
      <c r="A518" s="27"/>
      <c r="B518" s="17"/>
      <c r="C518" s="17"/>
      <c r="D518" s="17"/>
      <c r="E518" s="17"/>
    </row>
    <row r="519" spans="1:5">
      <c r="A519" s="27"/>
      <c r="B519" s="17"/>
      <c r="C519" s="17"/>
      <c r="D519" s="17"/>
      <c r="E519" s="17"/>
    </row>
    <row r="520" spans="1:5">
      <c r="A520" s="27"/>
      <c r="B520" s="17"/>
      <c r="C520" s="17"/>
      <c r="D520" s="17"/>
      <c r="E520" s="17"/>
    </row>
    <row r="521" spans="1:5">
      <c r="A521" s="27"/>
      <c r="B521" s="17"/>
      <c r="C521" s="17"/>
      <c r="D521" s="17"/>
      <c r="E521" s="17"/>
    </row>
    <row r="522" spans="1:5">
      <c r="A522" s="27"/>
      <c r="B522" s="17"/>
      <c r="C522" s="17"/>
      <c r="D522" s="17"/>
      <c r="E522" s="17"/>
    </row>
    <row r="523" spans="1:5">
      <c r="A523" s="27"/>
      <c r="B523" s="17"/>
      <c r="C523" s="17"/>
      <c r="D523" s="17"/>
      <c r="E523" s="17"/>
    </row>
    <row r="524" spans="1:5">
      <c r="A524" s="27"/>
      <c r="B524" s="17"/>
      <c r="C524" s="17"/>
      <c r="D524" s="17"/>
      <c r="E524" s="17"/>
    </row>
    <row r="525" spans="1:5">
      <c r="A525" s="27"/>
      <c r="B525" s="17"/>
      <c r="C525" s="17"/>
      <c r="D525" s="17"/>
      <c r="E525" s="17"/>
    </row>
    <row r="526" spans="1:5">
      <c r="A526" s="27"/>
      <c r="B526" s="17"/>
      <c r="C526" s="17"/>
      <c r="D526" s="17"/>
      <c r="E526" s="17"/>
    </row>
    <row r="527" spans="1:5">
      <c r="A527" s="27"/>
      <c r="B527" s="17"/>
      <c r="C527" s="17"/>
      <c r="D527" s="17"/>
      <c r="E527" s="17"/>
    </row>
    <row r="528" spans="1:5">
      <c r="A528" s="27"/>
      <c r="B528" s="17"/>
      <c r="C528" s="17"/>
      <c r="D528" s="17"/>
      <c r="E528" s="17"/>
    </row>
    <row r="529" spans="1:5">
      <c r="A529" s="27"/>
      <c r="B529" s="17"/>
      <c r="C529" s="17"/>
      <c r="D529" s="17"/>
      <c r="E529" s="17"/>
    </row>
    <row r="530" spans="1:5">
      <c r="A530" s="27"/>
      <c r="B530" s="17"/>
      <c r="C530" s="17"/>
      <c r="D530" s="17"/>
      <c r="E530" s="17"/>
    </row>
    <row r="531" spans="1:5">
      <c r="A531" s="27"/>
      <c r="B531" s="17"/>
      <c r="C531" s="17"/>
      <c r="D531" s="17"/>
      <c r="E531" s="17"/>
    </row>
    <row r="532" spans="1:5">
      <c r="A532" s="27"/>
      <c r="B532" s="17"/>
      <c r="C532" s="17"/>
      <c r="D532" s="17"/>
      <c r="E532" s="17"/>
    </row>
    <row r="533" spans="1:5">
      <c r="A533" s="27"/>
      <c r="B533" s="17"/>
      <c r="C533" s="17"/>
      <c r="D533" s="17"/>
      <c r="E533" s="17"/>
    </row>
    <row r="534" spans="1:5">
      <c r="A534" s="27"/>
      <c r="B534" s="17"/>
      <c r="C534" s="17"/>
      <c r="D534" s="17"/>
      <c r="E534" s="17"/>
    </row>
    <row r="535" spans="1:5">
      <c r="A535" s="27"/>
      <c r="B535" s="17"/>
      <c r="C535" s="17"/>
      <c r="D535" s="17"/>
      <c r="E535" s="17"/>
    </row>
    <row r="536" spans="1:5">
      <c r="A536" s="27"/>
      <c r="B536" s="17"/>
      <c r="C536" s="17"/>
      <c r="D536" s="17"/>
      <c r="E536" s="17"/>
    </row>
    <row r="537" spans="1:5">
      <c r="A537" s="27"/>
      <c r="B537" s="17"/>
      <c r="C537" s="17"/>
      <c r="D537" s="17"/>
      <c r="E537" s="17"/>
    </row>
    <row r="538" spans="1:5">
      <c r="A538" s="27"/>
      <c r="B538" s="17"/>
      <c r="C538" s="17"/>
      <c r="D538" s="17"/>
      <c r="E538" s="17"/>
    </row>
    <row r="539" spans="1:5">
      <c r="A539" s="27"/>
      <c r="B539" s="17"/>
      <c r="C539" s="17"/>
      <c r="D539" s="17"/>
      <c r="E539" s="17"/>
    </row>
    <row r="540" spans="1:5">
      <c r="A540" s="27"/>
      <c r="B540" s="17"/>
      <c r="C540" s="17"/>
      <c r="D540" s="17"/>
      <c r="E540" s="17"/>
    </row>
    <row r="541" spans="1:5">
      <c r="A541" s="27"/>
      <c r="B541" s="17"/>
      <c r="C541" s="17"/>
      <c r="D541" s="17"/>
      <c r="E541" s="17"/>
    </row>
    <row r="542" spans="1:5">
      <c r="A542" s="27"/>
      <c r="B542" s="17"/>
      <c r="C542" s="17"/>
      <c r="D542" s="17"/>
      <c r="E542" s="17"/>
    </row>
    <row r="543" spans="1:5">
      <c r="A543" s="27"/>
      <c r="B543" s="17"/>
      <c r="C543" s="17"/>
      <c r="D543" s="17"/>
      <c r="E543" s="17"/>
    </row>
    <row r="544" spans="1:5">
      <c r="A544" s="27"/>
      <c r="B544" s="17"/>
      <c r="C544" s="17"/>
      <c r="D544" s="17"/>
      <c r="E544" s="17"/>
    </row>
    <row r="545" spans="1:5">
      <c r="A545" s="27"/>
      <c r="B545" s="17"/>
      <c r="C545" s="17"/>
      <c r="D545" s="17"/>
      <c r="E545" s="17"/>
    </row>
    <row r="546" spans="1:5">
      <c r="A546" s="27"/>
      <c r="B546" s="17"/>
      <c r="C546" s="17"/>
      <c r="D546" s="17"/>
      <c r="E546" s="17"/>
    </row>
    <row r="547" spans="1:5">
      <c r="A547" s="27"/>
      <c r="B547" s="17"/>
      <c r="C547" s="17"/>
      <c r="D547" s="17"/>
      <c r="E547" s="17"/>
    </row>
    <row r="548" spans="1:5">
      <c r="A548" s="27"/>
      <c r="B548" s="17"/>
      <c r="C548" s="17"/>
      <c r="D548" s="17"/>
      <c r="E548" s="17"/>
    </row>
    <row r="549" spans="1:5">
      <c r="A549" s="27"/>
      <c r="B549" s="17"/>
      <c r="C549" s="17"/>
      <c r="D549" s="17"/>
      <c r="E549" s="17"/>
    </row>
    <row r="550" spans="1:5">
      <c r="A550" s="27"/>
      <c r="B550" s="17"/>
      <c r="C550" s="17"/>
      <c r="D550" s="17"/>
      <c r="E550" s="17"/>
    </row>
    <row r="551" spans="1:5">
      <c r="A551" s="27"/>
      <c r="B551" s="17"/>
      <c r="C551" s="17"/>
      <c r="D551" s="17"/>
      <c r="E551" s="17"/>
    </row>
    <row r="552" spans="1:5">
      <c r="A552" s="27"/>
      <c r="B552" s="17"/>
      <c r="C552" s="17"/>
      <c r="D552" s="17"/>
      <c r="E552" s="17"/>
    </row>
    <row r="553" spans="1:5">
      <c r="A553" s="27"/>
      <c r="B553" s="17"/>
      <c r="C553" s="17"/>
      <c r="D553" s="17"/>
      <c r="E553" s="17"/>
    </row>
    <row r="554" spans="1:5">
      <c r="A554" s="27"/>
      <c r="B554" s="17"/>
      <c r="C554" s="17"/>
      <c r="D554" s="17"/>
      <c r="E554" s="17"/>
    </row>
    <row r="555" spans="1:5">
      <c r="A555" s="27"/>
      <c r="B555" s="17"/>
      <c r="C555" s="17"/>
      <c r="D555" s="17"/>
      <c r="E555" s="17"/>
    </row>
    <row r="556" spans="1:5">
      <c r="A556" s="27"/>
      <c r="B556" s="17"/>
      <c r="C556" s="17"/>
      <c r="D556" s="17"/>
      <c r="E556" s="17"/>
    </row>
    <row r="557" spans="1:5">
      <c r="A557" s="27"/>
      <c r="B557" s="17"/>
      <c r="C557" s="17"/>
      <c r="D557" s="17"/>
      <c r="E557" s="17"/>
    </row>
    <row r="558" spans="1:5">
      <c r="A558" s="27"/>
      <c r="B558" s="17"/>
      <c r="C558" s="17"/>
      <c r="D558" s="17"/>
      <c r="E558" s="17"/>
    </row>
    <row r="559" spans="1:5">
      <c r="A559" s="27"/>
      <c r="B559" s="17"/>
      <c r="C559" s="17"/>
      <c r="D559" s="17"/>
      <c r="E559" s="17"/>
    </row>
    <row r="560" spans="1:5">
      <c r="A560" s="27"/>
      <c r="B560" s="17"/>
      <c r="C560" s="17"/>
      <c r="D560" s="17"/>
      <c r="E560" s="17"/>
    </row>
    <row r="561" spans="1:5">
      <c r="A561" s="27"/>
      <c r="B561" s="17"/>
      <c r="C561" s="17"/>
      <c r="D561" s="17"/>
      <c r="E561" s="17"/>
    </row>
    <row r="562" spans="1:5">
      <c r="A562" s="27"/>
      <c r="B562" s="17"/>
      <c r="C562" s="17"/>
      <c r="D562" s="17"/>
      <c r="E562" s="17"/>
    </row>
    <row r="563" spans="1:5">
      <c r="A563" s="27"/>
      <c r="B563" s="17"/>
      <c r="C563" s="17"/>
      <c r="D563" s="17"/>
      <c r="E563" s="17"/>
    </row>
    <row r="564" spans="1:5">
      <c r="A564" s="27"/>
      <c r="B564" s="17"/>
      <c r="C564" s="17"/>
      <c r="D564" s="17"/>
      <c r="E564" s="17"/>
    </row>
    <row r="565" spans="1:5">
      <c r="A565" s="27"/>
      <c r="B565" s="17"/>
      <c r="C565" s="17"/>
      <c r="D565" s="17"/>
      <c r="E565" s="17"/>
    </row>
    <row r="566" spans="1:5">
      <c r="A566" s="27"/>
      <c r="B566" s="17"/>
      <c r="C566" s="17"/>
      <c r="D566" s="17"/>
      <c r="E566" s="17"/>
    </row>
    <row r="567" spans="1:5">
      <c r="A567" s="27"/>
      <c r="B567" s="17"/>
      <c r="C567" s="17"/>
      <c r="D567" s="17"/>
      <c r="E567" s="17"/>
    </row>
    <row r="568" spans="1:5">
      <c r="A568" s="27"/>
      <c r="B568" s="17"/>
      <c r="C568" s="17"/>
      <c r="D568" s="17"/>
      <c r="E568" s="17"/>
    </row>
    <row r="569" spans="1:5">
      <c r="A569" s="27"/>
      <c r="B569" s="17"/>
      <c r="C569" s="17"/>
      <c r="D569" s="17"/>
      <c r="E569" s="17"/>
    </row>
    <row r="570" spans="1:5">
      <c r="A570" s="27"/>
      <c r="B570" s="17"/>
      <c r="C570" s="17"/>
      <c r="D570" s="17"/>
      <c r="E570" s="17"/>
    </row>
    <row r="571" spans="1:5">
      <c r="A571" s="27"/>
      <c r="B571" s="17"/>
      <c r="C571" s="17"/>
      <c r="D571" s="17"/>
      <c r="E571" s="17"/>
    </row>
    <row r="572" spans="1:5">
      <c r="A572" s="27"/>
      <c r="B572" s="17"/>
      <c r="C572" s="17"/>
      <c r="D572" s="17"/>
      <c r="E572" s="17"/>
    </row>
    <row r="573" spans="1:5">
      <c r="A573" s="27"/>
      <c r="B573" s="17"/>
      <c r="C573" s="17"/>
      <c r="D573" s="17"/>
      <c r="E573" s="17"/>
    </row>
    <row r="574" spans="1:5">
      <c r="A574" s="27"/>
      <c r="B574" s="17"/>
      <c r="C574" s="17"/>
      <c r="D574" s="17"/>
      <c r="E574" s="17"/>
    </row>
    <row r="575" spans="1:5">
      <c r="A575" s="27"/>
      <c r="B575" s="17"/>
      <c r="C575" s="17"/>
      <c r="D575" s="17"/>
      <c r="E575" s="17"/>
    </row>
    <row r="576" spans="1:5">
      <c r="A576" s="27"/>
      <c r="B576" s="17"/>
      <c r="C576" s="17"/>
      <c r="D576" s="17"/>
      <c r="E576" s="17"/>
    </row>
    <row r="577" spans="1:5">
      <c r="A577" s="27"/>
      <c r="B577" s="17"/>
      <c r="C577" s="17"/>
      <c r="D577" s="17"/>
      <c r="E577" s="17"/>
    </row>
    <row r="578" spans="1:5">
      <c r="A578" s="27"/>
      <c r="B578" s="17"/>
      <c r="C578" s="17"/>
      <c r="D578" s="17"/>
      <c r="E578" s="17"/>
    </row>
    <row r="579" spans="1:5">
      <c r="A579" s="27"/>
      <c r="B579" s="17"/>
      <c r="C579" s="17"/>
      <c r="D579" s="17"/>
      <c r="E579" s="17"/>
    </row>
    <row r="580" spans="1:5">
      <c r="A580" s="27"/>
      <c r="B580" s="17"/>
      <c r="C580" s="17"/>
      <c r="D580" s="17"/>
      <c r="E580" s="17"/>
    </row>
    <row r="581" spans="1:5">
      <c r="A581" s="27"/>
      <c r="B581" s="17"/>
      <c r="C581" s="17"/>
      <c r="D581" s="17"/>
      <c r="E581" s="17"/>
    </row>
    <row r="582" spans="1:5">
      <c r="A582" s="27"/>
      <c r="B582" s="17"/>
      <c r="C582" s="17"/>
      <c r="D582" s="17"/>
      <c r="E582" s="17"/>
    </row>
    <row r="583" spans="1:5">
      <c r="A583" s="27"/>
      <c r="B583" s="17"/>
      <c r="C583" s="17"/>
      <c r="D583" s="17"/>
      <c r="E583" s="17"/>
    </row>
    <row r="584" spans="1:5">
      <c r="A584" s="27"/>
      <c r="B584" s="17"/>
      <c r="C584" s="17"/>
      <c r="D584" s="17"/>
      <c r="E584" s="17"/>
    </row>
    <row r="585" spans="1:5">
      <c r="A585" s="27"/>
      <c r="B585" s="17"/>
      <c r="C585" s="17"/>
      <c r="D585" s="17"/>
      <c r="E585" s="17"/>
    </row>
    <row r="586" spans="1:5">
      <c r="A586" s="27"/>
      <c r="B586" s="17"/>
      <c r="C586" s="17"/>
      <c r="D586" s="17"/>
      <c r="E586" s="17"/>
    </row>
    <row r="587" spans="1:5">
      <c r="A587" s="27"/>
      <c r="B587" s="17"/>
      <c r="C587" s="17"/>
      <c r="D587" s="17"/>
      <c r="E587" s="17"/>
    </row>
    <row r="588" spans="1:5">
      <c r="A588" s="27"/>
      <c r="B588" s="17"/>
      <c r="C588" s="17"/>
      <c r="D588" s="17"/>
      <c r="E588" s="17"/>
    </row>
    <row r="589" spans="1:5">
      <c r="A589" s="27"/>
      <c r="B589" s="17"/>
      <c r="C589" s="17"/>
      <c r="D589" s="17"/>
      <c r="E589" s="17"/>
    </row>
    <row r="590" spans="1:5">
      <c r="A590" s="27"/>
      <c r="B590" s="17"/>
      <c r="C590" s="17"/>
      <c r="D590" s="17"/>
      <c r="E590" s="17"/>
    </row>
    <row r="591" spans="1:5">
      <c r="A591" s="27"/>
      <c r="B591" s="17"/>
      <c r="C591" s="17"/>
      <c r="D591" s="17"/>
      <c r="E591" s="17"/>
    </row>
    <row r="592" spans="1:5">
      <c r="A592" s="27"/>
      <c r="B592" s="17"/>
      <c r="C592" s="17"/>
      <c r="D592" s="17"/>
      <c r="E592" s="17"/>
    </row>
    <row r="593" spans="1:5">
      <c r="A593" s="27"/>
      <c r="B593" s="17"/>
      <c r="C593" s="17"/>
      <c r="D593" s="17"/>
      <c r="E593" s="17"/>
    </row>
    <row r="594" spans="1:5">
      <c r="A594" s="27"/>
      <c r="B594" s="17"/>
      <c r="C594" s="17"/>
      <c r="D594" s="17"/>
      <c r="E594" s="17"/>
    </row>
    <row r="595" spans="1:5">
      <c r="A595" s="27"/>
      <c r="B595" s="17"/>
      <c r="C595" s="17"/>
      <c r="D595" s="17"/>
      <c r="E595" s="17"/>
    </row>
    <row r="596" spans="1:5">
      <c r="A596" s="27"/>
      <c r="B596" s="17"/>
      <c r="C596" s="17"/>
      <c r="D596" s="17"/>
      <c r="E596" s="17"/>
    </row>
    <row r="597" spans="1:5">
      <c r="A597" s="27"/>
      <c r="B597" s="17"/>
      <c r="C597" s="17"/>
      <c r="D597" s="17"/>
      <c r="E597" s="17"/>
    </row>
    <row r="598" spans="1:5">
      <c r="A598" s="27"/>
      <c r="B598" s="17"/>
      <c r="C598" s="17"/>
      <c r="D598" s="17"/>
      <c r="E598" s="17"/>
    </row>
    <row r="599" spans="1:5">
      <c r="A599" s="27"/>
      <c r="B599" s="17"/>
      <c r="C599" s="17"/>
      <c r="D599" s="17"/>
      <c r="E599" s="17"/>
    </row>
    <row r="600" spans="1:5">
      <c r="A600" s="27"/>
      <c r="B600" s="17"/>
      <c r="C600" s="17"/>
      <c r="D600" s="17"/>
      <c r="E600" s="17"/>
    </row>
    <row r="601" spans="1:5">
      <c r="A601" s="27"/>
      <c r="B601" s="17"/>
      <c r="C601" s="17"/>
      <c r="D601" s="17"/>
      <c r="E601" s="17"/>
    </row>
    <row r="602" spans="1:5">
      <c r="A602" s="27"/>
      <c r="B602" s="17"/>
      <c r="C602" s="17"/>
      <c r="D602" s="17"/>
      <c r="E602" s="17"/>
    </row>
    <row r="603" spans="1:5">
      <c r="A603" s="27"/>
      <c r="B603" s="17"/>
      <c r="C603" s="17"/>
      <c r="D603" s="17"/>
      <c r="E603" s="17"/>
    </row>
    <row r="604" spans="1:5">
      <c r="A604" s="27"/>
      <c r="B604" s="17"/>
      <c r="C604" s="17"/>
      <c r="D604" s="17"/>
      <c r="E604" s="17"/>
    </row>
    <row r="605" spans="1:5">
      <c r="A605" s="27"/>
      <c r="B605" s="17"/>
      <c r="C605" s="17"/>
      <c r="D605" s="17"/>
      <c r="E605" s="17"/>
    </row>
    <row r="606" spans="1:5">
      <c r="A606" s="27"/>
      <c r="B606" s="17"/>
      <c r="C606" s="17"/>
      <c r="D606" s="17"/>
      <c r="E606" s="17"/>
    </row>
    <row r="607" spans="1:5">
      <c r="A607" s="27"/>
      <c r="B607" s="17"/>
      <c r="C607" s="17"/>
      <c r="D607" s="17"/>
      <c r="E607" s="17"/>
    </row>
    <row r="608" spans="1:5">
      <c r="A608" s="27"/>
      <c r="B608" s="17"/>
      <c r="C608" s="17"/>
      <c r="D608" s="17"/>
      <c r="E608" s="17"/>
    </row>
    <row r="609" spans="1:5">
      <c r="A609" s="27"/>
      <c r="B609" s="17"/>
      <c r="C609" s="17"/>
      <c r="D609" s="17"/>
      <c r="E609" s="17"/>
    </row>
    <row r="610" spans="1:5">
      <c r="A610" s="27"/>
      <c r="B610" s="17"/>
      <c r="C610" s="17"/>
      <c r="D610" s="17"/>
      <c r="E610" s="17"/>
    </row>
    <row r="611" spans="1:5">
      <c r="A611" s="27"/>
      <c r="B611" s="17"/>
      <c r="C611" s="17"/>
      <c r="D611" s="17"/>
      <c r="E611" s="17"/>
    </row>
    <row r="612" spans="1:5">
      <c r="A612" s="27"/>
      <c r="B612" s="17"/>
      <c r="C612" s="17"/>
      <c r="D612" s="17"/>
      <c r="E612" s="17"/>
    </row>
    <row r="613" spans="1:5">
      <c r="A613" s="27"/>
      <c r="B613" s="17"/>
      <c r="C613" s="17"/>
      <c r="D613" s="17"/>
      <c r="E613" s="17"/>
    </row>
    <row r="614" spans="1:5">
      <c r="A614" s="27"/>
      <c r="B614" s="17"/>
      <c r="C614" s="17"/>
      <c r="D614" s="17"/>
      <c r="E614" s="17"/>
    </row>
    <row r="615" spans="1:5">
      <c r="A615" s="27"/>
      <c r="B615" s="17"/>
      <c r="C615" s="17"/>
      <c r="D615" s="17"/>
      <c r="E615" s="17"/>
    </row>
    <row r="616" spans="1:5">
      <c r="A616" s="27"/>
      <c r="B616" s="17"/>
      <c r="C616" s="17"/>
      <c r="D616" s="17"/>
      <c r="E616" s="17"/>
    </row>
    <row r="617" spans="1:5">
      <c r="A617" s="27"/>
      <c r="B617" s="17"/>
      <c r="C617" s="17"/>
      <c r="D617" s="17"/>
      <c r="E617" s="17"/>
    </row>
    <row r="618" spans="1:5">
      <c r="A618" s="27"/>
      <c r="B618" s="17"/>
      <c r="C618" s="17"/>
      <c r="D618" s="17"/>
      <c r="E618" s="17"/>
    </row>
    <row r="619" spans="1:5">
      <c r="A619" s="27"/>
      <c r="B619" s="17"/>
      <c r="C619" s="17"/>
      <c r="D619" s="17"/>
      <c r="E619" s="17"/>
    </row>
    <row r="620" spans="1:5">
      <c r="A620" s="27"/>
      <c r="B620" s="17"/>
      <c r="C620" s="17"/>
      <c r="D620" s="17"/>
      <c r="E620" s="17"/>
    </row>
    <row r="621" spans="1:5">
      <c r="A621" s="27"/>
      <c r="B621" s="17"/>
      <c r="C621" s="17"/>
      <c r="D621" s="17"/>
      <c r="E621" s="17"/>
    </row>
    <row r="622" spans="1:5">
      <c r="A622" s="27"/>
      <c r="B622" s="17"/>
      <c r="C622" s="17"/>
      <c r="D622" s="17"/>
      <c r="E622" s="17"/>
    </row>
    <row r="623" spans="1:5">
      <c r="A623" s="27"/>
      <c r="B623" s="17"/>
      <c r="C623" s="17"/>
      <c r="D623" s="17"/>
      <c r="E623" s="17"/>
    </row>
    <row r="624" spans="1:5">
      <c r="A624" s="27"/>
      <c r="B624" s="17"/>
      <c r="C624" s="17"/>
      <c r="D624" s="17"/>
      <c r="E624" s="17"/>
    </row>
    <row r="625" spans="1:5">
      <c r="A625" s="27"/>
      <c r="B625" s="17"/>
      <c r="C625" s="17"/>
      <c r="D625" s="17"/>
      <c r="E625" s="17"/>
    </row>
    <row r="626" spans="1:5">
      <c r="A626" s="27"/>
      <c r="B626" s="17"/>
      <c r="C626" s="17"/>
      <c r="D626" s="17"/>
      <c r="E626" s="17"/>
    </row>
    <row r="627" spans="1:5">
      <c r="A627" s="27"/>
      <c r="B627" s="17"/>
      <c r="C627" s="17"/>
      <c r="D627" s="17"/>
      <c r="E627" s="17"/>
    </row>
    <row r="628" spans="1:5">
      <c r="A628" s="27"/>
      <c r="B628" s="17"/>
      <c r="C628" s="17"/>
      <c r="D628" s="17"/>
      <c r="E628" s="17"/>
    </row>
    <row r="629" spans="1:5">
      <c r="A629" s="27"/>
      <c r="B629" s="17"/>
      <c r="C629" s="17"/>
      <c r="D629" s="17"/>
      <c r="E629" s="17"/>
    </row>
    <row r="630" spans="1:5">
      <c r="A630" s="27"/>
      <c r="B630" s="17"/>
      <c r="C630" s="17"/>
      <c r="D630" s="17"/>
      <c r="E630" s="17"/>
    </row>
    <row r="631" spans="1:5">
      <c r="A631" s="27"/>
      <c r="B631" s="17"/>
      <c r="C631" s="17"/>
      <c r="D631" s="17"/>
      <c r="E631" s="17"/>
    </row>
    <row r="632" spans="1:5">
      <c r="A632" s="27"/>
      <c r="B632" s="17"/>
      <c r="C632" s="17"/>
      <c r="D632" s="17"/>
      <c r="E632" s="17"/>
    </row>
    <row r="633" spans="1:5">
      <c r="A633" s="27"/>
      <c r="B633" s="17"/>
      <c r="C633" s="17"/>
      <c r="D633" s="17"/>
      <c r="E633" s="17"/>
    </row>
    <row r="634" spans="1:5">
      <c r="A634" s="27"/>
      <c r="B634" s="17"/>
      <c r="C634" s="17"/>
      <c r="D634" s="17"/>
      <c r="E634" s="17"/>
    </row>
    <row r="635" spans="1:5">
      <c r="A635" s="27"/>
      <c r="B635" s="17"/>
      <c r="C635" s="17"/>
      <c r="D635" s="17"/>
      <c r="E635" s="17"/>
    </row>
    <row r="636" spans="1:5">
      <c r="A636" s="27"/>
      <c r="B636" s="17"/>
      <c r="C636" s="17"/>
      <c r="D636" s="17"/>
      <c r="E636" s="17"/>
    </row>
    <row r="637" spans="1:5">
      <c r="A637" s="27"/>
      <c r="B637" s="17"/>
      <c r="C637" s="17"/>
      <c r="D637" s="17"/>
      <c r="E637" s="17"/>
    </row>
    <row r="638" spans="1:5">
      <c r="A638" s="27"/>
      <c r="B638" s="17"/>
      <c r="C638" s="17"/>
      <c r="D638" s="17"/>
      <c r="E638" s="17"/>
    </row>
    <row r="639" spans="1:5">
      <c r="A639" s="27"/>
      <c r="B639" s="17"/>
      <c r="C639" s="17"/>
      <c r="D639" s="17"/>
      <c r="E639" s="17"/>
    </row>
    <row r="640" spans="1:5">
      <c r="A640" s="27"/>
      <c r="B640" s="17"/>
      <c r="C640" s="17"/>
      <c r="D640" s="17"/>
      <c r="E640" s="17"/>
    </row>
    <row r="641" spans="1:5">
      <c r="A641" s="27"/>
      <c r="B641" s="17"/>
      <c r="C641" s="17"/>
      <c r="D641" s="17"/>
      <c r="E641" s="17"/>
    </row>
    <row r="642" spans="1:5">
      <c r="A642" s="27"/>
      <c r="B642" s="17"/>
      <c r="C642" s="17"/>
      <c r="D642" s="17"/>
      <c r="E642" s="17"/>
    </row>
    <row r="643" spans="1:5">
      <c r="A643" s="27"/>
      <c r="B643" s="17"/>
      <c r="C643" s="17"/>
      <c r="D643" s="17"/>
      <c r="E643" s="17"/>
    </row>
    <row r="644" spans="1:5">
      <c r="A644" s="27"/>
      <c r="B644" s="17"/>
      <c r="C644" s="17"/>
      <c r="D644" s="17"/>
      <c r="E644" s="17"/>
    </row>
    <row r="645" spans="1:5">
      <c r="A645" s="27"/>
      <c r="B645" s="17"/>
      <c r="C645" s="17"/>
      <c r="D645" s="17"/>
      <c r="E645" s="17"/>
    </row>
    <row r="646" spans="1:5">
      <c r="A646" s="27"/>
      <c r="B646" s="17"/>
      <c r="C646" s="17"/>
      <c r="D646" s="17"/>
      <c r="E646" s="17"/>
    </row>
    <row r="647" spans="1:5">
      <c r="A647" s="27"/>
      <c r="B647" s="17"/>
      <c r="C647" s="17"/>
      <c r="D647" s="17"/>
      <c r="E647" s="17"/>
    </row>
    <row r="648" spans="1:5">
      <c r="A648" s="27"/>
      <c r="B648" s="17"/>
      <c r="C648" s="17"/>
      <c r="D648" s="17"/>
      <c r="E648" s="17"/>
    </row>
    <row r="649" spans="1:5">
      <c r="A649" s="27"/>
      <c r="B649" s="17"/>
      <c r="C649" s="17"/>
      <c r="D649" s="17"/>
      <c r="E649" s="17"/>
    </row>
    <row r="650" spans="1:5">
      <c r="A650" s="27"/>
      <c r="B650" s="17"/>
      <c r="C650" s="17"/>
      <c r="D650" s="17"/>
      <c r="E650" s="17"/>
    </row>
    <row r="651" spans="1:5">
      <c r="A651" s="27"/>
      <c r="B651" s="17"/>
      <c r="C651" s="17"/>
      <c r="D651" s="17"/>
      <c r="E651" s="17"/>
    </row>
    <row r="652" spans="1:5">
      <c r="A652" s="27"/>
      <c r="B652" s="17"/>
      <c r="C652" s="17"/>
      <c r="D652" s="17"/>
      <c r="E652" s="17"/>
    </row>
    <row r="653" spans="1:5">
      <c r="A653" s="27"/>
      <c r="B653" s="17"/>
      <c r="C653" s="17"/>
      <c r="D653" s="17"/>
      <c r="E653" s="17"/>
    </row>
    <row r="654" spans="1:5">
      <c r="A654" s="27"/>
      <c r="B654" s="17"/>
      <c r="C654" s="17"/>
      <c r="D654" s="17"/>
      <c r="E654" s="17"/>
    </row>
    <row r="655" spans="1:5">
      <c r="A655" s="27"/>
      <c r="B655" s="17"/>
      <c r="C655" s="17"/>
      <c r="D655" s="17"/>
      <c r="E655" s="17"/>
    </row>
    <row r="656" spans="1:5">
      <c r="A656" s="27"/>
      <c r="B656" s="17"/>
      <c r="C656" s="17"/>
      <c r="D656" s="17"/>
      <c r="E656" s="17"/>
    </row>
    <row r="657" spans="1:5">
      <c r="A657" s="27"/>
      <c r="B657" s="17"/>
      <c r="C657" s="17"/>
      <c r="D657" s="17"/>
      <c r="E657" s="17"/>
    </row>
    <row r="658" spans="1:5">
      <c r="A658" s="27"/>
      <c r="B658" s="17"/>
      <c r="C658" s="17"/>
      <c r="D658" s="17"/>
      <c r="E658" s="17"/>
    </row>
    <row r="659" spans="1:5">
      <c r="A659" s="27"/>
      <c r="B659" s="17"/>
      <c r="C659" s="17"/>
      <c r="D659" s="17"/>
      <c r="E659" s="17"/>
    </row>
    <row r="660" spans="1:5">
      <c r="A660" s="27"/>
      <c r="B660" s="17"/>
      <c r="C660" s="17"/>
      <c r="D660" s="17"/>
      <c r="E660" s="17"/>
    </row>
    <row r="661" spans="1:5">
      <c r="A661" s="27"/>
      <c r="B661" s="17"/>
      <c r="C661" s="17"/>
      <c r="D661" s="17"/>
      <c r="E661" s="17"/>
    </row>
    <row r="662" spans="1:5">
      <c r="A662" s="27"/>
      <c r="B662" s="17"/>
      <c r="C662" s="17"/>
      <c r="D662" s="17"/>
      <c r="E662" s="17"/>
    </row>
    <row r="663" spans="1:5">
      <c r="A663" s="27"/>
      <c r="B663" s="17"/>
      <c r="C663" s="17"/>
      <c r="D663" s="17"/>
      <c r="E663" s="17"/>
    </row>
    <row r="664" spans="1:5">
      <c r="A664" s="27"/>
      <c r="B664" s="17"/>
      <c r="C664" s="17"/>
      <c r="D664" s="17"/>
      <c r="E664" s="17"/>
    </row>
    <row r="665" spans="1:5">
      <c r="A665" s="27"/>
      <c r="B665" s="17"/>
      <c r="C665" s="17"/>
      <c r="D665" s="17"/>
      <c r="E665" s="17"/>
    </row>
    <row r="666" spans="1:5">
      <c r="A666" s="27"/>
      <c r="B666" s="17"/>
      <c r="C666" s="17"/>
      <c r="D666" s="17"/>
      <c r="E666" s="17"/>
    </row>
    <row r="667" spans="1:5">
      <c r="A667" s="27"/>
      <c r="B667" s="17"/>
      <c r="C667" s="17"/>
      <c r="D667" s="17"/>
      <c r="E667" s="17"/>
    </row>
    <row r="668" spans="1:5">
      <c r="A668" s="27"/>
      <c r="B668" s="17"/>
      <c r="C668" s="17"/>
      <c r="D668" s="17"/>
      <c r="E668" s="17"/>
    </row>
    <row r="669" spans="1:5">
      <c r="A669" s="27"/>
      <c r="B669" s="17"/>
      <c r="C669" s="17"/>
      <c r="D669" s="17"/>
      <c r="E669" s="17"/>
    </row>
    <row r="670" spans="1:5">
      <c r="A670" s="27"/>
      <c r="B670" s="17"/>
      <c r="C670" s="17"/>
      <c r="D670" s="17"/>
      <c r="E670" s="17"/>
    </row>
    <row r="671" spans="1:5">
      <c r="A671" s="27"/>
      <c r="B671" s="17"/>
      <c r="C671" s="17"/>
      <c r="D671" s="17"/>
      <c r="E671" s="17"/>
    </row>
    <row r="672" spans="1:5">
      <c r="A672" s="27"/>
      <c r="B672" s="17"/>
      <c r="C672" s="17"/>
      <c r="D672" s="17"/>
      <c r="E672" s="17"/>
    </row>
    <row r="673" spans="1:5">
      <c r="A673" s="27"/>
      <c r="B673" s="17"/>
      <c r="C673" s="17"/>
      <c r="D673" s="17"/>
      <c r="E673" s="17"/>
    </row>
    <row r="674" spans="1:5">
      <c r="A674" s="27"/>
      <c r="B674" s="17"/>
      <c r="C674" s="17"/>
      <c r="D674" s="17"/>
      <c r="E674" s="17"/>
    </row>
    <row r="675" spans="1:5">
      <c r="A675" s="27"/>
      <c r="B675" s="17"/>
      <c r="C675" s="17"/>
      <c r="D675" s="17"/>
      <c r="E675" s="17"/>
    </row>
    <row r="676" spans="1:5">
      <c r="A676" s="27"/>
      <c r="B676" s="17"/>
      <c r="C676" s="17"/>
      <c r="D676" s="17"/>
      <c r="E676" s="17"/>
    </row>
    <row r="677" spans="1:5">
      <c r="A677" s="27"/>
      <c r="B677" s="17"/>
      <c r="C677" s="17"/>
      <c r="D677" s="17"/>
      <c r="E677" s="17"/>
    </row>
    <row r="678" spans="1:5">
      <c r="A678" s="27"/>
      <c r="B678" s="17"/>
      <c r="C678" s="17"/>
      <c r="D678" s="17"/>
      <c r="E678" s="17"/>
    </row>
    <row r="679" spans="1:5">
      <c r="A679" s="27"/>
      <c r="B679" s="17"/>
      <c r="C679" s="17"/>
      <c r="D679" s="17"/>
      <c r="E679" s="17"/>
    </row>
    <row r="680" spans="1:5">
      <c r="A680" s="27"/>
      <c r="B680" s="17"/>
      <c r="C680" s="17"/>
      <c r="D680" s="17"/>
      <c r="E680" s="17"/>
    </row>
    <row r="681" spans="1:5">
      <c r="A681" s="27"/>
      <c r="B681" s="17"/>
      <c r="C681" s="17"/>
      <c r="D681" s="17"/>
      <c r="E681" s="17"/>
    </row>
    <row r="682" spans="1:5">
      <c r="A682" s="27"/>
      <c r="B682" s="17"/>
      <c r="C682" s="17"/>
      <c r="D682" s="17"/>
      <c r="E682" s="17"/>
    </row>
    <row r="683" spans="1:5">
      <c r="A683" s="27"/>
      <c r="B683" s="17"/>
      <c r="C683" s="17"/>
      <c r="D683" s="17"/>
      <c r="E683" s="17"/>
    </row>
    <row r="684" spans="1:5">
      <c r="A684" s="27"/>
      <c r="B684" s="17"/>
      <c r="C684" s="17"/>
      <c r="D684" s="17"/>
      <c r="E684" s="17"/>
    </row>
    <row r="685" spans="1:5">
      <c r="A685" s="27"/>
      <c r="B685" s="17"/>
      <c r="C685" s="17"/>
      <c r="D685" s="17"/>
      <c r="E685" s="17"/>
    </row>
    <row r="686" spans="1:5">
      <c r="A686" s="27"/>
      <c r="B686" s="17"/>
      <c r="C686" s="17"/>
      <c r="D686" s="17"/>
      <c r="E686" s="17"/>
    </row>
    <row r="687" spans="1:5">
      <c r="A687" s="27"/>
      <c r="B687" s="17"/>
      <c r="C687" s="17"/>
      <c r="D687" s="17"/>
      <c r="E687" s="17"/>
    </row>
    <row r="688" spans="1:5">
      <c r="A688" s="27"/>
      <c r="B688" s="17"/>
      <c r="C688" s="17"/>
      <c r="D688" s="17"/>
      <c r="E688" s="17"/>
    </row>
    <row r="689" spans="1:5">
      <c r="A689" s="27"/>
      <c r="B689" s="17"/>
      <c r="C689" s="17"/>
      <c r="D689" s="17"/>
      <c r="E689" s="17"/>
    </row>
    <row r="690" spans="1:5">
      <c r="A690" s="27"/>
      <c r="B690" s="17"/>
      <c r="C690" s="17"/>
      <c r="D690" s="17"/>
      <c r="E690" s="17"/>
    </row>
    <row r="691" spans="1:5">
      <c r="A691" s="27"/>
      <c r="B691" s="17"/>
      <c r="C691" s="17"/>
      <c r="D691" s="17"/>
      <c r="E691" s="17"/>
    </row>
    <row r="692" spans="1:5">
      <c r="A692" s="27"/>
      <c r="B692" s="17"/>
      <c r="C692" s="17"/>
      <c r="D692" s="17"/>
      <c r="E692" s="17"/>
    </row>
    <row r="693" spans="1:5">
      <c r="A693" s="27"/>
      <c r="B693" s="17"/>
      <c r="C693" s="17"/>
      <c r="D693" s="17"/>
      <c r="E693" s="17"/>
    </row>
    <row r="694" spans="1:5">
      <c r="A694" s="27"/>
      <c r="B694" s="17"/>
      <c r="C694" s="17"/>
      <c r="D694" s="17"/>
      <c r="E694" s="17"/>
    </row>
    <row r="695" spans="1:5">
      <c r="A695" s="27"/>
      <c r="B695" s="17"/>
      <c r="C695" s="17"/>
      <c r="D695" s="17"/>
      <c r="E695" s="17"/>
    </row>
    <row r="696" spans="1:5">
      <c r="A696" s="27"/>
      <c r="B696" s="17"/>
      <c r="C696" s="17"/>
      <c r="D696" s="17"/>
      <c r="E696" s="17"/>
    </row>
    <row r="697" spans="1:5">
      <c r="A697" s="27"/>
      <c r="B697" s="17"/>
      <c r="C697" s="17"/>
      <c r="D697" s="17"/>
      <c r="E697" s="17"/>
    </row>
    <row r="698" spans="1:5">
      <c r="A698" s="27"/>
      <c r="B698" s="17"/>
      <c r="C698" s="17"/>
      <c r="D698" s="17"/>
      <c r="E698" s="17"/>
    </row>
    <row r="699" spans="1:5">
      <c r="A699" s="27"/>
      <c r="B699" s="17"/>
      <c r="C699" s="17"/>
      <c r="D699" s="17"/>
      <c r="E699" s="17"/>
    </row>
    <row r="700" spans="1:5">
      <c r="A700" s="27"/>
      <c r="B700" s="17"/>
      <c r="C700" s="17"/>
      <c r="D700" s="17"/>
      <c r="E700" s="17"/>
    </row>
    <row r="701" spans="1:5">
      <c r="A701" s="27"/>
      <c r="B701" s="17"/>
      <c r="C701" s="17"/>
      <c r="D701" s="17"/>
      <c r="E701" s="17"/>
    </row>
    <row r="702" spans="1:5">
      <c r="A702" s="27"/>
      <c r="B702" s="17"/>
      <c r="C702" s="17"/>
      <c r="D702" s="17"/>
      <c r="E702" s="17"/>
    </row>
    <row r="703" spans="1:5">
      <c r="A703" s="27"/>
      <c r="B703" s="17"/>
      <c r="C703" s="17"/>
      <c r="D703" s="17"/>
      <c r="E703" s="17"/>
    </row>
    <row r="704" spans="1:5">
      <c r="A704" s="27"/>
      <c r="B704" s="17"/>
      <c r="C704" s="17"/>
      <c r="D704" s="17"/>
      <c r="E704" s="17"/>
    </row>
    <row r="705" spans="1:5">
      <c r="A705" s="27"/>
      <c r="B705" s="17"/>
      <c r="C705" s="17"/>
      <c r="D705" s="17"/>
      <c r="E705" s="17"/>
    </row>
    <row r="706" spans="1:5">
      <c r="A706" s="27"/>
      <c r="B706" s="17"/>
      <c r="C706" s="17"/>
      <c r="D706" s="17"/>
      <c r="E706" s="17"/>
    </row>
    <row r="707" spans="1:5">
      <c r="A707" s="27"/>
      <c r="B707" s="17"/>
      <c r="C707" s="17"/>
      <c r="D707" s="17"/>
      <c r="E707" s="17"/>
    </row>
    <row r="708" spans="1:5">
      <c r="A708" s="27"/>
      <c r="B708" s="17"/>
      <c r="C708" s="17"/>
      <c r="D708" s="17"/>
      <c r="E708" s="17"/>
    </row>
    <row r="709" spans="1:5">
      <c r="A709" s="27"/>
      <c r="B709" s="17"/>
      <c r="C709" s="17"/>
      <c r="D709" s="17"/>
      <c r="E709" s="17"/>
    </row>
    <row r="710" spans="1:5">
      <c r="A710" s="27"/>
      <c r="B710" s="17"/>
      <c r="C710" s="17"/>
      <c r="D710" s="17"/>
      <c r="E710" s="17"/>
    </row>
    <row r="711" spans="1:5">
      <c r="A711" s="27"/>
      <c r="B711" s="17"/>
      <c r="C711" s="17"/>
      <c r="D711" s="17"/>
      <c r="E711" s="17"/>
    </row>
    <row r="712" spans="1:5">
      <c r="A712" s="27"/>
      <c r="B712" s="17"/>
      <c r="C712" s="17"/>
      <c r="D712" s="17"/>
      <c r="E712" s="17"/>
    </row>
    <row r="713" spans="1:5">
      <c r="A713" s="27"/>
      <c r="B713" s="17"/>
      <c r="C713" s="17"/>
      <c r="D713" s="17"/>
      <c r="E713" s="17"/>
    </row>
    <row r="714" spans="1:5">
      <c r="A714" s="27"/>
      <c r="B714" s="17"/>
      <c r="C714" s="17"/>
      <c r="D714" s="17"/>
      <c r="E714" s="17"/>
    </row>
    <row r="715" spans="1:5">
      <c r="A715" s="27"/>
      <c r="B715" s="17"/>
      <c r="C715" s="17"/>
      <c r="D715" s="17"/>
      <c r="E715" s="17"/>
    </row>
    <row r="716" spans="1:5">
      <c r="A716" s="27"/>
      <c r="B716" s="17"/>
      <c r="C716" s="17"/>
      <c r="D716" s="17"/>
      <c r="E716" s="17"/>
    </row>
    <row r="717" spans="1:5">
      <c r="A717" s="27"/>
      <c r="B717" s="17"/>
      <c r="C717" s="17"/>
      <c r="D717" s="17"/>
      <c r="E717" s="17"/>
    </row>
    <row r="718" spans="1:5">
      <c r="A718" s="27"/>
      <c r="B718" s="17"/>
      <c r="C718" s="17"/>
      <c r="D718" s="17"/>
      <c r="E718" s="17"/>
    </row>
    <row r="719" spans="1:5">
      <c r="A719" s="27"/>
      <c r="B719" s="17"/>
      <c r="C719" s="17"/>
      <c r="D719" s="17"/>
      <c r="E719" s="17"/>
    </row>
    <row r="720" spans="1:5">
      <c r="A720" s="27"/>
      <c r="B720" s="17"/>
      <c r="C720" s="17"/>
      <c r="D720" s="17"/>
      <c r="E720" s="17"/>
    </row>
    <row r="721" spans="1:5">
      <c r="A721" s="27"/>
      <c r="B721" s="17"/>
      <c r="C721" s="17"/>
      <c r="D721" s="17"/>
      <c r="E721" s="17"/>
    </row>
    <row r="722" spans="1:5">
      <c r="A722" s="27"/>
      <c r="B722" s="17"/>
      <c r="C722" s="17"/>
      <c r="D722" s="17"/>
      <c r="E722" s="17"/>
    </row>
    <row r="723" spans="1:5">
      <c r="A723" s="27"/>
      <c r="B723" s="17"/>
      <c r="C723" s="17"/>
      <c r="D723" s="17"/>
      <c r="E723" s="17"/>
    </row>
    <row r="724" spans="1:5">
      <c r="A724" s="27"/>
      <c r="B724" s="17"/>
      <c r="C724" s="17"/>
      <c r="D724" s="17"/>
      <c r="E724" s="17"/>
    </row>
    <row r="725" spans="1:5">
      <c r="A725" s="27"/>
      <c r="B725" s="17"/>
      <c r="C725" s="17"/>
      <c r="D725" s="17"/>
      <c r="E725" s="17"/>
    </row>
    <row r="726" spans="1:5">
      <c r="A726" s="27"/>
      <c r="B726" s="17"/>
      <c r="C726" s="17"/>
      <c r="D726" s="17"/>
      <c r="E726" s="17"/>
    </row>
    <row r="727" spans="1:5">
      <c r="A727" s="27"/>
      <c r="B727" s="17"/>
      <c r="C727" s="17"/>
      <c r="D727" s="17"/>
      <c r="E727" s="17"/>
    </row>
    <row r="728" spans="1:5">
      <c r="A728" s="27"/>
      <c r="B728" s="17"/>
      <c r="C728" s="17"/>
      <c r="D728" s="17"/>
      <c r="E728" s="17"/>
    </row>
    <row r="729" spans="1:5">
      <c r="A729" s="27"/>
      <c r="B729" s="17"/>
      <c r="C729" s="17"/>
      <c r="D729" s="17"/>
      <c r="E729" s="17"/>
    </row>
    <row r="730" spans="1:5">
      <c r="A730" s="27"/>
      <c r="B730" s="17"/>
      <c r="C730" s="17"/>
      <c r="D730" s="17"/>
      <c r="E730" s="17"/>
    </row>
    <row r="731" spans="1:5">
      <c r="A731" s="27"/>
      <c r="B731" s="17"/>
      <c r="C731" s="17"/>
      <c r="D731" s="17"/>
      <c r="E731" s="17"/>
    </row>
    <row r="732" spans="1:5">
      <c r="A732" s="27"/>
      <c r="B732" s="17"/>
      <c r="C732" s="17"/>
      <c r="D732" s="17"/>
      <c r="E732" s="17"/>
    </row>
    <row r="733" spans="1:5">
      <c r="A733" s="27"/>
      <c r="B733" s="17"/>
      <c r="C733" s="17"/>
      <c r="D733" s="17"/>
      <c r="E733" s="17"/>
    </row>
    <row r="734" spans="1:5">
      <c r="A734" s="27"/>
      <c r="B734" s="17"/>
      <c r="C734" s="17"/>
      <c r="D734" s="17"/>
      <c r="E734" s="17"/>
    </row>
    <row r="735" spans="1:5">
      <c r="A735" s="27"/>
      <c r="B735" s="17"/>
      <c r="C735" s="17"/>
      <c r="D735" s="17"/>
      <c r="E735" s="17"/>
    </row>
    <row r="736" spans="1:5">
      <c r="A736" s="27"/>
      <c r="B736" s="17"/>
      <c r="C736" s="17"/>
      <c r="D736" s="17"/>
      <c r="E736" s="17"/>
    </row>
    <row r="737" spans="1:5">
      <c r="A737" s="27"/>
      <c r="B737" s="17"/>
      <c r="C737" s="17"/>
      <c r="D737" s="17"/>
      <c r="E737" s="17"/>
    </row>
    <row r="738" spans="1:5">
      <c r="A738" s="27"/>
      <c r="B738" s="17"/>
      <c r="C738" s="17"/>
      <c r="D738" s="17"/>
      <c r="E738" s="17"/>
    </row>
    <row r="739" spans="1:5">
      <c r="A739" s="27"/>
      <c r="B739" s="17"/>
      <c r="C739" s="17"/>
      <c r="D739" s="17"/>
      <c r="E739" s="17"/>
    </row>
    <row r="740" spans="1:5">
      <c r="A740" s="27"/>
      <c r="B740" s="17"/>
      <c r="C740" s="17"/>
      <c r="D740" s="17"/>
      <c r="E740" s="17"/>
    </row>
    <row r="741" spans="1:5">
      <c r="A741" s="27"/>
      <c r="B741" s="17"/>
      <c r="C741" s="17"/>
      <c r="D741" s="17"/>
      <c r="E741" s="17"/>
    </row>
    <row r="742" spans="1:5">
      <c r="A742" s="27"/>
      <c r="B742" s="17"/>
      <c r="C742" s="17"/>
      <c r="D742" s="17"/>
      <c r="E742" s="17"/>
    </row>
    <row r="743" spans="1:5">
      <c r="A743" s="27"/>
      <c r="B743" s="17"/>
      <c r="C743" s="17"/>
      <c r="D743" s="17"/>
      <c r="E743" s="17"/>
    </row>
    <row r="744" spans="1:5">
      <c r="A744" s="27"/>
      <c r="B744" s="17"/>
      <c r="C744" s="17"/>
      <c r="D744" s="17"/>
      <c r="E744" s="17"/>
    </row>
    <row r="745" spans="1:5">
      <c r="A745" s="27"/>
      <c r="B745" s="17"/>
      <c r="C745" s="17"/>
      <c r="D745" s="17"/>
      <c r="E745" s="17"/>
    </row>
    <row r="746" spans="1:5">
      <c r="A746" s="27"/>
      <c r="B746" s="17"/>
      <c r="C746" s="17"/>
      <c r="D746" s="17"/>
      <c r="E746" s="17"/>
    </row>
    <row r="747" spans="1:5">
      <c r="A747" s="27"/>
      <c r="B747" s="17"/>
      <c r="C747" s="17"/>
      <c r="D747" s="17"/>
      <c r="E747" s="17"/>
    </row>
    <row r="748" spans="1:5">
      <c r="A748" s="27"/>
      <c r="B748" s="17"/>
      <c r="C748" s="17"/>
      <c r="D748" s="17"/>
      <c r="E748" s="17"/>
    </row>
    <row r="749" spans="1:5">
      <c r="A749" s="27"/>
      <c r="B749" s="17"/>
      <c r="C749" s="17"/>
      <c r="D749" s="17"/>
      <c r="E749" s="17"/>
    </row>
    <row r="750" spans="1:5">
      <c r="A750" s="27"/>
      <c r="B750" s="17"/>
      <c r="C750" s="17"/>
      <c r="D750" s="17"/>
      <c r="E750" s="17"/>
    </row>
    <row r="751" spans="1:5">
      <c r="A751" s="27"/>
      <c r="B751" s="17"/>
      <c r="C751" s="17"/>
      <c r="D751" s="17"/>
      <c r="E751" s="17"/>
    </row>
    <row r="752" spans="1:5">
      <c r="A752" s="27"/>
      <c r="B752" s="17"/>
      <c r="C752" s="17"/>
      <c r="D752" s="17"/>
      <c r="E752" s="17"/>
    </row>
    <row r="753" spans="1:5">
      <c r="A753" s="27"/>
      <c r="B753" s="17"/>
      <c r="C753" s="17"/>
      <c r="D753" s="17"/>
      <c r="E753" s="17"/>
    </row>
    <row r="754" spans="1:5">
      <c r="A754" s="27"/>
      <c r="B754" s="17"/>
      <c r="C754" s="17"/>
      <c r="D754" s="17"/>
      <c r="E754" s="17"/>
    </row>
    <row r="755" spans="1:5">
      <c r="A755" s="27"/>
      <c r="B755" s="17"/>
      <c r="C755" s="17"/>
      <c r="D755" s="17"/>
      <c r="E755" s="17"/>
    </row>
    <row r="756" spans="1:5">
      <c r="A756" s="27"/>
      <c r="B756" s="17"/>
      <c r="C756" s="17"/>
      <c r="D756" s="17"/>
      <c r="E756" s="17"/>
    </row>
    <row r="757" spans="1:5">
      <c r="A757" s="27"/>
      <c r="B757" s="17"/>
      <c r="C757" s="17"/>
      <c r="D757" s="17"/>
      <c r="E757" s="17"/>
    </row>
    <row r="758" spans="1:5">
      <c r="A758" s="27"/>
      <c r="B758" s="17"/>
      <c r="C758" s="17"/>
      <c r="D758" s="17"/>
      <c r="E758" s="17"/>
    </row>
    <row r="759" spans="1:5">
      <c r="A759" s="27"/>
      <c r="B759" s="17"/>
      <c r="C759" s="17"/>
      <c r="D759" s="17"/>
      <c r="E759" s="17"/>
    </row>
    <row r="760" spans="1:5">
      <c r="A760" s="27"/>
      <c r="B760" s="17"/>
      <c r="C760" s="17"/>
      <c r="D760" s="17"/>
      <c r="E760" s="17"/>
    </row>
    <row r="761" spans="1:5">
      <c r="A761" s="27"/>
      <c r="B761" s="17"/>
      <c r="C761" s="17"/>
      <c r="D761" s="17"/>
      <c r="E761" s="17"/>
    </row>
    <row r="762" spans="1:5">
      <c r="A762" s="27"/>
      <c r="B762" s="17"/>
      <c r="C762" s="17"/>
      <c r="D762" s="17"/>
      <c r="E762" s="17"/>
    </row>
    <row r="763" spans="1:5">
      <c r="A763" s="27"/>
      <c r="B763" s="17"/>
      <c r="C763" s="17"/>
      <c r="D763" s="17"/>
      <c r="E763" s="17"/>
    </row>
    <row r="764" spans="1:5">
      <c r="A764" s="27"/>
      <c r="B764" s="17"/>
      <c r="C764" s="17"/>
      <c r="D764" s="17"/>
      <c r="E764" s="17"/>
    </row>
    <row r="765" spans="1:5">
      <c r="A765" s="27"/>
      <c r="B765" s="17"/>
      <c r="C765" s="17"/>
      <c r="D765" s="17"/>
      <c r="E765" s="17"/>
    </row>
    <row r="766" spans="1:5">
      <c r="A766" s="27"/>
      <c r="B766" s="17"/>
      <c r="C766" s="17"/>
      <c r="D766" s="17"/>
      <c r="E766" s="17"/>
    </row>
    <row r="767" spans="1:5">
      <c r="A767" s="27"/>
      <c r="B767" s="17"/>
      <c r="C767" s="17"/>
      <c r="D767" s="17"/>
      <c r="E767" s="17"/>
    </row>
    <row r="768" spans="1:5">
      <c r="A768" s="27"/>
      <c r="B768" s="17"/>
      <c r="C768" s="17"/>
      <c r="D768" s="17"/>
      <c r="E768" s="17"/>
    </row>
    <row r="769" spans="1:5">
      <c r="A769" s="27"/>
      <c r="B769" s="17"/>
      <c r="C769" s="17"/>
      <c r="D769" s="17"/>
      <c r="E769" s="17"/>
    </row>
    <row r="770" spans="1:5">
      <c r="A770" s="27"/>
      <c r="B770" s="17"/>
      <c r="C770" s="17"/>
      <c r="D770" s="17"/>
      <c r="E770" s="17"/>
    </row>
    <row r="771" spans="1:5">
      <c r="A771" s="27"/>
      <c r="B771" s="17"/>
      <c r="C771" s="17"/>
      <c r="D771" s="17"/>
      <c r="E771" s="17"/>
    </row>
    <row r="772" spans="1:5">
      <c r="A772" s="27"/>
      <c r="B772" s="17"/>
      <c r="C772" s="17"/>
      <c r="D772" s="17"/>
      <c r="E772" s="17"/>
    </row>
    <row r="773" spans="1:5">
      <c r="A773" s="27"/>
      <c r="B773" s="17"/>
      <c r="C773" s="17"/>
      <c r="D773" s="17"/>
      <c r="E773" s="17"/>
    </row>
    <row r="774" spans="1:5">
      <c r="A774" s="27"/>
      <c r="B774" s="17"/>
      <c r="C774" s="17"/>
      <c r="D774" s="17"/>
      <c r="E774" s="17"/>
    </row>
    <row r="775" spans="1:5">
      <c r="A775" s="27"/>
      <c r="B775" s="17"/>
      <c r="C775" s="17"/>
      <c r="D775" s="17"/>
      <c r="E775" s="17"/>
    </row>
    <row r="776" spans="1:5">
      <c r="A776" s="27"/>
      <c r="B776" s="17"/>
      <c r="C776" s="17"/>
      <c r="D776" s="17"/>
      <c r="E776" s="17"/>
    </row>
    <row r="777" spans="1:5">
      <c r="A777" s="27"/>
      <c r="B777" s="17"/>
      <c r="C777" s="17"/>
      <c r="D777" s="17"/>
      <c r="E777" s="17"/>
    </row>
    <row r="778" spans="1:5">
      <c r="A778" s="27"/>
      <c r="B778" s="17"/>
      <c r="C778" s="17"/>
      <c r="D778" s="17"/>
      <c r="E778" s="17"/>
    </row>
    <row r="779" spans="1:5">
      <c r="A779" s="27"/>
      <c r="B779" s="17"/>
      <c r="C779" s="17"/>
      <c r="D779" s="17"/>
      <c r="E779" s="17"/>
    </row>
    <row r="780" spans="1:5">
      <c r="A780" s="27"/>
      <c r="B780" s="17"/>
      <c r="C780" s="17"/>
      <c r="D780" s="17"/>
      <c r="E780" s="17"/>
    </row>
    <row r="781" spans="1:5">
      <c r="A781" s="27"/>
      <c r="B781" s="17"/>
      <c r="C781" s="17"/>
      <c r="D781" s="17"/>
      <c r="E781" s="17"/>
    </row>
    <row r="782" spans="1:5">
      <c r="A782" s="27"/>
      <c r="B782" s="17"/>
      <c r="C782" s="17"/>
      <c r="D782" s="17"/>
      <c r="E782" s="17"/>
    </row>
    <row r="783" spans="1:5">
      <c r="A783" s="27"/>
      <c r="B783" s="17"/>
      <c r="C783" s="17"/>
      <c r="D783" s="17"/>
      <c r="E783" s="17"/>
    </row>
    <row r="784" spans="1:5">
      <c r="A784" s="27"/>
      <c r="B784" s="17"/>
      <c r="C784" s="17"/>
      <c r="D784" s="17"/>
      <c r="E784" s="17"/>
    </row>
    <row r="785" spans="1:5">
      <c r="A785" s="27"/>
      <c r="B785" s="17"/>
      <c r="C785" s="17"/>
      <c r="D785" s="17"/>
      <c r="E785" s="17"/>
    </row>
    <row r="786" spans="1:5">
      <c r="A786" s="27"/>
      <c r="B786" s="17"/>
      <c r="C786" s="17"/>
      <c r="D786" s="17"/>
      <c r="E786" s="17"/>
    </row>
    <row r="787" spans="1:5">
      <c r="A787" s="27"/>
      <c r="B787" s="17"/>
      <c r="C787" s="17"/>
      <c r="D787" s="17"/>
      <c r="E787" s="17"/>
    </row>
    <row r="788" spans="1:5">
      <c r="A788" s="27"/>
      <c r="B788" s="17"/>
      <c r="C788" s="17"/>
      <c r="D788" s="17"/>
      <c r="E788" s="17"/>
    </row>
    <row r="789" spans="1:5">
      <c r="A789" s="27"/>
      <c r="B789" s="17"/>
      <c r="C789" s="17"/>
      <c r="D789" s="17"/>
      <c r="E789" s="17"/>
    </row>
    <row r="790" spans="1:5">
      <c r="A790" s="27"/>
      <c r="B790" s="17"/>
      <c r="C790" s="17"/>
      <c r="D790" s="17"/>
      <c r="E790" s="17"/>
    </row>
    <row r="791" spans="1:5">
      <c r="A791" s="27"/>
      <c r="B791" s="17"/>
      <c r="C791" s="17"/>
      <c r="D791" s="17"/>
      <c r="E791" s="17"/>
    </row>
    <row r="792" spans="1:5">
      <c r="A792" s="27"/>
      <c r="B792" s="17"/>
      <c r="C792" s="17"/>
      <c r="D792" s="17"/>
      <c r="E792" s="17"/>
    </row>
    <row r="793" spans="1:5">
      <c r="A793" s="27"/>
      <c r="B793" s="17"/>
      <c r="C793" s="17"/>
      <c r="D793" s="17"/>
      <c r="E793" s="17"/>
    </row>
    <row r="794" spans="1:5">
      <c r="A794" s="27"/>
      <c r="B794" s="17"/>
      <c r="C794" s="17"/>
      <c r="D794" s="17"/>
      <c r="E794" s="17"/>
    </row>
    <row r="795" spans="1:5">
      <c r="A795" s="27"/>
      <c r="B795" s="17"/>
      <c r="C795" s="17"/>
      <c r="D795" s="17"/>
      <c r="E795" s="17"/>
    </row>
    <row r="796" spans="1:5">
      <c r="A796" s="27"/>
      <c r="B796" s="17"/>
      <c r="C796" s="17"/>
      <c r="D796" s="17"/>
      <c r="E796" s="17"/>
    </row>
    <row r="797" spans="1:5">
      <c r="A797" s="27"/>
      <c r="B797" s="17"/>
      <c r="C797" s="17"/>
      <c r="D797" s="17"/>
      <c r="E797" s="17"/>
    </row>
    <row r="798" spans="1:5">
      <c r="A798" s="27"/>
      <c r="B798" s="17"/>
      <c r="C798" s="17"/>
      <c r="D798" s="17"/>
      <c r="E798" s="17"/>
    </row>
    <row r="799" spans="1:5">
      <c r="A799" s="27"/>
      <c r="B799" s="17"/>
      <c r="C799" s="17"/>
      <c r="D799" s="17"/>
      <c r="E799" s="17"/>
    </row>
    <row r="800" spans="1:5">
      <c r="A800" s="27"/>
      <c r="B800" s="17"/>
      <c r="C800" s="17"/>
      <c r="D800" s="17"/>
      <c r="E800" s="17"/>
    </row>
    <row r="801" spans="1:5">
      <c r="A801" s="27"/>
      <c r="B801" s="17"/>
      <c r="C801" s="17"/>
      <c r="D801" s="17"/>
      <c r="E801" s="17"/>
    </row>
    <row r="802" spans="1:5">
      <c r="A802" s="27"/>
      <c r="B802" s="17"/>
      <c r="C802" s="17"/>
      <c r="D802" s="17"/>
      <c r="E802" s="17"/>
    </row>
    <row r="803" spans="1:5">
      <c r="A803" s="27"/>
      <c r="B803" s="17"/>
      <c r="C803" s="17"/>
      <c r="D803" s="17"/>
      <c r="E803" s="17"/>
    </row>
    <row r="804" spans="1:5">
      <c r="A804" s="27"/>
      <c r="B804" s="17"/>
      <c r="C804" s="17"/>
      <c r="D804" s="17"/>
      <c r="E804" s="17"/>
    </row>
    <row r="805" spans="1:5">
      <c r="A805" s="27"/>
      <c r="B805" s="17"/>
      <c r="C805" s="17"/>
      <c r="D805" s="17"/>
      <c r="E805" s="17"/>
    </row>
    <row r="806" spans="1:5">
      <c r="A806" s="27"/>
      <c r="B806" s="17"/>
      <c r="C806" s="17"/>
      <c r="D806" s="17"/>
      <c r="E806" s="17"/>
    </row>
    <row r="807" spans="1:5">
      <c r="A807" s="27"/>
      <c r="B807" s="17"/>
      <c r="C807" s="17"/>
      <c r="D807" s="17"/>
      <c r="E807" s="17"/>
    </row>
    <row r="808" spans="1:5">
      <c r="A808" s="27"/>
      <c r="B808" s="17"/>
      <c r="C808" s="17"/>
      <c r="D808" s="17"/>
      <c r="E808" s="17"/>
    </row>
    <row r="809" spans="1:5">
      <c r="A809" s="27"/>
      <c r="B809" s="17"/>
      <c r="C809" s="17"/>
      <c r="D809" s="17"/>
      <c r="E809" s="17"/>
    </row>
    <row r="810" spans="1:5">
      <c r="A810" s="27"/>
      <c r="B810" s="17"/>
      <c r="C810" s="17"/>
      <c r="D810" s="17"/>
      <c r="E810" s="17"/>
    </row>
    <row r="811" spans="1:5">
      <c r="A811" s="27"/>
      <c r="B811" s="17"/>
      <c r="C811" s="17"/>
      <c r="D811" s="17"/>
      <c r="E811" s="17"/>
    </row>
    <row r="812" spans="1:5">
      <c r="A812" s="27"/>
      <c r="B812" s="17"/>
      <c r="C812" s="17"/>
      <c r="D812" s="17"/>
      <c r="E812" s="17"/>
    </row>
    <row r="813" spans="1:5">
      <c r="A813" s="27"/>
      <c r="B813" s="17"/>
      <c r="C813" s="17"/>
      <c r="D813" s="17"/>
      <c r="E813" s="17"/>
    </row>
    <row r="814" spans="1:5">
      <c r="A814" s="27"/>
      <c r="B814" s="17"/>
      <c r="C814" s="17"/>
      <c r="D814" s="17"/>
      <c r="E814" s="17"/>
    </row>
    <row r="815" spans="1:5">
      <c r="A815" s="27"/>
      <c r="B815" s="17"/>
      <c r="C815" s="17"/>
      <c r="D815" s="17"/>
      <c r="E815" s="17"/>
    </row>
    <row r="816" spans="1:5">
      <c r="A816" s="27"/>
      <c r="B816" s="17"/>
      <c r="C816" s="17"/>
      <c r="D816" s="17"/>
      <c r="E816" s="17"/>
    </row>
    <row r="817" spans="1:5">
      <c r="A817" s="27"/>
      <c r="B817" s="17"/>
      <c r="C817" s="17"/>
      <c r="D817" s="17"/>
      <c r="E817" s="17"/>
    </row>
    <row r="818" spans="1:5">
      <c r="A818" s="27"/>
      <c r="B818" s="17"/>
      <c r="C818" s="17"/>
      <c r="D818" s="17"/>
      <c r="E818" s="17"/>
    </row>
    <row r="819" spans="1:5">
      <c r="A819" s="27"/>
      <c r="B819" s="17"/>
      <c r="C819" s="17"/>
      <c r="D819" s="17"/>
      <c r="E819" s="17"/>
    </row>
    <row r="820" spans="1:5">
      <c r="A820" s="27"/>
      <c r="B820" s="17"/>
      <c r="C820" s="17"/>
      <c r="D820" s="17"/>
      <c r="E820" s="17"/>
    </row>
    <row r="821" spans="1:5">
      <c r="A821" s="27"/>
      <c r="B821" s="17"/>
      <c r="C821" s="17"/>
      <c r="D821" s="17"/>
      <c r="E821" s="17"/>
    </row>
    <row r="822" spans="1:5">
      <c r="A822" s="27"/>
      <c r="B822" s="17"/>
      <c r="C822" s="17"/>
      <c r="D822" s="17"/>
      <c r="E822" s="17"/>
    </row>
    <row r="823" spans="1:5">
      <c r="A823" s="27"/>
      <c r="B823" s="17"/>
      <c r="C823" s="17"/>
      <c r="D823" s="17"/>
      <c r="E823" s="17"/>
    </row>
    <row r="824" spans="1:5">
      <c r="A824" s="27"/>
      <c r="B824" s="17"/>
      <c r="C824" s="17"/>
      <c r="D824" s="17"/>
      <c r="E824" s="17"/>
    </row>
    <row r="825" spans="1:5">
      <c r="A825" s="27"/>
      <c r="B825" s="17"/>
      <c r="C825" s="17"/>
      <c r="D825" s="17"/>
      <c r="E825" s="17"/>
    </row>
    <row r="826" spans="1:5">
      <c r="A826" s="27"/>
      <c r="B826" s="17"/>
      <c r="C826" s="17"/>
      <c r="D826" s="17"/>
      <c r="E826" s="17"/>
    </row>
    <row r="827" spans="1:5">
      <c r="A827" s="27"/>
      <c r="B827" s="17"/>
      <c r="C827" s="17"/>
      <c r="D827" s="17"/>
      <c r="E827" s="17"/>
    </row>
    <row r="828" spans="1:5">
      <c r="A828" s="27"/>
      <c r="B828" s="17"/>
      <c r="C828" s="17"/>
      <c r="D828" s="17"/>
      <c r="E828" s="17"/>
    </row>
    <row r="829" spans="1:5">
      <c r="A829" s="27"/>
      <c r="B829" s="17"/>
      <c r="C829" s="17"/>
      <c r="D829" s="17"/>
      <c r="E829" s="17"/>
    </row>
    <row r="830" spans="1:5">
      <c r="A830" s="27"/>
      <c r="B830" s="17"/>
      <c r="C830" s="17"/>
      <c r="D830" s="17"/>
      <c r="E830" s="17"/>
    </row>
    <row r="831" spans="1:5">
      <c r="A831" s="27"/>
      <c r="B831" s="17"/>
      <c r="C831" s="17"/>
      <c r="D831" s="17"/>
      <c r="E831" s="17"/>
    </row>
    <row r="832" spans="1:5">
      <c r="A832" s="27"/>
      <c r="B832" s="17"/>
      <c r="C832" s="17"/>
      <c r="D832" s="17"/>
      <c r="E832" s="17"/>
    </row>
    <row r="833" spans="1:5">
      <c r="A833" s="27"/>
      <c r="B833" s="17"/>
      <c r="C833" s="17"/>
      <c r="D833" s="17"/>
      <c r="E833" s="17"/>
    </row>
    <row r="834" spans="1:5">
      <c r="A834" s="27"/>
      <c r="B834" s="17"/>
      <c r="C834" s="17"/>
      <c r="D834" s="17"/>
      <c r="E834" s="17"/>
    </row>
    <row r="835" spans="1:5">
      <c r="A835" s="27"/>
      <c r="B835" s="17"/>
      <c r="C835" s="17"/>
      <c r="D835" s="17"/>
      <c r="E835" s="17"/>
    </row>
    <row r="836" spans="1:5">
      <c r="A836" s="27"/>
      <c r="B836" s="17"/>
      <c r="C836" s="17"/>
      <c r="D836" s="17"/>
      <c r="E836" s="17"/>
    </row>
    <row r="837" spans="1:5">
      <c r="A837" s="27"/>
      <c r="B837" s="17"/>
      <c r="C837" s="17"/>
      <c r="D837" s="17"/>
      <c r="E837" s="17"/>
    </row>
    <row r="838" spans="1:5">
      <c r="A838" s="27"/>
      <c r="B838" s="17"/>
      <c r="C838" s="17"/>
      <c r="D838" s="17"/>
      <c r="E838" s="17"/>
    </row>
    <row r="839" spans="1:5">
      <c r="A839" s="27"/>
      <c r="B839" s="17"/>
      <c r="C839" s="17"/>
      <c r="D839" s="17"/>
      <c r="E839" s="17"/>
    </row>
    <row r="840" spans="1:5">
      <c r="A840" s="27"/>
      <c r="B840" s="17"/>
      <c r="C840" s="17"/>
      <c r="D840" s="17"/>
      <c r="E840" s="17"/>
    </row>
    <row r="841" spans="1:5">
      <c r="A841" s="27"/>
      <c r="B841" s="17"/>
      <c r="C841" s="17"/>
      <c r="D841" s="17"/>
      <c r="E841" s="17"/>
    </row>
    <row r="842" spans="1:5">
      <c r="A842" s="27"/>
      <c r="B842" s="17"/>
      <c r="C842" s="17"/>
      <c r="D842" s="17"/>
      <c r="E842" s="17"/>
    </row>
    <row r="843" spans="1:5">
      <c r="A843" s="27"/>
      <c r="B843" s="17"/>
      <c r="C843" s="17"/>
      <c r="D843" s="17"/>
      <c r="E843" s="17"/>
    </row>
    <row r="844" spans="1:5">
      <c r="A844" s="27"/>
      <c r="B844" s="17"/>
      <c r="C844" s="17"/>
      <c r="D844" s="17"/>
      <c r="E844" s="17"/>
    </row>
    <row r="845" spans="1:5">
      <c r="A845" s="27"/>
      <c r="B845" s="17"/>
      <c r="C845" s="17"/>
      <c r="D845" s="17"/>
      <c r="E845" s="17"/>
    </row>
    <row r="846" spans="1:5">
      <c r="A846" s="27"/>
      <c r="B846" s="17"/>
      <c r="C846" s="17"/>
      <c r="D846" s="17"/>
      <c r="E846" s="17"/>
    </row>
    <row r="847" spans="1:5">
      <c r="A847" s="27"/>
      <c r="B847" s="17"/>
      <c r="C847" s="17"/>
      <c r="D847" s="17"/>
      <c r="E847" s="17"/>
    </row>
    <row r="848" spans="1:5">
      <c r="A848" s="27"/>
      <c r="B848" s="17"/>
      <c r="C848" s="17"/>
      <c r="D848" s="17"/>
      <c r="E848" s="17"/>
    </row>
    <row r="849" spans="1:5">
      <c r="A849" s="27"/>
      <c r="B849" s="17"/>
      <c r="C849" s="17"/>
      <c r="D849" s="17"/>
      <c r="E849" s="17"/>
    </row>
    <row r="850" spans="1:5">
      <c r="A850" s="27"/>
      <c r="B850" s="17"/>
      <c r="C850" s="17"/>
      <c r="D850" s="17"/>
      <c r="E850" s="17"/>
    </row>
    <row r="851" spans="1:5">
      <c r="A851" s="27"/>
      <c r="B851" s="17"/>
      <c r="C851" s="17"/>
      <c r="D851" s="17"/>
      <c r="E851" s="17"/>
    </row>
    <row r="852" spans="1:5">
      <c r="A852" s="27"/>
      <c r="B852" s="17"/>
      <c r="C852" s="17"/>
      <c r="D852" s="17"/>
      <c r="E852" s="17"/>
    </row>
    <row r="853" spans="1:5">
      <c r="A853" s="27"/>
      <c r="B853" s="17"/>
      <c r="C853" s="17"/>
      <c r="D853" s="17"/>
      <c r="E853" s="17"/>
    </row>
    <row r="854" spans="1:5">
      <c r="A854" s="27"/>
      <c r="B854" s="17"/>
      <c r="C854" s="17"/>
      <c r="D854" s="17"/>
      <c r="E854" s="17"/>
    </row>
    <row r="855" spans="1:5">
      <c r="A855" s="27"/>
      <c r="B855" s="17"/>
      <c r="C855" s="17"/>
      <c r="D855" s="17"/>
      <c r="E855" s="17"/>
    </row>
    <row r="856" spans="1:5">
      <c r="A856" s="27"/>
      <c r="B856" s="17"/>
      <c r="C856" s="17"/>
      <c r="D856" s="17"/>
      <c r="E856" s="17"/>
    </row>
    <row r="857" spans="1:5">
      <c r="A857" s="27"/>
      <c r="B857" s="17"/>
      <c r="C857" s="17"/>
      <c r="D857" s="17"/>
      <c r="E857" s="17"/>
    </row>
    <row r="858" spans="1:5">
      <c r="A858" s="27"/>
      <c r="B858" s="17"/>
      <c r="C858" s="17"/>
      <c r="D858" s="17"/>
      <c r="E858" s="17"/>
    </row>
    <row r="859" spans="1:5">
      <c r="A859" s="27"/>
      <c r="B859" s="17"/>
      <c r="C859" s="17"/>
      <c r="D859" s="17"/>
      <c r="E859" s="17"/>
    </row>
    <row r="860" spans="1:5">
      <c r="A860" s="27"/>
      <c r="B860" s="17"/>
      <c r="C860" s="17"/>
      <c r="D860" s="17"/>
      <c r="E860" s="17"/>
    </row>
    <row r="861" spans="1:5">
      <c r="A861" s="27"/>
      <c r="B861" s="17"/>
      <c r="C861" s="17"/>
      <c r="D861" s="17"/>
      <c r="E861" s="17"/>
    </row>
    <row r="862" spans="1:5">
      <c r="A862" s="27"/>
      <c r="B862" s="17"/>
      <c r="C862" s="17"/>
      <c r="D862" s="17"/>
      <c r="E862" s="17"/>
    </row>
    <row r="863" spans="1:5">
      <c r="A863" s="27"/>
      <c r="B863" s="17"/>
      <c r="C863" s="17"/>
      <c r="D863" s="17"/>
      <c r="E863" s="17"/>
    </row>
    <row r="864" spans="1:5">
      <c r="A864" s="27"/>
      <c r="B864" s="17"/>
      <c r="C864" s="17"/>
      <c r="D864" s="17"/>
      <c r="E864" s="17"/>
    </row>
    <row r="865" spans="1:5">
      <c r="A865" s="27"/>
      <c r="B865" s="17"/>
      <c r="C865" s="17"/>
      <c r="D865" s="17"/>
      <c r="E865" s="17"/>
    </row>
    <row r="866" spans="1:5">
      <c r="A866" s="27"/>
      <c r="B866" s="17"/>
      <c r="C866" s="17"/>
      <c r="D866" s="17"/>
      <c r="E866" s="17"/>
    </row>
    <row r="867" spans="1:5">
      <c r="A867" s="27"/>
      <c r="B867" s="17"/>
      <c r="C867" s="17"/>
      <c r="D867" s="17"/>
      <c r="E867" s="17"/>
    </row>
    <row r="868" spans="1:5">
      <c r="A868" s="27"/>
      <c r="B868" s="17"/>
      <c r="C868" s="17"/>
      <c r="D868" s="17"/>
      <c r="E868" s="17"/>
    </row>
    <row r="869" spans="1:5">
      <c r="A869" s="27"/>
      <c r="B869" s="17"/>
      <c r="C869" s="17"/>
      <c r="D869" s="17"/>
      <c r="E869" s="17"/>
    </row>
    <row r="870" spans="1:5">
      <c r="A870" s="27"/>
      <c r="B870" s="17"/>
      <c r="C870" s="17"/>
      <c r="D870" s="17"/>
      <c r="E870" s="17"/>
    </row>
    <row r="871" spans="1:5">
      <c r="A871" s="27"/>
      <c r="B871" s="17"/>
      <c r="C871" s="17"/>
      <c r="D871" s="17"/>
      <c r="E871" s="17"/>
    </row>
    <row r="872" spans="1:5">
      <c r="A872" s="27"/>
      <c r="B872" s="17"/>
      <c r="C872" s="17"/>
      <c r="D872" s="17"/>
      <c r="E872" s="17"/>
    </row>
    <row r="873" spans="1:5">
      <c r="A873" s="27"/>
      <c r="B873" s="17"/>
      <c r="C873" s="17"/>
      <c r="D873" s="17"/>
      <c r="E873" s="17"/>
    </row>
    <row r="874" spans="1:5">
      <c r="A874" s="27"/>
      <c r="B874" s="17"/>
      <c r="C874" s="17"/>
      <c r="D874" s="17"/>
      <c r="E874" s="17"/>
    </row>
    <row r="875" spans="1:5">
      <c r="A875" s="27"/>
      <c r="B875" s="17"/>
      <c r="C875" s="17"/>
      <c r="D875" s="17"/>
      <c r="E875" s="17"/>
    </row>
    <row r="876" spans="1:5">
      <c r="A876" s="27"/>
      <c r="B876" s="17"/>
      <c r="C876" s="17"/>
      <c r="D876" s="17"/>
      <c r="E876" s="17"/>
    </row>
    <row r="877" spans="1:5">
      <c r="A877" s="27"/>
      <c r="B877" s="17"/>
      <c r="C877" s="17"/>
      <c r="D877" s="17"/>
      <c r="E877" s="17"/>
    </row>
    <row r="878" spans="1:5">
      <c r="A878" s="27"/>
      <c r="B878" s="17"/>
      <c r="C878" s="17"/>
      <c r="D878" s="17"/>
      <c r="E878" s="17"/>
    </row>
    <row r="879" spans="1:5">
      <c r="A879" s="27"/>
      <c r="B879" s="17"/>
      <c r="C879" s="17"/>
      <c r="D879" s="17"/>
      <c r="E879" s="17"/>
    </row>
    <row r="880" spans="1:5">
      <c r="A880" s="27"/>
      <c r="B880" s="17"/>
      <c r="C880" s="17"/>
      <c r="D880" s="17"/>
      <c r="E880" s="17"/>
    </row>
    <row r="881" spans="1:5">
      <c r="A881" s="27"/>
      <c r="B881" s="17"/>
      <c r="C881" s="17"/>
      <c r="D881" s="17"/>
      <c r="E881" s="17"/>
    </row>
    <row r="882" spans="1:5">
      <c r="A882" s="27"/>
      <c r="B882" s="17"/>
      <c r="C882" s="17"/>
      <c r="D882" s="17"/>
      <c r="E882" s="17"/>
    </row>
    <row r="883" spans="1:5">
      <c r="A883" s="27"/>
      <c r="B883" s="17"/>
      <c r="C883" s="17"/>
      <c r="D883" s="17"/>
      <c r="E883" s="17"/>
    </row>
    <row r="884" spans="1:5">
      <c r="A884" s="27"/>
      <c r="B884" s="17"/>
      <c r="C884" s="17"/>
      <c r="D884" s="17"/>
      <c r="E884" s="17"/>
    </row>
    <row r="885" spans="1:5">
      <c r="A885" s="27"/>
      <c r="B885" s="17"/>
      <c r="C885" s="17"/>
      <c r="D885" s="17"/>
      <c r="E885" s="17"/>
    </row>
    <row r="886" spans="1:5">
      <c r="A886" s="27"/>
      <c r="B886" s="17"/>
      <c r="C886" s="17"/>
      <c r="D886" s="17"/>
      <c r="E886" s="17"/>
    </row>
    <row r="887" spans="1:5">
      <c r="A887" s="27"/>
      <c r="B887" s="17"/>
      <c r="C887" s="17"/>
      <c r="D887" s="17"/>
      <c r="E887" s="17"/>
    </row>
    <row r="888" spans="1:5">
      <c r="A888" s="27"/>
      <c r="B888" s="17"/>
      <c r="C888" s="17"/>
      <c r="D888" s="17"/>
      <c r="E888" s="17"/>
    </row>
    <row r="889" spans="1:5">
      <c r="A889" s="27"/>
      <c r="B889" s="17"/>
      <c r="C889" s="17"/>
      <c r="D889" s="17"/>
      <c r="E889" s="17"/>
    </row>
    <row r="890" spans="1:5">
      <c r="A890" s="27"/>
      <c r="B890" s="17"/>
      <c r="C890" s="17"/>
      <c r="D890" s="17"/>
      <c r="E890" s="17"/>
    </row>
    <row r="891" spans="1:5">
      <c r="A891" s="27"/>
      <c r="B891" s="17"/>
      <c r="C891" s="17"/>
      <c r="D891" s="17"/>
      <c r="E891" s="17"/>
    </row>
    <row r="892" spans="1:5">
      <c r="A892" s="27"/>
      <c r="B892" s="17"/>
      <c r="C892" s="17"/>
      <c r="D892" s="17"/>
      <c r="E892" s="17"/>
    </row>
    <row r="893" spans="1:5">
      <c r="A893" s="27"/>
      <c r="B893" s="17"/>
      <c r="C893" s="17"/>
      <c r="D893" s="17"/>
      <c r="E893" s="17"/>
    </row>
    <row r="894" spans="1:5">
      <c r="A894" s="27"/>
      <c r="B894" s="17"/>
      <c r="C894" s="17"/>
      <c r="D894" s="17"/>
      <c r="E894" s="17"/>
    </row>
    <row r="895" spans="1:5">
      <c r="A895" s="27"/>
      <c r="B895" s="17"/>
      <c r="C895" s="17"/>
      <c r="D895" s="17"/>
      <c r="E895" s="17"/>
    </row>
    <row r="896" spans="1:5">
      <c r="A896" s="27"/>
      <c r="B896" s="17"/>
      <c r="C896" s="17"/>
      <c r="D896" s="17"/>
      <c r="E896" s="17"/>
    </row>
    <row r="897" spans="1:5">
      <c r="A897" s="27"/>
      <c r="B897" s="17"/>
      <c r="C897" s="17"/>
      <c r="D897" s="17"/>
      <c r="E897" s="17"/>
    </row>
    <row r="898" spans="1:5">
      <c r="A898" s="27"/>
      <c r="B898" s="17"/>
      <c r="C898" s="17"/>
      <c r="D898" s="17"/>
      <c r="E898" s="17"/>
    </row>
    <row r="899" spans="1:5">
      <c r="A899" s="27"/>
      <c r="B899" s="17"/>
      <c r="C899" s="17"/>
      <c r="D899" s="17"/>
      <c r="E899" s="17"/>
    </row>
    <row r="900" spans="1:5">
      <c r="A900" s="27"/>
      <c r="B900" s="17"/>
      <c r="C900" s="17"/>
      <c r="D900" s="17"/>
      <c r="E900" s="17"/>
    </row>
    <row r="901" spans="1:5">
      <c r="A901" s="27"/>
      <c r="B901" s="17"/>
      <c r="C901" s="17"/>
      <c r="D901" s="17"/>
      <c r="E901" s="17"/>
    </row>
    <row r="902" spans="1:5">
      <c r="A902" s="27"/>
      <c r="B902" s="17"/>
      <c r="C902" s="17"/>
      <c r="D902" s="17"/>
      <c r="E902" s="17"/>
    </row>
    <row r="903" spans="1:5">
      <c r="A903" s="27"/>
      <c r="B903" s="17"/>
      <c r="C903" s="17"/>
      <c r="D903" s="17"/>
      <c r="E903" s="17"/>
    </row>
    <row r="904" spans="1:5">
      <c r="A904" s="27"/>
      <c r="B904" s="17"/>
      <c r="C904" s="17"/>
      <c r="D904" s="17"/>
      <c r="E904" s="17"/>
    </row>
    <row r="905" spans="1:5">
      <c r="A905" s="27"/>
      <c r="B905" s="17"/>
      <c r="C905" s="17"/>
      <c r="D905" s="17"/>
      <c r="E905" s="17"/>
    </row>
    <row r="906" spans="1:5">
      <c r="A906" s="27"/>
      <c r="B906" s="17"/>
      <c r="C906" s="17"/>
      <c r="D906" s="17"/>
      <c r="E906" s="17"/>
    </row>
    <row r="907" spans="1:5">
      <c r="A907" s="27"/>
      <c r="B907" s="17"/>
      <c r="C907" s="17"/>
      <c r="D907" s="17"/>
      <c r="E907" s="17"/>
    </row>
    <row r="908" spans="1:5">
      <c r="A908" s="27"/>
      <c r="B908" s="17"/>
      <c r="C908" s="17"/>
      <c r="D908" s="17"/>
      <c r="E908" s="17"/>
    </row>
    <row r="909" spans="1:5">
      <c r="A909" s="27"/>
      <c r="B909" s="17"/>
      <c r="C909" s="17"/>
      <c r="D909" s="17"/>
      <c r="E909" s="17"/>
    </row>
    <row r="910" spans="1:5">
      <c r="A910" s="27"/>
      <c r="B910" s="17"/>
      <c r="C910" s="17"/>
      <c r="D910" s="17"/>
      <c r="E910" s="17"/>
    </row>
    <row r="911" spans="1:5">
      <c r="A911" s="27"/>
      <c r="B911" s="17"/>
      <c r="C911" s="17"/>
      <c r="D911" s="17"/>
      <c r="E911" s="17"/>
    </row>
    <row r="912" spans="1:5">
      <c r="A912" s="27"/>
      <c r="B912" s="17"/>
      <c r="C912" s="17"/>
      <c r="D912" s="17"/>
      <c r="E912" s="17"/>
    </row>
    <row r="913" spans="1:5">
      <c r="A913" s="27"/>
      <c r="B913" s="17"/>
      <c r="C913" s="17"/>
      <c r="D913" s="17"/>
      <c r="E913" s="17"/>
    </row>
    <row r="914" spans="1:5">
      <c r="A914" s="27"/>
      <c r="B914" s="17"/>
      <c r="C914" s="17"/>
      <c r="D914" s="17"/>
      <c r="E914" s="17"/>
    </row>
    <row r="915" spans="1:5">
      <c r="A915" s="27"/>
      <c r="B915" s="17"/>
      <c r="C915" s="17"/>
      <c r="D915" s="17"/>
      <c r="E915" s="17"/>
    </row>
    <row r="916" spans="1:5">
      <c r="A916" s="27"/>
      <c r="B916" s="17"/>
      <c r="C916" s="17"/>
      <c r="D916" s="17"/>
      <c r="E916" s="17"/>
    </row>
    <row r="917" spans="1:5">
      <c r="A917" s="27"/>
      <c r="B917" s="17"/>
      <c r="C917" s="17"/>
      <c r="D917" s="17"/>
      <c r="E917" s="17"/>
    </row>
    <row r="918" spans="1:5">
      <c r="A918" s="27"/>
      <c r="B918" s="17"/>
      <c r="C918" s="17"/>
      <c r="D918" s="17"/>
      <c r="E918" s="17"/>
    </row>
    <row r="919" spans="1:5">
      <c r="A919" s="27"/>
      <c r="B919" s="17"/>
      <c r="C919" s="17"/>
      <c r="D919" s="17"/>
      <c r="E919" s="17"/>
    </row>
    <row r="920" spans="1:5">
      <c r="A920" s="27"/>
      <c r="B920" s="17"/>
      <c r="C920" s="17"/>
      <c r="D920" s="17"/>
      <c r="E920" s="17"/>
    </row>
    <row r="921" spans="1:5">
      <c r="A921" s="27"/>
      <c r="B921" s="17"/>
      <c r="C921" s="17"/>
      <c r="D921" s="17"/>
      <c r="E921" s="17"/>
    </row>
    <row r="922" spans="1:5">
      <c r="A922" s="27"/>
      <c r="B922" s="17"/>
      <c r="C922" s="17"/>
      <c r="D922" s="17"/>
      <c r="E922" s="17"/>
    </row>
    <row r="923" spans="1:5">
      <c r="A923" s="27"/>
      <c r="B923" s="17"/>
      <c r="C923" s="17"/>
      <c r="D923" s="17"/>
      <c r="E923" s="17"/>
    </row>
    <row r="924" spans="1:5">
      <c r="A924" s="27"/>
      <c r="B924" s="17"/>
      <c r="C924" s="17"/>
      <c r="D924" s="17"/>
      <c r="E924" s="17"/>
    </row>
    <row r="925" spans="1:5">
      <c r="A925" s="27"/>
      <c r="B925" s="17"/>
      <c r="C925" s="17"/>
      <c r="D925" s="17"/>
      <c r="E925" s="17"/>
    </row>
    <row r="926" spans="1:5">
      <c r="A926" s="27"/>
      <c r="B926" s="17"/>
      <c r="C926" s="17"/>
      <c r="D926" s="17"/>
      <c r="E926" s="17"/>
    </row>
    <row r="927" spans="1:5">
      <c r="A927" s="27"/>
      <c r="B927" s="17"/>
      <c r="C927" s="17"/>
      <c r="D927" s="17"/>
      <c r="E927" s="17"/>
    </row>
    <row r="928" spans="1:5">
      <c r="A928" s="27"/>
      <c r="B928" s="17"/>
      <c r="C928" s="17"/>
      <c r="D928" s="17"/>
      <c r="E928" s="17"/>
    </row>
    <row r="929" spans="1:5">
      <c r="A929" s="27"/>
      <c r="B929" s="17"/>
      <c r="C929" s="17"/>
      <c r="D929" s="17"/>
      <c r="E929" s="17"/>
    </row>
    <row r="930" spans="1:5">
      <c r="A930" s="27"/>
      <c r="B930" s="17"/>
      <c r="C930" s="17"/>
      <c r="D930" s="17"/>
      <c r="E930" s="17"/>
    </row>
    <row r="931" spans="1:5">
      <c r="A931" s="27"/>
      <c r="B931" s="17"/>
      <c r="C931" s="17"/>
      <c r="D931" s="17"/>
      <c r="E931" s="17"/>
    </row>
    <row r="932" spans="1:5">
      <c r="A932" s="27"/>
      <c r="B932" s="17"/>
      <c r="C932" s="17"/>
      <c r="D932" s="17"/>
      <c r="E932" s="17"/>
    </row>
    <row r="933" spans="1:5">
      <c r="A933" s="27"/>
      <c r="B933" s="17"/>
      <c r="C933" s="17"/>
      <c r="D933" s="17"/>
      <c r="E933" s="17"/>
    </row>
    <row r="934" spans="1:5">
      <c r="A934" s="27"/>
      <c r="B934" s="17"/>
      <c r="C934" s="17"/>
      <c r="D934" s="17"/>
      <c r="E934" s="17"/>
    </row>
    <row r="935" spans="1:5">
      <c r="A935" s="27"/>
      <c r="B935" s="17"/>
      <c r="C935" s="17"/>
      <c r="D935" s="17"/>
      <c r="E935" s="17"/>
    </row>
    <row r="936" spans="1:5">
      <c r="A936" s="27"/>
      <c r="B936" s="17"/>
      <c r="C936" s="17"/>
      <c r="D936" s="17"/>
      <c r="E936" s="17"/>
    </row>
    <row r="937" spans="1:5">
      <c r="A937" s="27"/>
      <c r="B937" s="17"/>
      <c r="C937" s="17"/>
      <c r="D937" s="17"/>
      <c r="E937" s="17"/>
    </row>
    <row r="938" spans="1:5">
      <c r="A938" s="27"/>
      <c r="B938" s="17"/>
      <c r="C938" s="17"/>
      <c r="D938" s="17"/>
      <c r="E938" s="17"/>
    </row>
    <row r="939" spans="1:5">
      <c r="A939" s="27"/>
      <c r="B939" s="17"/>
      <c r="C939" s="17"/>
      <c r="D939" s="17"/>
      <c r="E939" s="17"/>
    </row>
    <row r="940" spans="1:5">
      <c r="A940" s="27"/>
      <c r="B940" s="17"/>
      <c r="C940" s="17"/>
      <c r="D940" s="17"/>
      <c r="E940" s="17"/>
    </row>
    <row r="941" spans="1:5">
      <c r="A941" s="27"/>
      <c r="B941" s="17"/>
      <c r="C941" s="17"/>
      <c r="D941" s="17"/>
      <c r="E941" s="17"/>
    </row>
    <row r="942" spans="1:5">
      <c r="A942" s="27"/>
      <c r="B942" s="17"/>
      <c r="C942" s="17"/>
      <c r="D942" s="17"/>
      <c r="E942" s="17"/>
    </row>
    <row r="943" spans="1:5">
      <c r="A943" s="27"/>
      <c r="B943" s="17"/>
      <c r="C943" s="17"/>
      <c r="D943" s="17"/>
      <c r="E943" s="17"/>
    </row>
    <row r="944" spans="1:5">
      <c r="A944" s="27"/>
      <c r="B944" s="17"/>
      <c r="C944" s="17"/>
      <c r="D944" s="17"/>
      <c r="E944" s="17"/>
    </row>
    <row r="945" spans="1:5">
      <c r="A945" s="27"/>
      <c r="B945" s="17"/>
      <c r="C945" s="17"/>
      <c r="D945" s="17"/>
      <c r="E945" s="17"/>
    </row>
    <row r="946" spans="1:5">
      <c r="A946" s="27"/>
      <c r="B946" s="17"/>
      <c r="C946" s="17"/>
      <c r="D946" s="17"/>
      <c r="E946" s="17"/>
    </row>
    <row r="947" spans="1:5">
      <c r="A947" s="27"/>
      <c r="B947" s="17"/>
      <c r="C947" s="17"/>
      <c r="D947" s="17"/>
      <c r="E947" s="17"/>
    </row>
    <row r="948" spans="1:5">
      <c r="A948" s="27"/>
      <c r="B948" s="17"/>
      <c r="C948" s="17"/>
      <c r="D948" s="17"/>
      <c r="E948" s="17"/>
    </row>
    <row r="949" spans="1:5">
      <c r="A949" s="27"/>
      <c r="B949" s="17"/>
      <c r="C949" s="17"/>
      <c r="D949" s="17"/>
      <c r="E949" s="17"/>
    </row>
    <row r="950" spans="1:5">
      <c r="A950" s="27"/>
      <c r="B950" s="17"/>
      <c r="C950" s="17"/>
      <c r="D950" s="17"/>
      <c r="E950" s="17"/>
    </row>
    <row r="951" spans="1:5">
      <c r="A951" s="27"/>
      <c r="B951" s="17"/>
      <c r="C951" s="17"/>
      <c r="D951" s="17"/>
      <c r="E951" s="17"/>
    </row>
    <row r="952" spans="1:5">
      <c r="A952" s="27"/>
      <c r="B952" s="17"/>
      <c r="C952" s="17"/>
      <c r="D952" s="17"/>
      <c r="E952" s="17"/>
    </row>
    <row r="953" spans="1:5">
      <c r="A953" s="27"/>
      <c r="B953" s="17"/>
      <c r="C953" s="17"/>
      <c r="D953" s="17"/>
      <c r="E953" s="17"/>
    </row>
    <row r="954" spans="1:5">
      <c r="A954" s="27"/>
      <c r="B954" s="17"/>
      <c r="C954" s="17"/>
      <c r="D954" s="17"/>
      <c r="E954" s="17"/>
    </row>
    <row r="955" spans="1:5">
      <c r="A955" s="27"/>
      <c r="B955" s="17"/>
      <c r="C955" s="17"/>
      <c r="D955" s="17"/>
      <c r="E955" s="17"/>
    </row>
    <row r="956" spans="1:5">
      <c r="A956" s="27"/>
      <c r="B956" s="17"/>
      <c r="C956" s="17"/>
      <c r="D956" s="17"/>
      <c r="E956" s="17"/>
    </row>
    <row r="957" spans="1:5">
      <c r="A957" s="27"/>
      <c r="B957" s="17"/>
      <c r="C957" s="17"/>
      <c r="D957" s="17"/>
      <c r="E957" s="17"/>
    </row>
    <row r="958" spans="1:5">
      <c r="A958" s="27"/>
      <c r="B958" s="17"/>
      <c r="C958" s="17"/>
      <c r="D958" s="17"/>
      <c r="E958" s="17"/>
    </row>
    <row r="959" spans="1:5">
      <c r="A959" s="27"/>
      <c r="B959" s="17"/>
      <c r="C959" s="17"/>
      <c r="D959" s="17"/>
      <c r="E959" s="17"/>
    </row>
    <row r="960" spans="1:5">
      <c r="A960" s="27"/>
      <c r="B960" s="17"/>
      <c r="C960" s="17"/>
      <c r="D960" s="17"/>
      <c r="E960" s="17"/>
    </row>
    <row r="961" spans="1:5">
      <c r="A961" s="27"/>
      <c r="B961" s="17"/>
      <c r="C961" s="17"/>
      <c r="D961" s="17"/>
      <c r="E961" s="17"/>
    </row>
    <row r="962" spans="1:5">
      <c r="A962" s="27"/>
      <c r="B962" s="17"/>
      <c r="C962" s="17"/>
      <c r="D962" s="17"/>
      <c r="E962" s="17"/>
    </row>
    <row r="963" spans="1:5">
      <c r="A963" s="27"/>
      <c r="B963" s="17"/>
      <c r="C963" s="17"/>
      <c r="D963" s="17"/>
      <c r="E963" s="17"/>
    </row>
    <row r="964" spans="1:5">
      <c r="A964" s="27"/>
      <c r="B964" s="17"/>
      <c r="C964" s="17"/>
      <c r="D964" s="17"/>
      <c r="E964" s="17"/>
    </row>
    <row r="965" spans="1:5">
      <c r="A965" s="27"/>
      <c r="B965" s="17"/>
      <c r="C965" s="17"/>
      <c r="D965" s="17"/>
      <c r="E965" s="17"/>
    </row>
    <row r="966" spans="1:5">
      <c r="A966" s="27"/>
      <c r="B966" s="17"/>
      <c r="C966" s="17"/>
      <c r="D966" s="17"/>
      <c r="E966" s="17"/>
    </row>
    <row r="967" spans="1:5">
      <c r="A967" s="27"/>
      <c r="B967" s="17"/>
      <c r="C967" s="17"/>
      <c r="D967" s="17"/>
      <c r="E967" s="17"/>
    </row>
    <row r="968" spans="1:5">
      <c r="A968" s="27"/>
      <c r="B968" s="17"/>
      <c r="C968" s="17"/>
      <c r="D968" s="17"/>
      <c r="E968" s="17"/>
    </row>
    <row r="969" spans="1:5">
      <c r="A969" s="27"/>
      <c r="B969" s="17"/>
      <c r="C969" s="17"/>
      <c r="D969" s="17"/>
      <c r="E969" s="17"/>
    </row>
    <row r="970" spans="1:5">
      <c r="A970" s="27"/>
      <c r="B970" s="17"/>
      <c r="C970" s="17"/>
      <c r="D970" s="17"/>
      <c r="E970" s="17"/>
    </row>
    <row r="971" spans="1:5">
      <c r="A971" s="27"/>
      <c r="B971" s="17"/>
      <c r="C971" s="17"/>
      <c r="D971" s="17"/>
      <c r="E971" s="17"/>
    </row>
    <row r="972" spans="1:5">
      <c r="A972" s="27"/>
      <c r="B972" s="17"/>
      <c r="C972" s="17"/>
      <c r="D972" s="17"/>
      <c r="E972" s="17"/>
    </row>
    <row r="973" spans="1:5">
      <c r="A973" s="27"/>
      <c r="B973" s="17"/>
      <c r="C973" s="17"/>
      <c r="D973" s="17"/>
      <c r="E973" s="17"/>
    </row>
    <row r="974" spans="1:5">
      <c r="A974" s="27"/>
      <c r="B974" s="17"/>
      <c r="C974" s="17"/>
      <c r="D974" s="17"/>
      <c r="E974" s="17"/>
    </row>
    <row r="975" spans="1:5">
      <c r="A975" s="27"/>
      <c r="B975" s="17"/>
      <c r="C975" s="17"/>
      <c r="D975" s="17"/>
      <c r="E975" s="17"/>
    </row>
    <row r="976" spans="1:5">
      <c r="A976" s="27"/>
      <c r="B976" s="17"/>
      <c r="C976" s="17"/>
      <c r="D976" s="17"/>
      <c r="E976" s="17"/>
    </row>
    <row r="977" spans="1:5">
      <c r="A977" s="27"/>
      <c r="B977" s="17"/>
      <c r="C977" s="17"/>
      <c r="D977" s="17"/>
      <c r="E977" s="17"/>
    </row>
    <row r="978" spans="1:5">
      <c r="A978" s="27"/>
      <c r="B978" s="17"/>
      <c r="C978" s="17"/>
      <c r="D978" s="17"/>
      <c r="E978" s="17"/>
    </row>
    <row r="979" spans="1:5">
      <c r="A979" s="27"/>
      <c r="B979" s="17"/>
      <c r="C979" s="17"/>
      <c r="D979" s="17"/>
      <c r="E979" s="17"/>
    </row>
    <row r="980" spans="1:5">
      <c r="A980" s="27"/>
      <c r="B980" s="17"/>
      <c r="C980" s="17"/>
      <c r="D980" s="17"/>
      <c r="E980" s="17"/>
    </row>
    <row r="981" spans="1:5">
      <c r="A981" s="27"/>
      <c r="B981" s="17"/>
      <c r="C981" s="17"/>
      <c r="D981" s="17"/>
      <c r="E981" s="17"/>
    </row>
    <row r="982" spans="1:5">
      <c r="A982" s="27"/>
      <c r="B982" s="17"/>
      <c r="C982" s="17"/>
      <c r="D982" s="17"/>
      <c r="E982" s="17"/>
    </row>
    <row r="983" spans="1:5">
      <c r="A983" s="27"/>
      <c r="B983" s="17"/>
      <c r="C983" s="17"/>
      <c r="D983" s="17"/>
      <c r="E983" s="17"/>
    </row>
    <row r="984" spans="1:5">
      <c r="A984" s="27"/>
      <c r="B984" s="17"/>
      <c r="C984" s="17"/>
      <c r="D984" s="17"/>
      <c r="E984" s="17"/>
    </row>
    <row r="985" spans="1:5">
      <c r="A985" s="27"/>
      <c r="B985" s="17"/>
      <c r="C985" s="17"/>
      <c r="D985" s="17"/>
      <c r="E985" s="17"/>
    </row>
    <row r="986" spans="1:5">
      <c r="A986" s="27"/>
      <c r="B986" s="17"/>
      <c r="C986" s="17"/>
      <c r="D986" s="17"/>
      <c r="E986" s="17"/>
    </row>
    <row r="987" spans="1:5">
      <c r="A987" s="27"/>
      <c r="B987" s="17"/>
      <c r="C987" s="17"/>
      <c r="D987" s="17"/>
      <c r="E987" s="17"/>
    </row>
    <row r="988" spans="1:5">
      <c r="A988" s="27"/>
      <c r="B988" s="17"/>
      <c r="C988" s="17"/>
      <c r="D988" s="17"/>
      <c r="E988" s="17"/>
    </row>
    <row r="989" spans="1:5">
      <c r="A989" s="27"/>
      <c r="B989" s="17"/>
      <c r="C989" s="17"/>
      <c r="D989" s="17"/>
      <c r="E989" s="17"/>
    </row>
    <row r="990" spans="1:5">
      <c r="A990" s="27"/>
      <c r="B990" s="17"/>
      <c r="C990" s="17"/>
      <c r="D990" s="17"/>
      <c r="E990" s="17"/>
    </row>
    <row r="991" spans="1:5">
      <c r="A991" s="27"/>
      <c r="B991" s="17"/>
      <c r="C991" s="17"/>
      <c r="D991" s="17"/>
      <c r="E991" s="17"/>
    </row>
    <row r="992" spans="1:5">
      <c r="A992" s="27"/>
      <c r="B992" s="17"/>
      <c r="C992" s="17"/>
      <c r="D992" s="17"/>
      <c r="E992" s="17"/>
    </row>
    <row r="993" spans="1:5">
      <c r="A993" s="27"/>
      <c r="B993" s="17"/>
      <c r="C993" s="17"/>
      <c r="D993" s="17"/>
      <c r="E993" s="17"/>
    </row>
    <row r="994" spans="1:5">
      <c r="A994" s="27"/>
      <c r="B994" s="17"/>
      <c r="C994" s="17"/>
      <c r="D994" s="17"/>
      <c r="E994" s="17"/>
    </row>
    <row r="995" spans="1:5">
      <c r="A995" s="27"/>
      <c r="B995" s="17"/>
      <c r="C995" s="17"/>
      <c r="D995" s="17"/>
      <c r="E995" s="17"/>
    </row>
    <row r="996" spans="1:5">
      <c r="A996" s="27"/>
      <c r="B996" s="17"/>
      <c r="C996" s="17"/>
      <c r="D996" s="17"/>
      <c r="E996" s="17"/>
    </row>
    <row r="997" spans="1:5">
      <c r="A997" s="27"/>
      <c r="B997" s="17"/>
      <c r="C997" s="17"/>
      <c r="D997" s="17"/>
      <c r="E997" s="17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40" sqref="F40"/>
    </sheetView>
  </sheetViews>
  <sheetFormatPr defaultColWidth="15.140625" defaultRowHeight="15" customHeight="1"/>
  <cols>
    <col min="1" max="1" width="18.7109375" customWidth="1"/>
  </cols>
  <sheetData>
    <row r="1" spans="1:6">
      <c r="A1" s="4" t="s">
        <v>1067</v>
      </c>
      <c r="B1" s="4" t="s">
        <v>1068</v>
      </c>
      <c r="C1" s="4" t="s">
        <v>1069</v>
      </c>
      <c r="D1" s="4" t="s">
        <v>1070</v>
      </c>
      <c r="E1" s="4" t="s">
        <v>1071</v>
      </c>
      <c r="F1" s="4" t="s">
        <v>1072</v>
      </c>
    </row>
    <row r="2" spans="1:6">
      <c r="A2" s="4" t="s">
        <v>1073</v>
      </c>
      <c r="B2" s="4" t="s">
        <v>174</v>
      </c>
      <c r="C2" s="4" t="s">
        <v>211</v>
      </c>
      <c r="E2" s="4" t="s">
        <v>8</v>
      </c>
    </row>
    <row r="3" spans="1:6">
      <c r="A3" s="4" t="s">
        <v>1074</v>
      </c>
      <c r="B3" s="4" t="s">
        <v>15</v>
      </c>
      <c r="C3" s="4" t="s">
        <v>211</v>
      </c>
      <c r="E3" s="4" t="s">
        <v>1075</v>
      </c>
    </row>
    <row r="4" spans="1:6" ht="15.75" customHeight="1">
      <c r="A4" s="25" t="s">
        <v>1076</v>
      </c>
      <c r="B4" s="25" t="s">
        <v>1077</v>
      </c>
      <c r="C4" s="25" t="s">
        <v>255</v>
      </c>
      <c r="D4" s="25"/>
      <c r="E4" s="25" t="s">
        <v>1078</v>
      </c>
    </row>
    <row r="5" spans="1:6">
      <c r="A5" s="25" t="s">
        <v>1079</v>
      </c>
      <c r="B5" s="25" t="s">
        <v>312</v>
      </c>
      <c r="C5" s="25" t="s">
        <v>143</v>
      </c>
      <c r="D5" s="25"/>
      <c r="E5" s="20" t="s">
        <v>1080</v>
      </c>
    </row>
    <row r="6" spans="1:6">
      <c r="A6" s="25" t="s">
        <v>1081</v>
      </c>
      <c r="B6" s="25" t="s">
        <v>312</v>
      </c>
      <c r="C6" s="25" t="s">
        <v>255</v>
      </c>
      <c r="D6" s="25"/>
      <c r="E6" s="17"/>
    </row>
    <row r="7" spans="1:6" ht="26.25">
      <c r="A7" s="25" t="s">
        <v>1082</v>
      </c>
      <c r="B7" s="25" t="s">
        <v>124</v>
      </c>
      <c r="C7" s="25" t="s">
        <v>255</v>
      </c>
      <c r="D7" s="25" t="s">
        <v>1083</v>
      </c>
      <c r="E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Joined in 2015</vt:lpstr>
      <vt:lpstr>Joined in 2014</vt:lpstr>
      <vt:lpstr>Joined in 2013</vt:lpstr>
      <vt:lpstr>Joined in 2012</vt:lpstr>
      <vt:lpstr>Joined in 2011</vt:lpstr>
      <vt:lpstr>Joined in 2010</vt:lpstr>
      <vt:lpstr>Joined in 2009</vt:lpstr>
      <vt:lpstr>Before2009</vt:lpstr>
      <vt:lpstr>Members Joined before 2009</vt:lpstr>
      <vt:lpstr>Faculty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NeuroElectronics</cp:lastModifiedBy>
  <dcterms:modified xsi:type="dcterms:W3CDTF">2016-01-31T17:02:56Z</dcterms:modified>
</cp:coreProperties>
</file>