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bajaj\Desktop\Excel dataset\"/>
    </mc:Choice>
  </mc:AlternateContent>
  <xr:revisionPtr revIDLastSave="0" documentId="13_ncr:1_{E77E365A-139E-407D-BE2B-666943A1ED11}" xr6:coauthVersionLast="47" xr6:coauthVersionMax="47" xr10:uidLastSave="{00000000-0000-0000-0000-000000000000}"/>
  <bookViews>
    <workbookView xWindow="-108" yWindow="-108" windowWidth="23256" windowHeight="12456" activeTab="3" xr2:uid="{BCE64C4F-A7B2-411A-A9BF-D7BB2C6F11BB}"/>
  </bookViews>
  <sheets>
    <sheet name="Data" sheetId="1" r:id="rId1"/>
    <sheet name="Questions" sheetId="2" r:id="rId2"/>
    <sheet name="pivots" sheetId="4" r:id="rId3"/>
    <sheet name="Dashboard" sheetId="3" r:id="rId4"/>
  </sheets>
  <definedNames>
    <definedName name="_xlchart.v2.0" hidden="1">pivots!$H$17:$H$21</definedName>
    <definedName name="_xlchart.v2.1" hidden="1">pivots!$I$17:$I$21</definedName>
    <definedName name="_xlchart.v5.2" hidden="1">pivots!$B$24</definedName>
    <definedName name="_xlchart.v5.3" hidden="1">pivots!$B$25:$B$29</definedName>
    <definedName name="_xlchart.v5.4" hidden="1">pivots!$C$24</definedName>
    <definedName name="_xlchart.v5.5" hidden="1">pivots!$C$25:$C$29</definedName>
    <definedName name="Slicer_Quarters">#N/A</definedName>
  </definedNames>
  <calcPr calcId="191029" concurrentCalc="0"/>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7" i="4" l="1"/>
  <c r="G25" i="4"/>
  <c r="G26" i="4"/>
  <c r="M33" i="1"/>
  <c r="N3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2" i="1"/>
  <c r="L17" i="4"/>
  <c r="L23" i="4"/>
  <c r="L20" i="4"/>
  <c r="L18" i="4"/>
  <c r="M17" i="4"/>
  <c r="L24" i="4"/>
  <c r="L21" i="4"/>
  <c r="C26" i="4"/>
  <c r="C27" i="4"/>
  <c r="C28" i="4"/>
  <c r="C29" i="4"/>
  <c r="C25" i="4"/>
  <c r="B25" i="4"/>
  <c r="B26" i="4"/>
  <c r="B27" i="4"/>
  <c r="B28" i="4"/>
  <c r="B29" i="4"/>
  <c r="I21" i="4"/>
  <c r="I20" i="4"/>
  <c r="I19" i="4"/>
  <c r="H21" i="4"/>
  <c r="H20" i="4"/>
  <c r="H19" i="4"/>
  <c r="I18" i="4"/>
  <c r="H18" i="4"/>
  <c r="I17" i="4"/>
  <c r="H17" i="4"/>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2" i="1"/>
</calcChain>
</file>

<file path=xl/sharedStrings.xml><?xml version="1.0" encoding="utf-8"?>
<sst xmlns="http://schemas.openxmlformats.org/spreadsheetml/2006/main" count="271" uniqueCount="64">
  <si>
    <t>Date</t>
  </si>
  <si>
    <t>Region</t>
  </si>
  <si>
    <t>Sales</t>
  </si>
  <si>
    <t>Profit</t>
  </si>
  <si>
    <t>Target Sales</t>
  </si>
  <si>
    <t>No of Customers</t>
  </si>
  <si>
    <t>Sales Completion Rate</t>
  </si>
  <si>
    <t>Profit Completion Rate</t>
  </si>
  <si>
    <t>Customer Completion Rate</t>
  </si>
  <si>
    <t>Country</t>
  </si>
  <si>
    <t>Customer Satisfaction</t>
  </si>
  <si>
    <t>Score</t>
  </si>
  <si>
    <t>East</t>
  </si>
  <si>
    <t>Argentina</t>
  </si>
  <si>
    <t>Speed</t>
  </si>
  <si>
    <t>West</t>
  </si>
  <si>
    <t>Colombia</t>
  </si>
  <si>
    <t>Quality</t>
  </si>
  <si>
    <t>South</t>
  </si>
  <si>
    <t>Brazil</t>
  </si>
  <si>
    <t>Hygiene</t>
  </si>
  <si>
    <t>Ecuador</t>
  </si>
  <si>
    <t>Peru</t>
  </si>
  <si>
    <t>Service</t>
  </si>
  <si>
    <t>North</t>
  </si>
  <si>
    <t>Availability</t>
  </si>
  <si>
    <t>Q1: Determine Sales, and Target Sales by Months.</t>
  </si>
  <si>
    <t>Q2: What is the no. of Customers by Months ?</t>
  </si>
  <si>
    <t>Q3: What is the distribution of Profit and Sales by Region ?</t>
  </si>
  <si>
    <t>Q5: Country and their Sales.</t>
  </si>
  <si>
    <t>Q4: Customer Satisfaction and Score.</t>
  </si>
  <si>
    <t>Q6: KPIs, Key Performance Indicators. Such as Completion rate of Sales, Profit, and Customer.</t>
  </si>
  <si>
    <t>Q7: Metrics, such as Sales, Profit, Target Sales etc..</t>
  </si>
  <si>
    <t>Month</t>
  </si>
  <si>
    <t>Row Labels</t>
  </si>
  <si>
    <t>Sum of Target Sales</t>
  </si>
  <si>
    <t>Sum of Sales</t>
  </si>
  <si>
    <t>Jan</t>
  </si>
  <si>
    <t>Feb</t>
  </si>
  <si>
    <t>Mar</t>
  </si>
  <si>
    <t>Apr</t>
  </si>
  <si>
    <t>May</t>
  </si>
  <si>
    <t>Jun</t>
  </si>
  <si>
    <t>Jul</t>
  </si>
  <si>
    <t>Aug</t>
  </si>
  <si>
    <t>Sep</t>
  </si>
  <si>
    <t>Oct</t>
  </si>
  <si>
    <t>Nov</t>
  </si>
  <si>
    <t>Dec</t>
  </si>
  <si>
    <t>Sum of No of Customers</t>
  </si>
  <si>
    <t>Sum of Profit</t>
  </si>
  <si>
    <t>Sum of Score</t>
  </si>
  <si>
    <t>Values</t>
  </si>
  <si>
    <t>Average of Sales Completion Rate</t>
  </si>
  <si>
    <t>Average of Customer Completion Rate</t>
  </si>
  <si>
    <t>Average of Profit Completion Rate</t>
  </si>
  <si>
    <t>Quarters</t>
  </si>
  <si>
    <t>Grand Total</t>
  </si>
  <si>
    <t>TOTAL SALES</t>
  </si>
  <si>
    <t>TOTAL PROFIT</t>
  </si>
  <si>
    <t>TOTAL TARGET SALES</t>
  </si>
  <si>
    <t>Average of Profit</t>
  </si>
  <si>
    <t>Average of Sales</t>
  </si>
  <si>
    <t>Average of Target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</si>
</sst>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0.0,&quot;K&quot;"/>
    <numFmt numFmtId="166" formatCode="0.0,&quot;k&quot;"/>
  </numFmts>
  <fonts count="4" x14ac:knownFonts="1">
    <font>
      <sz val="11"/>
      <color theme="1"/>
      <name val="Aptos Narrow"/>
      <family val="2"/>
      <scheme val="minor"/>
    </font>
    <font>
      <b/>
      <sz val="11"/>
      <color theme="1"/>
      <name val="Aptos Narrow"/>
      <family val="2"/>
      <scheme val="minor"/>
    </font>
    <font>
      <b/>
      <sz val="16"/>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13">
    <xf numFmtId="0" fontId="0" fillId="0" borderId="0" xfId="0"/>
    <xf numFmtId="14" fontId="0" fillId="0" borderId="0" xfId="0" applyNumberFormat="1"/>
    <xf numFmtId="14" fontId="1" fillId="0" borderId="0" xfId="0" applyNumberFormat="1" applyFont="1"/>
    <xf numFmtId="0" fontId="1" fillId="0" borderId="0" xfId="0" applyFont="1"/>
    <xf numFmtId="0" fontId="2" fillId="0" borderId="0" xfId="0" applyFont="1"/>
    <xf numFmtId="164"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166" fontId="0" fillId="0" borderId="0" xfId="0" applyNumberFormat="1"/>
    <xf numFmtId="9" fontId="0" fillId="0" borderId="0" xfId="0" applyNumberFormat="1"/>
    <xf numFmtId="165" fontId="0" fillId="0" borderId="0" xfId="2" applyNumberFormat="1" applyFont="1"/>
  </cellXfs>
  <cellStyles count="3">
    <cellStyle name="Comma" xfId="1" builtinId="3"/>
    <cellStyle name="Normal" xfId="0" builtinId="0"/>
    <cellStyle name="Per cent" xfId="2" builtinId="5"/>
  </cellStyles>
  <dxfs count="14">
    <dxf>
      <numFmt numFmtId="13" formatCode="0%"/>
    </dxf>
    <dxf>
      <numFmt numFmtId="0" formatCode="General"/>
    </dxf>
    <dxf>
      <numFmt numFmtId="0" formatCode="General"/>
    </dxf>
    <dxf>
      <numFmt numFmtId="0" formatCode="General"/>
    </dxf>
    <dxf>
      <numFmt numFmtId="165" formatCode="0.0,&quot;K&quot;"/>
    </dxf>
    <dxf>
      <numFmt numFmtId="13" formatCode="0%"/>
    </dxf>
    <dxf>
      <numFmt numFmtId="0" formatCode="General"/>
    </dxf>
    <dxf>
      <numFmt numFmtId="0" formatCode="General"/>
    </dxf>
    <dxf>
      <numFmt numFmtId="0" formatCode="General"/>
    </dxf>
    <dxf>
      <numFmt numFmtId="1" formatCode="0"/>
    </dxf>
    <dxf>
      <numFmt numFmtId="1" formatCode="0"/>
    </dxf>
    <dxf>
      <numFmt numFmtId="166" formatCode="0.0,&quot;k&quot;"/>
    </dxf>
    <dxf>
      <numFmt numFmtId="13" formatCode="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Sales_&amp;_Customer_Metrics_-_Share(1).xlsx]pivots!sales and target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bg2">
                    <a:lumMod val="40000"/>
                    <a:lumOff val="60000"/>
                  </a:schemeClr>
                </a:solidFill>
              </a:rPr>
              <a:t>SALES</a:t>
            </a:r>
            <a:r>
              <a:rPr lang="en-GB" baseline="0">
                <a:solidFill>
                  <a:schemeClr val="bg2">
                    <a:lumMod val="40000"/>
                    <a:lumOff val="60000"/>
                  </a:schemeClr>
                </a:solidFill>
              </a:rPr>
              <a:t> &amp; TARGET</a:t>
            </a:r>
          </a:p>
        </c:rich>
      </c:tx>
      <c:layout>
        <c:manualLayout>
          <c:xMode val="edge"/>
          <c:yMode val="edge"/>
          <c:x val="0.1801556420233463"/>
          <c:y val="2.3148148148148147E-2"/>
        </c:manualLayout>
      </c:layout>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a:outerShdw blurRad="50800" dist="50800" dir="5400000" algn="ctr" rotWithShape="0">
              <a:schemeClr val="accent6">
                <a:lumMod val="60000"/>
                <a:lumOff val="4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679551729185601E-2"/>
          <c:y val="0.14299450086029486"/>
          <c:w val="0.85859185663752458"/>
          <c:h val="0.764143032838421"/>
        </c:manualLayout>
      </c:layout>
      <c:barChart>
        <c:barDir val="col"/>
        <c:grouping val="stacked"/>
        <c:varyColors val="0"/>
        <c:ser>
          <c:idx val="0"/>
          <c:order val="0"/>
          <c:tx>
            <c:strRef>
              <c:f>pivots!$B$3</c:f>
              <c:strCache>
                <c:ptCount val="1"/>
                <c:pt idx="0">
                  <c:v>Sum of Sales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pivots!$A$4:$A$11</c:f>
              <c:strCache>
                <c:ptCount val="7"/>
                <c:pt idx="0">
                  <c:v>Jan</c:v>
                </c:pt>
                <c:pt idx="1">
                  <c:v>Feb</c:v>
                </c:pt>
                <c:pt idx="2">
                  <c:v>Mar</c:v>
                </c:pt>
                <c:pt idx="3">
                  <c:v>Apr</c:v>
                </c:pt>
                <c:pt idx="4">
                  <c:v>Oct</c:v>
                </c:pt>
                <c:pt idx="5">
                  <c:v>Nov</c:v>
                </c:pt>
                <c:pt idx="6">
                  <c:v>Dec</c:v>
                </c:pt>
              </c:strCache>
            </c:strRef>
          </c:cat>
          <c:val>
            <c:numRef>
              <c:f>pivots!$B$4:$B$11</c:f>
              <c:numCache>
                <c:formatCode>0.0,"K"</c:formatCode>
                <c:ptCount val="7"/>
                <c:pt idx="0">
                  <c:v>11700</c:v>
                </c:pt>
                <c:pt idx="1">
                  <c:v>11256</c:v>
                </c:pt>
                <c:pt idx="2">
                  <c:v>11700</c:v>
                </c:pt>
                <c:pt idx="3">
                  <c:v>4100</c:v>
                </c:pt>
                <c:pt idx="4">
                  <c:v>26729</c:v>
                </c:pt>
                <c:pt idx="5">
                  <c:v>22481</c:v>
                </c:pt>
                <c:pt idx="6">
                  <c:v>3800</c:v>
                </c:pt>
              </c:numCache>
            </c:numRef>
          </c:val>
          <c:extLst>
            <c:ext xmlns:c16="http://schemas.microsoft.com/office/drawing/2014/chart" uri="{C3380CC4-5D6E-409C-BE32-E72D297353CC}">
              <c16:uniqueId val="{00000000-3790-4919-8216-2944887E4A83}"/>
            </c:ext>
          </c:extLst>
        </c:ser>
        <c:ser>
          <c:idx val="1"/>
          <c:order val="1"/>
          <c:tx>
            <c:strRef>
              <c:f>pivots!$C$3</c:f>
              <c:strCache>
                <c:ptCount val="1"/>
                <c:pt idx="0">
                  <c:v>Sum of Target Sales</c:v>
                </c:pt>
              </c:strCache>
            </c:strRef>
          </c:tx>
          <c:spPr>
            <a:solidFill>
              <a:schemeClr val="accent1">
                <a:lumMod val="40000"/>
                <a:lumOff val="60000"/>
              </a:schemeClr>
            </a:solidFill>
            <a:ln>
              <a:noFill/>
            </a:ln>
            <a:effectLst>
              <a:outerShdw blurRad="50800" dist="50800" dir="5400000" algn="ctr" rotWithShape="0">
                <a:schemeClr val="accent6">
                  <a:lumMod val="60000"/>
                  <a:lumOff val="4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pivots!$A$4:$A$11</c:f>
              <c:strCache>
                <c:ptCount val="7"/>
                <c:pt idx="0">
                  <c:v>Jan</c:v>
                </c:pt>
                <c:pt idx="1">
                  <c:v>Feb</c:v>
                </c:pt>
                <c:pt idx="2">
                  <c:v>Mar</c:v>
                </c:pt>
                <c:pt idx="3">
                  <c:v>Apr</c:v>
                </c:pt>
                <c:pt idx="4">
                  <c:v>Oct</c:v>
                </c:pt>
                <c:pt idx="5">
                  <c:v>Nov</c:v>
                </c:pt>
                <c:pt idx="6">
                  <c:v>Dec</c:v>
                </c:pt>
              </c:strCache>
            </c:strRef>
          </c:cat>
          <c:val>
            <c:numRef>
              <c:f>pivots!$C$4:$C$11</c:f>
              <c:numCache>
                <c:formatCode>0.0,"K"</c:formatCode>
                <c:ptCount val="7"/>
                <c:pt idx="0">
                  <c:v>3142.8571428571427</c:v>
                </c:pt>
                <c:pt idx="1">
                  <c:v>24285.28571428571</c:v>
                </c:pt>
                <c:pt idx="2">
                  <c:v>9714.2857142857156</c:v>
                </c:pt>
                <c:pt idx="3">
                  <c:v>7571.428571428567</c:v>
                </c:pt>
                <c:pt idx="4">
                  <c:v>30142.428571428576</c:v>
                </c:pt>
                <c:pt idx="5">
                  <c:v>20857.142857142866</c:v>
                </c:pt>
                <c:pt idx="6">
                  <c:v>3714.2857142857147</c:v>
                </c:pt>
              </c:numCache>
            </c:numRef>
          </c:val>
          <c:extLst>
            <c:ext xmlns:c16="http://schemas.microsoft.com/office/drawing/2014/chart" uri="{C3380CC4-5D6E-409C-BE32-E72D297353CC}">
              <c16:uniqueId val="{00000001-3790-4919-8216-2944887E4A83}"/>
            </c:ext>
          </c:extLst>
        </c:ser>
        <c:dLbls>
          <c:dLblPos val="ctr"/>
          <c:showLegendKey val="0"/>
          <c:showVal val="1"/>
          <c:showCatName val="0"/>
          <c:showSerName val="0"/>
          <c:showPercent val="0"/>
          <c:showBubbleSize val="0"/>
        </c:dLbls>
        <c:gapWidth val="72"/>
        <c:overlap val="100"/>
        <c:axId val="1591325023"/>
        <c:axId val="1591331743"/>
      </c:barChart>
      <c:catAx>
        <c:axId val="159132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91331743"/>
        <c:crosses val="autoZero"/>
        <c:auto val="1"/>
        <c:lblAlgn val="ctr"/>
        <c:lblOffset val="100"/>
        <c:noMultiLvlLbl val="0"/>
      </c:catAx>
      <c:valAx>
        <c:axId val="1591331743"/>
        <c:scaling>
          <c:orientation val="minMax"/>
        </c:scaling>
        <c:delete val="1"/>
        <c:axPos val="l"/>
        <c:numFmt formatCode="0.0,&quot;K&quot;" sourceLinked="1"/>
        <c:majorTickMark val="none"/>
        <c:minorTickMark val="none"/>
        <c:tickLblPos val="nextTo"/>
        <c:crossAx val="1591325023"/>
        <c:crosses val="autoZero"/>
        <c:crossBetween val="between"/>
      </c:valAx>
      <c:spPr>
        <a:gradFill>
          <a:gsLst>
            <a:gs pos="1000">
              <a:schemeClr val="bg2">
                <a:lumMod val="75000"/>
              </a:schemeClr>
            </a:gs>
            <a:gs pos="51000">
              <a:schemeClr val="accent1">
                <a:lumMod val="30000"/>
                <a:lumOff val="70000"/>
              </a:schemeClr>
            </a:gs>
          </a:gsLst>
          <a:lin ang="5400000" scaled="1"/>
        </a:gradFill>
        <a:ln>
          <a:noFill/>
        </a:ln>
        <a:effectLst>
          <a:outerShdw blurRad="50800" dist="50800" dir="5400000" algn="ctr" rotWithShape="0">
            <a:schemeClr val="tx1"/>
          </a:outerShdw>
        </a:effectLst>
      </c:spPr>
    </c:plotArea>
    <c:legend>
      <c:legendPos val="r"/>
      <c:layout>
        <c:manualLayout>
          <c:xMode val="edge"/>
          <c:yMode val="edge"/>
          <c:x val="0.41164302419396021"/>
          <c:y val="3.7293245535207679E-2"/>
          <c:w val="0.41953525264594843"/>
          <c:h val="0.10995479731700201"/>
        </c:manualLayout>
      </c:layout>
      <c:overlay val="0"/>
      <c:spPr>
        <a:solidFill>
          <a:schemeClr val="tx2">
            <a:lumMod val="60000"/>
            <a:lumOff val="40000"/>
          </a:schemeClr>
        </a:solid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Sales_&amp;_Customer_Metrics_-_Share(1).xlsx]pivots!No of customers</c:name>
    <c:fmtId val="23"/>
  </c:pivotSource>
  <c:chart>
    <c:title>
      <c:tx>
        <c:rich>
          <a:bodyPr rot="0" spcFirstLastPara="1" vertOverflow="ellipsis" vert="horz" wrap="square" anchor="ctr" anchorCtr="1"/>
          <a:lstStyle/>
          <a:p>
            <a:pPr algn="ctr" rtl="0">
              <a:defRPr lang="en-US" sz="1400" b="0" i="0" u="none" strike="noStrike" kern="1200" spc="0" baseline="0">
                <a:solidFill>
                  <a:schemeClr val="bg2">
                    <a:lumMod val="40000"/>
                    <a:lumOff val="60000"/>
                  </a:schemeClr>
                </a:solidFill>
                <a:latin typeface="+mn-lt"/>
                <a:ea typeface="+mn-ea"/>
                <a:cs typeface="+mn-cs"/>
              </a:defRPr>
            </a:pPr>
            <a:r>
              <a:rPr lang="en-US" sz="1400" b="0" i="0" u="none" strike="noStrike" kern="1200" spc="0" baseline="0">
                <a:solidFill>
                  <a:schemeClr val="bg2">
                    <a:lumMod val="40000"/>
                    <a:lumOff val="60000"/>
                  </a:schemeClr>
                </a:solidFill>
                <a:latin typeface="+mn-lt"/>
                <a:ea typeface="+mn-ea"/>
                <a:cs typeface="+mn-cs"/>
              </a:rPr>
              <a:t>No. of Customers By Month</a:t>
            </a:r>
          </a:p>
        </c:rich>
      </c:tx>
      <c:overlay val="0"/>
      <c:spPr>
        <a:solidFill>
          <a:schemeClr val="accent1"/>
        </a:solidFill>
        <a:ln>
          <a:noFill/>
        </a:ln>
        <a:effectLst/>
      </c:spPr>
      <c:txPr>
        <a:bodyPr rot="0" spcFirstLastPara="1" vertOverflow="ellipsis" vert="horz" wrap="square" anchor="ctr" anchorCtr="1"/>
        <a:lstStyle/>
        <a:p>
          <a:pPr algn="ctr" rtl="0">
            <a:defRPr lang="en-US" sz="1400" b="0" i="0" u="none" strike="noStrike" kern="1200" spc="0" baseline="0">
              <a:solidFill>
                <a:schemeClr val="bg2">
                  <a:lumMod val="40000"/>
                  <a:lumOff val="6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6309093909765399"/>
          <c:w val="0.93888888888888888"/>
          <c:h val="0.70268407007996314"/>
        </c:manualLayout>
      </c:layout>
      <c:lineChart>
        <c:grouping val="standard"/>
        <c:varyColors val="0"/>
        <c:ser>
          <c:idx val="0"/>
          <c:order val="0"/>
          <c:tx>
            <c:strRef>
              <c:f>pivots!$F$3</c:f>
              <c:strCache>
                <c:ptCount val="1"/>
                <c:pt idx="0">
                  <c:v>Total</c:v>
                </c:pt>
              </c:strCache>
            </c:strRef>
          </c:tx>
          <c:spPr>
            <a:ln w="28575" cap="rnd">
              <a:solidFill>
                <a:schemeClr val="tx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pivots!$E$4:$E$15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pivots!$F$4:$F$15</c:f>
              <c:numCache>
                <c:formatCode>0</c:formatCode>
                <c:ptCount val="12"/>
                <c:pt idx="0">
                  <c:v>1325</c:v>
                </c:pt>
                <c:pt idx="1">
                  <c:v>185</c:v>
                </c:pt>
                <c:pt idx="2">
                  <c:v>688</c:v>
                </c:pt>
                <c:pt idx="3">
                  <c:v>810</c:v>
                </c:pt>
                <c:pt idx="4">
                  <c:v>850</c:v>
                </c:pt>
                <c:pt idx="5">
                  <c:v>991</c:v>
                </c:pt>
                <c:pt idx="6">
                  <c:v>300</c:v>
                </c:pt>
                <c:pt idx="7">
                  <c:v>646</c:v>
                </c:pt>
                <c:pt idx="8">
                  <c:v>190</c:v>
                </c:pt>
                <c:pt idx="9">
                  <c:v>1450</c:v>
                </c:pt>
                <c:pt idx="10">
                  <c:v>1497</c:v>
                </c:pt>
                <c:pt idx="11">
                  <c:v>318</c:v>
                </c:pt>
              </c:numCache>
            </c:numRef>
          </c:val>
          <c:smooth val="0"/>
          <c:extLst>
            <c:ext xmlns:c16="http://schemas.microsoft.com/office/drawing/2014/chart" uri="{C3380CC4-5D6E-409C-BE32-E72D297353CC}">
              <c16:uniqueId val="{00000000-55DD-4C32-A769-5B329A5E96F1}"/>
            </c:ext>
          </c:extLst>
        </c:ser>
        <c:dLbls>
          <c:dLblPos val="t"/>
          <c:showLegendKey val="0"/>
          <c:showVal val="1"/>
          <c:showCatName val="0"/>
          <c:showSerName val="0"/>
          <c:showPercent val="0"/>
          <c:showBubbleSize val="0"/>
        </c:dLbls>
        <c:marker val="1"/>
        <c:smooth val="0"/>
        <c:axId val="1591327423"/>
        <c:axId val="1591318783"/>
      </c:lineChart>
      <c:catAx>
        <c:axId val="159132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91318783"/>
        <c:crosses val="autoZero"/>
        <c:auto val="1"/>
        <c:lblAlgn val="ctr"/>
        <c:lblOffset val="100"/>
        <c:noMultiLvlLbl val="0"/>
      </c:catAx>
      <c:valAx>
        <c:axId val="1591318783"/>
        <c:scaling>
          <c:orientation val="minMax"/>
        </c:scaling>
        <c:delete val="1"/>
        <c:axPos val="l"/>
        <c:numFmt formatCode="0" sourceLinked="1"/>
        <c:majorTickMark val="none"/>
        <c:minorTickMark val="none"/>
        <c:tickLblPos val="nextTo"/>
        <c:crossAx val="1591327423"/>
        <c:crosses val="autoZero"/>
        <c:crossBetween val="between"/>
      </c:valAx>
      <c:spPr>
        <a:gradFill flip="none" rotWithShape="1">
          <a:gsLst>
            <a:gs pos="100000">
              <a:schemeClr val="accent2">
                <a:lumMod val="50000"/>
              </a:schemeClr>
            </a:gs>
            <a:gs pos="67000">
              <a:schemeClr val="accent1">
                <a:lumMod val="30000"/>
                <a:lumOff val="70000"/>
              </a:schemeClr>
            </a:gs>
          </a:gsLst>
          <a:lin ang="5400000" scaled="1"/>
          <a:tileRect/>
        </a:gradFill>
        <a:ln>
          <a:solidFill>
            <a:schemeClr val="bg1">
              <a:alpha val="90000"/>
            </a:schemeClr>
          </a:solidFill>
        </a:ln>
        <a:effectLst>
          <a:outerShdw blurRad="50800" dist="50800" dir="5400000" algn="ctr" rotWithShape="0">
            <a:schemeClr val="tx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a:outerShdw blurRad="50800" dist="50800" dir="54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Sales_&amp;_Customer_Metrics_-_Share(1).xlsx]pivots!PivotTable3</c:name>
    <c:fmtId val="38"/>
  </c:pivotSource>
  <c:chart>
    <c:title>
      <c:tx>
        <c:rich>
          <a:bodyPr rot="0" spcFirstLastPara="1" vertOverflow="ellipsis" vert="horz" wrap="square" anchor="ctr" anchorCtr="1"/>
          <a:lstStyle/>
          <a:p>
            <a:pPr algn="ctr" rtl="0">
              <a:defRPr lang="en-GB" sz="1400" b="0" i="0" u="none" strike="noStrike" kern="1200" spc="0" baseline="0">
                <a:solidFill>
                  <a:schemeClr val="bg2">
                    <a:lumMod val="40000"/>
                    <a:lumOff val="60000"/>
                  </a:schemeClr>
                </a:solidFill>
                <a:latin typeface="+mn-lt"/>
                <a:ea typeface="+mn-ea"/>
                <a:cs typeface="+mn-cs"/>
              </a:defRPr>
            </a:pPr>
            <a:r>
              <a:rPr lang="en-GB" sz="1400" b="1" i="0" u="none" strike="noStrike" kern="1200" spc="0" baseline="0">
                <a:solidFill>
                  <a:schemeClr val="bg2">
                    <a:lumMod val="40000"/>
                    <a:lumOff val="60000"/>
                  </a:schemeClr>
                </a:solidFill>
                <a:latin typeface="+mn-lt"/>
                <a:ea typeface="+mn-ea"/>
                <a:cs typeface="+mn-cs"/>
              </a:rPr>
              <a:t>Region,Sales &amp; Profit</a:t>
            </a:r>
          </a:p>
        </c:rich>
      </c:tx>
      <c:layout>
        <c:manualLayout>
          <c:xMode val="edge"/>
          <c:yMode val="edge"/>
          <c:x val="0.14131233595800524"/>
          <c:y val="0"/>
        </c:manualLayout>
      </c:layout>
      <c:overlay val="0"/>
      <c:spPr>
        <a:solidFill>
          <a:schemeClr val="accent1"/>
        </a:solidFill>
        <a:ln>
          <a:noFill/>
        </a:ln>
        <a:effectLst/>
      </c:spPr>
      <c:txPr>
        <a:bodyPr rot="0" spcFirstLastPara="1" vertOverflow="ellipsis" vert="horz" wrap="square" anchor="ctr" anchorCtr="1"/>
        <a:lstStyle/>
        <a:p>
          <a:pPr algn="ctr" rtl="0">
            <a:defRPr lang="en-GB" sz="1400" b="0" i="0" u="none" strike="noStrike" kern="1200" spc="0" baseline="0">
              <a:solidFill>
                <a:schemeClr val="bg2">
                  <a:lumMod val="40000"/>
                  <a:lumOff val="6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553368328958877E-2"/>
          <c:y val="0.1972462079777233"/>
          <c:w val="0.86989107611548555"/>
          <c:h val="0.73910731834216659"/>
        </c:manualLayout>
      </c:layout>
      <c:barChart>
        <c:barDir val="bar"/>
        <c:grouping val="stacked"/>
        <c:varyColors val="0"/>
        <c:ser>
          <c:idx val="0"/>
          <c:order val="0"/>
          <c:tx>
            <c:strRef>
              <c:f>pivots!$I$3</c:f>
              <c:strCache>
                <c:ptCount val="1"/>
                <c:pt idx="0">
                  <c:v>Sum of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pivots!$H$4:$H$8</c:f>
              <c:strCache>
                <c:ptCount val="4"/>
                <c:pt idx="0">
                  <c:v>East</c:v>
                </c:pt>
                <c:pt idx="1">
                  <c:v>North</c:v>
                </c:pt>
                <c:pt idx="2">
                  <c:v>South</c:v>
                </c:pt>
                <c:pt idx="3">
                  <c:v>West</c:v>
                </c:pt>
              </c:strCache>
            </c:strRef>
          </c:cat>
          <c:val>
            <c:numRef>
              <c:f>pivots!$I$4:$I$8</c:f>
              <c:numCache>
                <c:formatCode>0.0,"k"</c:formatCode>
                <c:ptCount val="4"/>
                <c:pt idx="0">
                  <c:v>23571.428571428569</c:v>
                </c:pt>
                <c:pt idx="1">
                  <c:v>11500.000000000009</c:v>
                </c:pt>
                <c:pt idx="2">
                  <c:v>17428.571428571446</c:v>
                </c:pt>
                <c:pt idx="3">
                  <c:v>13329.428571428578</c:v>
                </c:pt>
              </c:numCache>
            </c:numRef>
          </c:val>
          <c:extLst>
            <c:ext xmlns:c16="http://schemas.microsoft.com/office/drawing/2014/chart" uri="{C3380CC4-5D6E-409C-BE32-E72D297353CC}">
              <c16:uniqueId val="{00000000-2C44-4786-AB4A-92D3CF097119}"/>
            </c:ext>
          </c:extLst>
        </c:ser>
        <c:ser>
          <c:idx val="1"/>
          <c:order val="1"/>
          <c:tx>
            <c:strRef>
              <c:f>pivots!$J$3</c:f>
              <c:strCache>
                <c:ptCount val="1"/>
                <c:pt idx="0">
                  <c:v>Sum of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pivots!$H$4:$H$8</c:f>
              <c:strCache>
                <c:ptCount val="4"/>
                <c:pt idx="0">
                  <c:v>East</c:v>
                </c:pt>
                <c:pt idx="1">
                  <c:v>North</c:v>
                </c:pt>
                <c:pt idx="2">
                  <c:v>South</c:v>
                </c:pt>
                <c:pt idx="3">
                  <c:v>West</c:v>
                </c:pt>
              </c:strCache>
            </c:strRef>
          </c:cat>
          <c:val>
            <c:numRef>
              <c:f>pivots!$J$4:$J$8</c:f>
              <c:numCache>
                <c:formatCode>0.0,"k"</c:formatCode>
                <c:ptCount val="4"/>
                <c:pt idx="0">
                  <c:v>22950</c:v>
                </c:pt>
                <c:pt idx="1">
                  <c:v>19321</c:v>
                </c:pt>
                <c:pt idx="2">
                  <c:v>27862</c:v>
                </c:pt>
                <c:pt idx="3">
                  <c:v>21633</c:v>
                </c:pt>
              </c:numCache>
            </c:numRef>
          </c:val>
          <c:extLst>
            <c:ext xmlns:c16="http://schemas.microsoft.com/office/drawing/2014/chart" uri="{C3380CC4-5D6E-409C-BE32-E72D297353CC}">
              <c16:uniqueId val="{00000001-2C44-4786-AB4A-92D3CF097119}"/>
            </c:ext>
          </c:extLst>
        </c:ser>
        <c:dLbls>
          <c:dLblPos val="inEnd"/>
          <c:showLegendKey val="0"/>
          <c:showVal val="1"/>
          <c:showCatName val="0"/>
          <c:showSerName val="0"/>
          <c:showPercent val="0"/>
          <c:showBubbleSize val="0"/>
        </c:dLbls>
        <c:gapWidth val="150"/>
        <c:overlap val="100"/>
        <c:axId val="1682913583"/>
        <c:axId val="1682918863"/>
      </c:barChart>
      <c:catAx>
        <c:axId val="16829135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82918863"/>
        <c:crosses val="autoZero"/>
        <c:auto val="1"/>
        <c:lblAlgn val="ctr"/>
        <c:lblOffset val="100"/>
        <c:noMultiLvlLbl val="0"/>
      </c:catAx>
      <c:valAx>
        <c:axId val="1682918863"/>
        <c:scaling>
          <c:orientation val="minMax"/>
        </c:scaling>
        <c:delete val="1"/>
        <c:axPos val="b"/>
        <c:numFmt formatCode="0.0,&quot;k&quot;" sourceLinked="1"/>
        <c:majorTickMark val="out"/>
        <c:minorTickMark val="none"/>
        <c:tickLblPos val="nextTo"/>
        <c:crossAx val="1682913583"/>
        <c:crosses val="autoZero"/>
        <c:crossBetween val="between"/>
      </c:valAx>
      <c:spPr>
        <a:gradFill>
          <a:gsLst>
            <a:gs pos="0">
              <a:schemeClr val="accent2">
                <a:lumMod val="50000"/>
              </a:schemeClr>
            </a:gs>
            <a:gs pos="65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chemeClr val="tx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Sales_&amp;_Customer_Metrics_-_Share(1).xlsx]pivots!PivotTable8</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37360837025728"/>
          <c:y val="4.2203814515896769E-2"/>
          <c:w val="0.67661518161314627"/>
          <c:h val="0.94841756003612621"/>
        </c:manualLayout>
      </c:layout>
      <c:barChart>
        <c:barDir val="bar"/>
        <c:grouping val="clustered"/>
        <c:varyColors val="0"/>
        <c:ser>
          <c:idx val="0"/>
          <c:order val="0"/>
          <c:tx>
            <c:strRef>
              <c:f>pivots!$C$18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pivots!$B$19:$B$23</c:f>
              <c:strCache>
                <c:ptCount val="5"/>
                <c:pt idx="0">
                  <c:v>Argentina</c:v>
                </c:pt>
                <c:pt idx="1">
                  <c:v>Brazil</c:v>
                </c:pt>
                <c:pt idx="2">
                  <c:v>Colombia</c:v>
                </c:pt>
                <c:pt idx="3">
                  <c:v>Ecuador</c:v>
                </c:pt>
                <c:pt idx="4">
                  <c:v>Peru</c:v>
                </c:pt>
              </c:strCache>
            </c:strRef>
          </c:cat>
          <c:val>
            <c:numRef>
              <c:f>pivots!$C$19:$C$23</c:f>
              <c:numCache>
                <c:formatCode>0%</c:formatCode>
                <c:ptCount val="5"/>
                <c:pt idx="0">
                  <c:v>0.1945492152329967</c:v>
                </c:pt>
                <c:pt idx="1">
                  <c:v>0.40902658154084565</c:v>
                </c:pt>
                <c:pt idx="2">
                  <c:v>0.16485550169376476</c:v>
                </c:pt>
                <c:pt idx="3">
                  <c:v>0.14420373844942078</c:v>
                </c:pt>
                <c:pt idx="4">
                  <c:v>8.7364963082972064E-2</c:v>
                </c:pt>
              </c:numCache>
            </c:numRef>
          </c:val>
          <c:extLst>
            <c:ext xmlns:c16="http://schemas.microsoft.com/office/drawing/2014/chart" uri="{C3380CC4-5D6E-409C-BE32-E72D297353CC}">
              <c16:uniqueId val="{00000000-CD40-48CC-AB0A-922A601F8B16}"/>
            </c:ext>
          </c:extLst>
        </c:ser>
        <c:dLbls>
          <c:dLblPos val="outEnd"/>
          <c:showLegendKey val="0"/>
          <c:showVal val="1"/>
          <c:showCatName val="0"/>
          <c:showSerName val="0"/>
          <c:showPercent val="0"/>
          <c:showBubbleSize val="0"/>
        </c:dLbls>
        <c:gapWidth val="182"/>
        <c:axId val="1678442399"/>
        <c:axId val="1678439999"/>
      </c:barChart>
      <c:catAx>
        <c:axId val="1678442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78439999"/>
        <c:crosses val="autoZero"/>
        <c:auto val="1"/>
        <c:lblAlgn val="ctr"/>
        <c:lblOffset val="100"/>
        <c:noMultiLvlLbl val="0"/>
      </c:catAx>
      <c:valAx>
        <c:axId val="1678439999"/>
        <c:scaling>
          <c:orientation val="minMax"/>
        </c:scaling>
        <c:delete val="1"/>
        <c:axPos val="b"/>
        <c:numFmt formatCode="0%" sourceLinked="1"/>
        <c:majorTickMark val="none"/>
        <c:minorTickMark val="none"/>
        <c:tickLblPos val="nextTo"/>
        <c:crossAx val="1678442399"/>
        <c:crosses val="autoZero"/>
        <c:crossBetween val="between"/>
      </c:valAx>
      <c:spPr>
        <a:gradFill>
          <a:gsLst>
            <a:gs pos="0">
              <a:schemeClr val="accent2">
                <a:lumMod val="50000"/>
              </a:schemeClr>
            </a:gs>
            <a:gs pos="65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Sales</a:t>
            </a:r>
            <a:r>
              <a:rPr lang="en-GB" b="1" baseline="0"/>
              <a:t> Completion</a:t>
            </a:r>
          </a:p>
        </c:rich>
      </c:tx>
      <c:layout>
        <c:manualLayout>
          <c:xMode val="edge"/>
          <c:yMode val="edge"/>
          <c:x val="0.10928504114486687"/>
          <c:y val="0.108509992500044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10422098706751"/>
          <c:y val="0.29652943746134214"/>
          <c:w val="0.52089777369926393"/>
          <c:h val="0.63318696204543967"/>
        </c:manualLayout>
      </c:layout>
      <c:doughnutChart>
        <c:varyColors val="1"/>
        <c:ser>
          <c:idx val="0"/>
          <c:order val="0"/>
          <c:spPr>
            <a:ln>
              <a:solidFill>
                <a:schemeClr val="tx1">
                  <a:lumMod val="65000"/>
                  <a:lumOff val="35000"/>
                </a:schemeClr>
              </a:solidFill>
            </a:ln>
          </c:spPr>
          <c:explosion val="14"/>
          <c:dPt>
            <c:idx val="0"/>
            <c:bubble3D val="0"/>
            <c:spPr>
              <a:solidFill>
                <a:schemeClr val="accent2">
                  <a:lumMod val="50000"/>
                </a:schemeClr>
              </a:solidFill>
              <a:ln w="19050">
                <a:solidFill>
                  <a:schemeClr val="tx1">
                    <a:lumMod val="65000"/>
                    <a:lumOff val="35000"/>
                  </a:schemeClr>
                </a:solidFill>
              </a:ln>
              <a:effectLst/>
            </c:spPr>
            <c:extLst>
              <c:ext xmlns:c16="http://schemas.microsoft.com/office/drawing/2014/chart" uri="{C3380CC4-5D6E-409C-BE32-E72D297353CC}">
                <c16:uniqueId val="{00000001-6998-4B90-A441-ECA76ABB13D9}"/>
              </c:ext>
            </c:extLst>
          </c:dPt>
          <c:dPt>
            <c:idx val="1"/>
            <c:bubble3D val="0"/>
            <c:spPr>
              <a:solidFill>
                <a:schemeClr val="accent2"/>
              </a:solidFill>
              <a:ln w="19050">
                <a:solidFill>
                  <a:schemeClr val="tx1">
                    <a:lumMod val="65000"/>
                    <a:lumOff val="35000"/>
                  </a:schemeClr>
                </a:solidFill>
              </a:ln>
              <a:effectLst/>
            </c:spPr>
            <c:extLst>
              <c:ext xmlns:c16="http://schemas.microsoft.com/office/drawing/2014/chart" uri="{C3380CC4-5D6E-409C-BE32-E72D297353CC}">
                <c16:uniqueId val="{00000003-6998-4B90-A441-ECA76ABB13D9}"/>
              </c:ext>
            </c:extLst>
          </c:dPt>
          <c:dLbls>
            <c:dLbl>
              <c:idx val="0"/>
              <c:spPr>
                <a:solidFill>
                  <a:schemeClr val="accent2">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6998-4B90-A441-ECA76ABB13D9}"/>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6998-4B90-A441-ECA76ABB13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pivots!$L$17:$L$18</c:f>
              <c:numCache>
                <c:formatCode>0%</c:formatCode>
                <c:ptCount val="2"/>
                <c:pt idx="0">
                  <c:v>0.85564516129032275</c:v>
                </c:pt>
                <c:pt idx="1">
                  <c:v>0.14435483870967725</c:v>
                </c:pt>
              </c:numCache>
            </c:numRef>
          </c:val>
          <c:extLst>
            <c:ext xmlns:c16="http://schemas.microsoft.com/office/drawing/2014/chart" uri="{C3380CC4-5D6E-409C-BE32-E72D297353CC}">
              <c16:uniqueId val="{00000004-6998-4B90-A441-ECA76ABB13D9}"/>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a:t>
            </a:r>
            <a:r>
              <a:rPr lang="en-GB" b="1" baseline="0"/>
              <a:t> Completion</a:t>
            </a:r>
            <a:endParaRPr lang="en-GB" b="1"/>
          </a:p>
        </c:rich>
      </c:tx>
      <c:layout>
        <c:manualLayout>
          <c:xMode val="edge"/>
          <c:yMode val="edge"/>
          <c:x val="0.18720981268256262"/>
          <c:y val="2.1290328464720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manualLayout>
          <c:layoutTarget val="inner"/>
          <c:xMode val="edge"/>
          <c:yMode val="edge"/>
          <c:x val="0.22357743401400354"/>
          <c:y val="0.34191988527968792"/>
          <c:w val="0.61772043759675477"/>
          <c:h val="0.65115578754158543"/>
        </c:manualLayout>
      </c:layout>
      <c:doughnutChart>
        <c:varyColors val="1"/>
        <c:ser>
          <c:idx val="0"/>
          <c:order val="0"/>
          <c:spPr>
            <a:solidFill>
              <a:schemeClr val="accent2">
                <a:lumMod val="50000"/>
              </a:schemeClr>
            </a:solidFill>
            <a:ln>
              <a:solidFill>
                <a:schemeClr val="tx1">
                  <a:lumMod val="65000"/>
                  <a:lumOff val="35000"/>
                </a:schemeClr>
              </a:solidFill>
            </a:ln>
          </c:spPr>
          <c:explosion val="17"/>
          <c:dPt>
            <c:idx val="0"/>
            <c:bubble3D val="0"/>
            <c:spPr>
              <a:solidFill>
                <a:schemeClr val="accent2">
                  <a:lumMod val="50000"/>
                </a:schemeClr>
              </a:solidFill>
              <a:ln w="19050">
                <a:solidFill>
                  <a:schemeClr val="tx1">
                    <a:lumMod val="65000"/>
                    <a:lumOff val="35000"/>
                  </a:schemeClr>
                </a:solidFill>
              </a:ln>
              <a:effectLst/>
            </c:spPr>
            <c:extLst>
              <c:ext xmlns:c16="http://schemas.microsoft.com/office/drawing/2014/chart" uri="{C3380CC4-5D6E-409C-BE32-E72D297353CC}">
                <c16:uniqueId val="{00000001-BA31-4800-B7D8-0813228B63AF}"/>
              </c:ext>
            </c:extLst>
          </c:dPt>
          <c:dPt>
            <c:idx val="1"/>
            <c:bubble3D val="0"/>
            <c:spPr>
              <a:solidFill>
                <a:schemeClr val="accent2">
                  <a:lumMod val="60000"/>
                  <a:lumOff val="40000"/>
                </a:schemeClr>
              </a:solidFill>
              <a:ln w="19050">
                <a:solidFill>
                  <a:schemeClr val="tx1">
                    <a:lumMod val="65000"/>
                    <a:lumOff val="35000"/>
                  </a:schemeClr>
                </a:solidFill>
              </a:ln>
              <a:effectLst/>
            </c:spPr>
            <c:extLst>
              <c:ext xmlns:c16="http://schemas.microsoft.com/office/drawing/2014/chart" uri="{C3380CC4-5D6E-409C-BE32-E72D297353CC}">
                <c16:uniqueId val="{00000003-BA31-4800-B7D8-0813228B63AF}"/>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BA31-4800-B7D8-0813228B63A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pivots!$L$20:$L$21</c:f>
              <c:numCache>
                <c:formatCode>0%</c:formatCode>
                <c:ptCount val="2"/>
                <c:pt idx="0">
                  <c:v>0.84241935483870967</c:v>
                </c:pt>
                <c:pt idx="1">
                  <c:v>0.15758064516129033</c:v>
                </c:pt>
              </c:numCache>
            </c:numRef>
          </c:val>
          <c:extLst>
            <c:ext xmlns:c16="http://schemas.microsoft.com/office/drawing/2014/chart" uri="{C3380CC4-5D6E-409C-BE32-E72D297353CC}">
              <c16:uniqueId val="{00000004-BA31-4800-B7D8-0813228B63AF}"/>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Profit</a:t>
            </a:r>
            <a:r>
              <a:rPr lang="en-GB" b="1" baseline="0"/>
              <a:t> Completion</a:t>
            </a:r>
          </a:p>
        </c:rich>
      </c:tx>
      <c:layout>
        <c:manualLayout>
          <c:xMode val="edge"/>
          <c:yMode val="edge"/>
          <c:x val="0.12006929262216913"/>
          <c:y val="2.543136303790451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4939821776371698"/>
          <c:y val="0.24145006261925969"/>
          <c:w val="0.4940484440912688"/>
          <c:h val="0.75604347686467643"/>
        </c:manualLayout>
      </c:layout>
      <c:doughnutChart>
        <c:varyColors val="1"/>
        <c:ser>
          <c:idx val="0"/>
          <c:order val="0"/>
          <c:spPr>
            <a:ln>
              <a:solidFill>
                <a:schemeClr val="tx1">
                  <a:lumMod val="65000"/>
                  <a:lumOff val="35000"/>
                </a:schemeClr>
              </a:solidFill>
            </a:ln>
          </c:spPr>
          <c:explosion val="9"/>
          <c:dPt>
            <c:idx val="0"/>
            <c:bubble3D val="0"/>
            <c:spPr>
              <a:solidFill>
                <a:schemeClr val="accent2">
                  <a:lumMod val="50000"/>
                </a:schemeClr>
              </a:solidFill>
              <a:ln w="19050">
                <a:solidFill>
                  <a:schemeClr val="tx1">
                    <a:lumMod val="65000"/>
                    <a:lumOff val="35000"/>
                  </a:schemeClr>
                </a:solidFill>
              </a:ln>
              <a:effectLst/>
            </c:spPr>
            <c:extLst>
              <c:ext xmlns:c16="http://schemas.microsoft.com/office/drawing/2014/chart" uri="{C3380CC4-5D6E-409C-BE32-E72D297353CC}">
                <c16:uniqueId val="{00000001-4EC6-489C-A682-351148FD73C4}"/>
              </c:ext>
            </c:extLst>
          </c:dPt>
          <c:dPt>
            <c:idx val="1"/>
            <c:bubble3D val="0"/>
            <c:spPr>
              <a:solidFill>
                <a:schemeClr val="accent2"/>
              </a:solidFill>
              <a:ln w="19050">
                <a:solidFill>
                  <a:schemeClr val="tx1">
                    <a:lumMod val="65000"/>
                    <a:lumOff val="35000"/>
                  </a:schemeClr>
                </a:solidFill>
              </a:ln>
              <a:effectLst/>
            </c:spPr>
            <c:extLst>
              <c:ext xmlns:c16="http://schemas.microsoft.com/office/drawing/2014/chart" uri="{C3380CC4-5D6E-409C-BE32-E72D297353CC}">
                <c16:uniqueId val="{00000003-4EC6-489C-A682-351148FD73C4}"/>
              </c:ext>
            </c:extLst>
          </c:dPt>
          <c:dLbls>
            <c:dLbl>
              <c:idx val="0"/>
              <c:tx>
                <c:rich>
                  <a:bodyPr/>
                  <a:lstStyle/>
                  <a:p>
                    <a:fld id="{1FE0E27B-0EE8-4AEE-BDF6-8E76BDE58E36}" type="VALUE">
                      <a:rPr lang="en-US">
                        <a:solidFill>
                          <a:schemeClr val="bg1"/>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EC6-489C-A682-351148FD73C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pivots!$L$23:$L$24</c:f>
              <c:numCache>
                <c:formatCode>0%</c:formatCode>
                <c:ptCount val="2"/>
                <c:pt idx="0">
                  <c:v>0.85741935483871001</c:v>
                </c:pt>
                <c:pt idx="1">
                  <c:v>0.14258064516128999</c:v>
                </c:pt>
              </c:numCache>
            </c:numRef>
          </c:val>
          <c:extLst>
            <c:ext xmlns:c16="http://schemas.microsoft.com/office/drawing/2014/chart" uri="{C3380CC4-5D6E-409C-BE32-E72D297353CC}">
              <c16:uniqueId val="{00000004-4EC6-489C-A682-351148FD73C4}"/>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00586393784874"/>
          <c:y val="0.13430569405406231"/>
          <c:w val="0.40692021914248266"/>
          <c:h val="0.6349918520147765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49-4711-90C4-A0EC4178EB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49-4711-90C4-A0EC4178EB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49-4711-90C4-A0EC4178EBCF}"/>
              </c:ext>
            </c:extLst>
          </c:dPt>
          <c:dLbls>
            <c:dLbl>
              <c:idx val="0"/>
              <c:layout>
                <c:manualLayout>
                  <c:x val="0.15833333333333333"/>
                  <c:y val="-0.111111111111111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849-4711-90C4-A0EC4178EBCF}"/>
                </c:ext>
              </c:extLst>
            </c:dLbl>
            <c:dLbl>
              <c:idx val="2"/>
              <c:layout>
                <c:manualLayout>
                  <c:x val="-0.1277777777777778"/>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849-4711-90C4-A0EC4178EBC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pivots!$F$25:$F$27</c:f>
              <c:strCache>
                <c:ptCount val="3"/>
                <c:pt idx="0">
                  <c:v>TOTAL SALES</c:v>
                </c:pt>
                <c:pt idx="1">
                  <c:v>TOTAL PROFIT</c:v>
                </c:pt>
                <c:pt idx="2">
                  <c:v>TOTAL TARGET SALES</c:v>
                </c:pt>
              </c:strCache>
            </c:strRef>
          </c:cat>
          <c:val>
            <c:numRef>
              <c:f>pivots!$G$25:$G$27</c:f>
              <c:numCache>
                <c:formatCode>0.0,"K"</c:formatCode>
                <c:ptCount val="3"/>
                <c:pt idx="0">
                  <c:v>91766</c:v>
                </c:pt>
                <c:pt idx="1">
                  <c:v>65829.428571428609</c:v>
                </c:pt>
                <c:pt idx="2">
                  <c:v>7571.428571428567</c:v>
                </c:pt>
              </c:numCache>
            </c:numRef>
          </c:val>
          <c:extLst>
            <c:ext xmlns:c16="http://schemas.microsoft.com/office/drawing/2014/chart" uri="{C3380CC4-5D6E-409C-BE32-E72D297353CC}">
              <c16:uniqueId val="{00000006-4849-4711-90C4-A0EC4178EBCF}"/>
            </c:ext>
          </c:extLst>
        </c:ser>
        <c:dLbls>
          <c:showLegendKey val="0"/>
          <c:showVal val="1"/>
          <c:showCatName val="0"/>
          <c:showSerName val="0"/>
          <c:showPercent val="0"/>
          <c:showBubbleSize val="0"/>
          <c:showLeaderLines val="1"/>
        </c:dLbls>
        <c:firstSliceAng val="0"/>
        <c:holeSize val="54"/>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rich>
          <a:bodyPr spcFirstLastPara="1" vertOverflow="ellipsis" horzOverflow="overflow" wrap="square" lIns="0" tIns="0" rIns="0" bIns="0" anchor="ctr" anchorCtr="1"/>
          <a:lstStyle/>
          <a:p>
            <a:pPr algn="ctr" rtl="0">
              <a:defRPr b="1">
                <a:solidFill>
                  <a:schemeClr val="tx1"/>
                </a:solidFill>
              </a:defRPr>
            </a:pPr>
            <a:r>
              <a:rPr lang="en-GB" sz="1400" b="1" i="0" u="none" strike="noStrike" baseline="0">
                <a:solidFill>
                  <a:schemeClr val="bg2">
                    <a:lumMod val="40000"/>
                    <a:lumOff val="60000"/>
                  </a:schemeClr>
                </a:solidFill>
                <a:latin typeface="Aptos Narrow" panose="02110004020202020204"/>
              </a:rPr>
              <a:t>Customer </a:t>
            </a:r>
            <a:r>
              <a:rPr lang="en-GB" sz="1400" b="0" i="0" u="none" strike="noStrike" kern="1200" spc="0" baseline="0">
                <a:solidFill>
                  <a:schemeClr val="bg2">
                    <a:lumMod val="40000"/>
                    <a:lumOff val="60000"/>
                  </a:schemeClr>
                </a:solidFill>
                <a:latin typeface="+mn-lt"/>
                <a:ea typeface="+mn-ea"/>
                <a:cs typeface="+mn-cs"/>
              </a:rPr>
              <a:t>Satisfaction</a:t>
            </a:r>
            <a:r>
              <a:rPr lang="en-GB" sz="1400" b="1" i="0" u="none" strike="noStrike" baseline="0">
                <a:solidFill>
                  <a:schemeClr val="bg2">
                    <a:lumMod val="40000"/>
                    <a:lumOff val="60000"/>
                  </a:schemeClr>
                </a:solidFill>
                <a:latin typeface="Aptos Narrow" panose="02110004020202020204"/>
              </a:rPr>
              <a:t> </a:t>
            </a:r>
            <a:r>
              <a:rPr lang="en-GB" sz="1400" b="0" i="0" u="none" strike="noStrike" kern="1200" spc="0" baseline="0">
                <a:solidFill>
                  <a:schemeClr val="bg2">
                    <a:lumMod val="40000"/>
                    <a:lumOff val="60000"/>
                  </a:schemeClr>
                </a:solidFill>
                <a:latin typeface="+mn-lt"/>
                <a:ea typeface="+mn-ea"/>
                <a:cs typeface="+mn-cs"/>
              </a:rPr>
              <a:t>and</a:t>
            </a:r>
            <a:r>
              <a:rPr lang="en-GB" sz="1400" b="1" i="0" u="none" strike="noStrike" baseline="0">
                <a:solidFill>
                  <a:schemeClr val="bg2">
                    <a:lumMod val="40000"/>
                    <a:lumOff val="60000"/>
                  </a:schemeClr>
                </a:solidFill>
                <a:latin typeface="Aptos Narrow" panose="02110004020202020204"/>
              </a:rPr>
              <a:t> Score</a:t>
            </a:r>
          </a:p>
        </cx:rich>
      </cx:tx>
      <cx:spPr>
        <a:solidFill>
          <a:schemeClr val="tx2">
            <a:lumMod val="60000"/>
            <a:lumOff val="40000"/>
          </a:schemeClr>
        </a:solidFill>
      </cx:spPr>
    </cx:title>
    <cx:plotArea>
      <cx:plotAreaRegion>
        <cx:plotSurface>
          <cx:spPr>
            <a:gradFill>
              <a:gsLst>
                <a:gs pos="0">
                  <a:schemeClr val="accent2">
                    <a:lumMod val="50000"/>
                  </a:schemeClr>
                </a:gs>
                <a:gs pos="65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cx:spPr>
        </cx:plotSurface>
        <cx:series layoutId="funnel" uniqueId="{291AF981-D747-4FFC-890A-56ABB54642DF}">
          <cx:dataLabels>
            <cx:txPr>
              <a:bodyPr vertOverflow="overflow" horzOverflow="overflow" wrap="square" lIns="0" tIns="0" rIns="0" bIns="0"/>
              <a:lstStyle/>
              <a:p>
                <a:pPr algn="ctr" rtl="0">
                  <a:defRPr sz="900" b="1"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GB" b="1">
                  <a:solidFill>
                    <a:schemeClr val="bg1"/>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1" i="0">
                <a:solidFill>
                  <a:schemeClr val="tx1"/>
                </a:solidFill>
                <a:latin typeface="Aptos Narrow" panose="020B0004020202020204" pitchFamily="34" charset="0"/>
                <a:ea typeface="Aptos Narrow" panose="020B0004020202020204" pitchFamily="34" charset="0"/>
                <a:cs typeface="Aptos Narrow" panose="020B0004020202020204" pitchFamily="34" charset="0"/>
              </a:defRPr>
            </a:pPr>
            <a:endParaRPr lang="en-GB" b="1">
              <a:solidFill>
                <a:schemeClr val="tx1"/>
              </a:solidFill>
            </a:endParaRPr>
          </a:p>
        </cx:txPr>
      </cx:axis>
    </cx:plotArea>
  </cx:chart>
  <cx:spPr>
    <a:solidFill>
      <a:schemeClr val="accent2"/>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_xlchart.v5.5</cx:f>
        <cx:nf>_xlchart.v5.4</cx:nf>
      </cx:numDim>
    </cx:data>
  </cx:chartData>
  <cx:chart>
    <cx:title pos="t" align="ctr" overlay="0">
      <cx:tx>
        <cx:txData>
          <cx:v>Country and their Sales</cx:v>
        </cx:txData>
      </cx:tx>
      <cx:spPr>
        <a:solidFill>
          <a:schemeClr val="accent1"/>
        </a:solidFill>
      </cx:spPr>
      <cx:txPr>
        <a:bodyPr spcFirstLastPara="1" vertOverflow="ellipsis" horzOverflow="overflow" wrap="square" lIns="0" tIns="0" rIns="0" bIns="0" anchor="ctr" anchorCtr="1"/>
        <a:lstStyle/>
        <a:p>
          <a:pPr algn="ctr" rtl="0">
            <a:defRPr>
              <a:solidFill>
                <a:schemeClr val="bg1"/>
              </a:solidFill>
            </a:defRPr>
          </a:pPr>
          <a:r>
            <a:rPr lang="en-GB" sz="1400" b="0" i="0" u="none" strike="noStrike" baseline="0">
              <a:solidFill>
                <a:schemeClr val="bg1"/>
              </a:solidFill>
              <a:latin typeface="Aptos Narrow" panose="02110004020202020204"/>
            </a:rPr>
            <a:t>Country and their Sales</a:t>
          </a:r>
        </a:p>
      </cx:txPr>
    </cx:title>
    <cx:plotArea>
      <cx:plotAreaRegion>
        <cx:plotSurface>
          <cx:spPr>
            <a:solidFill>
              <a:schemeClr val="bg2"/>
            </a:solidFill>
          </cx:spPr>
        </cx:plotSurface>
        <cx:series layoutId="regionMap" uniqueId="{51973572-C4F8-41A8-9BFB-9CA1512ABA56}">
          <cx:dataLabels>
            <cx:txPr>
              <a:bodyPr spcFirstLastPara="1" vertOverflow="ellipsis" horzOverflow="overflow" wrap="square" lIns="0" tIns="0" rIns="0" bIns="0" anchor="ctr" anchorCtr="1"/>
              <a:lstStyle/>
              <a:p>
                <a:pPr algn="ctr" rtl="0">
                  <a:defRPr b="1"/>
                </a:pPr>
                <a:endParaRPr lang="en-GB" sz="850" b="1" i="0" u="none" strike="noStrike" baseline="0">
                  <a:solidFill>
                    <a:sysClr val="windowText" lastClr="000000">
                      <a:lumMod val="65000"/>
                      <a:lumOff val="35000"/>
                    </a:sysClr>
                  </a:solidFill>
                  <a:latin typeface="Aptos Narrow" panose="02110004020202020204"/>
                </a:endParaRPr>
              </a:p>
            </cx:txPr>
            <cx:visibility seriesName="0" categoryName="0" value="1"/>
            <cx:separator>, </cx:separator>
          </cx:dataLabels>
          <cx:dataId val="0"/>
          <cx:layoutPr>
            <cx:geography cultureLanguage="en-GB" cultureRegion="IN" attribution="Powered by Bing">
              <cx:geoCache provider="{E9337A44-BEBE-4D9F-B70C-5C5E7DAFC167}">
                <cx:binary>zHxZc904kvVfqajnD1VYCbCjeyKGd9Fiyba8u14YsiwTBECCC0CQ/PWTKk/V2Ozqrh5GR8ynF4d1
xbzJRJ7MROIg//ow/+XBPd4PP8yNa8e/PMx/+1GH0P3l55/HB/3Y3I8/NfXD4Ef/Jfz04Juf/Zcv
9cPjz5+H+1S31c8UE/7zg74fwuP843/8FaRVj/7GP9yH2rd38XFYXj2O0YXxn3z2hx/98OBjG54e
r0DS3378z6F6bEPd3v/4w9O/YXmzdI9/+/G7v/rxh5+3sv7ue39woFqIn+FZxPhPeZ7xXBGc//oj
f/zB+bb67fMMPs8kVYJk+Ncf9tuXP79vQMC/pNOvGt1//jw8juMP//3vd49+9wrffVKP/vDVCgf/
pPB/vvr1DX/+3sr/8dfNL+CdN7/5ZiG2Bvqzj7brcHqI95/98Jsh/g2rQH5iLJdZJvn31pf5TyzL
sjyn9Kv1yW9f+tX6/4Imf2z73x/cWP7332/tfjr839u9GO7X2v1mgX+H2THY/ekH0+/tLthPXw0u
/9vr4fOvkPtq9z/X5I/N/ttzG6v/9uut0Yv/D5z94J1vPtX/xpjDf3oKNSTLIZR8G2ok/SnHShHG
1Vdnz743+r+iyR+b/X+e3Bj+fz7Ymv7w4v/e318+DvE3E/wbvD37SUEkyXLFv5oXb4ON+AlzoQTN
xNdUAJ9/6/R/ps4f2/7rUxu7f/3l1uYvT/8Om//juP97Ijzeh/vTrxn0m9D/zz/99eUgr28e/WeJ
+Kvtrj7/7UcCYfv3tPwk4Tu7/l0K/e2Rx/sxQIqGYJRxSM8KU8oznDP14w/p8dePJPtJCMVhXZni
MhMZxKnWD0HDY5T8JFUOa00wlhggBY+NPv76mYClFlJmuZSC5Tij4vfC5aV3S+Xb363x3///oY3N
S1+3Yfzbj+AX3de/etIUvohLDt8tAM/dw/0rqIngj8j/4330pS+1O1Uuvl/z5VMZ331jiP+FZHit
byU7UeHAI0gmmSxMPRfroIp9omFpvhVdr0vg/czsacnlS8zQS0cY2ikbfy+7i5K2pS3tCSe23npB
50O5uOy4S3Oefy+9JESOrlb2RKYz9uJQ1cNXQH2tlf51c3PwlG9t4g0286KIPa1zO12vLY5HZ5f8
9T69ocL8VjothzW10rtTlwZ5qLlZjxni7/cJh5zxrXC5aJl4NttTbGx2WbXhPmGrdtpFfC98VWPN
e4ndiY19UVbrTT1Ul/v0fsLUN9gR7TyrgIM7ufwiH+9dvQ85fINJWLauy7mwp7Ea6fNRtPGBmRrP
h31qb4BZqkkqU0d3igu7gq3LGyvkTtEbYMo+9SlzrTsZFedn3kRyWyr0fJ/eG2SKIHkcFjCLpg99
Vx2ySuzDPNuiMsvKWRoKC2naIuuUKzhq3E7hG2DW02hH7qU91V3/oqRTdSm6GZ932YRtcImZ8t1I
OncalsU9rENTXY2G5lf7pG+AyR23s59GdxIf1u7Aup0W2UCyhPJlqQ2ITWPXFgPpzYGvZB/e2QaU
LVNZL1vwkmo2F0OVaNFM817NN8icLAldXw/uNMlqLNxcl4ekYr/T3Btg6taVa5UgOajcQUBR9QE2
m8NOo2+guTbNmqpxdSdZ1c2Ri6wtFhnCTtU32MxojM3qQXpnbsb4xnfXuzyQbpDJKW/NihZ3qul0
25TOFEPbfS37/7cZk26AmbFV43zl5qQ4u/K2ae61F+yXfYpvgNlnahznxMzJZJn9ZcjwaIt8HNp9
uKcbZK4NrvuaZ+ZUjvV5TZ5fLgTNF/t03+DT+SWSCoNhqHP+WIrWXk5Z2Jkj6AaghnAcWtOUx2Ho
CszTgU6f9+m9QSe0wHqj62BOY+RjISL/zMppH3zoBpttWA1yWtUn1eFjM3e/aGLSTtkbaJJSyH5l
vTkRmvGiHsbLRjbdcZ9RNsgMkwzLMIDiNlXXDROmcMbe7ZJNNuiclG4bKkBxA2Ixa9+OTfNyn+gN
ONuZyVy1IHqQQV4FJq/xMMt96CEbcFq3aD6MILzRphDiOPCdWm9gOY98HBrIZ6fFpYOmELwzacg+
NyEbWI7GDwvONLhJj/hh1Jifsnx5u8/eG1S6EnWtjY05ZcZxd1GSfBEfpU++21e9kQ04pfSh08GZ
k17DQaH3emA7V3MDzUWiOJcMJHu0XIeqI0Uzrm/2mWUDzU5oEye56pNp0ieE4k0pun5fsUw2yPRY
xnnWTJ8mNmevDJ7fclHRm12K4w00y7ava5bH+lQRfduiAPsenMZ9WfmpK/HtxienAWFeNxp2g49D
daXay31Kb3A5Mu36qQK5ZcIHnKPjHO0+98MbZLbBwZaSWH1K7SkZV+RqZ2GFN7CkFSdm6Z0+4VrN
R9a2H2FDq/dh/qnd962ly86C2kHoUx1se1JozAvfDPsKILyBZIugT1UTEN7VH3PdnbTG+8rBp9b8
t2oj3BlTMa7B+2ZVDB3JoV1A/E7f3oASGyy6pEB6WXU3AKA7GjzdafANKMOQKhQRgHKu7iEp26KM
dt9iQoP2e6s4VZMUmydPcdSfVBXejVWudmFH5BtMpqluKK1AuAyiMOKC+n2lj8g3qIyCwt5hATdJ
JhxEjlMRM2t2BUGRb3BJoDEZ9AT2blSPC9N4eqhylHb5ocg32DRmRmZBVJ/oMjUFTpU5dHM97aqT
Rb4Bp5imOM0KpHucnjubHvsVZbv8UDyds3yLIFMO5UQ1hMIBKV7knJ/sOpY7jb6BJ69Umnqd6VPW
U3OEY+VwIE2vd8FT5Bt40qGKFV5AdYW6w9q9zLoPe9IDeNr3NhkatYaqkvrEamQKk/LpbkpK7ZOu
NuhEiXbGag9RZVkL7cqiUrvKZKE20Kx8apPtQbLpzXEZLt267vMStYHmsJR56nOQ3CCvC80+zRE6
WLusrTbIlBIvDj3lNZsGctSLaA9xbm73Cd8As+sVc96PAJ2Yz8W0TscpV/tiOJytfO8nenRZo1EP
wsNNvVw0066yR6gNJiWFk5lpjfoU/HLTOXe7Tqd95tgAEg9qnVUeQGNXkKoYdyV4oTZIbHmKox4H
qB7UfJWR8IyV+rhP4w0W8z60SusJsLhm1026ZUv9bJdkucGhWxhOM4d002tjXmk2vm1ja/fFJrmB
4twMlZUzLKF3/PWgbru+3Bc+5AaKM2cyDBwSGV/eVPHU6n1OJzcwJI6jYRgBhoSTh4WsxbqyfaWr
kBsUhjyrQmjA7eaujBelXfoDS3m1L4A88WK+TWFN5eyI5yen9mg4rdSXRxXRvhQmN1hkjWSL71sQ
XrXdvVQdudFiReNO3TeAdHk2TCYH8bFfVTHp+SJUiO3UfQPLrgpY9R7qV2GH/v1a+pidmYxi3omg
DTYrjC0yVQe1gzN3lsyFUcvlLnBmG3D6SWo3jYCfpiGX2i3toW7svu66yDbg9H02ySE9gbO5kHx5
sczdvnSTbcC5GCZqTgGcrFWXtl37C8xmc95nkw1CbWPNmDGIskug3XKW1bqMhTRx3umM2QamA24W
2KXBFwyIr8+si59NT/mrfdpvUBq7tWM0YYhb5I2QY0HmfWfdIttANJaOJv4UEanOD5qV4yHLG7wP
oE+kiW+Di+x9jeYZhLvkL3V9u6J6X1WfbdDpFA3QyoSwZdX40ilEzple5L60mW2gKZeV0LKN8jTl
YbqJGLc3PZwl7SsjxAadGe4q24Q1O9dmqI7DxNurJfVip/QNPG1LDKSikJ2rqWsu8iGsV2Woln1m
FxuIStmFmYQaImGZpgOT1XLSmZl36r7FKFLrkvIhO9t8jJdDtZLzDNv8fQFdbACKywblQ9tnZxW7
5nkuqvXoFhN26r5BaJdI1/sKLBOiRUfJRXNYCOH7oteWAJRXE8IrMdk5szU6MVpmVwNT9uWu6CI2
MM2snkOHpTjLciDPIGfjoqyrch+axAaqftF0TovPzk2etXc979mVdbndF2LEBqsYKsV+Xrsnu8/x
TqB+vnRazvsss2UC1SpnUvA2O6eosoOZgvrQ8Bj3JbwtG2hoVj3b6LJzu1BziaxmL6c+hLtdq8q3
WG2aPNAAPuMt9UWLbXObqED7yhe+wSpqEeuxBMs0JipfdFm/3uIg0E7lt2AdS44WBOIVJf7cI0WO
jar2UdME34BVkkWprAanSb2+69Hc3HSTSvv2c1tikKrHleIaVhUaqtUJWUIKSye10+4brApMmryt
IIoJPvdvhG/pF+1ruQ9NfIPVOMayaWeIwHnu6LH0+VTIvHb7YiTfYBUFOw1dAN2ZtuimcR4diKur
fXFmyw+azaJTLarsvIaSnOAYISsQUftOI8UTNfTbUsY0oWeqK8W5wUGf+wQbA+sysW//uGUIceAA
moFD1g7G0vM4sXAaebPT3dkGq3OmSDl4DVgd+HIxr9hdyopNn3bFGbaB6qTabhU+gfToZGGdcIeZ
ML9zVTdQzWzfj0Y24O9iopdQQKrDShe7L6+yTfWb02Fs9YSzM1lQfD4HjIpYCfRqn2U2WO2hKPDE
QObzgYoXprWf6Lyiq33CN1DtK5K3o4OkDe7eHlmi00lw7/YVemwDVREhtvdxgiJV8JdUDvWtyFK2
z9u3fCE05SkT05id9ZgtR9fV66lbR79P9S1jyJCeoBwzCO6krW5wTdAlXj3bxxQUdJNWl1Gr0E/g
7ioL4jCVPS88J2FfAN5ShiYSaQwUifOiyvox555fwLUR3+8Uv8FqhW0PTHboZECLlJz6SSxXiUzd
nyTtJ9b9H/DUxZY11IaUU2fB9GNM+Yl4qwrDcLyUJY+F1IIVTozj1RKHZzlp6MVgDX1jocTfGeno
Bs8Jtgsd8pB7yzWaD36R4xfHU7MPclt6UeRJN7Eh4hzb0V4PWlTAnu3Un0S6Jwf6e5K/oBtAu96x
ceRCnM2E2quA42wOBjdtXYyxd0c7LcPRhVTtKz7pBuFO2Ai7LAismqPsxEdan4DRTPdttrakI6Ex
6gNfwY8znU5tu6QDs32+U/omGQusdDausNlCY9Vc+nooi1V065+48VNq+YOF2BKP9NNlDlk7eV7E
ksEuDqlLqdTO0yCyScYklKmuDJQpODTd57kbs2epapc3u7LCln4UhC0n8lSmBEbpiaKUXw6hlvuK
T7JJxhPuwYAICjgTpsUdkZHDY1d5uo8GJ7b0o1lmQxILyB+XhfJCrVJelBNH877wRzYJeUadbVvF
xRk4CeG9wmN9szo/Xf5z2/8DAP8aFb+5aQBU0qnOnrxyZHaqDg5i7CHPff6iYTU7lnZciwjnddVO
EGwAPEGb3lBp5ZnBmehx5EP33CdiXv7zl/kHINhSk4DzsKq2hC5V5fq+oIbrA7Qz+L6dwJablM0p
m3EHddcCp/Jv23oeCqAv8Nf7dN+kaAEOs/AZ6osRp+kZHK2F8zqEfRw5sSUpqZwMdq4E9GKAJkIO
Ldxn7w8Qg1i5rzzacpUInDy7CkLPuW/o+i6qkn8ZcrWzpbElK3HgKXUTBenAYc9PinYfauGW4z7L
s+93SbZlaZqEBOHTPL+eWk5e8LFyfwKwf+STG/g21FMrkYJ1pSS8nNBCDhJ2kfv2AniTfxUWSKN2
lOc8JF9elYr41wFQgHb6/AavCO5PdZg2+VkMMS9KuGJ2RksrdzkN39KWTM+j4p3Pz+No2PPGNfgm
H638sGddYYjB9+vKrVCt1io/qxGurKEo87fV0KVdpQjfcpdGDJcOSWT5WfLeXHWLboqqm6ddkYxv
yUtt6deoUJZDTWiBXiRY86Ar5h/3WWZTUS/A6s+nSMHuGVreAeUqNIUBeuSrfeI3GTeT2ua1XPIz
srQPR7G6zB7yMl92Nav4lsE0WN3MY9WVZz+YocBtk72UQJLadZDP8y1gWTmbaWjL80IGeqyzcQKS
VDfuCjZ8S2HyODPZKH0J/RIB7CtovBeJsWmn9A1cfS1yz+He75nZAF2BBqPLLrh837pueUyVhVvI
wIApoSneDq86I/XzGNC+i6B8y2VqHFw5q+xQnnUHZX2GOXse2sj3cQb4ltBU6zJvlJ7Kc+8xPiGG
zH3TNuHTLpffUpoGNi5VpC061wnogNlk6FlMcH64T/oGr3LOfWn4iM46b8jbjHl37JIeP++TvoHr
2lmGoa5H57JZ5lOEvttFCojsi/FbalPTosGMuSvP1ejcAQ2LfSmZZQ/7dN+AdZm9nZ8Oyc6OOXqr
Cerf6GZ1u6pVvmU5rVg3IYsLOk/9NH+gc2WvS4nXXTtzGGuxyU/SdNRGCGPtutJz6szzumz2NZT4
lutUNon0o0/lWQrUncgyl8W8ar2rLICI8r3q5ZS1HbITOvNJdCfg7JuLRId95CG+JTzRkkE/cxXo
HFpXrVe96/rXrMw6tlP7zW62agIbXcXQmUjLgLCRUkcONNZ4H6C25CcjmSI9B/2h7Z4dOVPle8br
eh+gtuQnK2I7jxpCTVyG/pleFnPFq/nP9oNPoP/7PgLfsp+gCqByUQKi8BLdFYX7bu9slpo/28w+
mfiPxG/w2nWwyVx8Qmelo6gOZZzxBdxSi2fba1sXmc/kug+8clMaAwVNuYbP6LyMMhW+YhQuCPlx
p/QNeGufYTgFWiEks5ldY17xYoD2wr7ickuGqoELlaOmqi7GJBK/xkxkbz30dIZd2wa+5UPp3C9h
Vri/CJGUZ8FEujTduDM6bDlRAVHuG+nHC28rd4zLZNti9fX6ZVfMzzbw5VHomsDl9AuZz8MxaDEe
G23NvuCwpUQZvaCspg264BFqV+1duuiN2Hczi2ebXFvqHJWIifJCLO2koUWBskc+DdWuXhffEqMw
XBrQow3VpaUIt8euhQPuzA7zTq/fcqOmsfe+VDDmQnYcFxOd4k3obLXTKzeIXWEIWs0xHS7HGDg6
dq7qYBiIbvZdbYZhOd9nLRtb1tio+stkxXDoFKxqC/NG9jnOliLVC5Xh0lbisjMwtQOYAN2dZWHn
rkRsMq63MYFfzuiy7rv3SxLto5Np/LgLUVuG1KAmk5q66a4mxt0vgpjucxfaPyNfwtCfP476v/7+
myajjZgunMbuSi+BVc8ENLpKciEDY6K9WaiOKIcLOqPBzzrlJb+1KSF1QQlbysdEGWZL4Voz1LrA
o++iKTRaUbhFXLZTe0B2YfIsM6TNp75NS1NIiueFFWhpMnqtfbRdc2BrmeOzqSdmP6GZdXCva+VZ
Ih/l0yMzFJB1v77K5mVw122Z182t1NK016JSXfUxtrGPddH5cR5e476PrjvYJQRuCniJsvqEaCJV
WVhMvfmMEgppPcx5nKu3JRzx91PBOdLgdH4ZyheecDPfNGFes+EwkkmFI+GNLV91EwyZuPV4VSs6
GuB8mleyj5ZMRZorPMvj0i1ieOeGwekLuDPQdle5ikoUVZiayR8n7FwD76/j2l+tA8+B9I+R7j/Q
zrH2ufIk7+tDGngWboAnQfvmkNKs1OeGd6R/DqddPf7QBDdRfJxIU8Puy8MoGjkcWqqrCl42KLvE
qwlk9v1x7BUnn1aHhe6LpHpTd4eFzSVuCuAcU+kLrYDOPxT9YnB3qspU+udmaYO4GyoxggQlEKIC
TthoLpZTpSAVvTBja83znK6Tu8xhb9LBC5XcL+cwEuWerUrV7s7MTZfoERK8Xy+0WMR4O0YG51FF
jeDU/fWaCxrcIcBcxaovxLxW3aXGRKCPDQvL2BY1sAKlLqYZuCMeOiyzSKkIqktjPAIfkQ3pAFfq
FsaeLcZN0LTDZAlrUc6tFOYCpkK5ajz064gEnOO0qszqA2HQKLif2JjS21hTpd/2peinAW72w7ya
+sAzOsOwA8Qqpq+y6EX2Sz1SZ74ELNFqzkAEX2lbTBmCxw6Znsx8aWZ4K3KxNOXoUGFgugHBBWkl
fO+pzYHwBphIPqoveKw0M0Vt+hLuFvYqtugDWkMU5jDola0PBGajoM8cS9cc4RZE6A/adHlzYl3q
5/ZZu9gngMk+6P4E98F9Ph9166d8fsZrz8hwNlhmoT2hXAeGDyIyDWf4UtVNeqTQb4ivAga+8se+
Xzv86IeaujMtO1YWIZm+qAY0vo8G6r0JcX+lPOTuzM5ZVwximvURigaAOR4wgGHoZR0eyAiW/Nyb
kXYVmLghy3ULzR55A1fVR/pK9b2EG9mwu3R3TZbV14lY/DKnueOf+9iN1wMQJW4YjezAemnOXQYz
PkhNIKnXdWlec0tS9bnKMsYvKplruRYVm3Vf3s7OB3uTgl3gmsth5mVuqw9Rgw/aW77qnNbXMLxm
rt0h2XzQ70cIJtyfBjPLWh+B55j8tTPVMvVH401l+iN3S5beZwiP6yNiZTW8HSfZ5aYIGtrluIiM
h/VOkxKy99FBIiHtwSVpzVpAsEFzX3isqro7T9w2A72UeIKBVhdwszEby6KBIUP9F7gL1i2pqGAA
S+iAMQ5zWFQR+KIo8KGiMf1HmN9WKnaeofZz+QEGBtnJF2ObxyovVsR73Bd4gYlWH+CQa8lfDbRN
2Ue2oFDRIp+AhwO6pSnxLy4MzN/VelT9h9k3njQFn3kXn5fY0Pk+VZMBVo1ZcFdfuFJMAwyc6jsY
DFXgqJuanFOVyXmCCDowS2/sRPBECsfbHjphgypZPR8cRSP5MMe04JPkNuNfIoI9m7safZV7d5YW
jjTOBNNxeN5PJra+sPU8rWcBRz7ytYZBDPgTLGtMZaFmJeqmgEyS8pexDVTy0+T7eoVnZDunT4b5
oQLnB/ckQ4GqdqbxwvZdQD0MEOqy6kWmGeqPNIgVX+GaB0gvMptUVaA+lZ8X6yZ9Z6VL8YUve0Ev
wDYVf3CKNwQuFCqhqrdQF0RjC6dsU02FHps2Xamer/0M9HWVcFXASVgHcSLwqaXpIKOL1VtoIfpw
iQc6pg+jS7xFh17U2qaTC3Mf0qFLM57uYg9h6XY02j3N4QECyYFIhe2xcmuummL0ntxJzUMsWrfU
1BQdT7N7j8qYrf4OtgIGzlMGuEVrumeL7FZ5SmTs5mdwpokELihtx3gB7GzCl6KEVppTRYP90nwS
bua1KNpcp1QedT/wzhRRwwAgC8MYKv3CyDhAhC/Lmd/DrDHXNsd1MoGkAq7aDF1WtBRkvB+VzMcX
jbXGtxcaG23VRUumQeETqQiqn1Hf4nF5kdRkaXvIx4VW6y1bV1iroifBDTX0Ohdc4qOnqDHNsc1g
cdtD3z3txYuwMtTddUGN0hRwEXOh/WlN0BNsizCIqlUvXJ+qjyXyAiqIeQh0fiTw7mtZSEbN9Jmn
lAOjax5JmwqH5jZccqoSO1QIl6kvYHRgUq9wJMBZrfKxnvICzqigA/ClLtdp6c8dnJHlbyFgYloX
E69zdMY0izG7GLJusqZoW02XTwvEz+FZSe2Cr00v1/Smdes43XK8+IAPobe1YFCKrBAEbNEBHlf9
dk4jOMiBjkGS4cAEg+nTh2WmzfwOkoBBv0S5SFoVhjalvKhMzvSjyV07vBlUZL664J5pRQ69y/r8
RuBeVdkhRm+n8VCTzteXSzvXOD/mE2m7qegRRKdXCckJYjPnPW9fMuBaxasyn0N2t2KLpwpGlNRi
NQcaQtWOhwFsooDeWDH5tK9tYzpYXXm4RSQJZe513nrI/IUXWoRf0Jym6rEzJR874AE3KS7FBLwD
8zG3HQyGKVByhr0nU26YLvrBw36nKFVckS9mDSOjyGlc284C3haoH0UxOb6YZyKbhuwVHEOz/HW9
it4FWAlKeujZZn3dQrdMZSAvWyvbXSteCvPOrVG0D5LWHV0K3rKZ9IXLB5I9AHET0kBB68zV76ul
KocKrvYiKJWKuRNlf9WM2pR1AYlN03ej62tsi3rCGoEBsxDAtcqlltWFqKHspYcapnTCTBc3CUTg
GgeMfIlQcA2wiy7qxnXlldZxBAvaZSY3UKJw9Y45iI3nbiVPU8PaFSbCfVg8s/Y89zQNtuBjw8qP
zZr78Q5UERDkyuia8VnCfqQvs4YrVOTZnJFCNm30B5TbQNzBwKi98pUv+Txckdk5el45rA/U55PP
3wap5wFuOI7V8rFc5WBjsWjEmlAQjT2/RStg4g4vpjOs6Pp8tb6oq0y4GkKsC0DQ7RdfGQFZY2qb
FioYXnN7YvlYycfRwjC0ruiwyOHvGwNHyZeigSz1fl1KKa9no7z4UBGIJw+rB4Pd2SGI6YX2DZue
z0Dh0delayXcroPddlLXoR2H8IV0azudMM6liMUUifaX5cRM/GA7mLLxmvXc6VdTQiz6wsO95OWd
rUfbX8LhsE6kUDiT/t2A4QD389oo0pITG6Y5SwWFE8v0xuY9hfp/qlInrpbepFpeNpVxcM+01ig2
BSm7KB5JtEZAfrVV8y5BEAH7QAOvFmCDGZWwCv/F3nct142j677KfgFOgci4ORfkWsqyguV4w3Jk
DgBIMDz9+ZbbvcdaVltHfX2maqbaY7chkgg/vvRjPVt7uWxts30iw1DdrbiZiSs1RQ5u5nEit0s/
wWPCSleaN2VZVqFNcaFy4jqqTV1/oAiTqm5qYBb0xFVYh59yb7Em01pkRsCEFRsGy2TMv4Wsj8zd
ikCABXetOSLirCPI5TkHI67Hh76hY/F5NU7j8bHV1+uNmrumxWpr1rG7zqO1mhKaF3P3ni2oOpNh
kIqcV0M+2CtHioWdhqms6wchhqKtk1CvtD1rBg5lYITi7u1kghxupiyE+tRXYxTZJJBORw/FYHP6
rYZwbDrFyWeXpIvpGic4FhVmZVxRvyNjqMiV41Nm3nZD13Ds2VoMu7ic9PBm6TjgS7zlDYvAb2qE
m2CSKMnuIj+PQKqnOuuqfRA2qndBh1HdR7lf6IULOVdn1TY3DTwIi2lesWartzxpN+w+D4tZF5H2
nZt6nDZ55pNNVn66JGQu5D1i+9pQp1mnmjGHmltP/B6onfAn1RJq7IQzR3DbCd+UIKeDb7Xak8GH
3O/gSObzHrkMRXeF4lOFC6XzWO5bP+X5ScWwQi/arZMZ9LJbhbuxKmN7lYWaHLJHp76sL8uWzw1U
L/Fcj+dkHSe9o7geN68CZGb+fCo2EL6yQJ53nkz4CeWZQtC/fLUgVoBdtQQMyk7IqBrww8LtpRKW
641cZk7W/Zdcttq/nxR0qjdxw/iK+x4cSfImH3zt9s6PLlzJmcrhnGd2xJ4fT4Gcl9zFyxUMowic
SGQ1cvOx7sthOdHlFrqHGqsYKQ7VFttTx3AHupHB8wGllQa5GAAwUdNeN3VHt1dB4kV3TTpFC6HV
uVhzHm27ILOyK9MsWpVByCaVEUv+HSYiHoNFooUit694fr7gRERYS9tb6H1AYn/8d3//ERJoaYZ1
FVxx3izEXoLrJ6/qrq//Hbd07L2i7Tgp1EnbuegLn8w+tg8rnAD/SmzIj71XSmzOdqyfz60s4wta
NNW7Q8X8zM+OmOknSYJj81U+xy5f17I+b/qmGKo9l9vh6sZddi6guiIJ3E1VvhsljTDt1xaKTYI8
72+lqXHXqvpcvCoxkUbgqyi9tiXlg3FrEnG3MhxEGm7DHZ9ajT/gB55np9T2ZkiqeqAqaZoiyq8j
ozp/kYcyLjCtPSg0sq3Nc3Lsf8LDjoBIp1Ar5tUynxuF68NJcGZcznwWz997Msb1rkZmynPU8T8Q
OsdusMXWLAp+9ecBMXfRRVP2JhI7Vsak35l+A2qTiGzjYgfwIdJTWkBvsSYQA8aRAIK2kTXBiTH7
fSzGyJ0sTebdmWkZFVcyZFGdDh2sctOej3VkIJi2Dl1UXuHyL1GQoY/KpEeEI3s/uBtII2cYFoas
wOUBknR7cVDS9XAeZjVu1fuyiqZa7Julr9SOumKdsWNi36GntczpchpyF88PLVqxxFHSyNAWS5I1
GfK3cJvF/X09tUzEwG3slvsiJdlq+x2dETK0b/No8eGC68WEV62WOeK/6tnPXbn7sZx/xsbf/sVh
/RV//qUfVlfmxc/WLf/7y/9z/Xc/mB9dRv77/x+av/z3Vzfhmxsn9+1/rj8N/n8gv/76oyXM8b9z
GPl//yUM/PMnOeTEP/rFb4n1/5BJ/1e3mX/4zf/HwPqDeOKfE+t/7QTwI6z+8Md/ptVL/R8pYqPR
MAaSVUUYMP6fafUabU6oZuhBIDTFbxy2g7/T6gl6D3AVo/GAUoZxJg/6wr/j6mP9HyYIofpH2whD
odv++/EefS/k8//89T/H1QPsEYCxOI81CkHU28cURwEwN8pdle8t2QoAvmI7lXGdPUPsHeD6//Kf
P0dB3xbDEM3P8EiPTxfI0Ghv6zzfr264j3CgD6b8VCzqmveF2ZV1uI1Y//2Xr/DEkz2W+P41pkIU
h5IwCuJKZR6P2emh61zho92crWJPQETd53rKroTfPi0hsOulo89J6R9v4X+NqRnD12Yx/nPsbwOG
BrrXB5A5UfkuBnJ40fh8S4xgzTOk0VNvVKMdDsGlG0rCY1Yw7gVuUnqMduvi57fACqIdy0nzCmBU
nKxdFp8B/RlP1rZrnjmnfntGjEdxCCoqGTHkWJxqNmRA1BxwQqh0APrAx/h12wtBdnUGbuNFhDPe
KNYO8DdA1UwytKE5nCm/cClAzV3ucRbuofcX6VD6cNLGqnjuuDien4dR8F+0hojZoc3N41HGVeG0
q6TbT82SXeuuAUBb0GH/5xn5+EySTAgFqE1hpcF2w9RxTiXrBuZ5mTlAWd16Cz4iOqGx7J55Y8ff
5zCKxlrTklNx6FT1+FmGuOAoHHO/n4ABIeQwnl/3kJNcDBZKpxc/kMIwCBoWUjGgdo+HqpkYRdR2
fr+uRqYGis1kbsPLjK4/XpumwlB8YHwjc2wfd+vSTLoc/B5ePbWLyDQm87q9LOrh5yiGoH8ZoywW
x4ruxnl4sHHH34OLk4lvcVVt4Zp+4RTAxoC9HlugwcYem2PJ/ioqblsg53trTXVWZcMSn2aAXZ8L
IXhcakkmgdtofdgcKIH47zh7Ax/BhclYYMnEL/uWLP4MFHn9IefwrCW6BoD156lw5CfDiOiuItSh
WxHmLJSRR1KXou27KQTAlyXydZPGMrKb4qg+kZRUF1wOn3LemtNtLOL9Cg3DJeVNeaXmfH1mY4zJ
D0for6eNEjhND6cjEZxA7XG083uutqBAEO7nnHKVooAKQLnDprrzoWohytkJ+L7ZjpcVhxKtdqZ9
m4F+13djNiGHI2rm/NtKuG8uaGMXf22Xed7eC4q97hZGQt1eGB8VQw9IFwkYyTTPqkwrSMLuo6Wu
ShRzcs7TtucbMuqqebj1cT2Hk24e3BXpQ+sTBK4gz9PQoX5gWF/tGcxSip6W+TiV6bKWutgFsLnj
vhonqXZkKAq/t6E08Q502/rVZw5MfhhRygIbsh7B/IVsy0uSWw6gUkR+vfR1vlxOlZhNQtTYhjTv
itkhgG7Y1ldxvfV1dEnBZOkrZATVqIgR2HnVl/2GatN02qZekP6N1qYEKEr8sDedyKZ9xavysupW
V+3qHHAHSDXaJN1E/HUHlmy42yCx5Emn21YlejosXCRiqCptQuZIuk1x709EA+on6Zuxpcm4yIju
2Typd14BT99ROjq9j2A/gW8zLuA8FNyL25o3sk8VsnsuOc47nbAN8NKOiJGf9JEv8rSD6qnYtcbm
XcJKCuTLcwDcIDjptuypX9Q9aVU3JqC18beQetFuH+Hpv0ebM8UOWbydSoLP/JdqtKC0Ec075XtB
lhwx5d7cazawj1Exqy4BihZCsnCkCCUAM8h8SmoKIK+s4nm588Mwf4Boe/m+8Q7nM4S97yfL3SeA
nojvass5Y2nW55NPfbbI97xaQa7YzMDDM3CvrqQzuIbTSEc3wPCGL3UYWHEGTpJsJ6N0a5P2gJ/s
nlYVLm6uAOs7KokpmfWY3ImqC3+CYK8S9lcqenA8irxyVrq3vgPpfMqCBCnTuXIg6VJlBlxHIVlC
6JBZZAqwTCRQ95cAi0DZnUZ1pT6OIOTeR+0q381sWJr2VgcJbPLOkMxv1xN4m2naj2j6c1pm5Ryn
ZUHNPT4Z5TsIriLkpqM4msGcLAYa/GmYkbXow5aU80IrIAJjaE6dklt3UgNhlUk5atultBY23mWT
73Q650Ld8Drj8Kg6XkYJB12zXeVFXsXXwcX1mH2o9eZu8hxXNHybXH7daDM8gPsWuPxu40ISbeYl
Sjpuw8donkS074ZY3a19tYEncVDkJFmYu9fF3INcL7JsuOl7IIPJMMagrCAL6Ko0jovwAJJRlonT
lXmoi7kR5wvDLatwLQ9p1nJmT5qms/U1Q8Luh2gLNktiJPOQSxMVsI1GTlK2zyKkf6TThgBh0M+F
uMbtLf6mymHTu4mr7GKWlDYp6Np1BdXnxiidQQdKqECc9Pm1reI4SgEvTRsg11jNJ7TX2S4qaWkS
2XWhAecaFT4lYFEuVY1da3+gnuzewEhTJFWkQRa0pENiHSj08fvMF7TLWLHVVHvSCRMuCqHCVQjO
rhcUVjlMyvkAzvaIJ/26Gm1nt48d4ddiGIrPPQ60NelGjbvqCpHBt4mH9i1zcBiduonyDyvihj/W
gpRvt3hkH5ptsfAP5oOI0zVvZbUbinx53YB3mROLTgHnBK7z+FSvFSoMUvZNtwcWhrv6qhT/0Mxs
/Tzj3nuvIYmrdoxkowWevaiQ5MUmytR6MCF71tPsgTBT0iuAwGtIB3g2sgRvmHzpOZQZ+ylvsXga
rIoZ93chgN+VXn7HNa0R8I8F25xlfAVI14pc2XMRJnYWGoViB/dy+64BzQZCVUE6mq6AfL+5coou
t7rRcQJyOf4gNrW9b+FKMyniI4YhqSPYsNMpL+ce+8eK1QidOC/O9RD4Keay4mkwdvm0IW08Bj0M
WD8R6xT85cTIeq+7Wn83nR04NmTUAmlTlBDR5KEZPgvsAV+jqkaIH4Nx+A6uFIhPZ16D6smNQeRr
wEm0pwx6133Zh+LWxNSBT1rU5pK+7iuTzIgS/jyNPoKOQ5emxNqYpnkfVbDW7fssrl9nmPN5klU0
Cqfo5JIPoPX7qb0cYl7f1IGW4nRkstfpWjTokZQVzn6PixKUt+B5f6JGVUJAtJSW3hKlxR0TA8J/
wX19GZcw3CIiS9eJGla9gmt0aD/bEVcChq2ih3nZ1vegvcYxtRnF1G/pwL7mICHW84asQGKqrAVt
N6ztCnszxD5Q9DDSTUk8jdgv63xDRwE1FtVtaLqapAjIie/INhQDiDET2ROG8DLwdbCO3/cQSfiE
kkJwQN1L891YtHdLGt/zLi10tKJPCwvqhOLqhwDtUDcJzUyMFNlZruJM8mJ4p8uln4HYx1AW22gs
36IVJIVJSPVKpcXK1u/od8DEDrqr3l3xrs3oWSQbJEgit4Mh89uRMkAurGp76XF/uddNgaW9Oqku
4iWCqkQVa3cTj/XYJe3aNneGTUKm0DYxeQ3XuoqSbCNVli5jHC7byUQjvkuR3QHCL0bstRO5dkrF
PLF15t9gz6lZguPdvKpmAvkLUUF+s4TOp83g/De0fDEOVGNTrad5n02vw9RsCmG/Y1FfQ4Ww+KR3
iKZJVj9HHx1vt/dIq0Dro5VP/h6CB37D7QLwa1scThZdNOfrFnBOdRIkNNZY7D6ucoWPTS58zPBC
R/5Owlv4ZSNZfzY1fOrSoab0bb92kCJtroxuIDaTyAsswfVyFPI3KAPIZw7FhUXnIgDDCaOYDrsh
g1Ii9jy+HcrRfkOFx8ckz8X4Jsps0yVThkqGAuh3+1HrbNvZMG5tYjfO7uAMjx6iNm7jc0Pn4WoC
tgmMfi7CZ7Bks91NdMYi82ytz8EL6Gq3qBHlX62hnBtHM4KftfF03uWBZjhts/oe10ykGEOHwF9H
zQKBXJah/89+dgSchIZhbQOhSgXUrUNAKy3DqJ0TOZvqHKZZEielB8oByUeF+aoyrW8bhR0uRZUl
hz1YzPqhimFJS+uYN59bGoO1XDIf30Klt0VpvbEMxKGbN1i5q6qsoBpZO7LbZu/fjLbV1w5iHntq
I5s1e94ekPVpy6hPq5Zk01mEugGhBHL1IItbGCUOHmrKcIaCl0M5O3TLngfTljiGdEGSvPZomiR6
b7Y9JIKT2LtJDkUiur7I4Q9z3KLwiPSYLoVf3oI7H6BMSGRm2yKtad2GpEcyCQRSrBMfRnSNuxm3
3vhEoxcBaNnJYQHg7UefCYEQIgGv3r6ZXGvumjGGbmexcQcyTdJwq1rQMXsB8AnMS1f3J26dNnA7
WdlUJ12xFP0JARMGTtrWQ4R7Zw0pGqKy+2uNHnt0B9eD+2JdwbBnQFlYoVxeI5yos9ooTndT4p6F
2virVWHa0jBw/rWHhF6m1gKLSHpoKXAWy1kpCAciSJP4Quv4hI9sIrt18yOuF3mFHEzE66h71HMT
STPblW9Ai5bQrGnPziE8z8DI58vagQ6vuy/OB3cFBYvpd5VQrkmE7Itvcl66m9A7/54wt7zBW2u/
WXRRQ0R8lW1DwlUxfN584e5zk2US6HKBOrhsOvOx7wHdJX51HqKXlZlXuAMh5dzIvit2c1nRkOp1
UWtC+dL6XcZGEu8q4rs3IaztA1FA3xJDrHqbtbr5umS0lcnU5/bcBI1NGJph0ZznsFJj22xmPAeE
IuM1nRwBX17U6vVgiwJEcQSxVCKistlSVmbdx9jxGemA02KHFHSw1ImPG/O5IYRNqYGkE3cHRIe+
wfqCDKGKuuU7EldR+tZm858ka2adMtzhsMXWoSlPrJ2rK+ZUi52yXtYiWZF4/2mYIMBJ5q2aPmxW
u/eqcNBYwMC0fs3hjh/TotPxdQcp3mXE6PogqmHmkFcizu1yHBG+sO9Crr/q2rYXjG+bx2lEp48T
9PACu1qeXUW+bm7yVbAHbob5ppBykhAzVfa2QKbwmDIKjn4/4jZ6ViCx8Ls5QPspOI4+S4Trl3dF
b0BGl93G58SxrphAqnv2ZcJMwG0EukySKELzT2VeRzcIXglfXYEiIBmnDgVtaCt8MA91wr4dyxa1
2+zmhxXJmg+hOqzMtoqK7xqX1tdLPDXFxcH5V6AUnzmuLkaP5W4d+5bu1riF8rWDXfqu4qTN9gqa
xzxd8hm0Rjv35ryzWfe51msYsK9JG6O5Amh2aIhXsFUQ3UD2W3dZt6ZFpLovyD6pYVOSTqNikiOa
NrYQ7pWJ8G79lKm+giZG5+Y9i9DnCQfntvK9E+j3hO9JOT5iOZiLdVYoIqqy3C6l7kKZsCzTX+Ym
IxDpNrHDrT1uyIUY3EhAy6z9e9HMxXqJxBgOmaKJJrqvgwlorhdiTAQJnTi0ZOjb/GaAzfcOese1
wXN4V+96x6IPA1Tq34xlE4pBiNhvcKIswwk26vYGWrH1w+ZN+0YxKMkSiJXK75mzbtgHqKu+MMiG
vk1hqT1ew9aNO51HJXqdydl+X/FKId4NEGXg/JI4Mh3lr+cY15rUdX1+RlsWF6lWa/iopCneTYSD
Q8xdDqwdksciTiE0lRS7jslKpCJ4le8yyKKuxo4Du5Aot+M0ghZrxeHFzHwxDvGwpLrIFY6HUqBG
MJ0EcOHGng97icN93deyLXAVg9YOl4JmUm5HfQfVtlt9eA20E3oJsMo4nmeIiOIds4Pvk5B5gYWM
yVCfOd3m84lafLO9raMcwoBNgplP87lWI24YWn1TuOHcEVUu36JoqHzaiGUuk6aON485n5MBI/Nl
S9C1wzapDZJXqXBb9TFD9OEnXnnLEi4nyBw91ZXcERT+0LANbWj2PStskU64weDHUiOEwqyy+Tpc
lcaza9kO2RteZXPHHsbYZpK+UflItt08BeOgjp/gPtEP2yhKdwcMomA7U3Vomqbwu+/QiIycFxB8
5Tg5nP281XyJd4ZCt3wVSo8DUbeNFWnZlJA79vOw7JYiXoo0rBoA5+B6vlzwapDwBssxGpMuh6og
adVSfZG0gre0aqVe03KrOpOURYf/NUEtXWLKhVxH/WrfRsQSHOjD2r8ly8ZfV5BgiHSUh4VKlqx8
t9SFM0AHkcIfKrd8pyaiX8eqw0FH1wZ3IBCI3iWDx1U/QYh8U6OegSEvaeK5Cimt7GTSVtbz7ciK
W5hoOWrutnC3yJ6XdZJPkymg2o05hK0ROklC0t/kmDDAjFNQlgedpINwdY9tAFwqg2K2O88h1bDv
42rSSEfYOlHue96u2AGhhjf7VcX4UgkF6yrd4XzdsHdwZDmSE6AmM7aWBpoOhjthpqurtuqy4Hab
boMGIVwENyVCtxk/1VOxLCuO7LmhUKXl+jsEYEWR9j3rR1w8C30xD7NxD0tZTBDxg/7XO+g2G2Cb
BNKZ8SLbtJgeXDEvaL25IAQbOs8aOGAymJFPd91ituxygOZ+vHJrG1y5i6BQ9jeAjTwJyWpHAM5p
v3JW3bpRbf6OjUM3f9ReyuZVPswjzNszzKHqlCPuiOziCa9vP2WzA7CJRYsQg6WrIcDDOijMig5p
TbeVd4MfNUyGzajMyaRYjOvluBoDTmrMCsQMQhcwENteQSAW3JoSabIFTSPQ6xOXGpgX+lCmeVEu
eFBnwNorlJy4tX1dJvySnIB2cnhlpJg9O9EQC6O/x8QWoxJRRw6pi9vhCgJfhvxWUOKuWZgFtjXb
dds+hqlHfCkQVLOdrlOPwnFBz+wapwMDOolgcYXLN56iA1iDrowr5J+hxy3hDbbDSuVptPF1rE/H
ekKjm9QN2EtjvPpatF/RhwUJSiRfIQIHKdG339qwHTYUwGiduISDwDSXhNoKb83nPQikyuNFfCmV
j1naESgfKOZ2udirRed2fhABfoUJaBqIAGio4SMAZkYbkaV9DEknFHL9gb5P5oh35WucW75+O5bY
YiHylFux4x1Um2/WyND+NGNW28vaCVHeL2guHSexXJjB5XzK9OXSr9uC++Q0+bZO1wxkwK6DMg3y
S2zyvWS7CeVclyXWjrE6Yz1EP5B6AdJIRQvs9X2LFjf34Hx6WD4XzyAjPM2Fq+rlfI39Em/7Mcgl
16flFI8RZKq+zBnA45q5KQOojAuTalJG/AhB/DpLbLbQcw6Nu5qVYziUQySsRBtYrAS/7aVqY/kz
JOz/ywh+KgwOugAGRuSfVQSJ+7SVDYQDUO6M699//qeMgOr/HDrac9Dz5EBqHAyy/216b8ApgZA1
Cv3fzeG3fsoIxH+oNALdHbVCW/uYHYypf4sIGPsPWJI4JmD/DWgi5Lm8QETwmHIUEmQJ1AhABxSo
M9DDR05GBgdBRXPsxFYAcEi3Yhzd6YRV01/km6jGZyie34fjcJHHGIqCHImP4x2HSGVTPfIliWu/
iq/LoRoAA5GVEX+dc+O2L798iSeUBI9528PjQSVxyBFRuJhxUJ2PaU5SdjUAd8gyLVTX9yOY0Adb
yuqFZKrGi9M0VlJSiZ5Ax0b3ALV8TpBamGggaiiqh5Aq+GSeISCPicEfo4BIVwfJBwVL/PhZ+swP
MMWgkIMe1OwzHMtoBLw0H/NlsxBimJf1GD+QkIg7JlCWkJhrMJHs8XhNDPGnAc2S4PjgJ6WelxNc
w17WyfOvUZiABAAiU0mRLfh4lBj8cOVI5oCkFvQdWvq25+OwbH+Jnf6xv/Hv704AIwa/jtmOeXDM
KzrbkALHqksWALXA7Qy0yclhW58ASkD3kcR2Lh7+PPcez/UfTxYT6AU00QdakxzRqqZD1dwiVjJB
jxZ6QSIrdlC9V9cEYefPPN4TQ2GLwYIygkHccTw16IBCsJ1qDNWgjgqm205gYhpSX7XNM2EOT7xJ
ydFrDXIIoRW2oMffSwwohaKudSjbfXU+lZU8k9gnrmDLMDcox9UL9R2Yhb+Op440Ebihbj0EdA5z
Pd6GsxY63GhfBVk+M85Tr1BAkQVzIR7vN0EEII5tLXthE9PYAjQQeI51B3P6+pHl4TmN41Mv8aBu
MgQHACxVh9//RRpjrJPao2Nmkq+03k3B0VdAD7JUcL0CN9X8hcKSw0tEry4locTAPx677cOhWhlL
oKlxM/FEmAoSRnjLkryEXvzFs/4gbWJQl9AYepajAyWGp7WG8Bn1iCPNboS68pWvNtjy2tw9s8AO
m/evYoHDU/061NECgyoAgHaMpxJbf1MUsKfA8mvfqpjxK1Am9i0cQ+///HT8mSGP9kR4oQBL1vDV
wD7SArxCFGjpx5dlrP/YOaSMIX+QgjPyWx9Lb4bCbTBhJ0Npptu6H8A56o69KJTs5yiY7FjMEgrH
41SfTGTcFkbZpD/cadmCJO0y9PKZs/GpqQ7pDEf1E0M5Y47Wr0NSgiuthJHCGSZTbZr6Ar3psu8t
YjwegPYN479YyXh12A4N/kZ+nIMP0AsOO8nAqqMwO23C9EFw/plaqp45kJ+aDIog5+Fwcml6nJ4j
BSnyWWDLKLJIQf/rNeyzz2ZV/ybPgQYSGzuH4FTKw0FytOMWkcbtWuDib5ljcMGyORUbWmAPw5Cf
dnMPO4sUp1lW16dQdc1RYgPoso1Aj/DSyS+xdCShFNo0lAeH9/HrrlW2JMAB4+DqHoGgdZ4X/rxg
U+uf+YLxYRk9XtkY6SAapExDCHdceiAzTwNR6R3wq6K+QKvYAJB3YA9QA13nMlouHJzMe1f3oGgx
PmQ3dZHiG4zxaM4Rg2Wf6Zj8+05jcLhiRUJlBq3UcZD9DOpbRwHm5oEA+0/m3AAKB82Ysx3csBRg
rQvy3k/js/FDv88xjHwQBEKsA67ouDxaKVvaKcZJsQDGSF1f1enGwKD9+cs++Xy/jHI0xYDrmi0/
uKrnIg67KW8opOlZdNoiVmE1H/oK/NifR3zyufCB8eKg8CXH2YUaBi2GitKC8dEOXr4FnDkH/PDn
UX7ffPD2oHWFOhrKXkgdH8/YDtqB2ivoCurcyPter3bPal+dkqmpPo+l207+PN5T7xFTFipUjEV+
2xGyusdNUeBEktUMNVSwGjqtjOSp1i2YybCacbfkqAKfec7nxj16Tjnli0U3Pdg9ARBeVnPfnw9I
1riuYMa7ROoGTxF4ED+z/T31cg/VJkhkFPCcHSqqX7aDZdDAbdHyCW72WLwf0YF+2lMTELDWGYC7
CP4a3/359f5eo5nDzZcxXIFwLB7XghPL50546KWARHc7aa3bsbYKCRiil5edKKVRwUBdCuWyOM7I
qUH41LPkA2AVKCDAJk4nC+iuFxfTRvAYBQkKQXpABx6/wm6F253TdUgiNcynEJG0CfRad8TWB3yV
PDM7n1hzj0Y7zKJfPhgkldIvErsV+udkMbg4VYMwpG5bn5kZGn/R4+0b7oeDZwKzgwO/OPz+LwNh
HZdNUYCdbALxFxBatKd915KLvhV6PyCN4GGZo6hO2nUu5pcvhYOyHSksSuJCftzrRUEYCBwTpz9y
d8xr4PT0BtELUzpQYc97J6EVG4rsuX5wT8xMEAC4KKPChqCWHtWFuJPIEYAtStE4A4sHJC+BWRdY
KAnPdft8Yq2bH3flGNUv/ClHy04PsEjxfEBBVfThUiLt5xxBMeKihPb/bMwgjYFQAX7sPy+9Jz4p
IA7gDihEtKDHvSdcYek2jhiVTRLu/KYsNTjk3l+InsEpxXuEAmiDnJkSVN2fh/5t2h4OXQmlRAx/
O87Ao2krQOMM1mJHASMGzoh07ARYTHjG5/LbF8QoOF7N4U6Gcut4b3HZgiAd6F+TrRxj0OZTBc9m
6ZszNqjuRYG9KJ0OY6E0xQ1QAcs5dhPU8JCXYhihJDMd5L92iraPAaIy9cyx/uQzcQYnhgYyII83
MRBMA9I6pgGzsl53flghnG2m9twuk39mb3lqKAQLcXR+ORy0xyme45x1fd+2GMrC3w/YA0aabf1Q
9GR9pjh8ajqgFsISgNTfIBvk8eYCYQsojoMMz3FSoh0oat1iRhLQiyfd4ZjB0YiXRyCfejwK7P0F
AqhKbGFiWxIiPczkfatf/oFQUB/wPIyh6TH6usb5QCufwXshAopLbFT7ftHVXWbz7cOfH+iJD8SA
UgqOEwdY9LHPVlE0t4+QFZFwO2UnUJv5tGbhYH82L4r0+zG7H410+IC/7P4d+MtsQ6IC+O/wVquO
7TukKz0z3w4n46MjBj2GAE8e9j/su8CSHw8COa5Fmg8iNGLZkytbLfZ1y5AIYHLYzg8y0uX0z+8v
pk+NGB+McPDcYdSjGnmzTdXMFiNyKG1ORhsXu6Xr4KGHGwhyY5EVZ90S4JNDtPVpRyz9jhZ7F150
w0nB5vr+zz/OE6uA4UNKASidIHTk6PlzxBugdQFmjvq/nJ3ZjpxIt0afCCmY4TYhh5rsmgffII8Q
zDMBT38WrXPhykpVyn9LbrVku6OAGHbs/e31+eMSYsuTbkkR/P73QVwbmTcwEbKn1tGp5qCjl12N
tk/J1kBaPKHmCDvh186ZdXDqa7p0obDJ++wf/jp5/5oykZWVAukX/JS0VEGamA6kDai39ngoe20+
M9qpd4dMhcnjWjQ/HYcImBI7CgYdysvejq5w/mkuanbR8N9fHnJs3yIGIo48vrm5OSU4dNF0a3dF
e12Bk9oqcDhnIsgTz8Jr4xLFjsiHOn5zNOID05CIX9HLJF/yybcCHc3Hv6aKKDTRjEQuioZWcpbr
9/vr+3jLqNHpxNzPpFncAN820LKU3pk992OmYx2GQpTtUkvh5rY+7F/DFACebLo8UFUPkbzWZhBg
epNfVpONIl6MX7zJvq9hGG2bxI2uyHdfOn5dnzlfPsRX/BBr3yJlArIt3nEgsDRi8Ps4JxBwRkPf
9qgZy1tL2WK8tmkXMgM1Uae9aEdaLc9MzBPLgNsART/DJF37IbTTqsQWQ+FXm5nSdRYkAv+2qZbX
JtDeYOgi/v3Pc5TDB5oYna+UyI5P7cFwVbHKcpHrJQi0O7PducVybiV8PHp0PikZMmaQ7fjH1wFy
zjFaYT6rk0iMezy3upjLxYW/4Z8D+X58gwxFB6/J3ds16CB7P4PYKx3RYi2AFN6WdNhWeeNtaI/W
n9AF2b+SqQD99fk7XPf99ycRqSqDTm+L0iYr8Cg8TbLGVnFD/2RdFtAa/MZ+boZp+dEMbh7qemn8
IA2irurErA4Q8bozVI6P05W2VwIDbjpEkuxq75+4KBtB4wMoIJHjd5077q8cXbaN1cSm8UvwlrTR
ff7AH7ecdUQurVTTyLIed4R3SEeloTcovkGJ7s1mGA4slfLMZvDhwuHjd0T+loVgrGfPUZhnpD3n
X4WStqWdYAm8UsrXZpkLK2yRgd822bjITeYl5IzcPO/OnREn5izeQ4SzxIBrb/3RV22X2s1KF2mv
lkfNzo5BqGIMoiePFWr/9MwbPbHxUSrhqky3J3kU7gTvPyJC0cyaesHCd7pb9sXsUQflGI5Wm+uh
1SX2Q2YWXJVVNHU9rMoocjda1zVPSWudpd+eePPUYxEDeITXqzrh/Q9j5F3fLg3iI0jnLNdx6H/Q
DqGFpVA+jQNRdtN5z3oTJ/98lPESKKOTOUMYQNXv/bii8HO7qZnJQKLyKoBZZC57uonoYfx8Ap/6
tly8EDuYXCd1a/39v4+ZskwjJA7VJsaQ92mcU9PdzrofXfXSGtz9vw/mk7YiA+kLfh29zd4yjARr
3mqzkFm/rGm1+zKVroZsq5oePx/qxObnrEMICoouxT7z/XPpkWXPcASJCVM3+pX2+oxe3B33WZnn
hzRdkpfPxzvxHsnRI2+ht9vwkAq8Hy+3NFkMc8W+XrkeXfcUMNsW1T3qz3MH1YmhPErOHIk8Gtni
o7khUXSi3EPY5gMQg+OnhgEN9VKaFzq8xzL8/MFO7KkeMRUcD3bWNeH4/sFSVTp5PGh0ihY0B0SA
iVAs00lMsA/j5Vc/t6PYN5w1Z25Op8Yl3ciQ5n9ikqO5MvSTnhvm2qE6AbHcqEFaX4yZQmNbyuQJ
L6Tq2hsT7Uxwd+rdQhChPEzwxX8cLQf6ra2i12K2OjiyIX1SPjrshnZdt3POpHJOzFA62hEOgIWA
QOEdvdhl7RQep4JW125ZgnxYjP3sjN5haKM0nMpYO5NoOfVoXKvX8gn5Yi6L7z9kM7lxozy/pMRp
ORcG0OKwiO3qfgHMfGZTWWfgURgAfcyk1gD4hXd5dA5bTmP08RwhoIxl/sWixztMLTvZfT4zT47C
uWsbAE4JpY5GEUWdFY7NbgIFtdk2kfCu6BE95xR28rWhFiQEdYUNLuT9a+sSSm/OTFNlg2bbDVC2
5fOBPme4srPtYcbw+UOdmhVkqNZ7DEHFB/MaIYCLD5J9S+v7Bzq27iCYoSYlntqgIT9naHBqNHJ8
q4SKNDH3uvcPV5dd6pg1i7udm/iylK25o93evRBK1VfLtAxnnu7EJ2NHJhPtC5cxjxkYmWvUtC3T
2IjEuaYumwhjDIGJRueiiBNfjSHWxBg5Wkv46w/y17GmaktPesk6VuPoFjSq+0PoZpUnaSWJ2od/
/ma8REqTVNrhNRwPFimdxocYJC0tC3S48eM0P8vWAjEeaSRyyfxbyb/vjpzYZEuJSQi5j49tCJqF
ShTY8XSUUUDTQWgZEDG6tRPcAg25UUqfws8f89Q7Jai21xT0mmdaJ9Nf7zQBSFsX6IQ37kqUoJq4
zQsz3gDROZdgPzfSejb8NZJTIwtDFVRu6qGX4wVbdZ9vQZ2PdSCzmk/5+YOdOGp8dy2MrrEJZ8rR
gxV9Sx8qgGAQDku/X2Zbu12cyA8bsD1bDXjkpdvI6OV/GNRZtxWWA7elo0Hp5Zt06Znlppt4iRIp
yBNQgqfEKdudcBpzN3WJdWbME9czNn6iavAwyBaso/faeTjppCYt0tyUdDrLy0sfBMLLHCXpTzis
xTe7EG1o0+lxYUyqOHMqfIyl16oQWygRNQLf48UvrMpVZi5pTXWVfofvGmrxpI2/06863GB+GW27
qOlutLo7c/J93HXW6cpKIY4moXB8HJW95cue/OQmMhAOUdKIt6mZGneff9CPeym3Tpc8JLIy8mjH
5+volgNtagkJm2hIvsVLMiZhD7Sl3FmRqr71OCd9/3zEjy90veeSUnMdzkD7eN9J+kJLREsEsba8
wRmQpX3rDwvg4ZayCgZBNOdBC6VNI6ojGIv/Pvp/UbxuW+4aZ79fpKNWwSu31kaSuk7y0NVYmOTu
q2QK/CmXtPRi6juFtRJ1diBZrP/+fPyPm4TJGYIgnLKEaZApfT8+4GdJmMwmYajMvODX96y2pr2R
eN7un0ciRUpmiFLOfwn29yNxdzD8JeeUxGHELcNy8SaaQTNq+jsHX/vkzIv9uEpN5hEYr1XuxsZw
9GK7FE6J6jG7cGjq/sUBEmZTmoXg7MjA9WW1j4u5easnt96ns2k9f/6wHxcLo5NKR/AsXJ2E2NHD
Dg5Uk47RUY6lV3rtAO5MS+Ofl+Q6ikehn2oPEtOj6xIrxEOlPa0Qac2/TGfry+gp7eJ/eBSYW6x6
1J7+sa6mQ+unoUrjRU5LfYsonR5ewDXjOS3YiZVPcps2PgMoGsH1URRF/dQuppJ+slhA5PQbNPW+
XsQX6P3UpQfd7p/LswjO4G9RJ6Nl4YMirIuNuWrWT6TRI7bNRy//YpP3ApeprNvPX+GpuYjyEkzj
mrBEl/5+NhSg/7lv0c7s0hF6IfD+DUgmFKExT/kFbAFx2VBvv6NPp35LaL8+sxRO7HCEcbxSsk4I
4o+1wXZOT3MrVhyQijUMA8go3lpeTjMnTWTtowHpnyZMSzaPlozn9szDf4wLiLBWoB6BMc3wx4qp
Sltqwyb9stGXSrzxMeRqe8BiDIYkzjukjll2Tx+z/T9sOAyMvoCPzLZznPvvpeyaeOQSMMPECjR+
wovRW5JX3R2yM7Hr0XJn5UHuRFXIBYA9nMju/QeOxqQsfGuWIXwWO8Spp9vr1Zie2UGPk3r/PwzY
O7KILPrjuxrdQoWQpinDlBpF7+dDOMaLtq1EijGG04kv1BPLS6C3t5GK1K6h2nkXDf0/TucPP8bR
5mbVYuoJbmUo25a+Q9tt9wSG075yCzOko35Ln1q/YTWTeEPMuP18MR2dWP+NjsAPxYpOJpUMzvt3
3QIlk/hqSFqi4+GSbrR5K+Jh3FXYW51ZOKc+699Drev67wh6Md3ZLkYZDr4vt72ZgxVX3Tn/8qON
778H8tfEsEc0x8Vn/f2/RtHGJMPVL03CSLbudClQwUZBN9dZe2FCOhIPYC+if4zm1kFR0lPlo5lp
bfw6eovmbDWtXfkxQNQkvumV1oclM/hMsHri0TAI4fBAPsM/x6HyQLNIpJFgCn01e8XVAD49O/R4
nxgH+sI6eoDcmh3/8wlytOH892iULlelFmNzGXn/PqvIjRI5WzIsFJAbCsD1IJfAXTrY2jCGXKhL
QGbGaR/TiZqdeeIPU4Z6PnMfXQRie/baoyO5haZvaVFpBXaDFaFoozmgZz86M8rRjm4BvkEkThjF
BzSpBR+NMuSSBpbK0INYAosKZjOvvqaN8ldOnrbtZk7rAmOAnWks8Znt/MPyY2iP4jN6OINyinW0
1flphdNfWpgBEO1EvzXsemyeZd8bmkUzrdv1Z6pRp8ZjXXDmE8shVz9ag8li5Uak1UYwZzSU5xMs
NPoLczy4lvbMcj8xFLl7sMQGAifW4dGj1XR0tRmSGpAnY7IFr7KEinOZLa1pz3zAo4hg/YCoICix
88u1OZzez9E0cxodfyeeqhPVFWZi9V6LliIwNDe+x8+u3kTArWjrV+b1ZNrTmY/4YV2uw1MaIahD
ucNMfT+8ofk+MXBiBExSb49LjgEXoSUxLfAQaKxK3H2+JD+uCjjI1KA5iKlpopN4P14dqyzCziYK
QElZhyzHjaSRSX/mpX58qnejGEerApYDtK7MjAIq+m4QewAic4XyTk/8OxjP9pl95tRwZGdXcTaN
FDzf+4eyoZPVEpx6yCYmSkzWrHaWSZDYuEkMG6+0ZqPEiyyX53iup94mMHfSAIT+JL6P3mZCqhEN
v6EFplc5b3gHvzZV949yID4SbbUcDWR0qACx4t8/XV7NeeIAlQ1mHufNF1UZUsWoz2TgPj4KDRDC
IQPHTYZY/OgdpuMYxVPqp2A+qfrYnqy2mpT6xb9OP0ZZc0SURElMHaemusqcktrT0nCeFgGjzOt3
MEzPzYeP24fDlsgVlxZNKq7H7rmk6qOZ5v401MYZ98dEcLzhanbAE1KdeW0fjrhV0URMZXJ5oVno
+Ihrq7XLVkLkbGgV+7lkQ4HRTNzscL5RYedV2mVMEvXMfD/1fCghoMSvOF1aX9/PiBbGBX6SvMVU
Jg0lY6TsnQEaSmn4Dnz+wU4NxYrifOG+Ql7kaFoAhIVu6zItpsXsv9bYGwXV6OlvUAvH3edDfZyB
a/ceGiQy6mta72ieiwW2RD14WVhPS7X3u/xPazrnpAcfvxfzgXIEuv/12DzebzsTHKlFZ2tYW+78
NFTLEmI6mFzT99rdiKTOb8oFBuiZD3bq0f4e9WifiBwsJqwkkiHghuUwYcsbJHXhnZmLH2MRippk
0Dg2aUGnvvl+WtgAirNG41KCg4a8xWR4AcepygBbVeNKxwSsgOoamQcr6aPv//7tOMS42RrEQAit
3w+tlq7WNKW4DzmOCp3ByK6zXpzLJJ16jaju0LnqZHtpI3s/ip0OKJ4iW4auMY47s66wXmz0c3nd
j1OeOw0bobkiGqjFGe9HqVxRlDoQylCA1Bv2QIA6jMfSNisOTWH0/Zkt8ePhxXA0pKyuEuQkjhNU
Ywz0FophGkZLgwdo1ix34HXyMG3XXJUP1ejw+bc6sQTI+iHBWfPmhMdH3yrpLUsb3SkNPQypwB/q
1KxcrfIOXFT63Yiu/Hp0u67Yfj7sidfKfozohlFx3xBHH6/X1uALj8ww5vDZ2WW6XERyIKWL6Zxx
rmn+xEsl+AfCu27/4kOqzC/F7Ppxk4Yd+K6K9jNCvwD1gecE0vG75JBZFV6c//yEJFVIY3HAwaPw
jmI5y52mrhsGPB8phgbklqJHZ+rNw2JW48/PhzqxEihcscxJFNNDeqyg6gdw2VYyFiE6ejcY9dEO
sNj89b8MQiaaPAetYMfXYaHXMXq+vggRQE/bpBQiLCd/ObNrfZgXpE84xqj7kbNZha7vlxvsI4Pi
YlqF9JY3dzlp91B07bRPZt15+fyBPmyQzHd7LYgRJdLOc6xuK9uyXcXVqzsTYL8IZVZ0IZeZJtew
AoLuh5zck5cE1lQ32bd0GvxzPl6UUD98Ou5PSCUJkFclCM3075+X61xG02fWbGdbAPraaIuZGznE
26WLswAvxK4APCqLJYfT6rVdil+tVwgnC3RKdxGIaCkgnT4sBYaO32WGFsO6mHKv1p4TtyRD8RLN
WVqmB+iVnfarhBQYeYEmRQRhGKwmttZbMcUC0jlw2rERYT9S7k33vZ+25uOoal+r8H1OpvXPJ0tj
vjVuUuBd2It6elmMxTG/tJimwtDMrH4IjGGW+jbVKokhZqr3aXE51Km8FG7qYMLqpuNKBS57CuTc
6+Cn7jj/oiGY9WwEgk+FzWtvRL7SEnDRzL1n0juGdQXzuRO/sDC1/KeMv4itdEVbFJ7EvJnCDcdc
w283rP2o8K8SesHygMptOT3os+bQLln1aQTSnSJ5FqRz77dPyjLb9Gtb2Zp5yH0f4h1gO7Oy37AS
HMwlNBsI1fahxbhpMcEzpeRiglzkPl58q2XNtO8LpFawsLzRwPJiLZC5AVx7v8A/sV49X5PInO9X
a8TyV16XjiH3PUialwYSIbts3la19gW9bBV96SUksm0z6J3kogLcPiwclCWv+hALmlrNBTTXQ+3U
aFr9GHQEDCnR9MHg2nl6160cmiLUTG3wX+xodrtv9YAb+xCQZCqHh65KSbrCT03zNuEqC/j4kJhG
r+4dqfqMW0S8DA31ylRoIHBzox2WF2fFwD1J2xsbbQdBYBrzi3wYhwTL3qEGx0rbjGfd4apQ5ZiU
5/E0w1ynmkeMLWdHVS+tS8c+964S2NrzMpsTFFQ52ot2BxU1zn9anNgGDgwaiEigglObGh4Vf2EP
D5WTCPu3sSxWnJGU7ppEBEk8gu8OpDe2ehfMQ1O1fYjtMpTLDV6uuf+YRnOBZn2oHQ92WWyX5Ztn
ZwJ/Y/QSCQj1Cv7h9I29cjTEph+sbLltBg8Z5F7r/LkzN0Za4rsbZDF813YjvcWIfnctZsBM5cjp
aFvQ5lkXr54F+5WedaCGLZYNqdbMb3XiL/rlZNTW8mRhxhg/mH7Ul490typcDP1ImwLaIiAwe6LH
pXys5CxuCi+OaPgnGb88472piT6sBofB26lxr/HhdKznPsVDdudFFTtQgOyuS0RIK5Eea4dmzqm8
bsoGyv5baRUs1F0hZjANuAuIBYlICVW1FVdmaxS1HywR8KdpXyaaDU9MJB5pwM1iZNQCrgaNTk4/
0MdiWH7ZGIQmXoj5NyqgjV7NeKhiNOyWHh1zurbMkEHFUk5vKCy1FCrwwnNcG0asoVKF84MseTNX
Xpx9t5tW1TLAAHoR9w6BLnax1TRHOI1jNELD5oYN1h5+FumcJslGM2LQjMGqh+i6S1dfyc9fskrY
eXvR9njvDftW0RrcBbjR5q4T1qYT2delmTrFALsIymJy0bNb48aX635fb0wYNnYAblSrs0AOk1cb
F4tZsH09RTm09uG+zMAH+1sYnO6kP4HN5O5DdOfZZrrWJDX3RvWLUlceoqHO2NaQyScow/OAoS+e
z54IMXVN29sibebm0MDzgNEMxLnCQNm3jcn/5RUGNY9dn87On76Wk3uli6wT31xpdNVj4dKRj+oP
sRLCQxpJq18GRlEgtUeiBcicchyvhFO70ePMBXl4Fn3V5vs8jx3jqvPgUQVsX+IHBiIAjuQw1xdt
tOT7yY5wpWumJtY3TjzFNw7mT199Og92Ru5nX6mr1Sv4FZdr+9GTdpFtSTe1mFdT9K6Sr1hATzTv
1hjRaq+GSe77J88kzdce30vSAoOm+Xt+LEoOepINc4AOITf3yK1FftVhcGWHzkSYHmSpbzSv5mB4
mthoRdHU8I8zP783Mpk3+AZXdnTbWFLN1+x39eti6XPyHJd+E/10F+kVd4DyPfeuxwDNf0UL1FS7
rtKkGyZ6Pc57YtUZ12RVIhrdNloR/QY3rbe3yFZlsVOxVP4PpmzFnMN/oZF3rWOU5S8/slKHxsKW
97CtQC2av6U1kp3eaFVrMKuZI0Ld2WZBeUor5955KOelWS4TLbVo7bdUlGfPERZfojxYU4c9zE7Y
baz0Ayj5OlIBXoZp+2f05kn8HjOrwaY76XVr0IKu1yzjh9EqNZh00JfKWUI6NMYuDyAhYY6x8X2Y
rvRqVNjKpBsY1rjcBM5cNuVvdyiEyAHFNh3dskls9P73xkpF/Yw3RiE5lComOiRSjpWVdljNJna+
gz4UPTj82FPt3vPGnB506h7NjdTsCdPfKAEZBBCY/RzpQTe8FehCYbI6SmKqm+qgfnEvpy5Q6RWw
U1tVElmRyCSmzyqmcPocTVrxKwYq65GtzLGdtYdaf9Y1MmaByVw0A7eJ2+JnNyzePQIvTmy/wJX3
zikndcDbdYqus8RMyoDdp3n1dAq/sG7H7A1n+uY+xwHklyPtvjjUlTLv6mly7mg8jfv/joW3GNq3
os+xcy7LqUmGByIFj5R0YvvFvlmAW+wBmkT9VriRpQKz8lv7sHQCWQty3+K50l0+1rxoF207Q1wm
N5qITVJDPAgQ4oEjwJ0b8Hjq2NE1txsAwfVqiixxC/Av6t5orG2ddBMS7L4vtm2jY63kzbq1s0QZ
77l8QA2p5ww/lwxdUBLWRVnBz0Q0HoKRNIb9xPH2ZqLFBJOLIXwX2NnIR5FzDhloRNWKI0A7DdkF
vuXwvK3RQzsGLW41IZDYk4dy1jp1GYO9mDdpWrqHrGh7BbJm8vRQaBxDG30dKhgqI0PzoQ+RFbRw
6LGmU4bSEdnFyT3bnfHSmVU5wpj1Owi7bvxkxyr6k1DZucPiBAsNQCma2CWrN0UoXFD4G3rD/Wnj
ex3BKuCY2rmuo0Jld1W1lN3esLq0vlAVPTq7wYQY/4QZbN+EVuNqcuUzT5SBKqamAzPU2kazJ6og
5e98Xb8DmfA5q8agjyIcAYlRKjfEtBiStuPPBYdI6sKdd8rB+O5PdnEFe3NRIcpmPBnoyunNvdSW
hq7yRabfKj6NDCRu15hWdznUdEAGO9KHdYnsr8iMgMtOsUutnP8kDUsMHmceVixmqsfPLS4m0QGT
1snYuEQqSDBSz68CX8/rr1nueMnONVKYNn43OP3OrDpBSR/HcX9TLV1FtmdE2bvRbFzgWPqFwGJh
KOr7ye0K+6HIcMoJJgi5/aZQbg1pOmmUurHdGMJ9HZv+6qE0uXpY8T3rLzCMjQPO5YV9UZk44/GX
NIvo0h30BSy+zzfs3Z7NrFukle/KYtS+Gkirqh96leFA67FnYv2uhjjEoIj/rZm5frYFqE3E57j4
s6MUL90rP09dmLw5ezihu19mv/ElUNNvB/DKK1bwnCdpIqUZlp3vt7t+iQXPondlQLRkgX6ckHtc
Rqq1nw177rzLMqIPIEjMMb5f3LgUKz5eXakR7+3NOE0EeeNS+0boVFYM5ZpOZLCLiZK3c2MY3zrL
T64lztHWphdmDIna81MZwBJmY5wW3XpqDTF/06os8jcaOC/93hh6kAU2EofiNWubkdxY1vVD+YVl
iYMDenhOPsybhYbxwuQ+LgP02RDIq7yqdBuKcgVictl0WZXFGHElnnngU9njbhkg7TJVS/9+pN0k
3UZKYogRU6NODnLSGmcHZHpa7ca9xN1FfUQ6eNEifMuTSumv1qStgii6OdMdSchu65sjatBIJdF+
MUYBh8iOYyyeiKfrlyQ1p03tuZkMOjDvpLTt3M2KzUSLZHFo6Xe9Jfdm5CH1o1G/aNxep0MM7i8R
a+ZInGAgaar0UFpeW18Rq3Bry/gs6YEkA/8fkQ52F3bKoh2eBpbkhbJ+8dvQl/gXKP7pF/iX5PsU
Z/l1aaPN25nc0m+B72ePZYQ7RiiYUK+DWYoOty2zfGwzTbBnFvpi7lzl5AQFIvK10CagMDEyVXp2
YeZF90id3Y6XgPt+0QdLX5r3LT1285YOpDpMotThLNA4tQJkvPCxohzTG4LBkgvqiIXKLVV54BQL
zUz+Do2+aHea27rqCfi2l130VkY43I/C3S75yDkEY7c0+y32D7HcOJqWvKUxnfMbRGuieEyHeerC
scBEfs9WXN0gooho8TUXh7abwXc2mJ7DCkBI4f8RraH+iF7z/3SWzc12TKMGew8x4JjEycJ5hsAu
l9xDCmMb2VzP0b2swEiFq/L3aZrodIkTE0N6PDfMnxRLuAP1Psj2BYPjJw+U/o+inDXz0qQ7fa8L
B/8n0tltA4uDLPCOzpWsDlI7QnuSJI3+PFbRyHKplvibU+LZ4yxW9N3vZ+1uMI3hztf8KdvXRDzI
J3ubrmK3oOiE3XHa7CYsROTW15UXbZJBzjcTgHyxy61J/XBBkmZYPMz9z9SEkwDppTQxFFGGu89F
i9eojXHP905YWN9Q3CnVYcw6WN+TNUCpnufqe83msWzdwUtvjNQQf4yhmL6MmJQwlZrO+T7GefqY
2FAyaGnMu8sBZ2STZTuwv89ofMZDjgh3DptJFn9UI7QfZadSg/1tnh9khT3gpquWPPmaysaibFqM
5W89x5EgmGY/y7azZuU5ys18uNIKVbdcEObmT+xY0bfZrOO7gSP81smT/i3pAZFvRt7aT7fp2yuF
ATuxfsk338BgUVg+4d+EXUyerG274J0zrnhzDvQ2SYYvfss1fJOqrOdWNSfrNcGz5a1uFKrc1Zh9
kZHXIRrt8MIeMahrpO3uqVzqb06f2Q58kk77arU2y92g7dIlUcUdPlS0tbcby1Uut1KUBB7VJm32
t5OpaOHIlKouF2q+FmByLvZbjKUoe/ZW3+/dlHeNgUvRO0E1GEO8wWOASRaNloULgpc8o7zIHydj
IA/ExW/Am6r2G7E6zbOHwLJX91ke27/Hys9vpk528aVKNNPa+h5BzK5VGJgH2bBWVESkxxd64+b9
Tinff+RMr2Q42rK8Sunw7i9aHNK+VaOp3ahUwy5d95LkJSZgHS7duPXvEz+aFb2PGT0GnamAes8J
HmCertzs0OjYrQexVVu/vMZUiIDKKL/CynF5tqYBy4/W7jBtjYxZmzYzX2ZfUIrE1nxMltcIKxZ1
zW5hFzvfyIxtYXkY8zRIJghn65jLXcTD83Zmf37l0m0+2pkZP2Qtjb7YMJFd2sQaMUBoZLP4k8t0
NdSq1i2c7JWza0dZuwFdNP2t288j8F7YDryAZXKChbasr3DdTEXNZ3HKzehpTgO32yrsQMstgWvZ
xGP6NEHAgiwmnGdYz9ZPKnzRk6it7sVCTv+NMsF8FedDqoI+yf0X2OrVLzKB+W071MWP1F7Mi4rH
bAOq5Fx/FVUiaBlo/tHBTX50YZZd7jHuMDOjtKiftpEAnr7RrajhzbJnkAcx7O4+B+7BZd9AFcHu
6Ta3I7fUaQPIN9Wv6lmzv41zZ9+4Ttp+z2VmveBjZWGvZOX9D4yE3GyjcvKfQVdUTsG2l0Kmb4fO
+06FmSB5SPz4erEb1W5mXuIN1Gghaa1Sw3U9xAQpQh/0cI7cvKKtq9Gczcy9401DmvXmScfi5zZq
WkIQblR7q06jbDOPLWYTDm2lXP4XWTX7qNCmm8hbCdQOpVjMAxIDVn2XVN6wJWqay8DqlvQVmX50
awzOhIUc96MlKOI1amussTqUzupQOtbYewSxScP+pdfO7XdjnK1HZ/Et9m5tKe8qfPVebODz84WP
N9dj3afVzx6J9Q34iGreSUf6GPNBwXgVikQqboUt/NlJNvp9PpYcAVjRA5WyNce9U6VwXwaz5iqH
ith6TsaRo2OqZrp+nDZT+WUvUvMKYztapB38D4bQLHXtVXoVaDruDBEXUs8C5tQRtVwXOJZ0m9rK
m3HDEnd+aNqUx9ukmYAfpdyIgxyz0K+lyX2CPBA15X3eROl1uwBK2Eear194Xeb+jgurvES/ThST
j4QYeu+pRzLLLt5aZRRNgfI0zFE9u0ZAn5MQA5dJ3/yNpNiEsUvvO7u+r4yd7YxE9NhxLDIw2rZ7
E83k3zqI+9DalyBJNtgG5G3gw3/Eugdo74bCm3yIi6yvA2xejBwo60js5QGOMje9GRcPGMK4E3YF
tbkEvaWra8uLZ5+jsJf3HiRed1PUvXR3pjfoO75xvRC50epcGJ32hriIdnea3o0OJwm7u87pjpsO
GVWiR1eb2uQSciSHY0JYjaEXtm4HPxFq3Iu4djFVsT261G1cDV8tkmWXkZ4vX7s+b/ztopLsasaR
1eYCZs/mxtfm7qucHE610o0pY+ZDWx6kS6Fou6A8fLWjevne+Eo0Id8wux5Ub+BOMnVM7jyLipde
y+offpFbceAQofykyDDfpO7UJyF35vJLr2YtvxWgGPr43q9JAoeqMnsQ8NEg2zfdnAvCDjlYwxcr
MmIn9DCUnX9kiya6TZn1rAJMvvgKglCdm2FnZuZ+FQDQ4ixb/6eDqUq5bdpumd6maNAfPAqHhxkP
DxbOMg6vVTH5P4uhypOdp5flM/B062WotLQNJlMr3oTk1N0IbtxPC6aFgJccv9rprcMs9Z1hyrda
N/jeVg1RLQ8tuW48/kpLx04094lZFq7FD47VkV7UlQEZwCSBnYeyzjy1AVdaqa3npbhhIkEqHjIF
OAF8+lJquPwl6q23UsJQw8V4Ylvk/DBhNTYMrbzGxX9smdUNwXPDXXbGXi3AUa6XW7rzC4zmqAl9
1+bR8eKf+bKmFGbRNHdeqnne1gDXQ7AxNfMULNLGynZ0B3wytFktFYdK3darQYXzx5hdPI5qvoM0
DrY/1d+aaIB0GrlDYwbkmLnWzK45kOnRnKq+7CxDw1CQA4nsEHA9ssRtnRRBuSz27ZBO2fUotKkM
VT9xFcLGzOF+pVpA8knb19POwAxGooCJkQEXNUaXFGhUeZ+2gyH442P1RTfT1bIwXUSxW8j6WoFT
Suf/ODuz5TiRbgs/EREkJNMt1KB5sixLviEkW2aGZB6e/nzUuWmVFarwH93RNw43BSSZe6+9hvsi
hzXgT3OvQNyywrnBls50/E7Z/W8E8ROJLSQ6qo3Na1abotFiACvlRXfDjDGOD1CS6fsB1u64sSYc
OtdQDFJ9a5CI6zwM2weGKqSLdHNVinX7zl+TSZKwU+Ovxl9PqKZ9LRTDo0FY3q0qpm7aQ9dP79oy
IhPEwiPivvMwcMTTu8P1vbRHg3GVIH0yaPTWENqu94CMnoo4jeB4pNEgiJEpk+U6kyTSAmXOaeG7
XW9NW7VomHdq+TLml0njirNGqY7MHOb/jzGrimw+LXdjsApZkdhZJXxQCVyZyJ+ge9GI2la07yPT
XTaYEytGmWHaRb6L8XgY2H04vcoy7/R9TJd6DqZq3lbOaP+JTU/27FtRR+QNC4iwljxf9B3xdtmy
aUJjeCQymuQzIZKZzBS2cYchTOIUgSoUhO8ZbyxyYRmbLSMwL3zY7GbEQ41o1NEba6r90b1mSNR8
D6HI6Qz8gULwsx3XWEFSR1z4IGvc4LwmDxoi4WzK1zxCjdBSQMk1pTBkQq+2hbOGF2r0B3feIdIQ
dRHxhrreLuDMc06s4iEAsZsYy/gWzgzlxqFybYKeGV/Bm1zDE51JWk1AFpv85jWCvlqsSYuMfAQQ
Rk3+okUvnfndIZZxXhMa+4SSd4Mnd3ZeZDE1xhBpQ70Z1mRHI5zJpAoN8h7TrMjFubGmQDZrHiTc
X6IhrS70QFj1smm2BdO+66WyAMDiNVPyMGQgmclT70bfTLdaGXZPWki48NZr6vTdOuRTqmFa3sZZ
a25JX4zf60OS5dCZ4a2a13xLEVbGE0G2ePYOoE9nzhqFSVa5/MGtssaYiy79pp/K5qdTagDzy7Km
afZrsKa+Rmzi10bCG+ecvGWC1j7QqpLGaZK79wxJWvtZHtI63UNyZ94LLb3GsZR5UtTVwzcyWOMZ
vv+a+akMp3lvdDxbqNbtdw0jR9JBe8u9MYwxBeltpva7NhVU1nFHqGierjvNtEaNlofU0bEjgJTh
COpbiMxrLmnSCvt6shZpM5op8vtJzNS7XLK8NaY127QeOO9cZ2CzIiBaf6jdMiUHNXRIhlwMsj03
hEYBU2Kj7RpnfS2xyiKSjTzVTpTzH57QullRamaBAk59EmMMWJr1dFu+tcazRliTWGccgqS2FkXI
INxYiuo+W50Gdl5pzFdse2ZJ+0F579uuVv0JtULKoDxkw7qDWT2kk9eOAfPypN15ssT0xZgScd9Q
guiBvUbNtpT/DduBGzN8Qj5COhq9b0ORHU04wB8Sa7NDeq1GmNFMuGM8vrtWmkq/EL0sAhbJ/Dys
AbiRSMnCnddY3DILQWsHUksyv58GdWdjT/qr4eS5BWkWd3j2VsZdDRc+BLIrMuI31gnxRMpX8yME
+dP3qTn3d4Uu2uIytLtl8Ws+L3uHGJH5X6qtpser3/C2aFtqefMQB9wdooGh2MZvZGcSGFyzn/H9
EY/ImEhl8Z2BGrbfNt3QbKOwZcRPVjrZqMVsUFQ0uW7fZyLLah51RK1QwQZ90zMG09uyZSsO5nRi
xbqV7vzp1sBjOfdDe6ncNYRuRnMjAmewpldwcEcGLSTkvX3IT04OWcocc3hiKlWZlH9VBG6HDY0R
BsC6y3M6DeJlPmQzD0amXSJ6r97tQ3YzRs8YrqaMgH/0h3TnXC+Y4R8yn4tWiyjemzUL2jzkQteZ
a/1h7kFSWnZIjgaFR3NVypY2C+N4wqUPOdPlIXM6Y3xoXM1NoX/PNVkbW41wHMLxEqb84MhrcrVz
SLHGS656yEairSeYXC/cECktNBtkXzuHHGxZD223H/FPvwDw0Uef8NTpG9VSmW8iM9T0oHIXzdzP
a8S2bpXJEyzV+GcPNvuCnaeI98ypi6c6Taz3ZqnI6qbo0cH8mc29qaqW19P/B3tbgyd+QRxXC2GV
KSYApFHI7FzP8vFHuUSNdWHEZdhsOtggLOQ1QJzvcapBD2vmxMmQz5R4MG/qrf3/2eNNIi/bQyK5
PZXyPTQLkACxZpYTQmsTBpisUeZJb+kaHUOlkXEeWWlhB5LJgBZMrNd5R9K8mQcF7+6iFJXOLBlB
5numxu5elQtFrRa2oRXMwNXm1iot4taVnpv65RLmTehjTGS9aMbERKiMXKPbpTSwD4SjCxV4lqbN
50kTG4/QYXEG0Nesd8MhByyoOgE6E611gB+tyfB5aSoiede8eO0QHT8dYuQXoZx7vbWHaDdqXfHT
UVRHQVICVvu5FpFupq+p9F09Wb/RXIDPlFlfOT7ZtYgvniVOhuLaPGTbZ4ece/OQeT9ElnMLV1dl
G5dzeNnEnVuzKWlWj7xuwB1iFxHgku/DvHbSS4PtA+Q5rjuxJRQpeUyzaAbusUaNTD14SRI4zwBW
Vp29BMbcwx4W2ZI9oeuyC7/Az4J4bzIkNnZpLJ3PEcmMo+ekeScu1JUbJj7iwh6LkFTA0rMv7MzV
JgD9cfoW8yifyDVGZDylXlIRV8/eFwxEGGI5XFa12gEJRXdtvPpz5KMtCCuM+x/oPfj8yp7sZN6e
mtpNLN1WBpGmoGLI0DXO25Tv7xWeABukdAihVYbJZptRZvFxlkajfJEAMWBugvMKvoktTWxi1x3Z
QIUw9+QAmwangRNuSayFFiSz2duVA2GtV9Y8hjZZyvqU+NGAM1GQlwCqZ+5sW+/KquMfJVtKzENw
+vNKUBJtXDhQ8oGg9/5qlnqVXFGd2Vej0p1ybw1EjgZkyUOqoXIArRFiEM2mGAwNAGaJWDyxZVUv
w9xzI7WZRPckuuU/JnoCJD5ahcHB4hJDmbmRIiN1WYgLB/hnDMCot7lUijJlV4CpZ0Gu5qZHPms2
N6Ifq19arlnJ5WTY1hnq6/6XPeTWVjfivr4BumfmRZgcY3UGQPYfbyiS3zOz1fcc9PVJKhvqRKhw
9AnMLKJ662pK800yKHnbQfeAIcYMFh+lYZ4YOQyS3DoDG3JMN8fm1UkrNsE+Bi3nJOmchsT7hHzo
dHRY+p2rSumXcSufiHcsX+NcTE967bi9Xxjl9FpiEk2CcDxo99QTCwyVmh/vuMV3KfvmKZsq3fPZ
q0WKBgreCcwx2bRYikUqwfLILhd6t6Ul0xwDGKAGHOSBuZTTuL7oJ/lqiU5+N3Wnv5caDapPtmX7
y9CjknqEJkgRYF005wU3SEkX9uZlQklqB3lC4i6cFXyrMfs0MaYdFCQLPv1C7TkL4zdHjhZB4um8
mPg81Ym9kTBhkk3IAxQBtFyHbzVkHQSJYSbQlvEMY36uIGz5656MaIUXLP2GWKmr0gXuZCKXqScM
pvLf2TQ0RDpTLd+WOZXndh4ixViL8W5B7Oggp92UMtauJ7uog9nJJHcWohLdLiEHDLNxd/qpMj17
pSFAx50U2vJoCBLWfVerx0cZzemDMQ8C0EiMTOE4PioVwNdgMp27XXU7dGF9U0jD/E7grNndAzuZ
MqhhXv2cUda9RGTafmvtjBIbBngKJywJzafYmisU+HNi3miMueOzqozq13ioVgYiPQgBiti4dfte
LzPNH3qP80Kb+5RxEsPER9uG1JLG2Fz6Y1127wOCi582LWhEvUHyb0DuJqSqhhmXt63sMemCul2i
76ITkIkUE501VSNmXGFVI885KbCf9vveEPeTOU73BeFkCuhSpq8w6mhC5m74PcEsLvy4XVdx28qk
OltUVj4TGtmzoL18SgINYIAw896MPR/QCShqsbP4OibB0wkaSTzpJhr5S7s6lj052extbHO6Nudn
pKRDHGqjqbuP2hCKRboS7X0pyR2Gj9Zrz/Tm+a1pAXXz5FNy7ZsuukNOg3luKEp5bogODLhZKUp8
cJaFQWRW9e7GAVR7AlRUL3o0GtbW0XNwWZJHxQ2cydIO0JUAXNGv2UylU+HM5Il3kDcovcr7uSci
ZkPKNi887hglb/gEUHlEMPaetdgkoNaMZ/1s1Bi/s4dH06urrPDRoorhOdla/ybMhSk/gviEmBlh
zTTq2hg/iTCxwgssWcfbssYxZsenwMYGNQ8b/coidI8J7FBHVO5mA95UKJujYq6aK02yt/hOF3XZ
pstlvfiaPYe36C2Gh8Fwu7dBdrI5E3iGXJY5o3gqtypkLCmtV3C8ke3PaaIzcn6dGCw2qfb6WMPs
maSmLrnVFmqDYxD7OiO5ek9YP1wBD/ddqxf2HyXj3N5qzVC+rtsD1trMPPDyppI4d8KpwNaQeelL
7Y4EyyexGZWcUBqZvCMYxU3eIC6AHmOHN4uTk+i3AMTBRYiXath4YRUpSiKZXCxWCYKtQnjqABiw
P3a1Nmc3mVdxeBZ1MRosn8a8yCxmTnje6FUejJ2dPegdUcBjtTg/Y/jgEDJjU//RLjVNkZXjuiOn
GLZNZOhoDKNeDynL7cH8wSpMr6Di/5rCNq8DYpqp9pyE+txZXANHyDLXz1JDwWeaFoacbNhpHW9T
l5KdKFA6UT9lXAfZyBuNc0g5sbvF6Y5sJrvUzNcSMhy7lckxnJaDfha3NZ8EwL931xrKvFMg0OUm
HM3xpTY4NVl8cnwzSuKG/DRL7cuhhfvll16VPI0z4zIwqdG6RoM9ssIhV8bbHmJfgzeUknTzTsYU
w26EfsGLI95XZpP2mHlTBJFtJSBWlpcU+6EeEjbcsHxpEJE+j2Zb3ZR6Mplnaa70XalNndyzudZZ
4HRVRyTx0gMJEgcEnpAPF1nJ/FOsk0Q4da7voCgdzibPKpg3FIndsgMZgL0EpSB0wCuf8fZgZnxP
vISQsOWss2wGH4N7nY0JiWatCTx+jagM9KCcMtshW6aBnwssAVrBuRF320E5ORG7IxTzXdqbzXOV
GuP7WHIG4cjFxHmTdnP9zfGEll9B9E0uU3aLInDGtatixsyPgC6TRL5D7fWMD6l2iWqRMbazjOmr
jOX4zoyPqzZZm3kbcKvcvW1kASBMwuFCP4D/LVPX0rWaH+jglHUZW1XyHdJB11FwDaqHMpNocEYm
pCxZ0CgYWGcRkFp7hZy2vR4gmveBC9y1nJGQqJL4llnrZDzCsFjeKLwG+PCTI8P2qYsypCDbBgsu
51xjlP+Ky/f4PEXm1O+ZybvVxqMrhmPRa7hD0l8DbkfOor14WKJh2+Xa3k3cZ14MG4xY7q6uqm8t
Y3yIVaRDv2nQI8rNkmRWuIUc4kGNojUtNrKFI8Ske/0AZD9jVmiU7lAHLmeKTYXtwDRj0uc9dlXt
3i+9OeoMKxduE4VyvYdpO14vQ7sAvy3sDBsGI/1DBGmaPOtFZDWYpps9JdgjkONbVSSN67AAKTKz
YgYrbi22nEZkEH1ciCECyljXdfBStDhjxKCxbJjfYuOYqcUJz2qw5QSTIgrcoNINRoaM4Ep7h+2Y
wpsJKzV3B3KfcTaZBqM5CY0cz7hmoV0um8FgaEVY6zeKx3HYxjioXmAmI0BY9FLTaI5blu846bgq
1Gkxh342s70zRwTwOccVnGYawokDt2tJxauVGRn64RIbTdxWh2zaFOYgf8dLyR6oJaTR+JpZgNF6
KRxgv2ezfmjyOv8OMdFUW7r66WmI4iI+1yi8mW0kyrx3IgOHrUkoVmRnlx1ZyVKI65Hi5rVOB/cb
dsEe5CPSisJt7i1IOhfT6G4aNzF+xpXhWJs0nfTzxYoqddt4VXM/zqWlw91wYbBXa2lfhGbWBFLv
YYVRkWsor0u7/VHGOX1uii3omiJulCGJ3ZW8ZztghoTGDEquWeaaBvlN6+/YppYhMNMMjqNKcTQa
68M5IDtv8Cu96q7ZGpkTwyMKn1Fi5GczzqrTBsID40FoPvXLjD6u3dQQ3uoLclP0P9FUuuZeJ6QZ
MjaADEeJbqfzhs1Fc7diNGk/MR7vfheR0Y4U1Fn0hMfucD/HzcAJo+zote7m+U/kQLPbZY2XvXkc
0s3W5sNiElGnbo0FTerAC50pOQNWPMNuGWt8N6gYKPxovbNfYPTla6WcZPQF1vBPTHHBaMa2m6+r
avRe8X6BzcPE2KqZAiwplGVTc3/nabG8JfRW3JXI4bT1hTPIIE1Sq1vHedYQ6ImT/0zwdiW4RyzI
7SVIHVPPZNV0tIMHWbSslgLyia7z8iPGdhftOBudrzvGaPEdSC2GZZRGzZb4d2jXnC1EKrmRXKKA
gWx9Q/KYPm8c3davrKgkbCARY17tqR+zH3XFrkwRB/WoNxRbP4TH4hd00/QOXWsHzzAxCm0LIzy8
69if4oAyX9CmJVX/zYAr/l0xu3m0bOYIktPxqqhy8yHNTVne1+nYY7XjJcN8ZrjD9K2N2xYb1KUx
sQFSeRfu58pMH3pltgIa2oxoZdYX0EZqF0xTF8PN3C1dkmZvE1nRLk5tbTcbo+Or2UZdMrE/emNT
npdyMnrkuKN0PbBVi/3BMjv+OEbO80sli9ICvNYqHA1SMadvbgVxYo9FxhBeD/Q4ELqccHiY4M29
S1oDXrVYzVzKCKw9lDF0shkGDPSGTs/fxmYKH0Mq/d+YQq0w6zyNko2AGnCLFMd8QQ8C06NAHvRS
JxMHedMJb1/nY8aUFYVQcTbB73ygV1EEG6dGC33eQhw0iqUWQZujRPQzw8hzGCaAJJswRCZDHek4
d2DTVJsWqoDLtIF+t0mImHQZHvQcT5BrzCdjrpO3yYXZG+S5Q5WL+q+pg1p3w7sylfCMqPwpchm7
xtmuMgv7m1YYEHl6TEPuWk10S1C7YT/6yN9gMylHrx4zJ5l/ur0tvtkMtPStCBdd28Sex3CCbKgo
CbKmoDTNNbO8F27nPpDeWL3oWmtBWKqqyAjYDweH5mMpr5CkaSW65sZ8xU8ewid03OK8QXg1bAW+
713A79EfQzTPF8syVnBEAFB/t1kSvRigaTBq66lImMSyxHzDLLQZpuCw8i4huEEOgAL/IyznWG5g
JC2M4R1X7WHY8zdNuHUV5x7TN4pjKPl+b+KTto2azrnpUkub2KpzYYH9pelzo7Lk0Qsz746xIYjL
GIaLtgJcU+W7toa0ZUok5f7MzvZK0UCrYcCy9LsKsYOPsCp8s2Ogil3r1anczHAhPHhe3XwhF7vA
60JfT5hUr/NkK4cYWDaH0WFuReE6t2vfabGp9Mt5W7VRE4T9ALaHf5Nx1Q6L/B5l7GI+BpcJCUS0
JTu3UZQzmDc3f0YEf1dJXXTGZmh05uWJi6qAJ82CDKyujnJ/WGbtGQEi73iasUR3k0U8mpODVUsN
79IAGqNE88esMhDeZKV332XhYvk06zFFQygEH4RuaN/HxFy+h8nQCwjhK86MGVz/KtPWrINlBIcJ
FhIowtVXcGbgBmZ0V8wq0qDP0lb7s+mIa+RizY3rRRCOHVFQ2UfS6QiL8tQ4sdMznjfamVHvMmVj
uIMoKqOzXLTevVbGuGh4HhP7S3MYmWYwDm83Idt+i8SCs/7cSKWn+W1HlnJXNhq9aMfYfUuzWqbI
ENOqujdmAS0AzliLiCbUmXehkeu39RTPatPok5CBuyCBDia9718Hc9TG7dg3It15sZfxTcWeTaUF
AXWBPhdF6UYACSa/pwhgZtsvmhiCokIAT2E2Z1AuvNpILvAf84rrcUjcOyvJ8npjDkuOTKuCY3eL
5Iehdo9OgYdRm8VvkZWi3c3xEk6beQKy2kUxhfFG8BSbzcImTm2RMqXiweZKE6BCRviQ1A61RE30
hQbRc6AImflW3/NyIlA9QffxUHUzDi9rDMA1gQjdM5xZyRCyau3r2mLuHJjLrKAWuyrFi1GGAuYt
O5evMUi5EaGA8jKBpMLEG6Flb3L0Q7+rUM3fq1yktxJWur4SBsGOQWMdGtFK/XHDgeYPXBesEPSQ
iiu1GNh0Tq7/pOIbu4AWpaQEHRr3ViizFvtQusvPSBv1aySmg36JmMz8PVrCXMGZHHomWULReSjN
eGE+qpe3iAtMAYff7GPG7AQcBJCA+KKcKdXvY0IPsqCSOi9s0HXrsW8bxsp1bzPezfTWO5+1qBv3
I+/728IJPp1J0IzzFPTkvjMHMCQ8zvorCBGckhXskxuqA46LXG+rwV9aQIy9m9QNAJaBmuAbmGRO
CVINBnypMnPv7aKCDMtxE93WOUxif+Ap/4ChPtyujR5UHD1HD6ZpVXuHTjL8lSkQ5GAwJzoMObk5
NBEiVV68eOZjjlQ8O/CzcuCKIsVYd4sbnvyVA7bhDGuo+DGWZUfnq3v1Cz5Ddg7IVua/IlE3sCDC
DEgJNXeu4KSX6lFUMADYZOFfSAvPYz9pCSXf8BXPP73ZXgbqeBMuyAhUa8HCoWyEJy3zB5mgZQiY
Qtlvlts495xBrbmrwog5N0u32epd1FDiN8pUwbo7zzsjBdzZplMHjG25C8TI2C1uVw7qvImnerqm
cilb+yxioj1vYyncGmu5WrtuB07Ns6yqzHMXTMTwXQzmaeGrSYnbFjHg7ybUl1s7cfPOHyFW9Gfd
Av52h/YsxNtUcyqeTSytakuKV+dcLZ2dqyf6Au1J8wBGGQMpHX6+nVLldqMSL3m5SJ0akPbolxel
g+bTfsFRDAWiqb2qYY3/cEgN9Ri5eKXFJmECjcGzjQDhIQAl83fYpQN5Gx7SpZ2p0PL4VT+TRfu1
4nr1EviPczoZa5T2ZJcI9FgGKOSRuDsXs+XVEH8YCEvjp9ZXod9ndb93snG607Qcs1ctjHh1Xb/J
s17sv778seB7vTxZrcjxXWxsmYJ91FqjYW06aCuFj/SKdiiHytyf6bAETdSd6pYZhecvlowumymH
Fvz1xY9TxQ43z5xdZ+po2qt/yserkxNmW4zuSj8LOXK3jQj5kApiAbcZXUUCrQkULUKZzfw8oaNC
I7rNStgmFDEA3rXdPZ/4Rcfa88Pz+M8vOrJYgfAc1k3B64gqyT7MCHOTRp4RUCo91ZTCbDzMwhvU
aNu8Gy38vdx5X5YgAMYYQQ2fgRzgk3gnntSxBcDhZxFiuLreCvMvZ7F6YofuJS1xWUTArWjnIogd
OWhk1lZ2tfn6KRx7Q6xXWx0+nNXdFE7MkU2KGmVJzDtMEOjA7ptMHBN6HHIpysLJmt4I+jVOmOh8
tgyx3BM2rkd8DNaR9QUEybbKWubwyAGNOxuaCWWugIvb6dM57Dlvr0q025Vp/1v8AytQ2jCN7XUF
cn1xtALdCgUi/BfGfRjhIbkC/k3U90JyFpyDBDHa/vrR/n2jH693tL5mW0OYohTCw1IfV1PV+Xrm
upfwMUy44nW3qd26fvCsPNp9feW/VzZXxnzGwtTYIY9q/WX/sW5sZ6sSiWRlk5CkX0RwWzl4VfWP
Xi2H50lIIMsGRQYgzsercOnE9Gq+aHMU3YW1Ut/cQly49Th+c+Bbn1g3f38XuG+zfTA9ZiDI2/x4
OVd6oVdorNSm4zTrgIYDEMcfiGvE2deP7+9vQuKz4ZBGzrgHf9/18f7n8SHlapop4WwIa6M+p4JB
i4V8OAkgeKJKboBzT8Suf3pFEyMmFPBIE47dCwUddl30fPMq1sZf4QzQ5XXpiiQ2cXaHW+Mpd6TP
VgjRCS5CCBf7p2N38ZFECMnklt246elXvEW1aqOcdij/h6VIBBGe8EJK3trRs0wgk1NR8CyX2qnh
OncenKOpPnGVz54fduUC8hQpKHDiP76x0YGnm8VcpYMhYCMt9JazNDaa7QTGygQfLOzrJfLZYvR0
D/YAZRm72dEXZleNFc3uukTE4N2PJcYgwRRFjrbtc4qaEzvJsUnR+qV5pqPzFCWuEccxJZXX59TA
KI8bERWvCQM9+KEZ1JVFXbltuUYSa93w9PUtfrJ9cTBgQibYKwl+Mz4+0yV0F9OCJOrjKYCiUzjh
vp3BW80i3dV56IJCmHIvTQiPJ273k7eJCSzTZjyZ2FzkUaEyGEkVuzVfehv27ouB8DrlLBbDGWFl
/S5CH739+lY/+RrWgoxoFlNwJB1vLe3odXDscmZZ0EM3Fs6Wu14zT6WSf/IWHQNHN1vgUoT189Ft
YVcTpeX6zYVGJiZY71mb7s22FfpOdGsvIVokUbHoU+/E/X16ZQ4CJGyEBeKX/vFVhvD+p64gI6HK
Bv0ZtVUGvpOFye1MMsYbWztc1xElZ3hiI/3kK+FyOsUFXtfQ29bf9Z+NtEHx7iAw5blmarpoS33Y
YgSr3XsAKCeMkz65Rdz/TPJL+FLWtPCPl6pz3VhGq+AWkf5ttAZm2WQ16G4T5kf3Cpbycya8U3bF
n9ygt1rDEx9kAaDoR68UvTQWzAPfSMK72+gNbCSULeE+0hEp/PMa9aB8eIRskHqDB+bHG0zRnAMn
cYMhfkAbr4PGNNbWKbu3v7+ENXBBJ2PVwvDNPnYE1AeXEI+aGBgN/4DbbMyg88XpcKIS++QqqzUe
/7B54qB/tHv2yFWK0vKYRTtQRJUoLcg6sX1i1X9yFeIMsZbHQtHQMT/7+MQmPR4mqnc4FnBGitsG
b51qUzVaF59Y5p9diIISM3udM46V8PFCDJRkVAKf+suIMWlSGE0AX/GE4fDfm+IhURS7LBLiqX6O
7sagXhmnEoyT280u2DuTeZu00D/UhOh/i8BazS//uuTw4iWrEYa6tSarHG0bCaxu4AMKZtNUdGyx
q3ZqnqbN11f55MYcl21R6pxtNm3ex6c3Yt8aNVlNJ+7VTAzz2LkiS6bduU4fB2qKTmXzfH49OgBy
TCnvjk3xB0PvHQdYBwaC1jL+I02U4WoYIbRJ9bS676fG/PX1LX6yQLhFUsw4ZLD8/6vzxh4f0QoP
co7LBOFuxXCh6pZ/X+9Y8oCLWea663pHPsNeayNxR3Pg97ke3rkTeqc2zeYT4ZV/lwUgURYnCcGZ
pAt4R99uaMe4Ta3umSbJdhC1MWVBNDN+g7Hv7b3RRYKbRRMTvLYr9l8/xk/eHNUWdoEWUYUCKOXj
ShkSPalr8kr8ypbRMwog6xllnmx3eYVrh29nMIp2X1/y72OFXAoe5TrI4fA8PrPj0Si9kRBtPzTL
ZW9ByvqZawwkrzSD7vwuRMAr/KqOgXO/vvAnS8bF1dPlA3T5/o6tZom9pH7FbtAf4k67SS1Z+K1S
4z+Xsdyeh+2lgd4Kx++j86tSE1J+F96Xl7vlHlljiMebVjp8CnleWCcW6GdLh6MZMHB9onDmPr6/
3iQRC5oqbak7JXusvaDW5YmGKX3opNfYEc7XFpjd3qS2fvz3x+nwGAkbcVk+1rq0/lOJOAnQdWRb
kP/hMt0JLJ+2FZaKJ1rUzxaoY9ASU0JadKpHJTOWT8rEcB5isp05fgtf4ac5YeoJ/bY+QybSnv0P
d0Unjc8tXQ9b9ce7WnBTqVAIsjplpZINIndlw/LCI+vEavz0xmjy1+KD/7pHrT7GVLBCMWjAwCXE
kohgYOYlbeVN+VlWWHr7sCD8OQWEfXLRNSOFtoeHyRF+dDAsBixltSCzmQlsY0SFgmuGBl9haxMV
xebrR/l3JcfioEG1aFM5FcyjvaUYM0S2uOqgiOrQFgXJMtX5M9Ivp54QiM+jcaqpO8SifISD18QU
GiuX50r1cPT2psKLI5vJhO/x2RXbZOj063HCQMxLuvIsdJkciaRu9zHESCIANaZTfjQ7zAMLLPJO
LN1P9hsP3xO2dNNmbz8uL+MRYibhUBXUmibakqMLgy/CKP7rp/z5Pf/nMutr+M93mNpdPugh4Tfh
sky23/SrtxZJkdIKCtPrbq0i1s71kfGam2NYq3Im0fiWu4TypPqJmKrP1hdv/P9zFdgZjr7WCi+5
0JHccgR1PJCQVd/Nps5ghOnRxdDSon198589YrBvzhJOzjXT7eO9S3shmgJXRt+xzBrbNQREzlyM
J+7qs4XskCMu8MY3eZfrXf/nCUMMlvnU0yfgoFe/hGnEGLE2oldyt0+VAp/eED3XalAOtVc/eoCY
I8MPEBQcDRnim7CBEMicJj5RcHx6FTQlbDxAH+zfH28IWVOoDFJTSQmOEneHS5HsN3RaCKC/fj+f
PTnSezhawd3BHo7K+Ibi3kXTyoW0Tt9pENM3TjU49wrB8Lf/5VL4PntrYU0E+Md7Ktqp7TyNl6Sm
Tt26YRcz4HRh8UImGtPv/8PFCLsCgaPEFsddOG42MebQFLwD85dd33fkXkIQ3wxdXuy+vtRn74oS
jQMQN2ZO+KP7gsIk7bYAuTFNq7jHycK9sd3BPbFXrf+X440Tj2RnRYc4IY6tmMt8sOdkYd2VLbRJ
v4cqes7mOD7FAFQ71SP2+fq2PlsZYH0wFCErMcI6Ov7MDs14YTM5w06rDNIFdVyTkhFGXR+feFl/
3xtoiWRRcPCBZBzf2yiFl7dQqlcxdbOPw/q+cpsLmHL2md4kw4kb++RqLrbLpCcQ+bKyzT6uw7E3
NcLGma5bo2ZfRIWnPZLshHJH9MsdDn3hiXrz7/UBsC7IzaGOMBC6Hn3LiW7D19cqNO2M2F+UWGYg
N2N8+Pp1fXoVQg75jIEyGHl+vCtNG+xpwZwJQhsGrHKImhsYnKcilT55dmstxJyF5gDMef3z/2y0
oPWIo1xo9eUwD3dChCtjAtHvhSxG+4dRh/mff74tliAgk4FZPQOeo9sy7bxJopiWAIMxivXC+J2U
zj9GVAMs0A9ItiU2dA6P45LS0PCaKJeB9q4yMdFtsY4BXJZlABMDfZrOOzvxNf/9ttjXLdI36Skp
MY/ngfWgEOAMHnS+vO6vnCUNr/V+NMd/3t1RVOgOweUOu7vhHu3ubgHdB/5HhjFGV22LrHhfVqZZ
Y6enUrD+uiHbFHTgjk6LbBBefvRRYfTbaL2ODlHUc/JSVJraZl38z/A8V6E1pZxYsxK4oY/LDx4o
ZG8Ht+EGFW7tZ6WLE844j5l5PfQK1l48WvZyZaKph7lVivrkmOyz+1y3DTpydhAGjh9/QU6ns+p9
IS81OVSZpDHjK5lYxb+e/xwna8QWBzMnM1vjx8vouMP3coXxUIW5G88c30s4xmdff1trrf3hSAHx
XNNC1lG4t/778SJNUrZN19o/eyTCqtLu7eSs0J1dJQyfwBsKHDRfxDWcWJN/oQvrVdEaAevK1S/o
6B1CJcSsd7J/Tv2FF7tXxbA1qjDI7XSzLM9f3+DxpcCOdYYPZOSAuCKAPto8EmwlFpihiILtKbrB
7CQM+rEYLjXs1rduEcIl4zTdfH3R4xVyuCgjfkaaBiXGMbSXYjpkjdUU+9h3ZPfIA/Lt4s7u/3F2
XsuRI0nWfpWxuccsNJBrO3MBkYpM6pI3MJaC1hpP/39g9c4wQVrir+227iIrhSMiPDwiPI6fs2Jl
uTr/tmKy51WUWVdvMd+4g/ZhA6ZpAVVOPZgSYU7FQqJkU1a+hpd4x9isFUIZGhfeKGQson6V56iU
aTMYMfCw1RfmAwsaK+bQeH/o+LTrzNTC8TXd84ypxBSliT01DKm3g1vlT7dssxUyP0hjkFcjkizi
YttKAcB7yBkJMtqu59KYu7bJ2P6pJ3A5SxEEcYpsE/mR8/lFwcEUaTq1iV5YFJxi6wCCxeRPIy83
P2dWFrOYAwmUAAOHR/hAPQvarC9iLH253JK3DkA6AmZWtDnm2yZjMSpDIjSyP8Gklted/kMa1OCQ
UJ8700oYa0pJL677OiyxwcAYKQJuS7hfWgrU9VAkqGPHLRaX6JDIsGcUqNU26utKSMsbsLf5ttHb
dg/3q2wPYSQfIMlNVmLjm1nMGRnJEwmolDmXcC5anJYQrKeB8XkTUgBQwrJoD3q8tpt61wgAD/qU
GxtdXBqB9QUWYf9LPJbpxlVKRTtmSNVtdn80ejMgRuUgxBUKhpA/WcSKNkmGTaAPvYUWXgBwuTA/
QJtCBakaBStnvEWLfptil4tSK1fYqBmeu7ziGWGcsbm19JTa75oGOm0iSGtBQjy3w30ul1t0m6ow
QKySy8sF/koSpEC6vzrcbm/3znZrWdur03brONuTze8nh/87jm3t+ck5XW0P1oH3nE78enQcXts7
R15zj/zIu7eHw62z59UTHz7wVts+8G3bncVX8vXzW7Y5nz88bW8PB77N4ussd355e9jaX3kLj2DZ
89/wM7+4lmXv7T12eS/feLe75euvHIev+srfHFzLdfnGz87JOhyerINr8xnXdW3Xtu35bS6f5/vm
L7Ov+eFES3iih9n8bm8fP7rH+a3u8WC59o3t8DOt3u9yGm/zdFt3f23b28NpOz8oz7bjkw/2M9+6
563Hm8f9/nHuJjpq/rRzOqXWbPbR5q8v++BL4vI/s/rNiC0vatKoqlVQS/en7e3Xw/aJRrn2s70/
2o8rll6SPZcsLYJ7U1eJ3OAbW+f+87db37q13C83tmit2FHmaXPJzmJ3UZd1Qfkydhiiz4eHB8bZ
pr8Zkv3Vybmy7ZXb/kUe8W0XLk7kntSUEUTq9yfn6xPewjhdHiMALitNmqfdq+Md8GzKjyBHOt1f
ba9mh96eXv7lz9uvW+bGLb56+nrafj3dlhYT5/T1K2NpXe9wrMPD7rDb7dzd7tq6wcOO9tUed/5y
ff3ijteWfbNnvJl5TAvHvr+yLeane7y3r67wvuN+JYSvOsJir66KKFpG9Jfz2Xli3tBja179st2/
5AOLeAfTDjWMmLjafr31XaYl0/12nvB02wP/HKwdP82z2rdo4fHXHipP65ez3+9/9db945qLvNyI
X3qg5ZLSmEqUzk55e3i63dq/9ofQ2u62c6eftsQ45/E0h0kGhoFwLWKgPf/q3G6fnKfDw8n5nBPb
dtbnq29bvoCm3O6s3dNdR/c5RJGHww6/c4/4eWG5N8+RdXxkqB1Htpx7HOLrxvrg3hBJto61d9x7
4tDxNAeYy676ckC+1M7F3irOhUGR8FQC9sn6TMztLJ77y25rPfyOzDSPIHplO1dbHsIl7l5+AuVl
H3LpERYbrwlmw7Gfu/oz4f1EL5zmuHZ6dG4d++pwIFrvvzJbCNZEfFaJneuWhNftlj5n6dnPq4Dz
mcHZfnUOt7cEbPzm9sG3rE940ZYxYZVwj8zCz0Tto/USyw67w+3h4efBt34+zF/67en2a2g9TdY3
3zoQ7IhDtw/8+vMn3kjM39s3j8RY/rzfP7qP+182IX//aD2xigyW5Vs7puqn65ubTzfHvfvhcNz/
eLxnpbDvWQ5s1310rOdrFqL9/ZXzyBS13OPxmph93NP1Dr360s20/BfdzeKKRdaW/Yl1+XRl790b
pvrLGz8+8tdzUHh0ru4/f8YR7R8rI3I5erFzO49eqCrlgsESwyp5xX/47u7ksOQx9S3bOf5e5OwV
P0Cp7mLQRMvu3GzcGUaXYxabdMfplvnPVJutzqt3aTGLrG/zWk+4ZF4cLN5IdNg+zKsyA83A89MD
HzhYN2wItvw0f/Zw2N3w5/6RTnOO9v3LxoZu3c6rJjPqhpl7eNku7I9HJuTs6tvZB2+3czgNrD0u
RPcTrbcO8fhqHkZn//nETsfZ3zp85vIAzKvDfyaE/rL5A5HzssdEmHyJD53yHHLPLKD+OUAcrYKn
5loRpzUc1bKo4rcZQB+zJDK3CNpimGEz7IA1CRQ3dlq1j4ZyvIbbt73RWl/bBdxjUG8/aNBjUFXf
x0jbQV/T+gcNNj2bnfba+WtxNnp5HB2ExnwyIk/55prYzGSIjSHwyschsWo1Tq4GSKa2IYwDp8sd
/ILWX/YwxQsy+3kglaQsz11NVVMEOUa210FUPbWUXENoquwmL94jJLHX8uprG/ZfWwlRQ9V7zLT2
8wAwcCQZVzbxAbWgteujOcwuHoj8ikmeZSNT3LDEcFP4CleKiXCRKFUb5WcKK398zGrAZ3cwmmfx
Ng6nVH6AqTf8PoVohKxgyN/pfF3XFREAOTBWKJHPO8SrJrmFlL2zAOyjrKDnuUNVV+GUQZSsTPR3
vPvM1GI3UUqjHIyz2wWNLhxiHOKaHGG7sgd738qGoxP1BXOK4rxBFWQjXpYwh9rJD7byZhC2hZyv
oQzetUK2WwKZBTZEX/jRBu2rBEJc/CiPoq9w1dQ3QifoD5fd9T3nAIDLlODaCkjdYnMEDtYvuhSu
mziUol2Xsl2mTlfyXV/1m2uxgGtLboviqHRR9+HPTZsyDgGMW347USC8yaQ+hfBB4c70NEha/4xa
lXCAgEe7S+H6hdBW1+84kq9VbLztWsoZSYMDIifHSUg4H0ChB3EjVBGsaqZanqI4y/fBpl4Dwbzt
WhNgFkMnmiJ59yWMIhDLTheLdLQgS3gQde25U80nb9KPHbx6MOk3e0OtVjaX89bxfK5zUSzD4cTt
t0zh1GJrSVV4z21INsIHAoXU502BXMu+kJRQtyH+LwKYtGsfbAzE6dHHy8N5vrLPK4spkU4AZgoq
BqTzwjSYZkr8Y0ybOmVyyuBFbl4EpYsCJSWoTbV2IfReU1VwKtRLAaYlnXE+iKM0eaovw1JY95BQ
yUMafUp839tS/RZBOWEUexQi1lSZ38ayGaUFcpxiHzxnCWIIUICGrgbWa2gmBTsWc8GJ1XqzLWA9
dS735ztOSqkBtiiF4QpqCYGD3LE3UqGYLyL1LnbSJOnKQ9bMzGt/aAgNZNCtuoqzzuDJxVotDHDZ
mBoVsdoAl5pQwTdaxAjZXrbyxj3mykFMzJgMDYn6xWFg43F2nuAEhbg4NWuXXXmUOYkeaD+o1Tfh
pi0idXvZ5JvBWphcRFAlgZDBRGHKhnqjcCQ1/hkZUuOkZdKtNO7NWL2URYI5ZV8FkFBfrAjBNAYi
FJWh7Y9le4A7LrWp1c7+1CPIgnN5vAF5xmKKls7C49uii4wS1phNXGtuGXQTDJr6tLvca8t5xa6F
+cSMwr9lE2b4cytUyktocAI9bj1PfBg2HSKWfnsYFaOzEIQcHrp8XMkVvjFJj5FJnsvo5iq6ZRI+
kQxlUGoKW8O6kpwBPRnN3uSNcCfBdHm7MZvykCKm615u6PmZQGcak6BkC/B7NpONPG9oMvRtJ8YI
czbb0Grt3s13ykl2ghUzi5TQWzuL1YZ9YquXCXYK5+vHzEELzfpxvHu+3JiXBPHryL9sjXLemkGv
A5gYsCLvQHhaaKu50g20ew56dLbmgoWyrirriJyRNX66bHt5G/CmJ+fp8SolxX1GolazxKmwV+3e
pijR+m6cjOOfrqjLNs4T/pWdIcng58qwo957u5LL448UmB29lQFbrttLK4uFBXqkKBHm1kxbtNrs
yoWo3y5W5vKbE9LSyjwnXrVFCStJjebxOpXut9h++qntnj8+rimZS/OwX3KLRdilsCwZpRAzpUsd
kA0flPUR8vPbyTY+wKd+WPGE2ZcvmVuE3A0K4oQPzPX2t9rqrO+ZdfxlP35cMfNOwHg9dZe3JWmd
1QbU7HOrYCS1ub2z0XC0TUd3nndfaucD3I1rA7YSLpYF6STtik0w2+wcjnRMsND9NFnfP9wE1l3t
PHMasAIrWllY1sZvWeyoQJomJ/P4jfa3aSvuUCh1621wEx48K9m11krHnufL38QqeRFFYhVOC+ge
5kYGdsq/quVZGYn5Nf+fp+oFR1liqFUBacgAKJklZUitdB6lqXnVHrvYWGvTmq8sgoZpRLWZzRPN
1D633j5Eu6JAhV7LYqjh1hCAi4Tj2w5cBI/IFGQNAtjfHZjcopvlGFs0ee0PoRM65JNHArFo/Vpr
5SKR/tbwIp70foq2U4lh5VE+1h/zm/KofPPuuP9FBqV4Hp+yY3ir3GlPKx6z1r2LAOM3Q6jns8co
+AxMWPhnt2eXZ3uWYRdu5vqOaZu2vhKk36RZFvFTXkSaUc7ipJ4nBoiwbbiXnKfUJqXqWQXdm29l
a3Udfy8AgNCiqnJmL6Dg+Txi17GZZuLssqWL9iXzQ3E27BxUe3OV2kgq39d3KIzsqp16vTms9PJ7
cfW17UUvw+83JiBW2Ks4vat/TLbBtt+OTrytD/J+LVv23pAC8ABFQpUDKMXFgSBCOCQaq6K2KtR4
RAk2FOhC1fFnm1VONN1fbtoyEMxXZlQwyUAiqboERXreq3oTyl6QqJMtKI2yha8SlQupCtG8HaeV
EK4uYg6mKLUBeUlNuGnAU3puKjFlfZA7lEw9WIOu8k2WUaClJCsxdNl7sxUVSBGngZm9ZJlRUaUR
IaYa+skGlpRbSMCNY9UltS2OcnobFWn6gdJy6e6Pe5HcDccqNu2g0vTZf17tJnKIq6q6QDsbAfDC
hSefmKo26T3yQcmaL84h7HXopoGc4UjZUBmpUQ6/mAeoI1bTxhBG28i6bGPDRVZ/gIwXTstKy5X4
KZG6BgL+1Ch6C6hBLVhwVad3STR6H7Uma3IInbquO5SpLt8D7y3RfKzCwrQKER3Ly/3yZvMNCA6w
EugD8OUbBTDReceoiJpljWEgKi51HRpwQuKPREM0BAJnqHWP0hVd64Zoi+J891wBBfvu1xvfdCTg
WtM2KhR9jXFoub+cH0nBP8AbQb2PruT5IwmQZoaiVAw2klcxwg+KbCEOln4BiaHBIFt05nEsZJbd
sBtWoubbyaYwaNQLkAkmN/9yt/zKTWDWF/qRcl27asyvJWjaDw1kkLcwoK+V7bxjaS5t1sFFklUA
XH3eSL+eJYg38gS9caSDbaX43MnHCPZ2gEM/Lw/y23lN8pJsl0GCAU6AJUbSN8QhzaEWtQ2oCd2m
GhDcLP2VM+qbQw7DBsuFQo0MiD6WgLnFr/rO51pCiaa2sz0h8KwBhXcrSn3FwqHSY9hOuWskXuLK
YqSegFcmP7V0lFYi2NupxzMAhJ7Lx8H9L3Ns49T1fl4yu0y0NXTXzz3hUY1FijQ2DdyEB+QkoNb7
496d4xgV12CvJXL05+1OtSBV8sSD+KjOYSQc1Xibpoay/3MrVJvN1wSAQGEuObfi9x23UmPUQbuH
vjrMlKg+5OMa7vNt/6miQkMkcmozMGkx9eJRiY0GpK4d9kV2StRackIBNsAeNncnbQdv+6etmkG0
lLhw94HnqAufkUexTia5qeG3Dv1jlAvTwUMjb+WQ8DagmLIGhwaN4rLtTRUILCxc5o1mbRtCmDmi
CB9hgmjOXjQ1AQit1sPUP9TdwRPqvzDy//V9+G//Z373O+zX//offv+eQ7454/gXv/7rFH6vGPtf
zf/MH/v3284/9K/b7mfVtNXPv52ei/pv2zb78dyEebb8zNlXYOmvJ3Gem+ezX9ysCZvxvv1ZjQ8/
6zZpXszxzPM7/39f/NvPl295Gouf//z797zNmvnbfB7r73+9dPjxz7/PUNr/ev31f71285zyMfd7
+/wjr5Yf+PlcN//8u2Bo/5AoY57Rn7PbvSzM/c+XlzbyP+YbCAo1FHJfzGomVpZXTfDPv0v/IO2m
QIhLWhbWi3maM7fmVwTtH9wlzEsHuD3Wjr//73OdDdV/hu5vWZve5SHysXzrud+QtYH+hKcC4i2b
bGuXEU0Y8jaI5UlA1jTftkb8pKC2XKW/Mk3dA0c85NmuTZ7RB02Ma9OAbpelsBnyQym0O4h1dwE8
RuIwruwvzufo/FSUTrEZBI0L7wJFqOeRIMkHzyzRQUeqAE3dbqCwCe7sjVsHSuuGOuSsr4brr255
3Q0vdXr/2c9gEKIpQO6/k7czoPXcoEdOv5s3wi4aBmxWSh1JshtknXQPLHVcKNDBq+ynerRwmMgi
k82C4FZ4rCXkOB3Jg5sKTtMyuWmnEfGO1PdEzULVr46sXqyFexhEmk9lPMAknsWRGcO/zvJvlYMq
fy7g/0YVC/XrT8Q9De5FY/B3HnrshdOZZh89ZuhTS24qa1NlRTBGe9u5JbpbJ20NxbegasFOR+Qi
sQp0qsyjUs6jmURZ3FkasefBq+FRsvMRQtFikDoNqQbT36EFEmkOlAGJuk0QNtoGqQ+zfs5+51hS
PNHvQjLNsGi3WfTJ11JqbmQ1kHTIBrMInduub7+Uqg7BfVSXwbbwog4dOklOUJ0qDNgAUZymfAv5
MLQw9I3XQLvrz4U6gZROoh3BTdNskVHQ4dn3xum76UGfa6H/WG6OsV9oBXQlAL8RUoeUz8n8fryt
UQZG94OgyjETEaFgpnLNdRj2jbSBk3nTs2cKkH9ASgLufwvsvfahnUoE5qG91uFhLzPSk0kvNXtf
LKIbSZC7NTac+QyxcKaZqIk9D/h1dFwXq6XQRmEypKPiqqFSH3Qx2dzoSSmikyNIkDl6yVAcAAi2
x4B1x3PEjii35tBvHgFI9nwVNwcIblcXi1wtU/2VgDV288ooR8SXmjqxp86Uo+NkcGpG2qdPNcsb
xBLpB2pP6pVVb5G0AuctU3gjzbh8UZ6vrhZPMNWjACVQLLp92CtgIMr6Lgrq3hlbxCXbrs0Om8TP
tp4UbuzJC81roQf5bHhpZk9J4DtB1/zZlS+PxJoPOJ5NEwvlTO9zPsmhhS/CEWyrE0hectqoVXvL
nU714XIsOd+J/mWFCxpq5gHZcKd9bsUffDmKUHlzZOgVrsYwS9zEmxT3spXFVnQ2Qz0BXgZXFwAE
QNbnZsoIeZYcdnqngJH/btOZ2kNbNepPSfWddjLVm824+UxkVp1C9Wu7KeNgJUgvlo43T7BoqIlw
4BQNseT0g/TLUGFYzGu2pWhswYFSGpToe9yul6iQXm76Ynq9sbvYUHljlKthmEpOF7T9cSp04RiV
6tcyKFvfagqk8YrIH5Fj00Pyl2I+3l22v1icXuxDx0ZlylxLxzw/73khEyKESAXRwan9rYcelR0E
WnsHL1ByNEZF/3bZ3uL8+nuoKVLaUJdP6TKL47nBMBdST5500ZG5ZXFRbzecWizkD6gribYMOzVw
iXhz3xVCdzPBh/8TGhPjEebOoVkJK299ez72sMkEQcSOZnl2zBFBKkcK4hyPgzzSH7L8oJZjvJIO
Os+evLSXGcrhhmJIqHSWqJfezCUwaR0idiDRn9COng5ZPBhPWjBtrDHHwy0/SLwV0NbbtlGBPh+q
4JfgBLI8QbZIjMbcFkuOhhQn0Lg2dqcuXLslnp3z1dqA85AwoYegWwJEAFna+ViibKCNDKfoqEYd
bAeUS3Z5R0SE9T35ctlv3vopBB4bGF9mRhuZBf7c1ISkw1yTJjoT8nInqILyjwJ0XCiACCqwDD/6
I3KHedioFaQKndppEx6JZWpNGAb4IzpTdHJURHZaJ1BQF/cRqsppsGJqkenWCMsEPerrVUqo2Ver
i9UlMPQKom1fd5sSZQPXlzIdCY9Cy78po4f0Y67LMdo0ZomqSx+p/R7hhDxzRr8sxmuyUmLjNn45
3KHo7bVuXDQiIl4hkD3L7xGLWTmcLQadp2VjrYMzMim9nSnLzkei9Ru45FCfcsMEKn4FKXUnbqJh
i/SQvzJDXxKzrxzsty2T9BKADU4Iy3t0ZKynNotH2YWGRfzaTwNYwt7TalQH201lQwNkymj5BFC5
hMgI+Xbsm+pRMqJ+tDmVcxFTNzFSRHo4bZ7TiMVlCxuj2djpoKhPdZ2gtKTnNTR/k6F5M8coUhAr
K8s7/cWuSQXVNQOYOAqc91eM/JiE6C6yFqNiXkMvbR4nuRqv0JJqHy5PkkWsmbuLaMbWHgQRGapl
aVdWBnWM3jN7NUpRdpOkTvfa5NXsKymEcbmYQqCvjNqVCLessnkxqwCRYuEm3c1G7LyFqA2KuGKq
uGkW1g9RWVLjGm7G6mM6TS0iDnoUH5pKQj4HQobh0MQDSoJNKkslKkNBg/i2Umc67PSVZFjKDCgL
9WjKd2gehjutStPW7upNmB2lXk60q4qVI3XIx+XfE9iQKmjEOzOx4C41e+dyhy7C6EvL9JlSl1hg
wLy88PXMbPq6FzmuyJXfnDZtsXGMYQpWrCz2AL+twG2gw0PG+XmZxPGKtEfd1pQgP8+Sa71r9R+5
Hum+GzZmcFS8tNzGWj9dZ626eWpZolYWi3fsA/pEK+IFMfWG7xlwDDp2EJ+5uZ9dV5VyVcjqMTDK
m1IPf6Ytsh2ZaXxUleL75d5dxPS53RRJQwFF3sYwoQQ495syE+Qw60XNTQulc+Opqg9ikfS23pWh
2wjItly297adELwBcSXZQLp/s1n4aaqW+sYXcigch7a63nBT8qimQXaIOU9Dko5oo7sRZGGnbpAe
MSiTDFbi2XLzQ4vJATBL4Edg00V667zFXhiiKAXiyU2D3ns0jNSsbAo6Gp2zbkPhey6B6j+UOhJV
MMjqSmQjItxuLF3psg+IyGq9fblL3jr4nDvE5UgH0DlL1r0qYD8uVIrq8irCm2X2S5nMZMXIS7P+
E8ZnkhoMQL41CzIAplwSTxia0KB7sxFd5Oc9xMNBq34v6kAagHtlhopm8dTehZkEa1zSUMbv1OC7
ZdRHsuCXPhTJF8gE8sQy2mGCRjLVNpzrRaO+CjZTWG+VKMxkcjm5xO1+MCWf6jieUgQzTHRnq2jT
Z7upbtZy9C8l9YtGzbSBcPxCYARJzsKbNhR+FFmoym6XpNval9nRRjoKaW2qf5+GaUBkTkqEr+E4
GBXMWqhPNHk0bNBtDge3ngrZVsNMu1dNIf5weVDPVxy6mztd7oYgrODh1De0GBuBsUbmxnBMIyyd
DqDHYMmkcu5NX9I+/qEtwG3wLM/4R5JvXBOee3Tb9mUN9M5wDJZop4JKzWmbqbTRgFzL279p1nxq
4PZ2vo+EzWGJHNkEajNOI9K25JWU63joDZcMTrfTjMRYORUtDvx04WyLTCYwBMgOQGWfNwsNCFOE
Att0xKy4mXgq4hE3JW0qGd83CokvUyGXlHdTuxXbjXwMWOOsTYnWDzQgyJkjcL5yUHzbevbxrO4s
sfPxaUnOJTdVpki1QesFFUUtqdFI7PX6waxQOv/TMT03NcfRVxdDgLhFOUOdyQmDvEJbus1sJHWI
kw2iepdNne9Y5n4mUQnFKAwuVNZwVXJuSjajdAP1uO5MUFbfdWI1fszRJnmYhtG8B9ktOXGSKSvr
3dupO1tlwcVzuQBi9Tm3SvnkGGyAnrKF7o3HWIxQNRvU6ICApLz3YVy3C2MGgARj7uphHVwT0vM7
5PSqH9xEy5rVbbTuAYFY+c8HmfMNd4xzuphym8VsmrIO7H7cGE5vDmCwSzTAkLHtt1Xoie7lnn/H
n0jJ0/HKDP5A/++8D2DGzdUeqi0nnXJxr/joXYHCj2/E3Eg+XDZ1vsi8DDKm5rz/vMyQRTo3NaGR
lc9sKU5a64atJRBtiP64Fh7OMzh/WSGLNO98uTdaWkEDpCpUuABQTTKSCF0lSfuCpnN2BZAetvdO
3rS3ep5NV2aHoMXlFi4W9t/GqfygM8EqUDiwaCLKtpMa+K3hTLrSHsmow54fl+qtnnqFk6TBZudD
ZPqR/EayTY0yOXAECJ99g3qllcl7vsn560lkLhw4npFWW96BiBkyQ5shQ/IuHpMT2P74ew0i4SYd
zHqvZOK4NXK5+GD0YvtU1G32Z/Ua8ygjpcecIua/rPjnY03llRg1saA7G8QEr1JBVD7CIuihWdw8
sftvt0j+Bp8v9/67TdbAb3AhCXvHciXWM30UzCFFyTtPJjtGm9jJOQUfUJcWvrG8jleTKqUf+3oc
dlGqD0+Xzb83k8ghAZPn3DW733mTW0R9os1QGo5nSuU2MJX2bkhj79TIcvvjsqklyPZ3976ytQjN
YpH3aKZPhtNpaWVxFteOOUqDO19oy6tRD6q9ERsKWfmpu9fQ+boR/SH+kim5fmrjcQ1B9n7L57kN
N5bB/cB5y0eEnCj9w9fEsewdiAIEJnb+i83QH+I8/mr3fywtA6PgZ1kMXbKTJYhuemTc3IxKbK5t
xNJZ6eP5u842drMLU/vzv61aHPoSUfK6JKkNRyr0/halSt8dxlS+DVQY9PUycs0q39hJaXiJXYdK
d6r6fptQ+bHyIO/27nxgIElJgn+p49WSsVRZDgx0EUcUDjVvsuUeSNkgheb/wdRM18ZGbs4FGwu3
Crx6lJKa8KUEg7pLqkbbyuWgwJ0eyfvL3Xt+6Psdn+hZCJBmEBMXGOc+s0kKU9AHNqc9YCtLRTr0
60as2isqo9LtFBrNCsxFfWc0cR8Cogp/KoiMc3v+iMJp2OaMZikZdsv1lJ3L8hpi4b0QBGaHIEAS
T2NDfG7FSNVULiWsTJNUH8t+Em6UgKSdIFZwmmWxj8pQqJxSVclulL5fY41+Zxs11zv+2/zCZQel
Ngw4TQn6Ggn8pA7MbRLr6Q5mOvDV7JdtMkbR7vJIvtuzGulYyqxIvi4z21rnUy3GNGAk1chJ1Cw5
jOxeVqy8NwtmaAvbXjb+pH7PexY52rRQDZoWJaK5M7NB24l+C4eWp62snO8GV+YU+YGZdOpNGSzC
oLUec85x4k2Ch0ADrR71sBn2SAQ6mYcMxCB3+XZS903cFp9LzZieuVQXR7cgsbuypXh3nhjwQ9Lo
uWZ27pdXm/BCrYymqundqOOMKfZVeVIhbj7VkVI6bd+0h//DaL6ytzjxiMEI36+PvTjYoE3Z+Kol
Y2+lj9/zGXKE4NpgVKTOdX79Vau8tBNyRSS21lSkPEhV5DtCH4j/h7a8trLouybrUwnZa+a8PgW7
1s+NbV1MoXu5x96b82zUlflWGpzvmz3fQAYzE5jzYVJWx9HwQ8GK0WT+0o3co1m5EoJY9zgzW0ZV
StIukdHUvfwIc0MWSxW3LipAQUaO0L3YeiSbSPG6NDOdoffbqzZABRku2djOuE7/eNnUOyEGxj9w
PeA8ScQvL+F10UMIWMgxJfvZF9Kug4VqlV3XefG1YgkDeeyt6Ti94y3YhAKQwtT5cDg/0ytvqQfk
2ZIRm35YTk4QRdIRAO/aLda7VgD/UsjPdvnNimR0+jRBrGk6bZ1ljinnvyBF+0MQ9byB4cYTwleW
ovkSaxHGklppR11ipEIlNTzWBTN2YU4zvkxGK9+SXo7v+0haq5Z6t2lk3kw6T5lR/ucdyE5c0YMO
qyW5iRPpVvUqDlavdOfVZemFmiZymGaXwsl6ETpqeQpbSF8JHf0Q7+LWqD5RRJFvzSCdrguhaZ6i
SZl2JYUxtiD28i4u5PFQy0msoX5UrqWk3vVUMKWg0MQ5xiy6upMSMdcMDtHkdjej1YfZsFV6udwl
xdgQutMedUgFoM/lCfJOONhwMfZvs3MvvXLWIAwMgU2T4Whjj3Bp0Xk/J6EwYKTdAMX0KXiwDKXa
WL2pAaUfzHDF/js5K1yM9NDMTreZEXjnDxDWg98kOUjvKhvijyxwbWpLldaA6DVr49nstP7HVOsw
QfuNKD3lcqY+Cwn3qVaTTmnuFpPmi6S4DG5kLnfNsojot/eT2SDFI7FFWi5mjd4EygDtrMP+FQRJ
q4uxJTeJcMNp2bwJIev7PLTqLqqbxI5kb3JLraWuqNXHp6lX1Z915X0xQCPbQhSqhxLt4S2M59Ft
qId9CBup162kiN6bONzVcS1B6JqxCud9OaJYZKaqZjrAXhRb943gIHremorJe56KIgzK0niOSQHQ
uRUUPUuuPiNGLOkUq0A/fbA2htdvJcUfdptslH3bB2Orrewt3i4bswDmnCAmbcvebW79K1fNMj+K
jA2nCFMqfDsA5eNWRpBsQbOvVRnOK9B5bMAUBRwo60AxQP7y3FQfFQKyKVzliFQE3NV9K8VW1Hdo
WwWAUVI3VsToum1EI/1qxN2wBh1T5sm+tA+qaC5MMKnHWR43+qId0xSSJiduvZZarrCMf8ZCyx4K
1KF6EyXyxrfCVtSvkTsaJldv+kdBhMjfqhXUzS01Cybd3YhtajpqNUW9JQupMVi1DrjY9rQm8nfw
YqjPyJggKT9MntdsWSHlG3P048iSjbDqXRD91QNbc/l+Tkw+1z6a6LY0JXm+hb0GlfQ8LYfbrInq
fGWH8NaRVRGoNtddZKao31kc0TdcN8tZxHEr1sLerXMjeqjIcv5x3hIrM0CDucKitdyHFC3sHP4m
JveGzohjZtNmq03dz1hOhxWwxHv+BKU48Y3LQxx44U8mcMNN3WIJ7GpxMJAc/CC2k4KWeEWSTxja
8pdMYX0vaMrancC7XQkFFEJOc0nSS1b51ayRm1hNU42sMYc6aZZvKWqXdTXcKeJofPbgKdkZegHn
rmnU2y5kKay4r74iqEluBGtKJMTevVZ4/f1KdJ2D0dLHKW6DKBkI11zldj7HmlpjjUs6ElBjrSlc
O9Xyow4s9Il7IPVm0Ar0baZYSr6PvgKVEKUyoCgnk0loD4Pgl3aqt+Mf5wHZsFHEwlGYZMpv0sdX
nRWiXgb592g4eGV+k0QNCuxtN/2QVNiShnKm9S3R9VrxjvcCG3xJL9hIdN6WUOtKDpiECAc6EEBB
NStr2ZZz1A9pkFbrYufYfNbpUNxT6TfrXM9MD+oidleeVG82ZDqdUjSTowlu2SqUwX8g3LTXoRlG
rSUgavY1aep0CzV8u8szUyUXXEYP8pQW381SDX4Ugyze6cJQ5lZSq6Fz2TPebEnmZ8QxwEUxV6Rl
fs7zfSEoQNI5pZYMd61WCd+9yvOe61ifGlSzwkDcFXow/Gp5tM+jPNW7yw/wZsosHmCxFav6zAw0
NROctk2AnQebD1MXrGUh34SE2QgHMDbWCEkD1zh3/6gxtKhhnXGoVb7mKu8YJ0pmD4JyXWndVaNq
D1pdrewP3h194LCcucgrcct6brMv1SLQhVBwTJ1dpkWxMlXBmV5xmi13YeYLny935AIhS9psbqRp
zrtsTmHqktNGE4AyGoJB8bXYeo4P65wT1aiCoSavVr+GLi2/ZflGA+VHaeuIavBJT9cO729m1/wM
bBhmuAZiBMszzICfBb4GQ1AIXNYKCHjcgIraTVu0xePl9r7rOK9MLfZf3HH64GVwnCwb1GNkBA9T
Kq3Rbb83iDBa6fz3gvRbGBkNtRt8IRIcWU4Cz82mYjItszTFnZfW4qcBxPuvy83i6vidsAGeHhEO
GO2VN+i5XkpH0Oyd7wZKY175M+zH9od8at3IKESR8xHrQ24U2i1i6AMVy1ozFLYY9onIo8l6xPIi
VJUVa6Wu7bK2CBVKCsTkE4CA4BNXVHe5p2xaqyA9rrr/j7szW44bybbsF6EM8/AKICI4ixIHkXyB
UQPhAByzwzF8fS+w89pNUdkpq9d+kVlVqRQRGNyPn7P23mIUgxeLymmaJMpIT4xp2a3FISta90lM
UyROi9MGjK7JwLntzcxxySCx5s+up81PkzNURVyaxOEmFQc8PCJGQ1Zpjwu7HzNYAC2dagdqo8OG
yYzrQTs/ANOXtwZQ+SraqjE6VMFQfl2U1wxxwxyMTuSyuXdOt7aPA5AAv6db+0evCszrTAdLE/cy
aqIYW3L+bIhSWJO1CQhJa2CDv29qsUXs+cpQMYoJv0AT0LrLRYDtropVNqwisdq5W2gXFuosqiXO
O8EW1pwS/G7KrwzPRsSYmUP/LfLDPE/9fjPPGeZPXxd40vKgOqdwUr8LW/HZmO0xqcOyCu8rZx0q
fejnfsA9ApM0rRMvNM7MPo+YUjfTYG1pt9VDYD9YdNMpHQN+X92nIQPVfk68usseityhCVyEZntv
iRyntdMUkA3F6GQmEK9xxB6PltWzPFiiipyE2LTKTz1/soY4l4JestGbwataRPUyaMYDSWlGvUwc
6RKDHGShR10yVbOKa2/hZLRZyJUTKyiWnxod+eeOkd1PMaMZjE2/NiURlHk+piGw9/Y4hnU+H/2m
x9lx9N1ex9tmom9dFlrnaWcZfpEMU8jG1q+jvrPGhsOuJTnup91InGRsV31gx9IZCFwNUPNsF1QX
qEppA0oRd+Fq22kknNw4FLkFL6G2xXhbe56BxdMWB1A3H245iw60laogw3OFxdU4ljJTPOqO9m9C
byPLTU7mYCei9WQ8dHS5W+mPiECEsf6gYRqUKdZO+RfErc0SWyILbjW8F04D7dL01EgOZIrh1dXT
2uQsoHqw5Sc24PCzWvvujrEtUb+EGnU0hOzGul27voQjtZdh3p/KWV/1WTv6xzkwCK6zGLfqeDTb
sYq5cz5pC95iPtu8bA+chfV88GzOvMmW+8N5MZimjkuvdYeUHWT5xkhOvzrRyD/EvAQ1llFXm4No
SW93Xpabd4yG7BePzglOLLpq13idtuG+kaO3HGgzaRd2MvP9lNg2M4+nbt14xcuw+KmcbL0oNc3A
eJQF+amuvagLx6rri8roiHgcWRfDuPXEMqSmMGbAqrkvGSTm8LI9c5ScwHt3+ULAd/Cy6cq79caA
QGe/JA6O/aXy0joLbZTQ1HHXrlFuSyybIPg+TxEiYkSa2jw3DN/eYuipsk7DFV1HUjPx2egcCreN
J9MZp3RtHPcnTqGbvNWYqGA5JkpjPvPN1QpjSdVLOJK9tMW5GKrmuSde7dnKcudxNMSax2Y/6Ir0
JC96CfGWbOPVzjoOd10ul6SuZ1w6FekAKqEXg/Vkqzx2LfJzTnPpzPf+UtlnoyeIMcEqbou77WKq
ZPFtWcFtYquS5ZPwzGKNRVcNLMCeN3yrdd7d51DFVqJCXz1ZSvrWme8Fa7AvDJOfVFMlHszc9x/s
cqrGoxuWy5iuc1Evz/QVnCXVi+tVh7UQ9uelyPRy4qXI+NaFY07fi6GXdlKvIKdxXRZjcFnkq6HO
M/IWnKMcOLvH1rgwDozGDPMBe80Iq+gMEI7DmsuqOKIlaWViqsW88NnHZezTYDTozFXmS+dW23S2
um1txZqIjYImAHVgjFuAuabB6K4yXaautWK/sAHOG0Kw/TjsVPCilzF/dL0cNGbDnCtLOj2hxlkX
0xjTqvSled4KN8+Tjmhmj7zSYD6FJWETCeR8NZ1Z0ncebUNP2alr/aE+HwM94W4CEBLFoBUZf855
HhwnM6uLS5sE+5MQo/lmD7v2yl3MarqSXj0PcVhScyTT6M7ZQ6WMsbkNtrZi3ao4gcfK7GDuCJPj
vQonyMoUjY332Hiq70gZyu0ocYz9rpVW1RYPDnLB+oeqynlOOwJzG1Jlx+7SmqL5lPuF/2D20fbk
LjkQNyuou8WFkxVffWdA+1gitTZvKoXK41C5TVN+ywx2ndiyEZ4ys40YHZkTro6DY61mXG3dFCVB
IIxXbYxRzUmVw1sqq3JY0s0WxQtE1HKz1eVcfeHRnluMQ7r9mxbG9wHr1+ncmbL21aSbXCVoMrcm
Vn6Ws3ZERL84CPclm0DbGMrag2Zm9ziDQHgHMDXmrdUwqOrgrf76taiV9Wg4WdYleVGxThjUIa9h
EeVkS1WDHTcEzpIf5yr3Pvcz46kfXc2hxlmomIxROxpDkLJUSTlU4qvTBFaetNXYPNSAFnbat9p6
M3qtfs7Otj6jLJ158XADvgyygYC/rlkDHUebG/B2GWZ3uQ302o5N1q75SQaFPPe80V/jhXCSW46a
8sUOhH0zeI29pOvaturBGcriWjWbM6RRu/U3I38rixlfdf7BtEX1TTgWTppF2dResq56Q7gZlvqn
bc1s1rmZ+VdlZ3YvE0ZNRryYVqUOelVINcN28S5VE43qvCi2Xp3crjLCxJKNzSR+guhMXC1YP6Nt
84YjGgX3syua5S4jdnk4BV0Rdjd6c2cMvGYaRZRxUxTQd+W5jqHl256dFO43xoS0EemKuiZLfOJX
XyvVkPOFnb4xJprrcm0ELdBo0KKuRZQrW5305XKR2cOczE7909FiKZKud41r6YiySjca297sowMt
eITYbThl65NQbXUpw64Pj2Y0l88t76NK9GTIIm2GbtoSqVzjKRwtXkJPifF1WNfFSzRnHO/gG114
0bROq+LBIImRGq4JXpslPJkOJoe55vvGxOTZp7IdzPFbvQS5eShqaReJS+QVnd2FKL20o0tH/Gw/
ZgWbf7BdOOXcmljwGPMlSW7iBroGFytTBe4XWVQYr3pbm+AAza+uq5Ly2O1ttpLZ7iTiKd2yfbfZ
1iooQXxAUIB2TX9w2ny5DMvQzE6lwWj1EMy5NcWs/EuVWsSEHvoaz4nEF0X/w62X6S00eyqiJvfr
6whBghfng4ZTlmvpmyhIQqNOdBENTjLY24BVxoJWNc6Igm5jq/fyKUHVVnUJlS/LWcR4EyWw5zWY
gpZcmhjRl/2nvt7vZzEEsQFRcOCTNKo/9nyCJZoHvcgodW2pktkspy+8FNSNzdr/YZr6+/n614/a
uwx/a+UYhur7tuyjdGwMcSYqa7wzcmkdG6rdk1xhnreuv3ep477++2np90MgHxyiisDrO0Im8OFg
79fuMDPCiiiAB/sgq4o4VdTzh3//lH+8kpCJDDVBfnAV//XnbWZThbIsoxStR/21xm0DZzUEKScO
0H/k7f/5wzj3cZgnBfRjx59gJ5S6xcBtK5c2HVrmHZRIX6KVAv/ff9bvB00uHqlW//NJHy5eWw8C
kJS7Rm97ORNB1p6F67LBEQVAeHmHLkdU4v7fP/T3EzXa6H0QiC6M5t87YfG3R8Wb5kx0corSFS1P
utqEFRfmjeiurCz7k5ji9+YWn4WYgI6s5SMM/PADhyZv1RjUUZr1tvtzjkZvTh1PuXftosxU6qK5
F40jn+xps05L69mP//5b/+ECI0bH0oJvsXtj7bf6b7/VIAEXaRUXuMmy8dIK5XodjIH8LKkTOHlN
peQN8f6Unv6nT93vwN8+tcpUruXKA6SjqD16aIXe7D7Pj/0Y6ZT1orsy1vG/DJPdm91ADvi9YPrh
oXf40Cjpq23zF2FnPLVFcOmajX9lWfmffLj+YZ3hyIHNN0oyBkUffcZmWoXhZusslZG1xpFgyU2E
C31dzJu/L6J1fqqrdQ894HB/9u938/fp6f4b8SL2eJKIR/2YI1Fhq7XI1iO4ILLLm3EfmSa6Uf29
74xXdl9bSSP77pw8veAu6KvolXGrefTh8i9wqnHO3T6Uf1iZ/umCMLbBOAWJP8vTh4W3K7xiaHZT
hXKIQlb2tjpbCO58zAZLZYlrt9513/hznTY2pc2/X4/3wdyv/W2UaOws/Lm38T/y4fUAT03Uo5Ei
ChMI9fj0Ls6Gtrtc6ePGmb86F7r3iMUr+vUmDNR8621hny6yyO5wUDTOjTHYzqIpD77UW+QxGiqy
y2bQXuxp7ZxaLHBOZenaydyYBYfUCfnINodxWY1bG3f9w7//oH/ooCL1xl8gpHmKTcxHIwvMwbY5
U2aW7sqZk+VP7rlrbVbSda537WM5lEgrK29o4Ag3WVBR3oyTL/5bGhG1FUbX+8AAEzdmNb++vrOf
cai06RsTVxc89hJpY+AUf6WV/GUddPt/b9MH16IP//H/exMjj1nC/9vEKGllW38rXv/uYrT/P/5y
MfL9/+DZDlqEKHdXtkWUHn+5GIXWfwDXIXX2YTWby/4//Y+LkfcfOvCYYUAkMYAkE+V/bYzc/6AR
R2ePz9GewkBe6X/jZPRrmbBL5PaoA4euKVNOE6b018eEKV8XGKKtyXOJTqtzHJw8VeafLFZ/3a3f
PwV2zHV2u0qA3I/K5CJcZhlOjKdgPI9NWF3NS3CyxHIjtfXlb1f/rwfy755Ev30U0wKW1z3MdZ9w
+x82y2x0nMlkBH0MODLTqYsjecjN8qwdwj8smr8WjfyoD5/0YYP0Z7Nw6SDSBHG+zO6dXP60jvy6
A+8fgNKAO8DOj+EAd+jXexNiiKPqYaiObluK/iutUN8+qqad269htYeFohNovaNnEKvwVtNP8O98
2lPdeTXKcXlE4Nr7QUy7Yh0vu9pQ+qxdJhJB3FW5+rGOGsc5uHrIpj/Mr397pvAW8FF7ArrtVjof
NziMXo3OW+vyWOiHtb6lLRM33R/mr79ffB5YhtBMGyOY3Y9IsFycotYjn4EnTrJ4Fx6ton9/kD4s
4++XnzcWqQezPuZvH40Z6Jdj54rHzhH24kdnNQfHKuOKSGBafQ/spnG1WnHvZqnR/OEZ/v3HcTrd
r56Hu9h+JPn1xtMT64KonMQRO+RGXKMCGr6UeA0sfxid//45u06K1QlT1x3+//CuwFRnwvYrblQ7
LTJdpY3DM5cd2ei/X8vfn4gdCoHe3oNTKS8+/KB5pKyZafoei9z97tdTmGiEgcm0bX8yK/rt9Q/2
kQhmfvggUGB5H2p1qmejCbvVOOS9cYpq/2BHF01RJQTm/Jc3iQQEsD9yOUAsSeYwP66cOD1sazYX
x6YYDkORbJ6R/vtV+3h7fPyf0F+SsAzMBsb84bfkiFP7YDWqA8ODIBYeNi6umrs/3BsA7/2r/m8F
xjoDEsYv4EWC6AMT3svDv5X64FDFKDkxplmWyxsnb6hMPvljo9awSPu6w42MUOOgTvDJ5Zt4Vb6N
6eIZtREbqpzv5YYqDeCAoQP+AeYW4OwpRp2QmZWvKBxn/02tnfOJV9o69xqpzFOuR+ubI9pAHMw1
N29L3+loQAZ4cadrKLojpRXkQMl4MI/pxeDELVu3zRM12aGIUdBPGKKt2rv3B0HPpRxC6yyvt1le
9hsBSGmkJiYX4CY0jCo1jVnsl4W5XQa1Y9ppI3CQTW2Jj9dj2TPYoOvjRMud4+ebFcXCEjStSkfQ
UwmlEmgJa9o3fJFKfx6FYdnpVvblLdKHaTlZmxt92qZivg+rdbcMh5KoY/QtfMVFD/IVhyV6+mMo
aaVVnOG++EzVr/vMVONBouig/u8CS6f+JEfcNPIKV9LCl9mnaaoLGXP3cImSjra6VNG6w7LF7PQP
J++cgCbQHNwwcNTNQc9uWcZBU/ifdVcyvtrohdZHAjy1jMWm25uGL9UlCKzsr1nPzJXrmDsqzlqz
L+JiUN18LBbECfxt2JfEUl7Bgx2gvEo1Pb6rlibkbdiFc5OIFfF1vMHGLLFybUPGbt033cUqOz5t
3vJ9pjCZHUxj5zf0+KO5e+mdtS7sM2uFUotzUwZvtifGjrlpaTKlCcDzEiKe6P7lUbnNSY3xG6l2
5WDkvGZGdlttKlMHEQwYHJzLQMNnnoa5619LGxwmbiyscw8BnkR9stqkDqCBX5fraGzDMZ37SI3x
FGqkAGAybXAY3TIy0oj21rOotsaIy8WUGHVHTn0XhJi44F84tcuBmUyIsN00XJmSLaRW3LoanJzs
uh4eCAErOhz+Jme70ishR8xFs644C3zcGA8MpxZ5EA1PYNz3VXf0rNY+rXXD+YMeqO/GyFkYMMxR
w7jIUJvzNbDwjbTIwvth40D6GmBAgMxQMf9OlNeyBwWB0Z7NTmHd8U5v3tngOyXgF3/7tfZJIk4w
tAi/T0UUtHHO5OONZ2vrET4z14m3NsL+oa7UzDDRHk3yThZPBOeqcUN5ZGpswHvQ7qvjicdpTddg
tLhes9k/R1678HhHXUSbUoRj+NDbHq9Xr7w6T/quMpszu+/QPc0TBumxuWYQ9cLW0WUnM0ZomsnP
xJC9G7ZrfCa6TyWC4ZBRjJIL88BlEOdLTmmB96Fjfh/LusgPZi+NO9NRHpykKEwQijbwltjfykzS
FBehk/RkxDAiiEopT4VT0h+ltV9hDb1qqziU9GefKxspFtdlCR7sudDPnVcCoIJSmQeDSShN39yR
p8aQEwfM3SWREbV35QHhYd7rKfUwObb+EqoGe62t4QwHU2Yu44kpg7ocDeLmYqaq5k8bLJB2Oe2Z
m7KjOEodA4gwyY1+We7EMhm5j+1l7onzXthhkZRrUb5V7M/mwa4YMaU8b0OW9nak19TSVk2EyuQx
5GiXnDEaB9uxi1dAhDKFFO27NGPMuih7ufMay/hsj5pDOsozA7OI1vB+5kbjRudd5YrhLIyUDxqV
j4VKNRtOgwuMLbEswkuHrIqhtsmq6Dfrxh6LTiSwEY1mKEJGGKPfvhEkAwIixhbpjx6x5wNPupGF
2XDM26HfDmHb0TZZcyu3U1UOGaN1Q0MsDSKbjIMrupJ4J2Z5pzHf7cKUXcg1cURUvAxEJ1aHyDW2
+iYPqvqOllrHuHfu1y0J5wFnH+bLisW0rQtMeHRnsSpttEXwAW/H13yaXO+w1K50LqdVtPaZ21uL
SASy3J8zQA6vWjkOU1qWvV8mzE0wWPCcfsiBJ/3tazR2kZUYawQTEVRddyWHzrbg00MsYspQStR1
ls7m61lnRXXoF6sTN1MeWjpx60nDnBFwksVrFRUjP912n/Jmsr3EmafiDamqwHLU8rMwnpSVV+cu
bl85CNnA0j5vDEaSNaevw5TBHH+CqMBX9MbWGrG3Ls6tZEa9W1G5vJEYZBR+XFJ2/JgATfyEoksP
tK5m+HEfzMOO7SVkaW2KCRKTIaG38TIHzArs1TRE3I6SUE3OlX2bjHXUPvtBCbXP9GqB5cpybEyM
ybM75rV2cMmCwtgf0yCFHtUIKwuzCXaJSD/nk7O0oKbhykYAEzel3R6VmYztUDy1qmLhgVJtf2TE
PDZsa3VnXYjFD9GV4sAYnOFeZ5doTKX7uaWAv98ijRRgo1L9UUbNdEluVcWYEMv/POacZzCktur5
kw67WjDznZ0fW8d88zRTRe/WTgz8U6sY6Pwu9VTc92h1S+LY4NFTGuwzvrFz7r7WXhP8XIMoW/ho
MQWUM/nixJEeKCACsawnuCX+63nCEC2C5cEsx9zLkpF5Krl8al5ZvcCxebTq0cJFqeXVPVuajXuc
EDVnPKuAbL24G63KOTIebF5QbU19bBc17mg8ceWTYtSgYWJ6ag53GUpm3S3rT99vVFb8ku6nBu3l
Ysym2s6UdNsl6XW/uQe6w+abr+2xj4PZhUsZOTSSD2hu6nmonXpKDWOsnZhKf3qUSGXAEkJnc1Ov
tIa7ko3WOvhmqe+yZcIhJ3MheXDXZp0LqBZfXUhaXo5gLFxeBlmsP0pzAfUYGZn6eRzhm97dDBjr
hyd233Y8ToVdvA5LbW0JyNJ0Pg3l5CUsrN5XWbnFxKBPiete1Stj6CHaviBca2QSzJb/o1Fi/l54
sz0kHnBXk6jSy760csl4vrM5uMeBaE3N3AmLY2FVHmOuEe+dsy0bSKEgo5Cz8VUfielF91yQz81k
Bm8bRxdxGB2/tlM5q3o6jVpbFoO72RlPuAW3zqGdHTJGegaDsT2YXp10wis2ZtaLfIhU2G0n9Dre
EzPLZQFhG4U4toOPAnTyJf1gJ9/CNXbHYLmV2g0baDW3/56v46bSzsBAKPUWx37rAUZ4FlFvNwcf
Gzlya8pSX02WV0Zxt9acV2fp7USLE6lLyQdf8rDrAhlh2ZM/sXWRc5xzBD0HTzrlWxZ2g38UU5Md
2kJ161G6FEOmzihiVmutH31wEOu2WCG/87NsRcP5pvrCWB849TtrmVAYmRcN9iPfoRtV68HF4Hef
bpT988mwfUCNviXU4ZnmZeffiKzv5mvdYCN94+DKXH3WavLV2SiUPZ8qf9ZOPPbZ/CQIvXUPY2jQ
aFHt0KynfggdlZYV715SYt9LpTBjd4oeogrwBTIGqsZVNqZJY8ZacSmus6rG9DUX34Nchz+XZWNP
AhAQ1sno68p9VEEDOVAHrvns8nXz88ZqNvPa6cfNuqDRUbiQIVEuCZW0R5t7Pykcka+KrFqAAGu2
66uNsy8luSxrHR0CXRiun+LaUTELs8IshB30i/WbtkFzDpuathc15O7jLhbuThVHHOL7iqo3rsuS
lfYsUnM2JCzdnrUbN7PPL2kQKtxaqsKYipNZSkt9VZ4Wa4IQLhsh9MRgPVUhTFvsy03mJxuCL/9E
locznxnuxmpNjR/Uh2Hy/O3oLYWeL/yoZS231tCfL9wRHJBxf5az+LhZJFlVs+hehdNWPDV5sz4Z
e6zpKcMkARquMczv0VoWBNCU5gzjlGk3T0bpDXqMPYFa+1RuuVngAGZa4jjVG1TcqJbV+szBXAc3
ZAT10UHbBquIqQbXiANYUpkGhJS5X8raBF3TY1bDV0S1O/608fVeTsNAnXPRZHYmL0pa3oz8Gzbn
T26FhPXUl57t3QXYZ5tfNR5sbgrl6VVz3FVV5Z2HFIf+cwEFRI01O77PlJ1X43o0J1ZfNTnj8Br1
s7IPDoB2FVcAhD4O3I2b3+4DhIUzEy6AB1maFbzEJJcKNXMD7VRutkElWVeAI43hM7WCB4NbwqVg
GLmQS5VxzOuaLCHZdtUH1pGweJ4morUSQlfW6Uuf154kh9tpQ9o/PRELfm20bupDo9yhNty+6GgK
b5dpdNpT7ZvDd68OtunC004lP7cQYF/NVWK5OQngmbN1BIm5nkyg5kOPzx97nafy+dmeVzc/q7Td
zoemnnocW93Msr6oqmhe6tYurJMdZtHbrjmWF+7GyehmNLlJacCNNC8CdDDwgsOQW590MFTbOSap
LfW0GcI5xkVkSAvoyoTvPWgjIjms5s7oNBQmm2IZVO4Px6mM/qLvMvgqUprnbr5st50/VwUkOmkk
mg0WT51BIakblIwdY+QxU63I84O1j9Y+tbKw8suxFDuoV9APSlz8FWHssqbdixszs0DHEU5M2YVj
y9B9bF2TTVF2mf7mZj7lR+GEjxn8sJMWva8fHG/opzuv66o6QcAmfnYZZ+XjFvXjd9uAmohFs24X
MiyMCsJt2u4AG7s+cUuR/8SkdB5SF1bK+VGPrc4eGfbXT2svRIGLQtFdR8WG/s1rq4AG3zBzRnFp
HPwIV4VJcG02xZs9br2RNAKr1Ce7NZ0p9cI8aC4ZfhvPBlVUdA7YCU/jbV2tOYUUk3/ZTEvOu2xN
1YPbqGiH0+x5uMVwTjxIfIbbC6sKZHXe1Ao/k9rU4de+2fqvuiOM5MjhtAcw80zGcqTQAqloD89A
js0ujt/wnpScvt/1+dm+NtWflPbZXe2hm60EPprzw7rYyxUyEABD8sI9J5HsK/y2sdIB5X1rPQgi
SkRi8I/jTZWzy4vKG9W1ay1+c7eMqiluzWho7Ity29R4haR+ycHdfHSRyG3d9hsWoQF9FNVpH09O
DgtpXncM1ZQdbM2xtX3xueakAPIStEwXXJJWMP9jBywTjUjEOPT9HPY0e/TKjtL2rn1dEWZiASJy
TP1OZVbxtvRhmCeD7rS6AmBqbicpQp10eeVzhtuYr1XxtA7N93HI/Vvft2t4HLWEPWWHbb3RcVn7
uA9HRb5YWAoAV2yx8PedUGMeHDZYxRpAWuBe5XOyZie218TQDUyicLLeOFMUmyKW/o6h5+usS/zu
MkaJPmfOW4ibYbuSkzAB4LUBmPscANLdr8IxyjOdGxyrVl5VL15XzxwvAtgssuzeIVFpr75KqNO1
BnzcQdLlHSoN3gHTvZn/AhQEdjq8I6hLNTmPpP9uzz4pJU+zln1+Tkqf5dIR2iFWI9+B1jIXwK3d
O+i6Lo3LG7Djr9rbQGHlOxbrVmUeJVx0GMzsHZ0lIw2MNuf85MSL6sPvLZjqEuc7c2sXkwPdmzXW
eph6W5Vn647pZjuwm20i++KXWZZdusKA6M12uHd753xdAPEhrZwKfo1TDKTLwKn9AtkuhPBYKXFb
vHPDnm62C5FHKGtwaeEGcbzgoNxxrd24fkeQl51GLt7BZPcdUjb9cXzJm9G7c3Ww3WXvOPNiLWS5
2O+Yc4j487Xb2WcHvHBIxTsSretiPLd66QJKv0PT1s5PMwMzn7E/BaoebQ/AutMLVLp+B6+LVSuf
wRgX6Coc5DjHyzuobYerdesETR+mRrmj3ONOdc873z3kov60vEPfgzKrp+gdBR/fsfBhFCMZ5jst
3r2D48vOkA/vOHm7k+XEEwGZNyStX1fv/HnwzqIHje8jYN4Jdf1Oq4/lZIzx+E6xR/4w3M7vbPuy
Y+7jDrwXec0pCj9rOPj2nYnH3AE+3qrMPYEpbCZxng1ocA6eUA0ne0FrgFIlpyczdhYxW5ygovmC
1wcpN/84K8vYuEGBjK92r7xpDPK0MmUHuzmsHaysX4DlD00kOEH0eRmebOoFSh4/EoysxPxi1YCS
Sd+0+Zm7tb5IxsGGo8n84GXSfoBgD/NywT80929BbrDolc3WEDxtZ7QbbKXyn7iUjN+joR+6Qz2J
4s132pX+tDWTyIUf2XMvzPoTUoWlOxqzpz4tdqPFvj+NP5vBMZ41RpJVWrXEAtKm9r3PLeqIB9zL
G46MVk2I5gDI04GBGBPLg4+xTezKWayXfra2T4peq5kWSP8viirri0RLNB6xnWXh9352NX1UQM5L
v++ZP0ZFF11IZ/TIRqEgqGMY0tU9sGFTd2zOFD3Ro6NnS5CEfPGR5e2n1sZaqEyGMEpcOGorkfnQ
fh8xvFkTqi6LlWLZY9QLQp7g0X2/t7iXq+7iYNHNNzm30TnuELpMfODSHMXGIrPDtjbN57VAYcPb
3VIkA3pAZOt8pno2J2cSyWyxrl5Era7v7IDOxVT6bPi9KYL7Mnfn+2my0ZYOeekdJqpK0qY3h/Oh
o4h7o4Us9Q+BPj41+mCm7GvzV1Hgi7greco7C0XyQTo9NjfDzhA5jZjiAgp/jvM2yjAOyPz5a0Ax
R/blXJaf6jCMnhW9hzdkrOOZbRtE2NBTJgxll6dh6rxGB1scc9+Hg3eibv7Ucha7x2RAfqLDll0p
b21wrhRSv9gu3aJjwC55seVL8APQXgYHxrdOe+mWHYvM1pbb/RAq8zLH0eTamM1OJViCbD8MEfIS
0Zwdn/JtmZ7baQ5pixHz+BpV5G1zjCRrPi7IPr7iIC8ZPNNbhox15BwmJUaPrxi6uLy0JHW/4duL
IUFTTsvDois0UJVJMZGYmxl9c5XmxeO9G7qEgJudoOvG9sXFmAgJ95w5OqY/ISymEHhJOhPHV3a1
brquDQGb7UqKidjUgS8ppUMXxZRq+3O54HgdZ3qof/wf8s5jyW4l2bK/0tbzKIMWZu89sz4HOCq1
oLicwJhkEjqgEQC+vhcyT9VjJqvJvoMetdWAxUsmoUJ4uO+9fBWfflzVP/NmGOfyMdXQUNNiS9cD
3ZrKLnAhyM4EXxnkkynqyiSQVq9RCMnT6Lqf247uMdjAcOQV0v/iJ4l0yQuttAJz0Zt7003qp5j4
CdtGm60JCqROz4impw/u7LefbTVJZqaVPJOhZImLQD5VyMus9jLTFvmtpKQmN3ZVRhNueN08ZvqY
NaHfyPQDTVAGbatVhntvxRkn4HRZHQk0vmQ2xhhj9Z3tipEGiY5yXTDSyqzDukGESzKMGGE71Jb1
fY6NnvbNtV9+X0h0MFeVuxjbnM4X7OZeIrNt2yYmUynKu29QsCaD+xurK7ewsZ0ZJPBFsOQLWKjF
oDf0rolSCJAi5+WEmeVjAk5z9nLhwJYIF8cYb1WjExWh2teZ/W3p37mVX35YNITUGN706AnHEM0V
gaoUdEEmO8X5DAP8zWxK+y8LgDGpl04fnE2X6creKDQhOIQ2KqHCX00CwrzH8axZq2NJvGmGdc6a
Flm8UNcH+BbKqNAxT4NK6e1KBoFnjmB3BQUvka7xGNHmrZ93eF/MMhqdYHLmDn3zWCcpumotGqCl
R5jTPIvjyBWrv2P8odD+TgCGsBhdCC5FktzwlFdS29vyY0xdy9bLpghr1wsxs2eZfVyaG0vPTp31
wdGzPUb7HaXWsLIg9Pj+VthdOOgXpOKudUPicLo2Sfihgg3QSKNVPI5kNVsI8KV3tYj8D1CL93XZ
F9M3NAOqlQ6UoveCNZE7bQHsAdmpWOKd2TTJRe7hAfx71V8XQRDAbJO7Xs+zLyDQn4qyGWsjIPOc
toiNqK8yV4/u47Ko9n/zKg6KHEwNGihNanXvBZd+obqRxgplKLNO36iaCmXjUYH4+1eBDUSHC7iV
1EHe1cqpKowcGGUZThiIUCN3FPC3Rq9pfyr/vxcauDwODHWbMxRd4ehb9HYo9cqHlo0fJpRjhXfJ
aGiLZGHQZyRbf3cUcCmYUYhQQI0DnHmnzgHcSMJL8OYSw24+CEqd14WkQ+7ffXPIxanJ0wYRXx6w
7bcP1NBxQPeHnp4gVRN9Rt7gXluuELvfX+W9agKql4m5gSno2AaJtPW1/jzWOtcy9MXOQrsvlkcN
wf8VySj36HHMCD1aAvxN4cnL9eDzrpgQDRbWe8FBT5qOaDsLa9rXBhJn+QYx1J8we//2qRAi8ZMo
MVHMvX2qgcI+mhQro+ehJsLcEPXBAqNysERnHmqEYn8Y5es69bOMgoEHYBqpPWoKoB3vrfpzvRS2
m5teUK6722RZ15pyKk6JFLMMR9zIpPgTCur9eOeS0MN5OpoyAwnQ3j1iluInHyjgBlWVRgc6HlHI
gNIRmBqAsd+PkV8vxThEkEYLXLgklvNuDtMAc3awndiBMHyJPQYGTRtTIp/G4k8fbp2lb18kAOh1
bUVFa9Aw6d2l2MIcOhVYViCihNxr0oLtbhudo/LvH2mdPD9fh5HB4rpiwVF4saC/Wy201iHlrKHw
cq7AaVxFt/0pvZ326tPvL/Mi1Pv1OmsDCmivOBLNtwPR7jqZVYaf7szNl2ZTX5obbau2Y1Bt/XDZ
x4/+vt3KPzzbiwPil4uypSK5hJDMHHh7UQneqZM+0QmY1WN1bR/6Q7RbTtm1cxBH/fj7RzRWvsb7
q8GvZyfBQONBYXp7NYHxT2IRSXc01dhbJ3FTXbdH1M2bZxA5uzEcw2U7hdEGZxPt5f/U98Fc//lf
L4+GCX4FfcrfK+YI11z6URvpLjnShJGHnS6iI8j6oD+MB+b+lXsPnIOEZrXFbL7FYZc9Z8/iu3nr
XTvX7tE/xoEfaBfu0f7Dm3l5z7+5tfcKW1XHmlpoUL2DfQWRJEZH2B16fU/zi3r1hG9KiqVyQ9CM
6ISTe/aHgfCi9P7lBtDDgqx2QOW8DJSfFneXpCvwRoRq5SY+mDs/EDvvhBj+4IX5tfgsPqcX/U2E
5L7eWLfRjbUzLsRRC9Rl9VjdtifrwHHhTyHfe8UZumYkrZig+IXm0C/f86d7opMlhuIOXQA1k/v5
ur8RT/0DDXdu8pMfejf5rQybm+UDNTj5RXv6I1Ln/QLD5S3MHwjsXAwghJ9vRysNQmi/ogoR9rv6
2B6jE0WVwN+WR2NXX5dBvf3+++nxfidCKwhi0SRMWLmFqPreXi8ZEoNky5zu5m219W6LQ/U3g0Vv
7RaJFJyNla38l44VxYwV0Y9SCzCiaR5gEsIentw/EZV/3eCA49KTF4El0kcWzrePUc8dUi6eFPD9
bN5zTHFJRgij3OUJmIihkBT4zWHS/jBa3n+tdZBgS1n7KOio1d/jsLLC0yM1U22RTlXvqDnox8au
k93vv9G/uwo0Q+TK9FhAV/zuG4FRcmp3ya0g8drxZKcWc1K1fzfyeRnwazBHZ2sUQea6jv408O0p
TwxgqtbaohZeSKuN2wJD9v73z/J+vHEVlL0O/g/2atb/d6tx2pMKHOCLBE67TNT4I31Hmyy5ocwK
TEFLm9vfX+/fvLu1JRcuAvqP02vx3V5jq8ZW1O1MIB36sGuFP95jJp6ef3+VX4cfhL91tVjpl5wY
17v46d0tFXpvanUmRUjHuEk5V+4Hu+ke6ewjbpcc0QRGaZIdv7/qr3HPumgS9GDkYQq/P+35w+Jj
hEtMojp92fgxdcbI6tONHOszQ/D/TzcN/cElTcJ/9sW86PV/evtrw/E3HcEf1lbd/+N/lc9t+u2N
o+b8k2dTjWn9w8WTbEA3AqGNv4lZ9N+mGnNdKVgQkddxqGWQ/NNUY/xjPRPC2GQVZnqsZ91/9Qan
2TgR59plieMcbZb+lqnmXXtwIlNaIa3OHsIvNplfTh6YVglcs9w5kObPF2QjXZPySyMAbz4oWWsS
2o+gmpef/5uWxuBt9kmKaQP5sVY5+VXmZbJL91E1MRm2A//fc7eiI3/Xok1L7KYPFpecNKDINEe+
GGZjmyBJ+ekD3L7GCT/7aV6gZv8dPqwdYtinef9ErwQR/O/trMvnvswJvrPTHI0qgjg52dxANWMc
uJJx7nbQa2Zs0zca2rXsR+vLCP1Mp1vjvSazZujCpSB3bW0jY/Sc06KU3Tyh7tB675hoRdLs2iWK
pw++V2b5/Ie7N96uhNw9X5zgnpCQxjNo1N+t6k2R1O08zMVpdKyYf36humIdOjnSVX6T0DgcfEdi
eQvKcmW6+HuvnKxP+Fa968rsh+133LMFpCK/Mih987chBcBRpj7CH7Rky6NdE8sq+wEuxs2v9Iq/
ezNI9FMW5yMfshilRA+h2gY9BuuiMQ/ktzd5YpJepbaqrfgXyVv98Ifv9nZNXp+c1BEfjUCHQ8cv
DmkE0WNjIaU/oV1OnM9+suBID8grG80T7TQEvQ8l9aBDgz6H552SxbKodK6PpSOBsg6vT40Pd+R+
6wLRy84p8ogH+v2dMv0YQm+GGFE7sxKvG0mIX2/Vycmmef7kH1sKTs2TGpOKoZ6NvcBhA2cAaUbQ
GTRO9s7TpZ/KUrY7tGC1SPaoZAfxYGdVxk8NOnMDEEo8SH0nxjGy6701VbKTQT9Poqy/u9kyxAZg
mtpjCjn93JnjaZ5IvbZbZlDLnFP5DFx6b/nK6PytVmad6E5IWqkFbFLe6ejezC6EUxnaaBkolGVD
qfJmJxMI8PpOH2G7+ZcCXktb7mZ07sq+Mtq8GedbDtakH8j4d6KnUO8DSvpGVsKQ7YEVg7P8Hpl5
Rl23a23YCxc6baHoe5tFIEJuauWggt++riOSpyrFlUCbrbU7p5VjgwJjSjy7u0RPmfraXYxdxHT3
Luqb5gkB2/qarEGyxBTUjnlQPwMQ+6Dy2m+tLXlyU88PqTHNc7PvpnHOoh09q5QymMo0A6Hlq6wF
jxRBLe5x1s7GevgfxGLL6miLWXnlVT7aqlShP7MoxMc4HmyhXUtrTqQK08ikB/STF1t5Rea0hP31
pA0zmeWw7hSfvlf5+pu+KUcU+2aZ9lExUFKuWmy09Fy1pqS8zUtzwucD9ZKeM8YF5QFtiOm8Q48+
VLiFnqD4gmnWN9YOgwB9EL83HRJChFnIZQuUzdOgC9wiqujEA6YHM5uPCN5dRkMsfLttPy4CDRSd
QqLKGcfLuJcz78rSo3XAZF7Vx/OF3XOGEOdnyI1WN9Rm0NFbGz/6fFyK7LIvvcYioa2KxiluRqsv
k4w8feKO3lRvGGZWh66MFhpF+RmzPa7zO9/ocERep57p1dXV6PUixxbh+KOm7Vs7JqMfwmfqqZti
YAcEBn6f1dnbZVCiGPsU4VrGcoLhJtV3ljDr+m7QGXz2D3S/9SDvqEOkfH0TGAlTwMq1nN95Yk5a
NMp4A21cymVSdC6spEEJIn0QaEW+1+hfrTJSw0CdrpDlrJuaoUCGgKdR3Dn+Eklt3N8urVFZxfey
tGTT3PgosKsOEr27kLxBJbjkEU6bvEyGZ4s4Xs7XqelAcLg2nNLT65MxdHaTfG5iOP350a4U0/zZ
H0bEyyEuFDllOyL/KU0/RF2npeWPpkB413xHpKNX1S0APduyLuvc14sGdoyoy/Sw2FrBy7GXtK3r
rSyzsh624BC1qCqRfVVR214PdNfp2o+KBRN0ITaVaLZOLQh2qvRoumC81xAom6EtIerXdZKT7HVw
fMnvQ+yzlN9Rn/YbfzP6qd4lIU0YEtP8yxr0kaoFevq0d8PSabj4qS86pHXwxGZd8ahm3CBwBvMs
Sl2IK2JzrVYPAIJSfdo1lTnE1HASGkD286Ycc9nlV1NreI4MF4TxNgsjYmCCBb2N111LQKKqUUAK
4RUfkY4MiBkkua8lCyjrsfOmzgiFYVfbfavPf1VTYqMspXRIvfKKYQs1/+jZMNaMG4D5ipkRYaZg
Sna1O0RrEBynkzjkgF1H41rovTMi+3aXrnX2oKwsOQWUl+1x3uEXmh0VTmz6JaV4m9K4edNYacE3
9DK3jCl0pe48dl+G3osN+xMu5GIxbhXMWlcP4ECZk3FymymjpRiVIbc6zcLNp/p+aj3IWocSVRmT
NFqbMI+XOWL5Ea/Y64qWtpMaKqDafu4TPPUVQVrLavsyyRuKefw8d8SKRRVyWQManEwWv1TlvP5Z
wwMJNntQFevfyWlrtQ51Dxk+9hpDDfRpPP/b89i+rF8tcsQ4tBStCdpwHKBE1ru664VpBFZLlT7b
Tv3YccOVbBR/U6/Lyc8PuHmt4rb33clafkivQRFTbxY55G12LTku8jeF61fck6oLlsumKdCV3WRp
gXiBGh8a5XQv2lyfo0fDWzSDNSUhi19epqj0CUjkwk9Vxrg+AKXzjsnmTHQFnK66HF0TjItB1cM3
s4kafQ54tCrzQ1UbvXjwEVUwc86Lhp3b7B+V0BruaaAc4TRw3F/Wk0XTkCKF/7zf1/ejypGtm8k0
eDw88lDAXdfGaOXoyzMhO0vttDHWGz2sikgNyR0bCIK2bTQ1dMy9E2PjyPjSH1yUN0dvRh0CxWqp
bTsO466fLHM3TpTXrYPjpDHleho+ZUZz72Oa1gz8GdRj8UbQ2pklTi7gROFcLUSIxm6yy6n/US6R
NJwvEMX9Vu1UziW0sKy8yR0vM9qwKrnzzHRBZDELlOo/zJ5b/+bmqDvZPilhxKTuPMjrSA4WfHIm
e2O2W3rLaJ1N47fGUcpUtQ+puczqIicxd/IkUfszEz12T/A8RHGBvsQ0j8PSZYa7yVFv5wBoZc6L
Nl/X1dQxFcur7GGNaQgvXuL+7HU8dn5brnv50mRus1tiTufNjmjI4eO+zoOGQkBnhH6Gp8G8KcUY
8xelBaib8T8LnZGxYCvXQpJ10Uj733RcgygVi6SFdaVK12h2aT1bk37tlTP9sAHPo7cpcA6SY+h2
ulStuYT5YBgRkpbZEky3yuwm/krWxRq/NBNke7XJUp/lp5uX9XJxhA78Kckk0Yc2g59qdhSe6QS9
axoa20D9GDVCltpY1n8IZ8/6S/USIjQVA5q4LS0FUv4pGZsOEQGOKH6qqrv1z2Tcdlzk/Abzwot5
GN1BXKU23WgpXg/KfgY47ghegYYThtG7FJyx2o/Y/tYVQAO90sJWtd3KTPog0XVTwHjOWl8jbwoi
Nrd3/qBX3hjqPnjD4quSZs8PVo2Z8AprC3+sy+XgoTsH113amXK0jFGLb1Q1rhcENLa+5fPlx4xT
ACsPZfz1+adF78WuVrKw2odYOrE3B2Pvd5Tx2xg7kROIBUyd+zErS9+XiEiJa2kKvFhy/ZzETY1D
G1mzXNeH0Y9QNh+dDIETpiOfvFZ7SiwfsvKu6qfRtnbnsUR/Dr9rw4Hh3dFxdkKhXO99p2rr5cEb
kaI3bBajNUw7oxo9mYNd0coId7KGEP62idx1cRhrLk4PZmkYzp6rcehF319yI/aE6+pf76jlQMCI
0vpsPR0Lcot8vOJ1bJ8n7gwph/94HkPt6+BAu72ehV8HMH161+GVwr9087BdIIFWp76e1vGw9mvg
p4FJsxIOdY2uDMmDExdPmDXWIYJ/bR32SZVL9hD3NYbG9fpyMnh9W9rLAtolWOg4cJflGjHBZowY
5+d3JrtGIYqRzazUCNFtANC3oS/zOhXSWcVsWecF0rCjlvcDeHC9ZUK+gntI/NW3DDV4WB//dU7M
8bx4w9YxIyPGOFT061UrG3Cfj0OLZQVQn1Gvi/N5kJvQshnd2Htfbp1xzfd2U2xK01Ub4b7kz17D
NmIXbeq3aT00Ol5gy6syQHOvP/e6aNQQ8bih2rZaNouq4QvDv20rJsx55IIvgFUYxH26DvXzF6ht
HuCJtthiRZd2iI32Cd14+MDnZeH1TapRXx/+/GkQJ60zVivK0vV3GcdZciLnH2sja/1GbA6UdtZT
+twBZ9aKdQGBpcYaeZ72LDQY/s5LHuZbxls8z91UE3wvRlZsq9c147yfRS+HntdDlCPagrtBfF/N
zo32egpUMlvnCZkAwXg/r7nnt5/4SjTdjs/b9g8GVpNYD+eKZeepwMjOPxXrXrousq/3SfF8Xctf
P+DyMiFQuq0rOrlMk3dzXttwH68D1mqndSqc/yP1yfVQkivN4GuScFo/8TmlREdopNnbuWzWWwVE
sO52xaT3LYGGQdaCTcqD5oJAH/1hfnUeIOeJ4eGk5dEca/F5cUs9rqfe2ow5OjtYt3jBVQp8g5Dn
5Yx2HkEuHk5UxjQdI77igyTr7B1p6MYddF6FKBPLuVaObWCbcn0J5/WbvWJNa9ECxsjbDhyinZTT
H9L37xvjrnlnIgGQCaSfqR6/r/ZbVgpmEePGfiakIM5dYpPH8NN0vXT8stO8foyCwcvr7NgUWYpa
PVvnaVTi0V93DpRr859KgGu6/W1+gxwlaBuT5q22x5R6m0LrdRrltqg2j7ajavy+wnDHe8yosyhZ
C4zYQpM7SHrXVoXkUyWcc/OrphYuDM1KRx1Ny4aS3FFZm2vyxnB64w9tVV6qG29vEQgEd0irTFhR
v9xiZ/p5ThNncXx9U6ADC75fSuWOd6QByyQdMk0ck5zHCly9Kg+FLpIhP0Z2hM8DNEIx+4txiCyB
U2zvcZTwzWsQmiWwvI7qN+fixawnG5/P68LVvO7txkvyhmZSRAKipKNZt3U9osv5gBqbnO0GmU0n
wLS/TmF2vjUUIJfFJM9zuY7R11Uro/70srauicnzItO/js3z785TIH09KhVFAxYFfWssakpmL8EQ
4aTPhCNNtZ4acjtaJ+p5oXU8nrrYnO++fY1jxKLWBU5z4jWp4qSp4HcMqYw4vxFqHUujt6yrb5Vr
NMfeurAJ+I/nVdtGV8gPFDE2ceYadbt1vcOnxxrA6F1/NzQReRFdjiUn+/Ok/33+7Z08wWHmMGto
FYBsCuQU2LK3w5M3b9OKvJaHBFtSHe1taGFttesKaz2n+ImRscifd8r69ZizaBNz7Hw6ylJM0A/Y
JF/e/+v54DVWiwo8aTQvet1lLZA9PMQf7v5tKXm9eyYVQZepkfBfezG+vXvXmqzGd4lEzmmJ16EE
WnBdLF8z6edkl0kpZ3JuYl43N4UbI6cLmbFEXXVWCP4/KOTsn6vrr+Vz9x/rv/2tgtCbxkn/X29/
C3HtfOm1YvLmN2iX0n6+G57b+f65g2T3X//BPxQ/V+vf/L/9w3MN5hFz8X/+z2/VIPv1X4vTSv5c
vVlz6/9nDtqGmGt8i0Fbf+BcsbHdfwAz8n2kNpy017rMvyo2jv8P6vDsZB7FHBL1qz7hXLER/BEa
Mep9Kz5oJRPyL/6zZGMY//BoaeYwGSnlvOga/vns57LGK6iOd/FvyhxU/99lodGNQGnDlgqZkUoB
Mri3A8lTY2tQA9A4vLdoNSJnqUqHJnHQAih0pIZ6FEY+Y7IrSIyxDVfOAldVt+Yne+6tpziuI/dL
r9OnK+xIDfY4wrE6bqg3xEi863m1APUVsKi+8pN0p+FmGzAmZD66FMKJCXs+Kn39Zk1pkUibarVs
bGwnzaWmIXzFAovAWj1K1LJXKlONPKDqtvE048VZJmgv0HO7sB+bOf9YVE0DaaCpSNbSl0j9UGXd
f8ni1nB3UCw4vs2uE0qVZ0Hkp9eTZk6P7VDKbQSSJ0yz6kYMVhfm5UDAPKcfnWGovtGkwg66sa0C
N56faItnXhDknmItjrZkNTUAEZyGOb2icUpruanBt2C7FhdozusLLJ4s7Xiad7pTR8cZKojd2cWN
mYNDhvxjwie07jgfpgEHryZYI+dwLPrxeslNhO0AkgJwQXc0rYASj/HRHqbk2Cdz+zDgWQ6xp3pH
dipjq8/4xQG0PstSnwK9cW+webTHZhQnmm380MV8Z9r5guEvFjsCrg8FDIK9wli+c+esutML48kH
GAm/qLACK4IQSR6xRUFYyhBz6RO9Jr6QfUcybWjV3tGWbzS/FDco+evQSEny0r9tCnJIMxujSseH
3B8+z0yC+7rmUVtPDDQwiOHJG3P+JWUEHNLaqUPROdO2bz211eMV7O65apgeyQMm2ne1NPlHY9Rw
iKD+H5wHst4c6PwyMk8duSbzO63EaSjcVpUQ285k2zWus5Sc1g66Zw8AUzjaJfEYGWm/iJvklAye
+yCmXuqAtWcxFhkugCbVYduOujcPV15PgHfrzjgXqxBWjbS9H7UW9/N8GbtD5xu3WEQFGP2N6jU9
PVGwoE5jLe7Y7HG7YMW34mW4j7W6mi+8StNb0uut/qBq2/jqLq63BXczHQbYdndYJPy7UXUt1Qcb
8BBUTIwIfZRsnbR3PjNsTfoqDLSRQMdKuK6VPXzotuFsk9U/zBiIESZoYOc0jnNOSsYzCSBqk11Y
1VEhuo9dyia8dTPyz/kojW0cq/Ran8zbmPN9QAq23ELfxr0DMyxBRhNljGJPDfV4AZzZRDClF3Pt
7rtGTMuhm916a8WTuFAYgVayCo6FCIelJcS87pg1iIKo6S47/JntoavbTANqPUE1JRCY/Sc/aaJD
YY9kolUSgTahmUF0GCKQ6nPTfUjayv4iVIUTqqQYtuFEo3bzUCe3VuXMewTAeugL3d9VntR2VtP2
HOo5KOJld6ASWaTjq/QzuTKMOb1sjjgHRNBmzULdEay4DxHtLsXTeeqs0sM9GVtm5t10COguWgKB
Yx23TFibIN/TyI1Rr2k/kxkVF1WvzEBVvXflLSr7Gse0MMhhkYecV3kZZswRxl7/yrL2qlJWsfdy
5e27jiY0WGvd9AJxDTB3aIx7zxDdsUBwSvWMjnpAZ/zLfPG964qEdVD5mXbQcERdqESJC/Sb1ofU
xozSgRbbdF1bhPOSHbtkah405gkoFS6JEaN5sGZYK5r/clf+x7hlxdooMvNOwOfgumnffn75glVX
azARFzPwjPVfEI56bqdWHuwy+ZpXIr2YlCVObZWoYwx0/xF0DH8tU9FN3xOo6i4H0oQs0VGOfY9j
1+H5GkUyUav8vT3kUIEgOdCNJS3p4jcbN41LnxavYPSktQ3KZHL+8qI5+/py/cp3kk8K/86eVAat
mGj4c/3yDqu4mh61qeyPXmsl01Vc2Mknjan3Pe5s74puPub3Keu1u65ws6+goakK0EHyK3bR9rOk
tdETJu8yKN14MDZkcVj6yH78letiOvaUvB5din0PLWfQj5B/qFFBstlkOjgZks3eJcCOfFsanvqB
fCG+yjvPvfD1xd/qWP1q7xMqa1+4xzoCn5Wv7xhdL1N9wRJ2MienzhJCaU2Pqw0qc7olYPQe+hPM
u67d1K6dHwXI38cutc0T/qNp3yvnBiTZQ9+gDXQkgBVzCSpPhYmt9kbRHSVgcWOYD4NpPtWeV201
DGqBF3fyRNqOwV97N1QTGeiefuvFyycAz9XWzJt2WztWvoOBAQ9E9CKgzwSDaV7wE7WYe/24g7Y5
2HUIucqk38gCOkhAoYqppm5KL7EuMPh3ey2RJGcoaGwdktobN7ZjKFwM8U458Jvnrv/qNrqxxdsz
QsKZP6KlS3n/1WNuRF+GNvpmk+MOaOr9oLequWYv8be0aZAHpMplmA30ZZpdluJhSaAwLF4BdCJ3
PgAXnwIjWbrPc9LXoYtB9QIki9h3FdJS2eoTRZjkqPvNzMJteT8mrdsts3vQsA2Wc6HYstLlvuuj
4UKgOuuo6IzKMYN61vMbIxfuVW1PSeCpHlqEm3oXK6pjm9Ouoiwd8l518iGipysdfCL6HTfdqemz
T02/7GvHAMpFambfw5zZNHr+LbVoZ4MwWW6Lymh/9HTF3gir06A+0CunTXUwgfp8gIDUhAN0wVDz
Jxm4DvYeS3m72KqO1jwaAb0Risu4qO1mo8opqECnhbJIWAZxfJ1GDZeyBn6G+ZrtxTQ74aDXRwoq
rNVVQueQWX4FszWxKfbmnUI2sY8BOW3tqPFvS7tv7vXOUVvTLbRAeoXHQcY19hA1TPrKRFO1gYUD
kITsZdDBsIZz6FryMDq6f0dzoCPRoEdtDaXAMefAxJED59T10pXFDYCTcsdajf1Un4V21wLL+tTO
JOk37ZgOR/JEfkBAChQkrthGnNnoT+CJvqejN19HNA+50iTc/oqKSeDVdXmXaoCbFlKsR51NOoxK
EjNseU4fRPDn9q0L+MKjX8h1pEl0NVrWPpbAv1qWNpphDnQg+wLVS+zdAUP0ZJOLWZZYHcexdE6z
mY3Q/xpxkZYetVfZ6VQnMvegWK++T0NVMyQzcUPjjZFhGueXut8uO9ZF/Tg61Pc3zqQmeDrCL4PF
YpEhPWRSUepno2E7dOnPlMGuocW6UND0aNt5mS44iN0az21dVvVVlVbQ9/K82JEVERs5ae2DVNA7
Z/haR8ebafiTu/MXsCT4l6Fb07S4xTzN6UAFrg1eQ04qecZ/aYcKZ9sea1aBzMe0GRRr44O+rO2N
RqQeRIuab2tl+Hc1yGBC6GnXObm4VpWKvvEP57c+VDqECKz/IySmDyN4KAfhH4d8kR0X5Z9MYB2B
Ayb+OYa68d2rXW0PCmLbACYIUsydhzSLKHJGkdpPeqbYEB03DZIq6omP2ZO8LPrhl2UaOoWLZTHN
P5Pm7a70Nq3urFz68Mqrj03a5mGdaGBV6H7z6BMyBhyJ06NT0d3b7AlA+3lwwgyyYui58gc7+v1i
oCqK2MrAQ3rXoEnuI40kkyKNyCRSxnBoW3aTyE/KO0reKbIaYHbAMN1PEFceM0L7U2x3311/+KbR
S2mFm5qBzIGHFUpnM4sNCvosl4hwRiN7chRdLai4fXVJpu4UPb5JaDU3LXNsk+N+3czkhg9VbSVb
Qo1uG3u4CB2s4/Sd05Zw7N2rUkrjkrNIuac5MilMlGEfsaLo6ab2C/oX0nZ+W9VxT6hsAK9gXg5J
pXaTZB1tOdttkF7Uu1QzvnpZwfNlmvzaryOCIP4010AFwFz75KfS+o5KJE0pkAhclEku+Uw0HEC8
MJ4GDSRWqs0Ps/QcKHKNRgMmLO1jp+AkFBYVWeerV3QfMmkZO83Nl3CGM7rVc0fsACJh1kQtwaRf
6nvhElN6sbd+1GeTesUGlMlwG1dqCvu8eVadINBtYKu2tYSuABDxwUjc4W4UMGfQ9DnGaRFgw+zG
yxhsQ/SxIydYBwRYMF6IljY4jppjnrbW3gcwtIWW820cDFhLzoBDh3TLBnt9dBzZ6g6FKR7zyjya
wmtOkaW0Q2+mzs2YN1cCOv1eJGV8QvwdB0VFP0TPAr3foV/bIfgxaITXLXvFa9ywbZuS9s4D2h6b
PrLEk1nQp4t2HwG8+KRWG/0YTXezHL7qUGo+UCAEW2vV950ws8cY/dd+tFrEEVFNGt3TvjdUgU4+
GbEAAR4peHGzaNV16cq98oi0aHFab+s6k8fcKeejXpnthoH7lE/ppcZ7/RTpjg3Lv+E76tT3itQ/
IU6goWXU0TjNjufALroClhE6FoRWxkqeqq1LZfXyXllev2vAN2xnhFyb3Mg1NENLf8iLJQotGfsX
YxQTnokvLpb1K9cfJ2RJYnyOAPh9hMFJu7ky9RHbKPvA+hWzWdbRio6S10Wqqf3i2NGV0gVbWOTh
qpi8IjBTYp6Il+loKr5VrimpnHb2TVpRnNk6VdVtU9mrK7vPE5impn1lmwYgrXLor4Hu5dsEbcRm
Ifd/ncI93bf1pKEi5BS/TbTlO8jHFfuXjHfTXIj9tJ5DCVaczWz1NgfvZniyEgvIQGvMQaFj+OXU
k0ga2fZP9MIgUnJpwAhpxdg7qT1cVkxsJGL6X/aiSpRHmX5KbcRVmjsT6/TW51kV8D+hfG1m1uxP
EuXEXlELfERIpN3FY29RUK9JLkxKEJj7y3aM5/gilXDFoPXSrYp2c9IoPnlp4hw8q7aDeiTnWPTN
eFQowYBYNIplw0mpWcxTdMvTpSGF32trKekWMZjKflgy66+WisZmcnLoAgOV1lsp5RKmvtE9VSAr
tjLzeOmlHuUAU4hEhkE2xGcOdm4VFwe7F9qFBGYSeANnKKIN/8763+SdSZOczHaG/4vXxgEkScLC
m6qipp5HtbQhJLXEPM/8ej/I1w51dUdXfOGl1/rupaGS5OQ57/u8Iu0fGsfE8k12j7kpCzHdhwVT
H87CyDdywKQqiLtLjqitV6hAHfrQaDZdPSSPWL2LewEqtllZ7LNXlUjnfZa29YUoZHLd+U7/Oo3I
UkVWmXuVpMFDhsmKib6Te2NBTlYryNQp3A5CQg0wNdOS6qteWeUx6khcXhH8Pm6Nis2ltWT43ITx
HS3PK4vDfxDq31JZNk8O7SzQaCplmkztmrt+tZtH+RShg/ESOWUvlZlWl0lQOgtGI/pSlSq97GKK
AMOYv9dmX3okY067rpbzpSXzX7rbGxfBEM6XjOYY5TEO3ouEoeI8d4yCHV45evLNHhN/4EnNIoPN
D34Wo2g8P/Z/MLHvdmmdXdUcv5q5KW5q4ljvlD3Zv33bYWKFavCypeK700AN7lQE5GyFVqT8ludg
uHh0AK/gRu0UioSNrofNHVA3cdtx2No7ha9flDQdkEwjMVtJPPEbzeZlWZ4ReAmX6RF/0Ay8YKIh
vtFDW27msAKLOwF1vl+s9XtCfdRuoJu3dmU27FwsBmvmW9qLW/rWWpdzuEEBkz0AnB7JkQxKHkxY
HUvKoS0yKGrl2BxA+0hpsgjFKKGuVH3ooaHod4WIQ0bsfnWdxJ1/jQyoWVPQEq8CredbMfFHNX0A
8KTVK3tvllV2P1NWe3loaE92y/EkrMd205F6tMuXLgFqV32rxXxtp0Q/uJXe7vm7woM70kyi15Be
WX1a7wJ8C7/RqqTfc1UaSF7adK+KrNn1VTZ9bUo2Hz1wa1DO+cJpNyuxLovZ+U7Ya+LFZd6hpWud
PWTwYjvRtnlJEW96cWQBO4yAm74iBshRnZXYX1GLuvdG6eg3FTPBn7nb+p7snXrdtsr61dFO2qDH
DjaIdkfoTXGOmoIODeQ4SQNlLJ9pQfk/OoyT136MnSlvVXGJzKdaB0MOO9LtvgjGZNdDEFX7roW9
s5LuWHybyEy7N0d9WFkox746UdmyhVjOjz6aw4tS0/s9kxg4YuMw2feQWeIHOHZswkUFhTlbDtr5
pB2LkeC+pgqJlSv5CBUhp+ZVkOF+WlmF4Vyht4wuGIdG0IUGALF8dgJ71ZtZfNvWsyIVitDglY1m
n+KhVtfC1pLpgmFRVO5Cgn5WEWx6zWyTjVUq4K9GCEAgiY3+otPc6hBANP0N47GEZla5N+ge1T0d
N+RcZRJ8TxfK8irViPirh5kRLDisL5kR6GTOUgPU9N0eLZIUL1y70zbppJlb0w2GYxFFRFnCXqHe
07RfXYkA0tSj26YK+lszU+Ox8DN6aERV7nyjYn9M5itGRsGup+d4CR/Ov9P46ShMJ/fWHEEgJLih
EQCk5VXp6/6R/TW7JrhNeJmsxhteEYBCU9C+gtRmLQU/cEb90KT+YNFgvdTy/AvD0UUhRU3U6/1G
lyMsRZaKE5qISLtubQr3m01acpoS5VcDo7ygwZg+trgdqYTMjZ6oJ6aq0dpxaBzqU7A1DOAPA6ae
jcEb4QnoyZJiFt1mGKxDHO0ESsfbPA4mJl0Lq7wkv7icymNfBO1DrTksHVSWfRiYbHnpvEWZM6yZ
RZrHCgr0Jm2n5yDvXorKrdah7DzcBNuCE+nK8PX+yjDoIvp+tuclJxrR0Pyrsm0BxtPovlB6rvaj
sSCTQNDWawEJGAEpMASC5Q+2DWNzGptpN9WAuYAcHqFBt1ccleKA77v1o1dxTEwnX/+oM+9EUQ37
ytW2Vi8iUJMi2IHWtn7Zelk/2EmjefjZaM8yC6NaSOO1QEa9H8IRUlgbJ8sg3vQ4X5F+pTqGprlL
/zVrU5wqMuckGccvZKlkGxVaEPpRQ1xFlQaAPJ47y+Oz4t5gRgyZsfePcOqhyDQKeew0LEhwxO0V
mtJtZfsh9FA6CPqgtE0jmiuEaksMEy3crkMi7jZ2cZXTT9qqeuAsJTho10DSO0eXa7Rs2pGcbO6M
5fA45tO9m1MugwKzMIb7VH5VVZONirmNIC+vkjAlIkluZUd6Z6Ng1g5xcQCC8qVsgqu+1F7LfokV
jcze0ycVXetBc6dPgIx6BdidrE61J0TKBj7rUAFK54djNzUnlvyFNk+F3MFmdZFBcJhE4KxLf6nd
M3NbjAvBuMs8DUPGXV8KFsCQ0ZYW+hrRFsj4WatIwe61Fdp0mIzj4NyEvNzEa5WR18dJdnAyddm2
zbYxi5dhoZBPqeIoXEEOtKIvTRwVHkcIsH+MiLaVBdOIxNyKCcesbxhQXFlx8ThK5Dyqpi+bC/sy
dxN4fTVTA7Bqg1cJNXpzNkJFd0rcHBYdvhCmd+GPJiCjRDwqrfnaubTqTAw1cMvVQvfXL/wi6YCV
O8MmA/x+YTnDUzO5EQ2uQt9mpf4SOyJga0n6vd25j4VN2VW1YrwiZxaZOufRnStKcUQjdK/skgnJ
mPbXKd1xQSdAKz23GKOtzKeta/bf+tAllJq2CJaOHbt9Bz/HJCaTCuWAAVB/pISMd5H7c3akoIeX
0/jV3UdqyS+ok284bAC+F0X4EHX568RM5zoBPrPtIJdfWZrxqnxFs6nc6BGR0RgAdm415xD1u/Ao
nHHHVxMmd8eSUKhbd9NyFHDTHOhu+dq32QHC+JNf+daGmf79TDjnMQ6y+LKGTR0QQL2Bj/AdmBA9
riVA2Iig6oRImQ6JkJQYPp8QMkryyzmOj5yUguOg0NiZmvEzNZa85+h7Dy3ziLXF2BNnnO4zFyJu
QtF6EbSB3AnKtUvdTmq47M6wbwq39yZ7dkEGma8i61NYjuZ4KLRqWssQCwAaOHy6eVhsApzIcL6i
+i6YzWkHnPUrau4suhyCYROFj2zpwyHNiOgWEG52SFwXaH8RfCvH0th0BTHns45Dndrr0C42psnX
4k0j+53Is0M6zF+zzrhsYPDMAu92NXbHNOluio4FGEk/2Rpp/BUn7x3P+zAKmNb5sjwT2pJThaK6
k7smiSBP+oDgGP9VEI9vo5D/qO+yi7pqJvKAy3umbfdiJA3XDA8l6HPyYBPYWL5nZD1/YVW2WDcQ
83Thbecaz1rAq16OhyQRIf/avSagYcEeGj+aTD/A2mXiq1PtdfFVqTsHzXQeDJsk9d6Crd8ERykS
T1mCsIvEvB1jAquZsXUrly7lZqGupkXjcqas7Oewzl/AoVMC5+XXatRuZRKuLaN5sCBCr+EVHwam
kSEnRo9Zb/mizzGs5XGlZYjpJJkqafmkh13E4cXd5ra4FkbZeMY0mYfO9afrgGzNoo3g1DqRBZ4J
N0I0Me9aCLDoDH/MZI0dNcKij702dJRaIGOW6kJqVFE2Thq7KxD2kaXtpdP4NQt1BPqzf2VydJGY
TDwyANkbeI9SVzHFLdybgCHC1qnUMXBC96JqgI2uYFOpLzTF5IqjIU5Yvx1uSOQieYVazua4ideh
jba0G8oXq57a21FZ8VGLo+jK1eaSboKK6aguEjVh7+i1ELneaPaWOAIIXgwXy2cLFfAPq6JobzDQ
bFjkefo9siUndmpry2fPLwUxP3oDB3CknNPK5NW2e2tNaARu/lrvNqjDg54ajLlupsPg8mk/hb2l
PMEvYysXMAy85yanNIGyu0Ea78luYV7S0Yh69RA5erLv1dh7VtP9tJKE7gODKvoWK1TlB37BNRVh
QWO9g0GFR4lNQ8qjOWT3Rmb3jDU0mN3Ts+Xnx0ol7arT9Vu7mxPPVGW6zvzqGXrL7dCbT4xDSV4q
0QBoNtkOlRHUhxzJ8KaSzs86qAwO53q362O7eOyKXh0dK75vZwgXPqTwjgSbtRjJsuys+Q60NGjE
ui+OdT9vcH0hl8qNr30LGnOoypjoA6Ztlp7cSX5RhaB9lUX4E9GG7yaGo5BIpw3BDFhUUz/ZjI5/
nWTBPSTHjWgUOJY2bFd8ffZ9mBJOHCBb6+S3xjFAOI4pCOWZjl4ZkVYRt89B0f10dQS8vss4xZYe
HOqIdSxuQ2wHCN7wp6Sp/tNOomyv2U62shQzOpWEitIBSrFDckmXphd122+CbrAP2O6+agUDCeIN
KRXb61obxM4KK2M7N9W94xscu+V9a6v6JhjVuKn90b4kMgMfWUuLu8/4KrN9CtT46LGIKdgwhw6P
bR9ZWzB2xd5NKN0ZodNQ9zmIKrvIsHI6z4YbN9d5mcirsI0umrzpPJWD3/WxY1gsQ3350PgcMuo4
wUjQeEwvoxWYv5ouEFPcxIxvBl1FCNl1cxUrwhOGKEq2HUN7L7QoFBLQwLx1E9k2Do1r3TbVRuNo
sPLT/lKm1kOPet4b5XBXCVQjutKfmybWV6TsQlAKivAQ9eZ3MdLKKLKrNoC4NZl5eqUHJNfMwgV5
bXFYUZPghJNpKqeTy+EuojUc0/sUzz0SvTS7LYLSEL9mk1QHQm+Z4JO3QiD4QRSdSi5AtBOXXlZN
Kq6Yyxr1Go1iUh/AwBvGZVXWIYkVKZ5hgOCBhidCNijON/TS6+9xGab06ttm/hLSrhvvGtpJJfjE
gV4Z/4hRsuUMWnipY0/hLd93v74BszX9npPRqT3G7SU9+wyv8h5tIeF4kZ/3gbkaGZcU6yyolphv
WWvGJQoQCkJ7UuFXaPaBuG6lpcp7k8EY1TTrPokuR0n02T0ZeC6Fa0A4xaZDp5Qfc5JHu63LyJsG
vnRBTJai6vVdgfmDeXMyF4l2EdB/na6H0efmcEnR1oI21SwOwZjTArkSvRGNq7odRusFz8+sH0lf
nomUikfLaD3qHtu5iRBQsI6HTLNXhobIfzDiCA8PhthbFBUOuC/jx1jJW4dA+pXV9/Y6JbFl1ybN
cO9At1pVcVntGwC8McupC75l8VDeaom2YIPzdjZx/fAtXeu54YDOT+/nXsnHLEheglpt7TikCU4m
vEmSyTZIxK0zZK/CJ0wCFU62iqfaumN4XhwDjeCnNbthNz8jEXac330NvJXr9/aFmzdPQ9nabDDh
Vgv8nyHet12WKhym9a7sqYHr9HKSkbHxY4NkqBhz1mCHM4OYiM6jMrcMMNJD0/OPedzOByMrUqBP
LtIf1Y7PFTlHZT0WF35rcnij7L0YMogWmYsDdKFYb9TykHKZC9rf9a7WRHFoRnfaAYL8kWvOdWi6
GWek6jiQlLjjdDSywc3VyGspQ08L2Edts0TLGfKGDAR5YDFU7MejaV+llg6sviTeAL+Pf9D62voy
jV3AHHT+Amj5taDo2LRjvYub2d8r+MDroAWTFQFV+5KX7qs5OfGhK7rrAiz7ruiHR1yM40VP9+sO
VGzqyUHVWxLKvuVtHq6jsOErI7BrrOq5DLYxBzQo3n1cfFeQfDfuPG+tkVn5GDYHvw1HD+IlgU5p
xTCimo4M7sSewM9uQyJ86VnGMO3SILWpEtRLF8aclPNmvAsM8jbsJb3JNt2YFrIPONpQ7pWj6nuL
IL1HBYJwFXezfYeuz90jCFUbBizVT39Ik9UQuQhEKzkyn2mMfUNAy0VdN5wlYqa1YW2Ch+XuV3xn
tVVXV/mBt53eq+NcRAhqXiuGBzT4Z0/kwzDfOKTUrPPElZjyNJPQm+RrYnP+bCI+bYUZPyRxv4Sa
jI7HKPYBb1B25SaQ61HtUg2qriXBPYsBY1oio5hBJ0Ue2dBNi9uhAK+pF5MkyMCdvyMRM3+kbiqL
u9blcGjS2SdoPjVGFANTETdbtMP6UWIW/TH3Lj1BvJ2VvLTSbC7WWmp9SSLCpZjQlU+o2+QFwsdu
jdlvBppfH+dly1q1jZ9cWU6ZMxLLL1Mkg+tKp+dSuuUSR0ZxYzTavKfmiJ+JrQrRPYXD0Wz88cgG
RmHt+GmyrkvWgZf79RCu6w5M36rJh1I/GiQbxSvRdqPzyqEPpETfSehJo59f1m6yKaxqOI5BYd1r
0m6OTgf1dww1+9bNxmnLXCKG6Rrm92GZ/zRx5VzxEi+BJql2B0r3zlQObKRasx4YjexoH/+SdQzq
uo4v7V6yFc6WdVdit+83keGDRbWD2EcHFM7thWMH30RaPDF97DYT+SpdpWuH2OeIbEbR/ZgwzLMm
elN8h/dOJbRfOVDvdeHiqZmKXWzmxXqs5uHADrGVEmGPw0viZVB3OxY5kB4D4z1fZqTegdIfeli0
TN6MHdOvJYttuCit1jyYQmvWPriQdR8N29lJePbD0ES34KHAgLk5M0nC/VYVgd8biUjgySxbdR3Y
mYKGXTdAlOJaR49utgcjTCYSyMz6aY6TZ2ByfLy76pUDUHuPDA+lQzE8AEDXSKdZ0DegFR5pEEXb
jpkL03rgnXq49mtXUX8Pj5SgMch/9okKSPo26covs5u5tGhTgNuNzk9jtMzFBztfThdDPQAcWU2j
28aXgZRyxRBdPYnEtq7SQaZbxAzRbnRNL0YLNLnZ7C3tfK5Nf8uJZ3rhnV14GRrb9lKFVQ7ly9B+
dLpje/SJnIM5Rvq1000Wbx0rDFNt8TjUWJAGERBdGEt7L1AIEDzQTu3awNR2PRftt0RWwxWQ6mSX
xs3kpV1gXTCQbK7FCN+21/PXnPW4KbsouSCHgC89FrhfGDVQC1Xe0I5buvqXk8mb5lYPQ18gaWNw
sc+q/lJpaoO1LtxnAlGHaGeDYjyPcBfqULc7E4i6cpFn2GB4GTYA2Tsyfj9iytt3jOVgxqYbTGww
HVBFQM99cIP2WmXlZQYuj85Y0W/LLEBka9Uy2aSWAjA9u+VlHNcaEp44XEnUSps6r5ioBgOW5NAv
VlXk+Pumtsp9R+ON+0X8BVvpeYnVWacqpKXPU0qaKEDaSzheN8b3WqM9a20yMeNyy5UrR3Idhmnm
Uy9vC0zdF9g+mGsxNY/8rLnQEqynCEL3jOtGnIeU5EVBo1Ik0KKIIvyahiDerVH7KYzpYS47c93S
gveSur8chlgDeyHJYJhmjofSsX4tDejDMKtfRtxaztqw+9ZLKBVWgzHPh5yHdeXnHfSS1R8B+L+k
6G9E1v+rXP//Fg5ufSqKX4dRCuTq1x+R/uH1P/9t+c//JYknGdwyMAMtineYU//iF4E5+w8LwppF
pvHCIZL8D/5HDW8goneh2DiY8W24Njr8NQbtbfif/8YO/h9Ai9DJG0hl2Qp08U9SwbnI34Yl9Nj0
Vh3azRavgin+MIH+Im2hhRKYH8f5wghlQ/fFKez0DmVy6j+ZebYEhwRx8eMvu8AHCvxTA5fO58qA
qGxLtSQVwa95q7+PRhlk5M86R7W6CVb3Xy6vH+7+tST/2/LwwUUWQt1fNqd31zgB/7lTb5W2TJxj
snr59hisLv3VOT/Kidnr3SVOzF7kw2UVnSLn2Hh3L1ePt/Hmdl5/1VfnbuUkn9p+d6ETGh+nqXSS
Exe6wFq3eQw33AwjxDN0nlOW1ell/oQH/7UWfBNUU1zwsyT+wPR7p7IOO324FMtYozD3iGzjEoql
HmAfrXH/UTLLtY8ylgCSlbCOSebSz+o2ny+XM7+kPAHpWdP/POZ5e3PjrnfXaJ3+j5dYDCN/3XlF
B773U+48W30L14/t6tpcnXu8b+lyaP6VCUwRtBwUWqLMT5l2ZeBTxbqq3RXKGjyN9gHOdiFWFa33
M5C+t/i8/76UTeMScprBLmItf8pft1NqvolCqGp3mvSLx0A6x5zCc4+kNzli0m5XqJLOoRtPNhLE
PIbQIW9JqkXJdrK8LH9dM+GoPSccMPY0DlGi6lg3JPaapWObH/kOR2fAh+L0eS4XxDq8rFpLApM6
uUna0ZVZmyYXzDDXmLVlo+KpbUJcE7XpyqHaJEnl79oYXW3YVupCyrrcNwZZDYkbVJyA2+F7Wepk
MIDs79ao4Z1NGkUjPdmISAZt9PmeA6tZNTJzr5TP1JeQ5mIf1KWzK0c+rVHTqwPCgoxMv6RihOSK
jeiqaiux5a6JPg49uk8oZ1QG8r7P5PbzN2PxKf21x1mmhY+KmnTJgyRgwz3Z44qWoJGMGc5WIBvc
ummKnLIY+n96FYl0F4SqBDOGZ0qcbnManZlEn6vtZGfAZKXfb2utq89c5d3P6Rq6BerRNoFbA4I+
ecs5RnE6nzJr27Zu/Vw6uXbkiDs8dLD5zyBUP7gUinZcRHyV+cyeJsebCWF2IT3i7USwFxYkLXma
srbznNnq7j//hT66FMB4RGCQLMHBnrwVOCmcIsLPSLsxkF5VyxjbTB5uQzN0z2zf7xYDADG+3waN
f9tAsXXyADlJzaWPqmoLY0N6s1MOmzYlCfbzGzrdWoTA1Cd491gKlCfO6VvXdFEDe7/bK98wf+el
MXNUTS3EJj5TEm/GzvDgNj2phZ9fd1lkfy91izoHJigREov3U4iTu9PNEGSC1fu7IOCcu7IRubyQ
qzkk2O+j6EsrVf01otbC0mA0SIU+v/rp5sbuRilm2QjXBSl2+smLlmVmWBJGlO4JVKqC9Rzg1d6P
TYG4lCaPfm9CHzP+4ZMGlk+ygVi4kq6QsC/fbqhORjx7S4Yhkp0i2rPrBi+ljSqPEh83HlAwrArF
P4uiYDeR+GoVbHswqH+om28vKjN/zoR0in2Wk+Id6rK4QlofXX3+OE/fij9XcalihQmnmpt8exXD
NmgeJEy4qrbJLkgMAp2f4uSjU3cWOXi6bvgyYERlk+SAq3Tn5CnGBUpn7ELlvh0LxSiQ5B2ihFwr
NDf0GWzrjLv+/Z3xtQU8Jg34yfKdwbpDkjYmZjvuBx1ZYSFFeOHAtlvn+DyuP3+Ip+87HnGLChqR
oOR7q07fd8wUJF1Je9rrvl9fSx/VFw3z8UyR+9FVXMDdHDUsnDv6SWWkQRIIVNZMe4MO+bYdonqv
VfmPf3wriDXYyN2FPWr/QXv+VTs0KCFIloqHfVkYsxcD6MiBCIXd788v8+4t5mnhHpfuUjhw6jpZ
C/CeaFUY6bDXePVuFH77S5Mm/1U5QbNu4EL+/Px6J4UrqwBfCr+OjpERc/MpT9iQaRl0UzHubYJL
78gU1DxDoNIAlVBtKndINm1JxinmAPvQiqg489N9sBZJBFAYjhYbNp7/t29Zwk4GNqhHNyAjzfPL
SKMRj71gtfCCnj6/1Q+WiWLJL1hyVxD0cXpCmQDH5L0x7APMDUBKUjpxLqmz4sym+NE9QewmnoLG
HXbwk+XIQFbEsXCn/ThZ+XeeqGr2DrxcY1dwseLw+V2dHlSh+1o8PUegE8V2TtrH20fYIHUENJJq
e9LThLPFYlI5t7oWFM9o1bXrec6z5mucuc7j4DvOfV4XwvEqZu2kBXfAv8/sm6f8Bv4eCeNVmjr4
cuIlTvnowWjH0K90fR/wHHo6rGPv7hjuofg159CqN1U7EZgUmZSjKOyosgC22z0O1tjE0koDvUXc
gplqXGXaHKcwiFrt2Qii6dbEexef+Wy+ewH4c6GscR4w+H6+e3zQjKGlwkTbk2mkXnNf01HXmV3L
0N6UF4MZxAzenOaqU4PyTH0azuzGp8XK8rgUnGdWDL+efXrkUm1XSisDMDItFkEzd621MfTRTmRZ
/eL3VnSJbDk6s2jeLVEuSk9FkAyjk6jonqyZuZtbggi1aR9Fcf8tgRjWrYOkKfxVTz7YudSgD69m
uEjRuMmFeP12hZZDMtYQjqd93kf9QcVkna2CpkJmGJr6meX30eN0BAU6n22M0KcVCa898L6Wly9t
NUw5HIbYpqeo27tFNCCIN0dvVCqwzrzzJ7kaFCXLE+XrwPcbsIQhTqqv0BDhjG8VA2GBc7OaIZXu
zFb4t3hCBrLH9XyfTrR4S5V80YOhvLFGm/QNkaxFWCOnH/voyuBAkTLNCdpzUQnvvir8dRRojmNL
nZbW6VPRIqWlg46FefFcrMO8mR5pjmtQztpF/Q9d9f7zXemjn8GlXUdDl1hyOgpvf3JfYdrSh0zf
y9ROmeLkLm6DpngqLRguXS2sXTHY2pkcpw8vykZI2xE9LfXG24vqqYAdE5rzvkoH9Ao5Mgh0RGb1
YEZ1eB8KnbFMjGNCnfnxP1jftBXEwlNit+Kk+/a6Y4U6EYWRvgeEhictQayiwQnrnVebH/fLP36y
cBwodGzLpV4UJ3WpNrpM4ZSaAA7oGquoTVPIpXZ3zVAw9/g7OiRBXfNPC7nlO0bFuLB5gNq4J99O
uxdFKmp7xgPPKGBVG7jR1voQq8D7/PbefaT/XIjdeHmQDp/Qt8/SCSHVMvbElxIzLuaok+zTUT+X
+PLRVZghu9yUySfztLlLiLUamZAYpAnWRb+BrJTrG0PJLDuzNIzl53hzJuR+lEmjCyLIgps52Wlz
O3U1P0E7aQomwp4wcrRfJcY2skmC5fGFpU6yjQvHG0xBG0FXqM0mWEO8VNiFh1RXK73EYrKPnEjW
Z/68j54DFbpSbM20quxl3/irqEVnkpdRVhp7Uk1KF/cDVBQwbCFu+s9/1o9ekb8vdPKzcorEsiO4
kMRUEqAAqzR9VY5Vem/UFQKwz6/27iDOFocQhYGrY1CEnb6QVdUiLEyYp0oNV2OwOAGh55koMMYM
S1OjbqLarDduJkR05tIflBPo/Bmn4gSAXHb6HYB8lyCTZi+YMjd/hIvd6mt0I+M93wXE72nr6peB
5qOJcGW5nnoosWf+gg9+U4533LsNfA62wclvqsyiq1y7wcCdxSkcSL1pBvxZDTyLz5/yBxdiZXP+
5JRsOWCv3i4eaLpzkictdn6sl5s0LVG4T212phH2waeLEwoVEt9WiEv2yVUa0Q2tS1DjHhGGTVc9
G0Z3A8c6+8lGFEJ7RvL88vmNfbBYEaOgcOPNsBhtnVzSTIqwxKqtSLAbYNgEqsG2AWqJI6B/5vzz
wd25fCXZ6paamd7i22dIZeQAvDHIPcja9luWBPmtcH2t37hVBrOoRp/Tnan9jD/Jfyd7EodY+m98
ng1u8GRPoistM7S+9r5vOxcW8kgRsMVcVt1pSPPsa0OvRb5zCKFG1t65dQ1UxZQ/W0Bl+tZMWjtm
4ea99OzISZ7Jd6+KTcPGXRzwLk/42tM6dPAQiPYZ5nDdraOIOLRN0FvAL8Fu+g8FcpsvhhZl13o4
NtWLmJNaoHQ0xpvMVgPomEZgeujp9Ng77Gw+yO40FjAwTA05RZhUrbOerdrCT9ZPChGpkxmvdd23
v6n7quIyNCVii3Qwk+cKL7HGumkVKKm0Ke5lh+oWHLCmz6uyQUPqFWZr/exdZ0Cao/sthpHc4JEM
k+a+dFC6x7W0xoTseNlrznZkQQ7EaMQjvMxE+DcMTPriPhaO9DdKYNhdaTSl5FbEiBJXFmcvY5VV
zpLBm1vjN6MNtRZkdldf9QNq7hXGl/pbXFIXM7I3tO8NuBHngIN+mDa1K6fnFjLPI5HgmJkFsu1H
EcXarwm528+Qs1a9M1JtvrPxERMePMYl2nDfdKeNn3CgovodpbjDWFsHm34y/bsa2uaEXjyw7/1S
otc0oD/9DPN2VKs+9svrVvd7teee+qei66R/Y3cBm7a0Y73yUiBe16RZlOjVaCMtqeyDVnuw37Nv
A25ssRONkz6NA8h8z6+G7tXS+ynAXBPgTQF1Qhq79HX50wmMgfupyjy/CLNWz9dqHsHdk+LIjMC2
OhOhaccftG2ywIH+mHMYvNPnAelUlldIGu1+RFDhpEJHBJfFU79uTX2AzSp6LIzQQ809qsFC342m
W/jrAoiw2ATVQOb1Enf9s8CI5a4SwxigK6q6z46OVqbfx6wbf1K5zYcJggVeFcMEjyDNqhbbhZv5
I3D04odF0rixLeouRZLj61oOO9Mhvy7QbcTdTVrflXy9+Xh3On8G6yzwHL0dUMdqYsD+pUNj2WCL
zCwv4Nv0+9+BPgxjE1fQH7Vm+b8msQJU6EQIz5mP8ftNh+47HDsY8mhSqEvebjolxqG8gAxwyB1i
zEP8355jmN1VSHjCVjp9eOZ6yyb2dr+hwGDyxtmDNpOllhrpryqjR8rskBru7J0oTnYM1p0ltia7
IunC2GHIMVaTLprNP93EuSgRskrnHplqnlxU6CMjTincPb93es3r32A6sxEidbp+5v7efwhhZRLb
R01u6++7nHUQ2qpFVbwvZGluNatLji1K1e3nN/RBUfMna8xQHNuR0i7//tdTjEXpVpoPYN4aBGab
Wk+rxEvGMXypA+IFVoEEFYXQNOAAAKvsXJ/kdMC/nHBdek1LPiGQQ/t0kCeBbk+AVqx9Zs6V2oIp
MqdVWGXJbW2E1cU85OV9UAXdb6vFaoZEOzLu0AnZxZkf9v3Tlq6krLHokiL+PB1XZULz80EvzX3L
X3ldMwHaZGkanrnK+zW7pH8vD5pDPWOxk6c9Tl0rCpGZe7Mhx31aUdVRrzl6l80rnbonxV6Wqh+h
mpri9+c/9PvXk0szDkDMymCc2uftD211RbAUeGQCpXGVQWKR064R+nwvSwfsLaisz6/3/lZt5DV/
Ag3pERDs/PZ6PqZBVP2D3M9+1oK77jUUbW5FDAParxkrhtbIedyGs3Y2T/r9mlYWnS+TVEDC7N7N
xxniGXg4x/hQTgE5D0WrxI8gIuQHZergVCQaqLzzOpNP88oMQ/dcx+CD5intdkafy1GTE/XpcRPF
KawgO84ONrzmAI6SE1brPILdh+2f05HX8tLjHdEiQpqZ3pTatgcXghK90dsnS8f8eWYzeV98slfS
iUR9wYbJMnj7ayRaVOGYAMlR1Q1zffD37sXUGPLY15Hz/fNf/v1KY+NiDzRp1zJjPi0EDX/msFB2
yGV0dHqYe7WHJhx6Lxr0gd/bCM90EUyTP/70S0AWHi0y5mqgsU825Ri43TByaqM3bBYprS+HF4l+
hqguxqESd0WV46kZcBNkGAMxEezwLoQ3zVCr20izYFw6gOuC/+LsvJbkxpE1/ESMoDe3ZVnVrZYZ
mZFuGGM09Bb0T38+9F4cFYtRjFbs7F6MNoQCCCQSmb/ZJUGjfA4mR4SwfI08e5foZgFOFDmx7iwq
q/2YqG0fvDg4vX1vg8n7MofkZBsReeVT0aLntUfrzrW0ZZ85nnRyXKsN/FHVR8RdtKCOjtJpEymH
0ILU9/hrrQ4nwQeEP5wBly8hRbheNYPJ8au6cycolPhtHakaN5+BgZfKm5+RAGVkQ1LTNfyvl22F
GoEqxYGK4bc5hOM87O3vnZ03Gyig+2AuRzEJOji5OUS9293uNYyQZRNm4bYCqF1JjaT7oo625m4M
tBJpsKnS6a4SceTRuh0odcy+ts0q8GcnRjWNvF0nDYWD1ogut1DnwRwIJkb0HANU3SoKrH05WQ7g
+cq2xyT9dvCMerHSCz3wVaWNP/Pyb/U/08QovugK0N3Pb98mlAa5rXnDAuVaVCND4eLYMfaKrzSt
suvrxEtgo9bqpdfw/H481koAYeNT36XPy311B4gZkdc1UZPzQxzLUJlo8U4I9eGEovPf0ET7jdh4
f1MB5vBAZFJJo+G7bCejt9mOHn41Pq3x6L2u1s3BnpHjE2kGwbzqlUsD1XFj58iPs4hZDMqptWQ5
R11my20ftSO3gILySW6rqG5gebBPa01Yx84WyBPaSABjYhYXw1+KHrhnXYjJfHNp26HQAi6PWVNb
WpYRsSuycwv5DJ/CZa75qLYB2epDC3VPFIEm9TB7YShQXEV/+PEnXjuhDgjg/1WTQLXc7l2OYtR3
Ilf8rJ7tpxzdgH3Iu3pjfmujuJxN+l8kPpRMb0cRSjVbjVvyZVN8d3YDfTgU3jpPOBsDre1Y9/Wq
p/VNg2IxHbv3TIT0I6bjUE1KvBbTkbj/1wypuTZhvgWLXTv5HAtLPrToPS+Ha704ySq8x8GqCMSb
Ueuk/dSifZX0v3E46KHL3iuAMbbKoqrjWiBE9S5DtzdtAW51btJ9VKPcBGOYQ7bBd61ieknteW8P
AsRTVNHJohwwGIuB55Kt387MsUM62KcsC8NXm+0vyG9SmEH04vh4R66sKWvJfevQI8BXd7FXrIyi
unwf4flgweAJoCZNkWtQfBTi7ZcgTRbCqAr2nSLnInDTyi8MhPk8v0qs+CXTi+ja2X1yfvuESMF4
YQEqZO8vJhQCDRhKckI/RArgyRVJe4RjHf70Qgz1Hg8l5euX0Yy7wQPqT0hz2Sm3B03PqkYbssTz
E0+gaEqh54QSMOySRrVhZQYwc7M2QCQ17MDPoeW9q2zP/YarVnhGutrdqH+uXMsenUkCmjz9dw+A
jApL3ozy/kfviUahW1bnEpla+P0o18ZKmB3jxibj40KrN9ZibR+hZ8qhlOflrlUcA+xyupyx6bVA
IxvsETiUW5jgZW1lHPuNvbQ6HK8dwg4B/O5ZFxuw/grDIltUvOoS2aPhHtgSw4ehmmBPP/7OK2HO
s1yyev7X5KDIH/NLsQDWlDegfOCR7gBy1sYRnRdDN3YB4Asoa6q3Md5KdYDMlM4g8GGd/yxzYayg
BmhDreeLbG7nXd7q6BigiGGiSRmojXKyyyBMnijzi/SM22IPx7ww4prCLLKAGwfq9dm2uLP5Kbxq
DXYVl8riRCWDKczENaFGJQNCex7P+Rrh7LyM3jdlQ903yhL0dIJZQUARL770qYeo+RPJt+5P5Jqx
9qu7DPlMd0TFkXtBy/Oz2nbOdaI+grNqgJ7g8e1fTGYXrzUW2Zm8/WJFEIejOkeBD0W5+Yl0XPxd
TdPyO3i5bDoUSY+61OMR788eTzE65WTFHlWyZShwOOdWBLMbUMA81GcTtvN3/HMQ2gJdkbVHgSxs
egCUY/4xC+S+NrbM/ZXvqtLch6tDlaWzxbXRWSL15iB1yauMxtuPIeq+p3QE4LdxP60PZAJ2BGZD
sFkMFIHJ7drQdfw6DF2URbPi0rXmuDGd++PNdLglAKzxbGfP3X4/kYUNSmWCUdIoO2lzbx7yBhQ1
uMRxY3uvTognELQk4IgAH2+Hiqayi0AQO34WAKLxQO77ld53+8fbY3VCpBGUoCgUk5XdjgL8VZ3F
ZDt+hBHdQXhavW96FYlp7D1/Z+14SlPWwvTkDgCrG6EVYzBCz4FQscdEYDpWqO7t56nUfmdWLkgY
bnOuv+WmLzCp4zJSHX+Oxm8aYCEg0oOASF8NG1fbfQiWCCtHhWYC/IPa0u36xRYow9keHYBdZXuJ
tQL7LOz69qNX6LCQDOvNAYQ58TgCAGsAJ1vWVtC71QvQRa5fIAtxLVVURetsFsfCED0sSwyhHu+P
lfmx2w0Olavzz5KhUKRFROKAACP9N/VDR6v7I+82XCaCvLf+wc440TdeYis7EnYC4E0Ae5KqtDhi
4dA2aadUrh8p3bSL8ard0cF3DhNyeRuxcW0oPhzJAakmZpqLze+0ZQt+zHD9uZjda2S14kAvajwU
ZtFvDLVymmlEcJBlCiRTwNt9knq1YbdcOr7RU+9rG4HIDSIyG/t+7Wv9Msrr/f1LQmBAtq3wlnd9
jgbgS4S7aT5O/ecJ/wl/zG37N3Yjm57aqkNoJ+m5nRXW69pEW5lvVc4IhRSl93Gyxwmxw7I4mWai
vr3G4lJegXnhsTEoJy2CouL2DjW+0vUdJJKPjkAwxQaQR7tt3OJ5yC9ym13QV4KVKvshNJa8xVCd
lQgSgoK1bFTIzjhNHFKTHZnmM+Jyg6H6FdYcuA7YGjz+Rv/38cFbyeEZH3gCVRDAdVTub9e2Lec0
MmzWdnASmN8x6vc/0YzrMIqJXQcpJ90W5YcJx9jh7GJWU5MAGeKP3NbFtaJERtt7iJJ8Yx+vpBPE
AhCeMFDAVC1zrqKZkq4ZDYe6kzWhuGOX2rukCZy/uq4Ww57+t4dystF3/2m1RS/68aKsnSL6JVBQ
KLHB8Vvst1xCo2uPhNduFKlchmQ0BF/l8niUtbDA5jLAjUFa5C+4XfkodMwxVuhkOmk9vTTowR6T
HuSWO1b/PB5pJaGWtGluqlcuEe+F26FajtRMgcf1wV7074eCrtteo3Vq78cis7+bBTaGOwRPhouq
8tj2tIG2c6tstSNW1hXyoutKLDcPirssDbFLqC+T5xdehER0WvW7fireDM23mSyXCX0PD3ThMrI3
2KDoQ6MhiF8kcfBaHQGFPblttnFpyVVbHF0JTIdiQZdBlptuVxVVeQnwwNwIkkEZHDJU4GvE9hs8
yrLAjq8IHNbvDK3FOebx91yJvzqve2YHw/K+8zE1QACKMmN/Zqn23LLauMtE4TsTn899gZPx+fF4
q/tH4g2B9rGqdDBvZ+qUOjliqlElMY3+e+oG1TtbRC49EnoH0RCMRysmR4WI6p1FmuSnQWu3Ns/a
pGkfsH8g7pv6snwymu08i5jGOFrd6Xe0CoV3tp08wbqlMEzjyL9Afu7xxFeOKCk4Qga0brlXlxcP
ZY/BwDQasEHrdPtmRq7MKL3qlDRT+RtDMRalGxmGyZJvl9iwUNrrrIg7jt78F5T+zZ+C4GztotwK
642duxJewar+/2DyoP5ygavqMBbWxCvG7iLV3Ctk4d+7GfuhEfgYYkzI2H4AdeI6uxKE8Og/XtW1
MMBzg20Jqptm7SIa6VJ4y5sU11f0oXyJzXR4himgb6TMa9+ON5QMNLosysg//3WOKflE1U2E18lq
jqaBowoOOuYxqqtgYznXJkSlFFQKQNF71gy25vOsZmRdQZfgWoHu18EtsM1++7IBwZSva4kNuWsv
twkcO+TB/CjLo/Oc5uVhjutqYx+uUG5wnqQtSFqsStD9YiNSwB6r2c5tv6yzCq6dJj5NeLgiS2xS
0zNT9OKCKTpXyOocBMrYOzSv0fb1BpqWptQ9UgZso5y6eckTxHaDObE2vuxa3KVOSN+XlxeqIItf
GPQyVYwgpHqJ3u1RnUKS/YBtdqQeR9xgN5Z9Nfj9OtzisMClzGOMdWy/QvXur6A1jX85qn1+6spm
sPd5Y6Y+8n7lZ8yUKkp/dFvNw1i6SbXRbljb0bCLCGaySUxWdLujS1NHgcPubV8ZkvZPL9LiPUCy
8H1qFdHGLljb0S5JKW0qyfZYRiO+fGQXLu5ag6oYe/AJMwK7gC8f7+i1kE6h36NQRQH+Ls0GRj3E
LmHGj6LJQSfV1Q8G+CPKHGXxocbsaWMBVzaOwQZwUFFwqMAvsbiQ3qq28gKbtH7ungK0mI/NnCsv
rMC4Hy0LfwMQOBtLufLVaH0bpNaUdKiRLVqoeuoFoaswqNFmwS4tKv0wDIrl650Vb4CoV9YTDgJY
PNk74fAud2o0o0ZeR3w1LHT2toaHTY8y/Rld63QPia89PP5+q1P7ZTz557+EWCwS5qTHENrHvSTe
N7GuvzilGHkh1MnGnbE6FN0Mg9oRa7nc+9XoZB3AX9vPK5SnQrC37wdcqL+UdrAxqbVF5LKX7FxQ
4mTnt5PCFlzUQITCy4C/6S6Ih/rYCLd9mhEb2yfArzeSK3lqF1mkAXwF1iXCDJJOejteH+eKMRtt
eDEax8kubdAXeDBpWrlHZHj44dqjlx2lsgMuk4mhP7Vpn1wef8eV005pA3QGvSkS2mV1Do1FlfvX
DS9dJbSjVfH44w6qN077StJB6IKNjHSHxIIsdoulZ3FW10ZIktFWzyh49O9sd3beOY1t4yDUlt6B
FWrRL2298NPjGS6lfuh90MWjR6sCQbEoycmv/stWbXnP58pYRJfIKfE2GCcA4HSDsAh97sQA1hl1
XOqDY8VrEh0XEQVXK+vpdPZKXpUHPejMczNiwXOSSgy4ALqJg7Gu4rrpwXKrBo0ETUKmncGstygE
awtnwalh7eR/l/WjDji7UeFD6YeUcbHk0RXnFHRR9CGL5/bqqYCV3FSoR2fK3ePjdVs7dlwCdJok
sOuumxg4ZYBl86j4aq4OB6+b9XOQo9yWluOwsQnXzgHwHamRQBZ1/8bg0Kl5MaM510Wpd65BfMx7
INdZ+8MODP2H2xva91HBXWMXR6b7nGq8gDb4s2vTRR9Ml+85mj3LTpeBQ1yDAGx0cTWk0z23CTAG
DP8RKD9uRJmVq8ikakzxUTa5EYC53Y9JmoSqOcUAa7yqw8cvRp9vj/FRg7dgDt5619teOxxjMO/J
xjlcCXDUe3hAUd2gW7MMODrSfIbRC8U3qF937/LexdYZTW3e/CV/9kmYUVdv3EwrC4tasgQs0ddH
amNR6xijWK+8JFV80LZfsrotvqhZ/iVv3X7jC66tK6tJAgiWCCkA+ee/nPPMsTpF00sciLMGyXFV
yXnNwOW81oPTo7UPtAD7KafMt97kazOEzcgzgM9J52FxbUyq1nbYi9B8ztrIPaSVUqj4P2iJsXPG
Zt5IgVdCAlhBvp7BtUFYWKyn0ykZVwnt5mas9PDstQ50VHfq3dYvkYgu0dxy7Z+Rg+tWoYRi2thC
q8NT0VbluxhK4mL3IsAccVxRiyTVUr5oGEtjwOAI5NgFacb43MHkLX3cP0u8yeehV74+DksrsUJq
01C9p+fOGVpMHwGiUpuaJLokee/0/0LsaKNryf7rD7M+wMCoXCdB8NWRNvQdYPZqp3mi+o3CvgSO
w+yyVRp1y0MMEA5D+go4ExaT4VPmdsnOzTo4S06YbxygFU64a7o0hAH00diix3m7sUv8W9NZcRS/
qW2cir0K8dIT8iUIyPaTYaIdX1YQEDtFoI0Q2Wouvnl5mIx7VQ+xWqn7vEnOeJHh+TBi8fA0YOf9
Mnb0dza25tpB4MsQ2rhw718pWIpVqoc4OgSNobOQx0vDH0rfN+Y+SJGq33idrQUzNiGtZ4IpH2Nx
7PI0QN0qBaAYFTYPI6surZ3pRrNxCY0q/Cvm/Eynx5tvJVviRgTprfP2pCa0CDHkOOgdIPVxMSdM
cEXllKd5QM//8Si6/OWLvJBEBVN3D8CXLIPffvDUnWMekRYZS9NG+b91mGoo81saXm6NjmL8Ljb0
0LviYV+MZ0w+ZuVSdoMFYQPwVnLBbCjDv9g0I6xMGqMZnhCT716iIbbbfWv0lbXHZNyZoATY3XTV
E6dqPsW81u2fClkYrut5NZLVAKbf0mlZAcrD8OTQgNKlG3x3fAdTG1MArvFF8TLDu2j2jBePIqEu
6BVPXviuS7B5wjANRZV9h8RWecotU+gnw1Cyl8pL4eA9Xu21b0qtiLOMaCnPtMXpwolJqINhxxfN
CapLXNsVdlrA+R6PsnI0yGvAJ4NZp5e1LFzUte72je3Gl9yxkqtKOvwhbecKF0BMLB4PtToh4A38
YxMwltfRnCdN3MwssR6GSKkDvNhr8CA3lm3ltpV/N8cc4gUZ4mKPZmqdqlQt40vbgetWnAaH8qEB
TFBWENcqU2/fhVpUnX9nbiyiTu0HtZXF7ZPNvVHULQdQD7Uw33mTiVNPidL8xhqu3HLQOCS3ANUJ
KA3yz3/JJYLBFaUdZsklxVzIPDBHipSxoxtIPadFgJtS4MbVC1X//guqK8nbAdG8d5igBace2all
oAnruRrNFL0Wc2p4lnm6uUdYvXopGjXwi7aN/MfruhJLmSpaQ/DOKI4sb3U0H8KKSmp0wTo8Oc3A
gn1zroxDPEXTN3VMtoQTVsajnokYMCADGrvLCAeqy4GEgON3norqmEWJhVdHXJxRbhp9tS5+42ZC
8RdesQu+9L6t5xgYodK6CPGJxTZ0xoXzNBHKT/BYt8gpKyedobgBTQAG3l02SOhOhqhOw4uwYw+g
nK0/1WqlXfDjay6Pv9rqUJRr2aoSiLJMQtA51TCh53XYD9Be50RkT/iauFcl74YNys3KcUcNk5qg
VASkKbu4+eZSy4e+S6PLjDpv8YS5pIFXEQ9C41DVM1TnKUoSfJlyTGe+PZ7lCgqPLhu4Mpqy5Hx3
m1Oz0hprcC3EmwitpzMgEriJo+uV/4qo1Z/SkcTz1M11YBxomk9I9IJ9s0+OHUf4yCcdTgmKUZnf
eiHJ4HXXOc+dzb84YhaAa49qmdHXxz957cMAsdfgjFJ9oAJ4Gz5SuEmgWnrpLGHh5g4FDNsKHLt5
+WyJ/q3VqClwoJMlW/j37CHFBA5BU9eTMGb9JW5qk0S4HI69HuIcU0fRccjFeMQCKz7UTaTu6zbe
ki1eCZeon9A1J/XjRliGKyHcAWvyRvZdq/6/shz7KxoZ5iFAZnQ/mfHwybVyzKXrfmNvrNx1vPao
T4AZ5cm3bCvPETY/8UjDN+2D1kcaxP7gjMOW6sgaUoKMBX9EEyHye8rUOFWdMaqQgEm30wK2v2IG
OEC0XXTSc6P5Dgwm+dZioP3Nanv+D2YSFbw1o7IsT8ocpfbZaWcv2shGV4IoRTu48Bp6Oqz/8jLU
MhHRuQcr2zTpu9gJ5/9sL5yRRJrwW5qC6s/Hu3rlKwNDY6H5wigt3+EFBydE+oVe19DQd/Hs/zAS
fB819rs6tL81mvFXWQBXeTzmStyRFEaHexhM8N1rVwyQApp0BICM9eF3EeTTXnUREsQDizLtXP2r
pra5EetWTi9Hl4cFB1dS8hbraht51JL6Qrbwku9Umtq9QHgKQZ25OTyenfybFok+qaAEc9PcplWw
SKLsxrKRcDZpbMdmH++VVkd2SdhJhctgzWnblXZr9Ycy0uq/w2YWwd7LG+XtcDjycFaXT0r7bBms
ygb7zrimoKBVip7vnFS1X4SDE8m+t9u6fHsiTPOZlw1jwvVaJsKWGIG0mhRLsGrAuMsqw6+NFSX7
2Ojr35nYL0PJ4PFLEtfHSh+OeR/4sUiKc90p340qGU6ThjXJ4++4dhIp6ECWQ/wIjuPidswRqdCT
oIMzk4/KpdIj9XluCA547rR7dxTm+fF4azsUMiWxyJMw12W6VhkGxbSsDnxDxZNjh/Sy2h110eY/
DW3WtxCaa2eQt5Hk69PjvuudxYVaq6K14XrYlsAAZIzz5MUDK5Ie9GmqKLAkuoavCOjbrZb02kRJ
wwEnE+RlO/L2E3rGaA8R8in+7CbYXbIgL0WZq3sDG6Dj29eUCh5tZQeQ1x0mSxlje3IjeE91ibVi
R591L8xQ9bXO3aoAr80KfDAVEnChoJUWxx4DN7UCoO74aTlkH3JVw26vmpx9P2MduxFA10IMiRNt
Qdluvcu0B8cr0lmlMViZnfOhhnt/6QJT/Qg0H/q51g7iHc8sgfuXGL4PtGa23tdrtwZYSgsFLXKU
u34ybubKPOQWD8MoCNSLXuPKcpopm/xUszD4D6feXhzCITO+kS1kW3i+taX2XhUQKOzzC5YbiB4e
bQfP8Z18yt+3uT2eKleg1w+G/NvbNxDlR2A8cBxB4Mqf8ku4wWo9wg02dP2y64NTkxjzoe7j9KoK
/Tcw2nApqd8zEN90GbINfeJtpTCU8Nz5ubINJGsAue2jOhmxZmy2NuzKJmLxJJgGHNh9cyS0kqKL
Z9f1JfpXgP2y5i81KMaGSlQZfp+slNurKRB34hFRXiddxD8fL+5KogcogSuZKCuZT4sjg9l6Mxsl
wCG9whC9Ebgg9SjbHx+PsrJb6BXSpwRhAd1p2W7DJrnN9Ai4dje6zmmosVZ1C308Jw12oo+Hek1N
F3c/aTvaYNAHVtRsotztSqvDfQ6bXgymLRzLjWLX0tv4G9GwwfumVVmAS0PXZc3PUGmt53k04xet
Cozq62yiCnQ0+8oZXgaEk8bT0NZT9lUZeqe5pO3kaChLlWH+Ltei/I+you+ygxA0v9i96DCCGpp0
fu4rTf2DBnDbHBWkw7vzPAXTv15SId0TB0I3TvowYVQKJhRfsKmNsIfNEPeXZWcNTSkoxtF1GoJd
42Xen5ozTONHhPnwWMXu3NT8IhbZH9oscJMQkMb7gy688j9hdhkg50pU7T7JCx2NOztu/1LKWg9Q
SevYSm4tok926k7jrrJTs7hkbV/jlOqYFab2GLpXe7VLWgBIKm0yDJIrHGzdyjVfEm9K0m9o5Bnq
xt5Y2YEeGYvslEu5umW2HRc1wvhDoPgiNHE9bqThbQs46vG2WHvOwRGnX2FztO+lTEpXid1xojKi
BvhbeXCN/GI0zPe9TUnB8sb5P5oBqo1npmc/G7k1Rwda6/bHxz9jJaGByEhlgSPPaVvGsgmP3aST
AYYSnrLHfqu6KEaC/FhhzZdeL+y3Z4WMJ1FdiBLdqyzF5NuBNcDFtbCS/VhiM3JtK1BmveptBJK1
I07Ahy+G2C5SDvLPf4nSbY8wCrK64SWyzLQ8YUAZhnstDV1x0uOk2IJbruROXPPSRQKOGp3lZdyq
QXZQKFD8DhTUiVwg/GxNo9glaFUfEtPEgNMwh41NtDpH/lapnAuQaxnGarvBmEZFaqDoB3Hh4wUv
KJfZ72F1t8fHG2XtZoBsjxowUkp0JReVDuGM5jSIhiYM6Jye9pceUqGxmthG7EY6KxoZzuj7OFPN
K9wyJPAw/TRq//GvWJswICvZX4ZffZfkwMPPYYVQGsVqN/wCNLjYm3Pjfs0VXWzs1NeMYRm32aU0
CoAHA8RezDiPG8dokRL3G7Le6Y/OK8ofNH+daldlsRmdsmweplOnB0X2NMcKxoYt3ULcRlP7zxTz
gZc8q7z2YmSWUhyQqrNpVVvAt+BbKWbyMQ5t6bA6WjgqK1HXfKmzInX3g2hVNN/aVMn3BY2gvwCq
JF/Jy3HjhnmuXbFbyjA8Rs3lqQkD7MzfvMJSWd+TjhlgUJf7eKQAqWi2riDxk3/Bct47V5ON3rQ6
Ghvfci3OAqZlHHTFyTfkibo5oInuoU7BiUnbDCn/nIumrOKNz7gaZ6nsofzLWJQ1F5+xrCrTa3KT
zxib43NdGmiAWFK43NNY4qQwzb8rhAeOo53+OfRRjOCb9vPxmq4EWUr7lMxAKK9I42gdVdvCUzim
SB/4iplmw66Mq/kIKko7aWkRbiAkVo4JYY9uBpmNKaHmt0srZjsdMoHMSgqWH4P7PtubnhKfO4VE
4/HcVr8iCT9h77UouFjeeh6NxOoMxbfwHfIRxZr8wWust6M6uSyxy+YfWcNYRNfRG3J8f2LK+ukY
+RMsUyw0m+RIaoryszd2Z9qGWwp2KyGdpzdKx6AsibDLqntNZyo3w4EudxSiva4qwdXQRPEuQ04U
84Si/qR3dbtRYViJs6jG8M0Q45GmHotT0Yg6tscRYZMwiquvGiqpx7CtASnORnwYlSZ/GiGq76OR
y0QrfoeBIfEm2FXxwLmv2qhoVEm5R7YqTc53RVsVB82rfgYulUZJun3z7qGuAbgDHDpMvLv2V6K1
WqXjGOxHs6N/dowpknTXaeM43L1MJQsCKJYpgc78I/fwL5Fm0uu2bulq+BgXux+bvqned54uDl3W
OS91bjiQ8CpAieCX3vzQYGhIJVIVkHIyOf3t0BiZBQl+Dp0/9lGn7mY7qn+IYJ4x3C2sYIsifx/s
pHQ4j29aUrRraUvcDhdOrjlDsh38BHvvYZdbGYKALHzZvkRubyoHraIQup+LCjvgmoeHvsv0oSCn
tqwk2cCzrCw7D2SPniWnRwr13P6YJGltNUyKnrkXaNymAPfzY8hqfEvqzv3TVevOPIXCcAaaShaP
iceRaWV4Ksoy5pIxcMEsIlM3R0Y/0OH3ucmNfdlSWNq1sy12RRr3z6IA1VllmXPVu/zb20eG6Cxf
llxvd80KD8ckiizNQEwMGjRKquxJLUy82s28GM7aHLpPTVN3B6DVweXx0K9uKTdZC3pPYBvJQWkR
cYMvdgAKZXiAeBY7YHb6a9q0ZnqYikA/6H00n0ccu5+rpDO+e1PX0zWKxSlRjWBX22KWPcxmhxpe
9E8XFFuqP3fRVApRcQfyPyCHbENekr8cwtKAGB0leu93g2J/dQsksIpqds5wEObPjRcZXzrMo788
Xo67m5fim0UxA8Y5bwHuqNtBa4VCLmj8zh+SDt1mJfCSy6ROyefRLAbj2KDwW2wkUHcXoqz3mQic
0bGRfP7lrkfPXU/Cqve9gnevpcfTUaUMfnw8sdVRwA4hhsFlcQcVE06rxaUrOFu8yP82vKh4afU5
3LiM1kbh2cItBF5A9kgWy2dmbtHEFC2awbXOoh9LLHm8rU7BYhRo83AmaBPQ4AIoi6fU7Sgu50Ur
nTC72kMRH9i3qBTW6RsrzK+jMAU45rTRgY0uDkbVRWPUtjW9WRTgTsTO7Nw0WnVJG3s4vOnjvA5F
MZvyEicQKNBiQnXjJrrgLX3FA9wiyIB8QEum3rjVFgfqdRTqBgYFZvDuAKduly2f2i4PMem+qm2k
I3fa0p7fB3bovA/awPO4zUatOaJfhp/txvzksfklyLwOTX2E0Yk00jHhdmjb4DZzwji/6gMFoGs0
Cd3d9zp07kM1CsSGE202vWEXF2GJVgbBAFFYdVT/4sLpvhTZXPUHTqRZHGYFwP1+6EX+D4r2mrlT
KITUKHLHffiMBU+ExZGqeD9D6IzvLVVJoKbhj/MeCEv8iYqv1F7Xye/xeM6N8TC3WpYf0GLAGN4J
O3L9IQr16Ux5rkCrPcOt9gNen262b2jWNPtG03IaN6ggD7tM5Cb27JVqfqUCaU68EKxZ3yXlROfF
hML05BYW//rxWi5S9f8tJeq8nGJMVemp3y5lorsBoHw9vlYF6vkZYJyjXlbpHmM/bwO1ubZhKDeh
3wPB0AZ1eDuUpPQNijHG17FWul3KGv1tpk2Ghnzf/NHUtSY7WFsZ3iIC/29+1LClpYn0Y1js0r5r
NaNO6/iqz7rmi4kHnkrZZ9eMunIAQLAl0rXIn1/H49Y1Za2CSGzIYPPLNdOIBtl7q0iumlta2SFO
I/MfQCIBmuGlkqa7jFfiyZm8gmoiBZt/KGN4W8p6i8zj9TdAf5HKKqCX7/x96iRKFa7h+KpWSRHs
+2AKPyd1kz2Jacif7VatL6bedDjI8Ps3zubafgIlK0M2TTxEfxbzn1R70vEDuxZZ5mEj1Ts7LxjM
nTVnW4iUtbgtEQI0Ctih6nKpU6UOxjlnPwXq3BxHF0PKEt30jZtuZQMBceYNBnCTMsxyA2WTMXNu
7fSq81wvM4S1gimnlFKPE5ifcQMSsMRgy28nPeipADMlrqXF+oVJlipW2SXXUO90Ezl9SKGY8zmf
XVywAhjoE0fECkVnHdFLm2BV1Kny3OcDWqJxnO0LpatL3x4UaKMBqI2nRN0Eir+SGBfxV6rsmlAN
6WLy+L79yGNIxFPGjrssRCb/PIvIHqSYcawdwnZw42ctAzp+rLuqex8GoynzEAMFtbirss+Yd6X/
eVaZz0+2GpcXEEctsidZY/5wkZ90cOmYvOSg9tSnWXC1Ki9Z1CXK1XP6rN8jBxNVe1p46XjMA1uk
VyVJ+q3kfWVv0WWX5A7UHThGi1hlW2ESTx2fQSu87LOZmwimol2ydYXKv2a5kBDiyKMg6piwgm4X
kjc1PTXDUy7wgMbpGpdZrIHFKJ0WupVSNBidWlW47+La0j5aVWkqeyPtq3YnrDGD+9EUfb6rFFoj
0AbV4o8gnHmXC6HZ427s1PbaaXRBDkjrueVOLyM7P3mdSsxNwiJr9uE4ue/wBNXT3WRX6ry3xqi3
9mOv2z/ybjY+WeU0GDsNdla8UwEBJUccNFz7EHaKJQ4ic+PyqHVADw9Dz3PgBPJj/FqiN27uUesJ
/bK0hnaXx5r6o67i4GdeBdi12FhS76RDweeYduzfECVdzDoLr/IAkM9OgNxLJYLTlM79dwQRQGIT
wLG9ykL8TI95R//52QmrcNqV0FzxRULv4wvZlZKeZlOLKNJk6r9uUPCwU8ym/Tuv+4mzq0xueASn
0Wc7augxai+8ib5qzSS8kxvErkVOMFHleHzBLpHorycaJjC8S5r+Esd8+40nO3Lnym28SyNGHWXj
KKMeD5kvVPPxPVhE9cVDGmWvBG3xLlfa7tAO9bx3nG4L7v/quLDcbWTS5JaS4cG79PaXCPD6CHpN
7iWPc8M8emEfVYc6EfDo7bj0uh0QMpE+pUhSJGeIU4EO1lPByktgHWPtWgj43rkb0Cc/GcaQ/Cly
py52adjCDrScoHWfk3yYup+q1sTtXs/tvsBzxbW/qIjnZb5w52g4irChHDgqvVp+qjq3r05lmw5/
55mTJTsnM7XynevO3jsb9wvz0ER28yGxlORPt8Irb5dkZgp0KBsFv7zNJxCXwsGWRdEN8d3ApkUK
pZn58IkXKgeENmNTXPupK68DxqP5nhOmjofMm7T3qjELd+d47K2NO3DlypAvFqnUQMnFXl5MoFvZ
wFFBRM5sawdsNTuaJOTnkK13iEr9jRwhucPky8XTqRFSc31Vsf8l51Bm6JtVkgUXdLG6g8VePiq9
XuFZWW5VeFaud5jROiVznmWUBxdbyAyomGehnFo8tc/eYKp/DKmbXrys3/L8XEkXeZIBipfkRdKp
xbnpa01J5rH0Lrpaw9XU89rbtfRMD4PG6VFSUR8i3gcb327tuDIsUHya84Ab3EVIDsD+hk2juJdI
wS8ksY3hMEgdDNRQZ/w5cQFwc/BxLaZB8J6q4cnRhuZsiGlLXEQu5eK0Sk4/BSwg+jQpFpmkE015
UswdPyQYARzX6fyi6GN75NNYL22n4nDh5M7JsoIfjyPWyjcGQCN3LzhfWQi+DRNOqAaeUckwoXrF
KRCJukeF2TypfWicHw/1WgS7mySSxVL5B6mW14LiL1t3LAqzoewSXFxcvT6aRRwV+wRfq3QnDKhD
aJWn88cEXZBs59RqGl5jY+ziz9Rw5h+G3lQGvhcBdVvo+oFabBSzVpIA7n5ZSaMGD+Fy8QWmMRzK
oYm8i6s02TGN8/lqjEO+McraPkcHQN4MoPeM5f3AH+T5hHbF/3F2HktyG8safiJEwJst0GYaY+hF
UhsEjQ6893j6+9XcDRuNaMRQC0khKVSNMllZmb+5JEkiDa4cW/nnOXUwWYXu6fhTn1q2mxhRvJc/
KxtvFfDcpOoC8EbVdnWYDdDUVldH0iUMMpDb6GK0vAlyB5XqmX+lu83cVbhUGMP8c6L4/h9RvPvI
vsEEo0hnxXKbSOuco6nAB3sgR0/VA/3J4etsmOpHOouYdNhTE7xkCS/5jztbZ/PXixoAj5RXSdbr
bQrZcFSAngODXIj3kpEE9dFIstZw6errT7MWau9MNQhPGKDLj1MQqo1LNcHwMl3SX8bEyTyscqR3
YP+k02L38qdwbjH2zkPpm6a30znKpHRnrbduBu4DNK6AXVAKWgWX3sFzl1KjdCGOZJdkQWRnrPT8
v2Sa0s+oNCg7k7RxlHF/58IRNSdxyK7niEZRqAUd46lamv1CIVirvZLO1fuQdOmNrdvXawgiGCVH
IVfGoNeDdUFE9SMypcs89Qnq5nl0CGM1eViMZc/JZONk0tEgNEIME4aZq51bpqNTShXfhfrv5AFF
7Q/lDEXk/hbbmj2E5LASAKlJE06Uof4ITko3orfZp9JFr3A77iVnukDVbP8F6vRGS97/v8L/GGq1
UFNP3jqFCRtDLcITusuU0hwz/kKHXTm+/asIaILYDPgM9M/1V1l2P41oWASXRJcDqMuzRo8gp2cz
WWz/+2NtxDbKIIJCx/zRVxRn+I8ZxNFDTbKkdaBf9eGx1ZfkJcqH5GAZy791H/2nt8q4c6VsLNqf
Q9qrXUgzyUgnYxGUzxhnwcJUp0/lwNuRhLRd/uL7qILT7RKJOu2F6++rFTJ+eS6DS2WbxYtkB9lj
Wrf6Y2G2yckYw5HwvVg7dbStLzTZjaLKIvAwq8SIf7h0bR/YF6mUU9+Memqt5aKecNfY0wPbiFdY
qNHNEyKSQt7k+vswFYuVtiMZKgepOyyVHsJ86gIP2Z/Y42n+RhVWcQzI4FADQSGG9tW6etQ7M6q1
Re1cUvj2p7gbl99ja3zXuw5WJF4YO+/vjZnkRUZlR9AvuUNWMxkrMQbmTRb6YxRlT4Q1iExxV5x7
nuA7O2VzKNbqNfITilfbcirjNM/hqfuk/+OThjTeC1Ue831va3uSSWsWkZhFGr4o88IAtjl1qxNu
mFmoLWZAdKTDj10CXLBqKhAM66vuLCnWTAq9jG5jR9VLo1XdPznmwx7KVdJjGFLhvh8Dtr5cwHnp
f7GXbtorWs34paNKl8VCyXcu8umBbEQCVqBob4NpvH44UDTcEXh48QBbHcehGYLRGmBGdFk5P1Vt
Cd49luRTs+DL0LTG+0kqk51seeMqAtvDS0iAiPC/W3XY5RYzP3WZpUvSFuHRmYv0A72HZqeXvTmJ
f4yy+rJKzktzsHvpAlQIHM2o0phInDp263iAKnF/xbbeQKhnYDvFapE9rDdQH2QLUpiUFEFpWT8W
lIEuI9wi/G0RIyKJcrT3NSDExy6YnH+UOtUtL1601mvrIDnd/y2b00uxgu4ECfLNK1BreLwnYNBx
3JMzvzOtzIeJtscr3JxeFDZIXBA9vHlrSTLO5klehT7Mzcm3sxrjNiPqXhzsmw9/8UG0nMRDXRCv
V4dzLFQEHOsu9O0pCv1edYoHRKA+3R9k494VNMnXPgSF+PUV0WmJ09iBFfpBo4XubM3N0QDffJCS
vvaGLG49KLY/7o+5NYevgVtIR3LUV8F0CQdlspC28vU5bKkHqljDL8xmGmR7LvWbQ1HGUolv/GWd
RtPLN7IkZFPgnBR685zmXtbK+SVAh2Zn/4nlWD1QBe8TJJtDyZv21fUNSMesKeWaV0anLNm57235
Yo19ehpbbHygPyffeToYX7pw+osStI09K8knTGj4XuuNAvGYehuBJYgq51zqyAlZcT/vNBy2zhdP
A4EUoM/O+l1/H7IDymjYHPVYLswLHnryJVXVPWHdNbX6NTLz5EGUAt4acyl+xh+JoNUrtFcdHd/j
xlhCt1CjGmuybpgV16yzscEnbNH+oyFG4xRNiak6NC0U+nOeLYaouExD5VL575wDiBewYGJvRG6Z
LflvDLqb9khJU91r/WxtMwpAVNVEDYAU9vpHqyqeC3CdpUsxyLO/2E32Cy8E7Whak/IXB9YC3UzX
Djw1iKjroZRZbka5yniKl7l9EHBVNzbl/oyJ9nBK07nAWrRMnu+f2K0oAdhWQWKGBAiA2PWgDhlE
1Mh15EvBOHhlroAQiorhmBrSB9Oei0Mc05m5P+bWnAIZobcCoRBo82pOHRXei5oooW9hzfspLZvY
07Wi+TVby/f7I22cXOe10M0o1EXXOxvnN6VqEz30pQKBEloIevOIQq/yAnDKKdzYCPNPZqdXyxl7
ir2Hz8axojoqKHeIZN6CI6ykq8dUZnBjGsfUVRq5ongNfXJnOjfHoXpDDUfgStZvbr0MQPS1RugP
CHaP7mCM0InmLPj59rkUSij4NAKXvEmUwdyr86IPlN8yo/ZpLvdHuqCxS3838Bu8GjwnTIdDjDzh
X3wgRTHyWWH/fVNUUGlumW1AgbDp8+EjDawaulSzdylvZTy8hxUBToB2RpS5PgrIuNfWXOfBJYoS
IHqIHre4XWnOlLtSNS8U4LCLto5IgeeB21rBOFF3jEYaJIvWW57WFNqeFO/W0gIdQ0IPJUs4OquQ
UNoTdDi0sS+5Ls8vLdWHT0k87WXnm1/OA+/VvpcItH7CGtk4y5VjOBeTxtHDRE3Vt4sJrTVTSyBV
SKrbW3n4Atpmcp2oHy5y50DVwu14pza2+Us4qlBJBAWXbsb1GqArJQ0cWvuSSXPK5RoBWfBG04jr
Q2HOlvnQhFX/ryzJ9ewGKg+VY6UURnPSgBbYbiqZ455o6UawQouBtJOnPe3LdR5sQPBo4BwGl3SO
s1MDKudJSyblRJm623m6bK22oKrjEw6vE+mq64/PkcIZnDFmn1tydDS6OoEqV+8pCIr/yyqbge+g
0W7GW5bXofgVf1zDE0hMra1r6WKmIKaQKcdCWlYgmOGlfKiW5Nf9sLE1fyDdmDqkfmiBroZzeEyX
WWlR3cerzpMbs3uoiiFx1SHN3n6XwQTHt4i1Qu9yXTmgPlHLWhhKF2mOg3OrtYnk6mZTPQ3tYmhk
opGiuSn8l3/uf+LGHUqaTVQkNVHIFFZ3aBnlQZdWBk8ltHrODeqavm3N4WOQ2Io7oDPsT622l5i8
WoCt11E4oFNnNbjj1rlhVFUD/RTeDwEakPoxrkow+XHkoA444whowYvUer+3w0lzEy1qfvWN7fyy
rRpQ3KAlARe9nALHNsvGmh+6salSt7fzpvTqppn7I/z08cO8OBJYE1QxgPrH/ZS4vVMlP2hGTnTT
c2yHT11ptN+CakgxIx3M5rvc1UH/vnWG4dIhm6wgWt7YcCUIYeFOWWHregexDw9LMDOwZL7eypYU
VSjTVzQ9pahEqW6y0qd6rpxTbaFE5uYRdpGRkzp0Lqp4p8a4dViReBIQZ8Iz6fP12JmRwXZX6uBC
EIuPfa115zwO9pADW4dVSDuhXMUFQAfoepQSLnsgj1x9Up1kD4bcyOBSmwbtKhT4olJLd+qKrz97
vav+HHC1l5sqynokA4ILangmHV5MzbVyCd+FE4BA/s5x9VmCBgrATdiYlrxHqPHfP0+bH00JkChF
vREZu+uPriKrqueCiqptVvW7SXKaU7yEqifVmuGGTrnX47sNUYiR0c4mH7WRQHztkf0REaW6TYYI
l8uLXAy1x7HqDjBT8qOJy/vOjr0NFVdDrY2uywRAkZPwBkI5tPi55MuIF15ve3SdtBcEwXXmOK93
tqqosF+vKR9FG100m2jzreNiTYZNX441nRKV+Qwc8I8AT452HGQDpkdt+SENqf45Ulse8szcY/Rv
zS/RH9s1KtY0AFZXQNriszapfeRrqN28izDgfrL7ulouCWDWYGcHbw7G+wlhKKwlbi6BFtaDKi2Y
3qZhmL1oQdtdJCuY3mdll+zc11tD8SpEEoFCPFC9VfiZ9HDWkyYDzGo61aFL7OqgdI56bFM929k3
W0NR/0IFUUhCgQy8PhJyU1Ry2C0k33MsPc6KlP1utaE7WLM2fX7r6aMGRq2BFAy/BHbM9VBZn0sz
1w6Qat6eUsttYaBod0qDMT1QJFmO94fbSPkYjwIjIHJQC4guXI/XtMkch6MZ++h52J+HpgjcCY9N
sFq5chwQVAN1ZmqnPgnnQyjF6VNVIeYzpYq2Uwa5vU0otUDwoxICoByNpOsfYmZjNFQDPyQYu+S9
UxqOp5m8TbVEsjx9mg03rtF5rovB+LAzB2KnrE/on0Ovllcq0swY+jn160WWYcH06BUYR9lI0+fF
HoNa6EHhEkDpGRperjSa3yP1UPmQrOVTy8XcMXu1thc4Nm4DFIeRaRKyfwCn15UvdHtNXG8bkNPF
HB2KojXPnbTEp2SYeO5BLn7UoAYfumGwWbQmOiflKP/F1ucuoDgl2oc3b/hWV1pVYo/4aYcaR4Aq
5Xel7zvPzBNtZx1uL55XZDq4aa5AKGOry2+Qw5oSkknsqBYha1zIHvp/xUFCffdTQSVhJ4Bszi8J
DMkqnj6ITK9uOi3Sh5rEMfKDpM9OaqRQ4YrnXHN7JTAPpRboR6MhbpVoHr0zYEp5mInsyZ5tfTWZ
jMDwkr/yxr7e9y3YkqINx9hX6sT+V246890wp8UJeen2USeDq9z7231zQOYXhTuQLTfUDUtBvTFz
iJuKzdYycjn7OEtJ/miNUvQhg9q0c/9tXbo8dNDUo4xLBF1FmDLqU62yk9jP+5LG+jhO3lBMSuoW
fTLztB2QAkl07eNffCW4BIH5fC3zX09rFJL5J0MY+40zTN+nKurcQoqSl9EIaNaGsN7uj7d1y9Oq
eeXCQGVa37Jq3eRyV9iRb9Xm4mZj1p2VfPg+m4FxcYJ8ge4dpd7Ma9ktsvn3/cG3djLKgMJHGFDL
bU3PGDAe1ZxSvEbkvHMj7Kenk6KMNndIZy6nfFB6X0XF5RQO6fhMuUz7WAxLZO1UEESkXEVSSpmU
FiEjCb77aq3NGvhyBvHUR/HZcTPbjD5VoyTvJBmbo/DKBLaNsSsm8NdrazPDdmbTK5rjWvtNZe5L
XUz615053biQeKejI0WbnwRjvW816h51X8QSeamEQxtlIsqI8RJ3z71cVSBbqRD4sh1Z3zi5GRas
iH1QVx/ARbpZD84XUYdgadzZYTPC1K56hLZNzEwPaVQb3aEvBsAfU5mm0t6lLu7K9TKIUh1BVKgN
rFOjjDzbiXO8LCVTrx1PGqPlKZmwXjrHyA/KqLs5SknqqXbfwlwejINlT/KjEqTVj7DrgyezzOz8
QC5QTjvXyUbwocdBMRFWpnxbxhzhXWD6LgGHksLxNNWddorAzv9Ws1L+MBVLtxPstraKMHiVLViM
VNhut4qF5CEHQ62XwTfUAOO7Xp2j9/c3y2t2sp5xAfsEpcRr8aYfZks8y6iChX6eJZntQoqLfkSB
qX9pF7VmJ+RBpnhQkcIfam8p07M0a/mD3hfN4Ak12/ZFm8vUOqq5eJMgvTN9jywThEBlqyhhWUZm
N64tDfM3kP3WzwYrBPmsTJz4g4mxR444QI72kx3M8ejS08EhYszjwjmWPVZNrmFW/KhFLu3xNE66
0TzMnT0v7qyX5SO4NCd0x0FJPxVzpZrPcpT0FWXYPmzOKliJfy3+J+n/ukgmXrdgFK1jW5EiHeHH
1OGnnZnc2Lrkv7jDoPQAHHO1YBai9+WC/pTfybPmgzs2X8a2LR7uj7JxJ9E3JGASrSiOrePU4MQl
DtX0XaqklB+baqwfTSSs/AzDvRfYhl+cMlC+3R9z4xEh3CU1HoKIBdNQv45a3VC1al6y9efEqbwp
1/NLTQ/4AGMk3gkAW6eMvY5SCy9POKirMMyljynpAmhorstflWMPrGk6f4r1xXkXhE7xRos3eosI
3fMHWng8yG7ornNgh4BKciACgTZDmBSQgVOdSRSsQklDhht6pZx8uT+fGx/JpQapkIeJMHtbzadC
W7KGwh5culhSjsuo/rSipXXNuYrOebXs+cBuLB+cDeYSpiiBdV2lry2kRUkOg0vflCP5diiiN/+1
oXtlrCU7Kyh+/CqeQCegcss9+ZobXm+WUMfXQq4F/qOsO3eSS+sCZlDbuUg3phBBOhCcQjISGPI6
AdYhXVdI/VwamSbKqVapTnwyRycCvOs0S3msmjI0D/fXbWMiXxFCrwJ/UCRXm3NOBqOVVBqt9ajX
B3tYpFNaJbQHeezuzOLGUPRVgEIIFD8NltX3IYCTRGiZAVipBwTAeL4+D5UW5V6d7QauVw2R1ZKJ
NJfHiw1r4ab0AeXTlNRFy3wrj7EfGgIF+qW5yMbgGsbQmG7MM/JX01vxv3Ge96hyKMOUQs3K9P/S
NKmfibjVgjciTOVjlaoZ6x5G9kmfbeUf+Dv4OEdOpTqQrXp4QdLYtT+VQZV/a3ZoprCUk/EThjjL
nk36xlbkRKPdgFc6r4bX3POP+pw+9VQIJin1q9hBOYnzhdh3We1E5K1RXmsrVD0Q+FkfL52byJhC
3uCGvmQP1WgvnqPNe7WwrVGEKMdrgkr6Ie6FP75lxkoixlA880ECdk8xXCyvLbtpZ9vtjSIyyz9G
6WuGGdU282MDKAHCtmiHm/WeSuHW5hbhSCDmSXHW9wnAcpjr0CL8KpcR7tOoF9F/K0864NSdOCF+
8PXWBitAkFCAw9AbWy8OqJGpbVHk95UgjBuP10RzDMzc/jgoZh4etNGwTkLdUbPSPTfP268ky6ds
+lq5ROF5dYQd8kJTxiDDXwq98A3MuF1NH2Y/kvp55/Gy9ZWgFmlgoXxKtW+1bFFd5wWv7szXIoht
56hN2v7UWJMdelkBYf6Xag3oE+i5FvgdLsN7Wn6b49NnhuRMJgnt6nrbxE060olmlrvKKB71ZQxf
qJ/Krt0a0UMeTckLBCz5BBeq3cmSNyfZERZbwkf5hsfdqVYXgxNn5EVWFq+iSf3TgOUZurZa7e3b
29OBqQvvQ1MB0XObBxVjlfVtBnU5hnztQmWMnkAk9+f7t8xthgdjAAiS0JxBfGAdtRJks+nzFhCk
YxCh3hhNRn5Ad6At3SGoia111AXPJoWXvabRRklVkBWE3Cs2K9jrrtaxkcOib7U090skJ74EZTM9
Z1liysc8VIpfUWcMH7q2sA5TavSPqSaFqZcWWZm5pj2mew+graWlbAeLGgzNLXk+BFGdoKGRUdus
PtdRjgOvEakHOY2jz2+fccASAiUq8sA1eACUsdr1ZpT7INOzy1A58ocZirrrZFWLvE9fnCxQkDtN
543Kh8Vri0c6jQB0KdfxoR1qard5mPvFUOL0YoZoSijG9B65GuXQW+rvue6dc9p0vZdlbXGk5rHX
C97a0Kw0O426iXi3rM6tNAboE1ipjx8ayODaxksZXO/x/vRufimoBKCkIFFuO86SboeKHBipPzlN
9kEDlua4sjrhlJkpVSRQ5uP8VHZhdLTNOC/RVjLHLwvilHvg5NusUQBa8WUSgGsET8V8/HG9BerY
6b2SZn7TxuniVsh3/axSCItuPU7hsVDSvznMdM8IygjVijbW9YhNX+hKT14gKMR6dbS5XB/Hlqa/
l46BWbs9el6p16hDY+xExq21/XPk1bdS/lZqo00y3y6l5UUfa9Of7LLZqXxvjsJrlxIFfTrQz9ff
h09aFeZ1wNK2jlH40NeCBFPisHcO9zfR5tIBOsHGEPDfjTZYJI+8NhyuuEBX65Oh/daN+KeKFJ5X
4Jy4U+vZCMFEA+IgNVjxNFSvv6rv5Cm0Ui3x01FVk8/0SdKvajyY6rvUtIKzEWXlRZb76eHN3wgp
jZYWcQFG67rk0+mzTpfaiP2s7UFADwuvAy9IKIHFato+qri671R/bmu/wi+Bqi9Rn/R/jRwC1jlU
cUOt2SxGquvuWI9q/WRLnQQqFiW4j4usDtqpLuIs+l+LAlV3ysew0z+//cPJzfCHEu2Tm8VFQUlN
GTr2bQDRz5Axy0OlNgMwuTJ8iqx+TwRqg+XCdwOkF2L7Jl4Yq8A3EBBpjaA0Y2t94WZRUB2GeNaf
Gnvpzo1l1oc6SpFYmpHmNTWp8foCbQMpVL6T1g07y76128S9C7pKgLfWt27soCalU9jxyyilopn1
upSfjNaZ/0GNC3npXm8vTqXgJ3V/1sVHrnJjYYAhg18QQKs1Qi0cpzFIc7pWYRjkB30pskNjn5Qc
uD8ig0PnvNcSq9i59jYCBkmq8v99o9uGNEAhEAyDQ6tMDpBrqTrrxVnKPS7YRu7AKKjnCfI/bbLV
AY4cNXd4KMV+YkixBzmjOS3KjB1Sbu95DG4NBVFP7CKBTV6X9AsALaW1INrkLCP8pxoPgAGBKifI
3HzQ89P9NdsIg8QFNPNEgV8g2q8jUy3Bj20jKfFzeeo9IMmq1wEgeHCW+OcCrurtUZf3GeUxwEhU
B9Y5SpgspR43auKrbV5faHPbB7QH2wtPxPSYBEa7k/tuTSZPdlGO5sV+g4grEA7pVYnx0ASP/GgM
lmOHis6hRE7oeH8mN4cSyEw69huUk0yZZglXrgQjOpKSainUYzq1ytdOC/Z0vW73PIQyVdTWhV0i
EhjXi9a2oYNfwZT6gZOSX/LyPKoddMj7H7SRZjGMsKDiBtmoGQHBN9n4KsNgdeCpTZKexXPmWDmh
DSFds98jF1afrSVG80TB+czUm2bn5ry9UMRvQLsU4DogkHUsm5IO6aCZjNIwejYMURwFVWl+Slhv
b6ycyXCJ56UbSyF6OnOyx4W+jWmMj+y5RnOcd+i6PC53oYmioE0+orZN4ppm85jabXMM6e95Pcgf
d6iW+UNnpXtumJuLzMGkhCZEiNedq05pEXW2c2YfZ67jksTluS107c279rUwTrdUAE1ge1xvJeCk
RVynCFdNkRR4Jf+VNzaKdQiRt3/z9SCGguYteCWgRVe7Vii5SE5XMVTQlQ+jZXWnzpgq15Kxgp/n
ST6BohxPRtcaexytDWkPxuadrfIqg/GzfpG1td4pEmUMvx4K68NU6smvfDBA/4pOxHCmNBkb5yyS
4mc6b1X9gMF4fOQi6A/m1Maf2yUCa4KY4w7u4jZm8LNouwA4IrW+wXmE2jAUkoY3bhqa9QxyKwk+
LshAtgepaQAN3z/QWzsKVgHwcQQRIBiuFmAKq8xKU4JhMNtAO9DEsj/Xdte+XfKPr+KwAogVJKv1
nootGu9LXCa8+vtmOCVIOH6xB3UZUJqwp8eyy3nbQ07OQhQItWDnBfFqJHWdhojhhboukE1Urld1
Mksfsqpz8sRflqVOP6p5N6FRpoVLeFCE0uDXfKoG5JsKJUZPbExGdT5oINk0V1UQe3NjW68iTzKT
onSlGGTgYTJau33IlqX91k1qBSWjR9O2nefAPCHVP8UPsjwgHLzMeqTtBMCtLfLKueA5xN5d1zZx
RAjyskgTv5HV3M/TaTp0tpE9dIu2tz82Az7YcY4JGjCUwFZZLP7TSt0OQ+JHgKnelQN2Wa6GStVx
Ro/tGNfx9GwbI0JEENz+s7sIRJ7SvJ1kQ5dedOx4LRn0mVYRKcGoMzQMBGPBGXYvGOdJnpXn1k7c
2zoL5Kh4n6INDgZgtUmSLIqKzga2kKf1cDEszDzQCbP3CgRbq8cYCF+yeOhxrGZ0GeyhRGKO7mqj
mIdIjk2v7WBsOllo7bCybzM5ChAg41CoAoZ+U5kmaI8QU0aynKXqnpVOVS6ZTslyGpThsGj2fLgf
TTZ3C1hJumbUuajirKawTye0FtFZpFWsyT/RsZmHY2cVg/6YKVahHBqK4bWboSaIb2aRltb7uC/s
dzIW4PZOZNuaZjR4RZmThOjm5UHNNpRsjNT9CJLQwdabwI8Sxzol6NnvfPbmULzh6fFyTm4AJToo
EsigwHpLsILDQcnkVnkeUajyAmWg73t/krcWlXclpVMW9BYkEuURiY6U8qTqjMKbgDQ9hgnYAycO
9F+AMPfgvZuLCj4EphHvHYTcVneEWpUwwDRm0gxGNXPRNcwetU7Xqwd0jZfUG0uqB+gqhZ/nIkrq
YxU04UM6VdpefWZjnhFTFsV/lLgwYlztrpZZGXHT4F03LpOXK0vquMCtkoehGOudK2NzLIIr7wNa
sTAcrpMgNetZ6jCIfODN6oOJkfLRseDTpQoklPsLuhF3YOZQb2IUWujr+Q3HRo+gEbN9ykU+53lb
nQI52OOjbN2B5DrCKhMDSxKr1Rdp8wRtFwKFb6LOqruIUE6/lCRU/gXYZL9oSlFimzMGavHYlwMi
965Gx/uHuXBqMCbXqi+dI9w19VoqH8qmC+XDiItoqriaMmf2UdFRqfYSXt6Nm8Z2KgA8tnXU5yrb
8wbbWhsINVRyqCijj7LakHpZ0GFGrdiXTC31jNpW3CwP04fUzIydo71x2EDbEDq5dsCgrt8a+YAd
qzrGmY+1KBFU6jvba6AjfY97vOY0PZiVneO9+XHCiEfQPMF8i93yR/046hbUOnKyb3ST5+e+1e0z
ZpUdcn/9nuXAxkMGI3FAp+S/YDLXH1fN5TJA66MLZIfxe6lA/H/B4K88M/n6M5Q5y6evWZ8qGJZ7
wN6tTc8jRibx50zfPKLQkgK6kTN2jI7HcQaMeeyMeM8tZmsyhTIWVzrhkvv2ejJLbVCCTnTTnDqv
TRdYk4Emu5T8z1z0ZKeusLVVBOQG+B5FthskAGqQCbL2XeYnOXZJMSZ5jxiyf6zUoTwUlj3uaANt
DQeMQqTukAJgYV1/2oj4UDUCp/PxgdUPLbfNP2EPvVnSh/Sca8ZeA2trKikZk4OhGUVjfZW2GHFq
NbqeZ/6CDv0hVcfgwJYsDoUmvb1lhC8A5SCkEuD432BgeK+gpQJKy5eDIXhUqqE+JmG+11De/CDE
HmiaAJKCSnA9gcCr+163KXPhuWehKRyjeFQ5urugyfvlfoS/rb7yQVBxIHBTc78pFaZDCTqqylLf
brrlJBEX6YFF9jugs/m5bdv0goex/OYqKIMiZ0G+TJy8QegWIPjqOkwJJDWpshEqA3dZ9fv+l23t
Qkgp1CXJtITv3fUkTnk1NyqUWV8DxQsFvXFLp55P4TzUB0kpduZxb7TVHtTrouVaQPV6KGPjqcry
H0mdpu87jp5XtXN6vP9xWzsEMBu5OmUetNVXwznqDK+iCFN/HuAZ9EAOPCmCfRqWnID7Q21+GaBk
oHpom96kkI4NOC+Z2Iy6JDmnWFOzB7UNOy9OYvnYRNNwuj+e2NyrB7HY97DZEUu4pd1p2JRYhU3h
xUmV7EQqX/mBUFK+P8rWBJI7IW7BNX3b46r0tsydvkQEzh6cowEN9zhTqXwIe7X5i7Wiw8ALlXYL
SeJqrWxKxtloEg7DRI1PZRBH2kGalumI4POQ7wy2tVoWYrA0dqiS3RRb8cW2mlAjFkqRDElRiUYv
thBylhf6dVbZ7iFQtuIHqBuQqZAGAdCJ3/NHTgDqBOZJwTU2O3nxpcmxHkb6NT7FVSt/QV9mOaqx
tAdb3RiUJJEbhpcwq7fOstiHeZOKOjkT0Pplht6vm3Vm581mF3qmlJuz1zftt/tbZnNUYiRKWlQF
ee9ff6pkqXBMrSXx22KwDjEv6HNGi+iUNZH1iExPgWV2qbx9nwrJaHqTmBtQ9FwllNXgLEOVNAw6
t+lLXyzRx0SJ00OuTvoOWGzjSPDupxoFv4i3xXopVSvSnSEIE3+yIsU+BWZWvwtTkJOX0uRps/O0
2NioxBOB/YAVKVQ0rmdzwr0j06KA93iaWf/WUR2ch75uz0Y8Sq1Lr3XcuXS2lo8mBE80IQx9Aztm
EpdiGCaaOVIieXGMd4iqR+GDFqnDqQAe7+lyv1dREWd7FczEc0C0dV8TotXyqbXdD2ZQxn5dKNV7
S5leeMaap9iyas+K6vg8h8V0noL2L3IiMSbPA6TvbutSStH0KcATCnEIeyUe/jyI1uYjLKbBNIO/
WEsBWqfsT9y+KU/hmuVEqMPHvmaWUeehi1+1XiWM6j2rhFL13i646HfupY17gguQex2tcdAK66wv
6LD/4/xDhxO9FhxZs2c73EXYbY2CjhgPLDI+YvhqAROzhhbVUfOuc6M6pLMoN1ZDsRO1N6BnnDda
flgpChLW+mOSMBsrRJ8B8ikkEd7Au++bU1fS+4ZjmHgpqhWF2xZ1UbkKTKBDGOpGdFhigCaypXU7
FYbtnyPAqYI0TWl6dThpjJQ5CEbSCw2sRziUONril/GkLIX5tVLK6luBwjZeUVL+kNF3O/Rp3T2H
E6qR92Pu9i+hsirU3DYoY5EzZZxchQd1lhqNN+Ov/mQkUsyWNjPHb4Owe2mURj/NpTG/wztAfo6a
ObZxzeneznMFpCE7bAf6z2gerWbFiSJzKUpqvU0a/crQnOHVlmBKWDvqeUykPV/qra1H1kXkJ+zf
4oTDrAWCYpiklEqyfDSsOn0XAVXYObsbUV8j88csFRWHW1Qn4hvmHKL47QM+G4+tZv+a26g7kSpX
O/fLRiyE8U+Q4BgJyrj43j9ThSGwJ6uQIeNjFvxDj8pkuuR2m73IsBcqt43yAsxLjdFFb0+mdL6/
k7ZGF3btqNbiYwhY+Hr0cLGrNqNc4UvUXmkAA7dJ6rY8KQ22tGmtm+cGxfyjSiBz74+8NcOUIenp
E4i5W8Uv++O7+zBU5jnLKXXL6XxMLMk+RFaQnqlUlTtxZKP/DHgAeARUfELieoei5EIUbsfQT5e2
82W5a7AOyXMvb8Pps4X6vFtgj3a2olFbXJqsb2cJ8gAXlwA3DoF53TTF8GDEMZQlnof0CENlOS3d
As+ma+MDK7szsRs3OhGTnwn1gDLvGg1iWUuJBmMTXIrEQY1JMoYnG+8Hr5Gb+ZDStz1Goxx+vr+a
G4xBwYBE0xn0AM/KdbGyJfMuw4wbQcbvYjouoUVX2FzMPD8udYmrywBaDPVqLS0VeMOj+TExuggK
vmEGgzdZlfJVUUIE9217/J+MzWl9UFNMBLymzqWntArCDJ61ikBtg9uVdR6WKfwQK1On4yDUVY9B
mS6yiyxHmJy6pi2/6U2pzGfeUmnm0oTvftAuqqMTza7mnwkLLp1FRzH1MGdObOMObM7xIVfC8n0B
PRArU6Qhs1+Ux3ncoeWwHJeu18OHqS5D5auqdvPnnCb3HlJi4ziiGAs1hfYuk7nuuqZIJkJwjCPf
yIL6nOMxcBp6dPAyqUr+SyoaMnNQRJBxYvnh/gJu7BroCBRwEC0g81y3DaNAqZtipMmlVlHp4yMJ
e3OK+g9UPdDHGMIGQdR0Dzu/cTCFORmCS0Ii4UZVts6wzOkd2JF5H1ZHZ8nkQ4pc9tda1TJUerLq
PIXF4LUW+DO8Ovvv97954yqhWiBMCoExCfDEdQgqrSFJoYWSoCFEfmljKz7J2dLsKIFsjUKlBRAf
eQweA6sAX+V4YjlzKlpsQxm6lj0PhzIrpp3y4vYwtCNEOQLG6Tolaxeuhwj0ojEuRe7mc5j/KKJy
z5Nh44GCthEBm4D2mmFez1kodGrY+dg7Ro7xXNk46cStprotggmHclz2+tmbn0Uyi34MpB02yfV4
2og7lFOQRBedVPmJ3WWfpmzY67Vsj+LQB3W4i/nT9SgI+xt9yFVPvQ+V/8P/cXZeO3IjWZh+IgL0
5pZMx1LJlLx0Q8i0gjbo7dPvx1pgoWRxM6HBoHsa0xhFBsMd8xsxq1YgsjzR/z2ssHjpAX6D0oPO
ulkkJ4XGDhIJ8aLRxJ970EryrdJpoS2PCiD3f9/fjES1CFqVCjjlelZxqelpUYOZyyWWZ00FIjtu
7goN7t1ZsGxgAROWgUrZjGJ3fV/VIJAeTGEobzhOziFF3O1xcbMWZcvJOXCjyEDTpn8X2X42VYJ3
o6PE8aKEtCgeXLEM2Ki20MCcSxUbukXpn2ANfr39JXeCFTrkKyp49f0m+Lz+kmPsGlNTFMmDsKvh
W2nJmpkl7ccJoPSdRds7YKvSPlRgmkovvDZTbzDcpFuYlFvSh2i8h07P88CWy+cu7r7cntfuYKwZ
9eB1229jBQj3rmJkZvww9qJ77VlJ7Be96p6qOdOPE9/iTq9s55yt08JFnRI+Re7NXkkWU89Ho0Si
pkjnE4HEHC5wSQ+3Z7WzWoxCPEvsBt1uG1omXT5OszbFiKEny9upxcfFphv42LfjPRTnzua3wdgQ
WXLCXgZbtorrDQYo8QONFs98SNUsTw/20jeX0lU8Cz9BOz03bNLPXr3Yd678vXkCHYW0QU+JvHTz
fkmjxDcGh5yHacyb7BCNhfYhSse0OqixPp9uf9TN0sEE4g7miGPkRVcazsX1EcDoVrFZtOEiqxL7
BwmseXYb584Fuc1s/+8wtNUtJgSjztkMU9WJqdlRMVzM0XHPMB5Ec5CRrb3LDYd/dNIRCuHYSusN
6LTyXY0Kj3soMWZBhi7vzHs6vpsDQvkG4Crv3EoWRpLGXtf/rywF38y4crR6udA6y3TfkF2c+F2u
0nq3vVJX/Mmd7snfvPjS65iAkGmyAt/g9r4es6tKoFtJtFyU3lDe9WbXvsHm8h6ZfHdmLkwWHtXn
CtX1KC4NGWtAQuEiYrEEpen1lxRb0PcT1+1ZQ/rzHvF6c1TWT7licFdpuxUJ7BnXA4qpUyWrPl+W
3EyPXjWLR0c26YfJiCt/0oRz1lEHuAhwQHcisM05+b8jc8fxn1Wacbt17SSN+nSM1Yui1NUJwmvy
hKWACkhE6e5lX7tjEUevMHyKIc4aZ/+1YVwDedKuUhbMj0rz2ETe/Ng16AaBGUHo+faRfA5Q/6qj
Pk9Mo9sFvGbtelnrGv812FQpUF1tfbmMuVJ/MTDxeBUnlZvAx2mg0w1mi/srUNzu1yg88w09nelt
mk5eewe29nLHYprgcT74IRwXbzNpRUnjrjUH4yKBOR3MOFYDs2+jf7vWme06yjpPb8VS2ZurwZzH
FtZnbVy6NK4Dfc5HaOJT9SHBd/3OO/XycKyifTA4ABPh02BsJoS7XB5liWpc5oWs0o3IfGbMPY8d
McCBSrx65x1e/7zrhaTahCM0xTzq8BzJ64XswNXmdh+blwLfy/NYqPV31PmXQ4EpbXJMUbSpfVX2
6r9Bl5+/KCRPCG1kQVw4myOJmk7jxIUwLzDS4wPKEkMA+bLyS/RN7ize3hcFZQH1GZ4l2nCbxZNi
TmtVpualzjM4AOAnPwmErx6XVJ//82aauXcOxya3XOdGVXIVYbVWVIK5/vu/zoblFVpSxalzGfWk
+ZGDhqgfFho20jeqotQDS28V4OJNgbaxg7aUNPXy1+3z+fIugKRMVW+tkyPWvI0aYZa2eZVIHGQj
TfF7z6kCM4u0o+um0/n2UDsncD0dbFqeTFC3m887z5QJdVHYl6U04nPudvZh4dscb4+ys4gryxL/
UDqMeDxs9ovROFYxEItzhdfOI5iz4kSBvj8gUFGdx3w1db494GZadH0oDVAP4eGF947e7PUiOpGp
ysga89CTs/toRTgEdGZ8D1a1MwqFMpIIEH1k6dutkje94c3t6p9YZPINmhrNYSld8f72XDZnfJ0L
2Cnec8pjJGMv5mKCfKjUOQ9NTfZIqmXasV/yn4gwLJVvIqAV+QImx50vuDkGz6MSH4JjJewm5dwE
E33XabVpNnk4Won8mCLq9jBExsrqlHgB+CVmxYMf9Ql0Z6xvjHeZq8MEuj3z3d+A5QJ7czW9t9Yv
89dRVAyTBoU5wXKaVfc9wL0J3WDH8WsRpYGdLM1rete1b89p8TU3m+rT7eH3PjzVA5DVSGPRRdoM
X+Uwn9AdLUMtLjTom6PxLYLN6XfVgKm0osvXwmm59f55VOSOyBrBbyIioG627jI2sJ8RrAoX0yqf
RKfq5xoeyudWndzXaZX9l5T9cCdN3dnI7K9VH0Gjkgda5PpDa6XMu6UZZOiVtfEWk6HajxU1v9ye
2c5y0ivmAcYtaWWobtKOQVjttNSKDNHOcr+Dv0+zI0TdrLpIOTeCJryAdTFQibX9rPSs5li1UZPc
6cat3++vJ3Pd2FTVgLUR/jwrg13Pdexcr9cs+nAyipCMN4dfs0RVV0l6/ePt+e59VRD5dLbA3tBZ
3dx66KguS4cEQVhHES2gXFinxZiy8+1RdufDHff8VHgQr6/nE7dJ3Jg048M2JR5fEgVkFk7EhG/K
vZraJhJ//nR0L1E2oyoPRnZzIFrLKlMZ10XoOJP+GRxO7B56gBzGa1uBJhMmejnYoUhjMkljGO8y
uXYOJMWaNW0Fxgo6cbNNRxX0m510VYjPuHJo+2EO0b/sjyOeVIe+QAE/nbp7Vn47qwigD8QR6Cka
lfrm+yIlJKRMhzIchWqcjAi+oTeNy51Tv7OK0LKoIVILW5XONlMzqkEhAYpkGGu5Cay6qs4V2C2/
UpTheHvDbFPldRkZiywR5M2q6L+ZUZYTAqkKp72t42Y6G01Ut6hKG8W7fKSEdaqsMnkUNup1h6HS
p+xRnyhKHJvZqccgxYo7P9z+RXuf2AZIgoDeStTbbuGpiEUPo5rJD5P8VSOsARELxbvgfxiG9xMg
B9UIzESvT0o/tVlNvFOGWd02T2LMnDAaXOXOZHYOyVrsWAuLOrK72/u7TnK9mbxahtbgZdi+Um+y
D0bRp9oJUZLxwZzjSfHTQUnPoJRRF//nSVJopAAA72iVwN1cOt6oIL/SLk041bbxUbHK8UHz+nv1
6L09BNqUmw3ba264bVLeL1gOmXrRhEIx1U+e0kRvq0Z1zkqjgVXB0SOoOvAqw7B0p7zTvEDPpvqj
pRTZnRRy5+BAEwNxC6iLBt42hUymvtG7WDShU0j5ZrAt+YXcuUalXAx3btqdbUrDe81WITeu/Mbr
/ZNWyQLF267DfrHppcnePLCH0jv758Ul54EHASpCVEnvAkP661HKyogUMuUsVB2JjW7OTmM2ozdw
Rnk+1ZNrm+07oUej+Netw8hEOitumQY7q3o9cg52XU3rPA0p4oj3RoeHi2W2/R3cwouvyCirQhGb
kwIoec71KJHXoA+tZWnY2k6PCDQCB3Ku7531lxt0HYbOPYqYq6b/doMWuYCySL8TuE3NGZ8Lc0h8
qym86s2QFWP0SYeAoT6MaOgYp0Edkg5zP0sqx9pE/dT1TQ+Qf3j7bD43Q69iD34UAhmAJrh9VkjB
Zu6VbMEFtmkoKywTeLdUwkd0WorZdyY23FEtojlEbXJx/NhNvV8G0W/kJ5pQ01dRnCiPVdplma82
GinTZBvtN21OVfQo4Il/bDHPkQE6Wnd7Cy8OGb8bF9ZVIhZEI+H49e82sUKOh9TIQrM2p1cpGrHh
VObRU5MX3r+VFgjKGGoFA3AEOGTb+0sBrWwV3pKFhpllF0iG+qoN7Vzo6n66vRp7k+J+5oTxqAFF
2jwHoigrlNG7lINW2H5nNF2YR9gU9SK/p0T93ETdLjyNedK4tRDFrXn9AYemzYSnpllIrKn/RhAN
2eCxMLxPyoSzJmjbvPhe82G+p3QCAOLWKZgrRFrUb3UcYz5WN71p+OjkKv1rCwLzU5d3lnJ08sQp
gwnI8E81ikx8ntrJ+Fy6Q7T4eg6nKRiFMd+bze6HW4uyZIaERtujpddVLXTaBaEzlnkgdeRta7XB
zpVq852waO+yIIWnHIL6IWd5u0bTGMup40oyE828LEhwPpYoL59u74S9UXiy2XarkxIlo+vVodMJ
ZsNx0tBGsOyQxo1Ay3a+113aG4WTv+LuaNDxel6P0jrDMhR6n4RWMVsHcNjGCevcewjynVGeu5pr
GYuxttWCREvBXM18sTHTxbsJhv/Bsvvi3y9xRiGOBO4PYWL7VMxY3EmjF4yi4uhbDFF2MqPxX+nv
K2uMWGZVpnju026unUbxSqp/GXeBrGfn6IgM2cJocl3p21Xv3nN4fhG5PQ9ngdtbIekQk64XKCvi
wcZtOg31Uc6XfnCBQ2h5MQcesPEvkxa3x0RNjR9qfledYd1hm/sBqW9Ehp6vPXqc10O3sWOvBZU0
LL3GgDwtasUH07MYl8lVy9daPI2fATJ4fzolc37XqvX79gnYG58S06oOTHIMTuN6fNwZMknLOAsH
WZTziajPbd4INe9doMBZJl6nODs8tVDd+iM3ViMPBm368nz7V6zruf0K2P2AJscL9mXonK+CNFHd
ZWGsDsXZmFouYqwv3fedlsoPcZYm+kNttvdKzDv3mUGplvSDSHLV776evIIcfOlRkwzt0TLmIAJe
jcsO1W9guiXalLcnuTsaxR0QfcjavMj0SsNpndiSMizrUdV9bTGb97Vbi9+TgWzj8fZgO190pTT9
v8H066llZlRbVhORsfdZ8UpxU3EAfab6bfpJSdWvZWSVd+7STal3fb9Xoaxn0MNqOLs5RD1sxdqr
zCy0aC2jXZWn48dWFl4bFFOiun6riGK6w0V4ocC2DkrHE4kFWur0QDeDlq2qGEMVZwBg6+WJjrnw
42SaL1Y+GPiHyvE05FhYTqmtXURbDkEq6uZI/Nj8bGdp33m09j46DyNYPLrrK1/u+qOze5Kp1V0C
CytlwurQo1XpVo+9iFOa7bp56vWsnO+MunPxrxflqkxMDY/46XpUpA4zaStlFkZdsTx1uK0Ftaq4
P29vqL3lpROjokDJbQF2+3qURl+mEY2wLFxiVzlJJWpPnZfWHxpasu+zpG8Ot8fbOy2cEY4l54Wj
vllZuyM8bz2Fb2lQbwa8WUJw7N0zmILifxqKuJw6KI/O9n1WJ3tSKjSXQrvRLd+qp5+ViQrw7Fna
vxYi2K6gIiiBUl9fmWzXHzFtE0XJo4R7rk/lIxoP40NEbe1OuXXnOaOctEbR9HgBX2yWylObtndG
Ei0zLZbhrYxALfuTlyz1ES2OtAntRBj6wYum2nkA8Rf/ub10z3Kdm+sc1TVuAhf0IlWdzQ9YzNZx
2oVQPpMuRo2QItWLUCbVCBXY5+NXQ0uc/IusUbgJXIrqI0JecyFo1XhO+WlOUts8pNAV2mCxUsTg
5SIz++RVnjb8+9nhlwLhww2KTvQ2aFqMROJNytlpW7Ia8HvFK4obd47OzgGlyc0mhrRIQLO9GYfI
pPpbmCJMXGs6k9hksCrm6k49ZOeArrnls7gNysvbVZc1grids4jQGhvnvYYTytvWmpIfc+Xmn9B5
SO/h8fcGXK0TqBc8dyw3m9mR1aLExSBCpSzrQ5cs+rlDwf61qyzfUK5vj7d31XNoud1V9BCQGQY5
sFZkrw9PFbmNPpZDHHZFXT4ZyFaYvg4A2TrQ85YftDEaytdupNpNmNHxvIz9MlDeN8f5wZ4X3ToZ
feamB7m23H6kiMQU4ALSeD7YqBQYvjpnIgq6FCeloJ90LfeFZsTiiJOQkVHVdg3qMKIrFV8WEHaC
shFZynuSu9EpV4vy5Dkp1rt15Bqd30x5ahyK1GnoWo9e6ZwabSqTf7+4KIjzxvP+kV9uv0ipS6hp
VirCcjbn4+ii5r9yIA9R197T/dlbbLqqVI851muB6vrjY5VkjZRXlYs7eXMYSV1+7HBW/m5WiYqv
D34Wd07m/oCkfvBMMIPcthyiurbNQvTKZdR6hOlK443QTPJNsx2Q+FKqO59y74zS8KTWT0hBOXqz
uZYiU/tBNZRLpKrtITEscajK5Z7tzs6jBsYQWY21Q/2yO63WeSVqz1Yumt6pP6yh1l61RdO+H40k
+3D7uOxN6O+h1u/7Vwt15OKFWOIpl9bIu8BUsuLslIk8/w+jQJGmKPAs5LA+RX+NYtvLFA9zLUKR
N4jCUBc/08W7p7ux86DRNASJhZsM1CdrEwvkSTzlmilFGDlGF8hMU44ZjpQn0Q/6Q2Fj/ChcmAAi
5867Pb+9XeiB1YQDCqUQCuj1/Hq1w/8p4oT105wELUf+XA655nsZ0x2H4p6k8Poybu44SpdQ43g+
SUa3u94Dl0ge6sRhgc/xk9nCH84o/50w7qiDFvL7BSW2ewj93UHRQ1u7QvzXtkbV0WzNU8uNw1HT
oyPKSwOs79gKXXwRDkNpdRePmuqd871zFMCAYyunr8XaFwB6p7XrSFFaEbJTtTdVZqO9g6bnZ2Xw
jNPtRdwdatXlQCyMtuz2kUdO3R7cnPdXJol76vFV9gulEG/cevj9P4xE2gXxYIXRv0CBSa+wiqoS
oWvVdR9oWNtUNNjK4lvRR+M9QOYWzbemXNBRCPA4e7zB5uYFnrHHqbosjkPU5fpHlE6yk2PmiDy6
OOJ8aEc3qY5WsSxFYEat+d0sjfqxxiituLOW/58fsja/OCy0FjcBn6hqp4ahEoeJVhuHWKuzc4Wn
6GlEWewYD55CDlgPfAqtdAPXKriVov6ePsTOWV1vB94oANwkYfr1WQX5L0drMkTYZn3vT6nzuzD0
1vfszKKwYt/TiN3bVeSe1CipWdBZ3SR7eTmaelQOykVZ63uHcuqTC3oe8c8O0Og9eeid25zdtHJo
AG7SHdrcQ1O51FVUVsolKcYxMLS2eZgzVQ3/ffuu4EXKoatc2fYRnBFQ6q1cVy6wFNrhYIHXusxZ
70X+0CXGt9uD7S4XeRBaZaDDXrS7oBTaZYlS0yUehtoKZFeycpFGFyQttcO4kBfc2aZ7I4LLhlJJ
oWt1hrzeIJXpTLwtaD4Cz3bNR9csemAMqYje5Io9dwcrL5x79sF7C0fSRwt/BYW+gKBCPSdRy3sR
pknKMSxMD+S0fW+UvRucsIy4gsrDyzp2VC1knTaheCOVHiCGbSQ1PFzNOrmD0b2C3gincTFi63x7
DXfOwNpqhoSMxj/0ic0X9UaKS7FU2ZZWqj3EcZkcM2N0/AjYwJ3F03ZWbxXYBslLE5RUbf33f4Ua
yC8s6LQOSTjEeHae9QLlgkMh82gJ+lFvlM/RaNX2ySj0IrlI21Jq3JpbkDH6EgGNUVPV/YBbKX1U
kRnlJeuL4VNetKl9Sq3IUu8EDntf5u9fu7kRG2VO864tkhBITn9AJDP2q7HTfYccNri9CDuLD4aC
3hKcSOhU28Qvb1M6a/Soqf8sw0d1WsqglLSODaWt35Z9hXRY191zJFlXdhOoUPxHFoM0HzmVbbNa
Dn1Tlw0xg4Om3FM3arNvK1oc4HWsB66NHieaneY3lkfFesArnm7PeW8z0EXm8oC8uD6D15thKGO7
G1MRh7YuDXkQDf4zvmt1hX4Wk54n/qw6/b0caCcMJT0ABAUvc2W/bwYtilkFiNnHoafoySsN1u/J
GvHEXZRcYxNRYtUyyF6RE/8jH2F96Lm3wNBxxKjSb6eLhnOa6WAwQ6WK7Lelo1Y0/GIt0NPGuXOk
974sTAQ0ZVcwHl2Y6y/rzDZYvWLthaTRGtLXhnYu7Ew/2xWVS6HWy52TsvdVoaCuTMrV/OBFTazH
SB2EYBriEiy+rK42AK7q9NhY2uw8JG3vlT5Xpncie1eKO4M//+mbffzsr4YS96pysi1VWTid09Wu
+bI9rq8HfVDwZMzloMK4hIqI5HtaDvQ7BxEfjI6Uly5IrOp+Y7jyLdri4yfRKMBiM6G38u3Ew2wF
ldCiB8fou+wpipLuyWvc5rUe8X8LqsqtllPjWqW8cyJ2HhqHAIECCRoUL8vvUxPXZlpTHamrdHpr
zTh9+D2Ox6fbB29vGGT71vyEyvuLKhNckCxRhjwO8XmeH1HliQNpOvGdUXZuT4fnbO3NU1560Zix
W2vp7dEuwsoyBywhReUVvqdUIORMysLfb89J39mCK5sbgA/NUxBUm2dsQM+rytZmCUbErjhFbTUN
Pggt/UNSmGMf2HGFiRTbtNPPsz5XqZ8RXwwgLac5/17oVrqcmEeSH2YkB38bkbssgTnpTY5UmMMf
gDVs14Hnd6P2XC5iehqhZoxvTTUW44fOtnFAM6UzYBBTR0J5qFlMXqyhz1+ZopdPVuwu9b9/YuhN
FnvFILF+wc6rS5BpDi7dRMuyWIKoHsazIcy4CvuUv995o551CDbnzCX75/YiReD93tydSy67YUlA
kEbJoLlBn3b4QfeF2hS+tHLRB7HeFd+7xMyqR9UspHquhJKOvi0cCkzgSlvXV4ZG66nPGxoytktR
3aNm7uw6YovVPIiYHk3RzW+UqlYs0wDeXqYu669W/UmZ5ta38ty8c8vuDQWTDtgnBGEQ35uhOrOM
4zwHZG9lpnbq86b7FRWRDHp9kX9u7+7dobCTQMuOTIX+0PWFLtbudoUEbKh2pXuaM8M+dEriBnYm
P94eae8Y8T4BkKM8C592k6RgA9Sjl1LkIdWY73mRuEfPnl1fzbPlyfRGeOuplR1GrUq/3R5451KC
9oEKOoRrQHDbYCTqLKEWFl+zLLvqaMyz8xp1Svff+7dEO2uTYKU/v0CR5q2Zy7Zp2R4iyS9LplTH
eFqc10qv2XdQFjshHUNRj6TiBURpG9IlnRoVmpoyIVegd1OMMmhsMrKknzUeICUO8kotP93+ijsb
xQMBwQ4BjvAS7xx12HtZA9SZZG5awFBt9CrVxu9u6SR3prezUdDQgF2xxhjgSLe7P9G9hts4C8dJ
GZbQ00tcXGMu0yqojQl2x5KW0/RmAGpqfxDC1e8Jre0lE88Skoiao6nwAvbQzU2hCuj/Yaqaya9I
oWaPnnmcftTsPF+p+nbx0YoXKrWWpHn8XpkriDYNEa/t95aZvNW7HBXlAbXhV2C8XIfoHi0xP4+G
4p5W7s5mIOmhMcmLiE7PtqiUOObQpxndtIqQ7IxgISrHarZcSstYgrwgvo+SabjDgN1dIkCaZJPU
l+gyXN8ablWOOGsNWdg7ufFN88r801zKkbzcjM9p22WPBWUpnjfVCm9vw71iEhEGp5jnmIx5OzTV
o1mi5JWFujPHePxg9ZX4MFWWNMgjya2PyUyeH/qlrGQwDJlmIJHvGvBWh1p5f/vH7J0JKAArdJzg
kEbl9WfopEHu7Fh5mHV27WJfYulfE2HW+gmI9D/7JhPmw5KBJEMtdg1/NueCLLuIy4oHCOifA82h
1fwC/8rDv8+J2j/ViJW+RuH+ek6CeIXCYc8oKDA/AaI1/Fid5VHwLh5vD2XzR21efYiU4AWREiFR
295jU2VltYLAXGhaCHW1GHokgTHFzpcpG2ODfkF/Tz/45YLBwgVHBJ6KYI7I5npyi8pl2XhpEep5
o1EIxRamOXhG1aGssCz2p9vz27lHiITpflJYxgaQm/p6OGlSBlQi7hF3cOsy6Mu0FfQHrexzBge4
Cs2ideuggyBYPXnlGAs/ijzg43NjKfPZ5iGeqQ+LIToicJXGR7s2R3mspd5FfmEZtfnPC4IUOzKz
a9QBuW2b3eltC9FiBMFpgT46JhhpPViIIl44UtnbzuuWO+PtLAfM6zWfhBQBIGYTWYOnq6i7lGkY
NakREHY0Qeou3kUag3O5sxbrn3W92dbS11ogpRgFzWMzluhq2x60Lg+5VOb2EPfDGF0QOCJZhlqv
fixJ279FeVuXZ8R9kz6YoWtMPhzVVMCVrqvMR68+tl+BSp8e8kl4vwExNb3feJMKj0GMozhAdbXH
w5COvMZ3fv9an978fhoicD2JkZnFdm2cJTIqpwZAlTha8y6i3PYTrwbuNXPWFztoIsv8j8TRgwVV
eNxAmWOmH4osK+ZHW+bp5MfwaZI7Qc/LE4x2B/sbYAyFN0Rfrzc437PXvHZ9qlGrxMJUsX1j9Lzj
gAf6p6qfvtz+CDvDrZV7LlxiLMoBm7spUdRxzBF+gzlHPhKjnfamTxcATZ5NUcdc0nusmZePK0eX
qBhAgLuDlUlNrngls8D+JF3yfozBZE+qOkPex5UhKub+gnZceif+eRmvgml2yJ/pKXIYt+2SqJII
xg3ZEFaZWh8XtBsDLEic8Pa3XBvlL7cULVOSWqIc+HPbzpeNKqU6ZLkXtqIx4pMNi0W8kbNjHT1t
VpDuGZVRW73BnW9aN5btMbam1jkgmzDMfuEqw++ChERfaWk2JliWeFtFeVy8sep2EkGjFUP9CKuk
a4NRTnNJm7mJBZAeXbTnaI6cEcZuNw3v2lHmtp8svSQXzqK8e7X0atEERul4Pxo1V76atVW8wyHM
xnLd0qOvrhDx4ts5YdUB2KHyZykS1AglimhvtEJ0P7COy4tHb5mmX5aGexXUCGuQgZHB68Cvpo1z
ZFW7LsPSq2g/r0c49ifKotap7izEDVFHn7N30qzzj6ossq9OqpdftWlJm3Os5+3n2KWufdQS7MT8
vEFUrPD7KMv+QzcjLsOe2pDiux4KhX5lVXn3YYxkV+Q+3MjMPI+jTevEU/q5+iESgxrhPNfWe0Ut
3Z/J6NXWMSEOH896UtsZMgpZ1zxmCq3SRyxsJ3HorSnPXvWFMquvAI0bxs8B0UHFR3FmXH5xo2Vd
YNW5DlwdKdkowOI9f13oNm5mbtNUaN/IqP5QWEqEZj/wNk/9vUxIbl0UvR6N16lR0pv1ByBZOlez
o8i8Cd02A5j6G62x3g7AYcmJeNewftNZkPYrEvj5nM1L3QY91hHOZaLiNFxyd8h/x5Hef6VhTKRS
AGf41KuVpl4m9LwHH5TlKA9pN+uTL7vKEYEAc18FlMPGOgBAJP64sjLMAL5juvi9LPLv5SxGyN2F
GGla1K77Pq0iLQcRVsRfaiuqaihmTf6taxITg0q3JSafeew8MG4A946llRU15jdCW/xiyYHq5I30
wFzBmP8dicaLkRYD7AEcX8ziAE7Nyw+Ue6fP0Rxrbwhjum+AiDp5jKs2a45DLsbGb3R36H07jqI8
cL2urIPGWto/nHHrMACveJpbJM38ZO7sR0X2LlA7h8ZjUWqZFtA+yYI0quw+wLQ2eVLaxoGUhNti
7ztm3b/KUjcvff5qPos6y1+lliHPiiyqn7NhF95Zz2atOrQoquWBN0bOU9IhJu4rUh+mgO2fYZfN
9Wb4zWI5/2nY0n1ddCEe0IZNJnQSs7w6STU38kOn8s48xnWtQy7JKvMhpl5d+mo1tq/6BLkmP3NE
9KQtavLV4wnNg3lMxIcyi9KPqlUv32MlbZcA4S9tDlI9Er/MZIwVP9GHPAkyWJbCV+Zumg9Rhv/A
pdK66bOh18Y7r8qN3k9KkX2essX65AmzH4Olnu03fQGy9BAn7virNJVZ93sM1ITfuG6J3mbRG1D/
2yoVgeYUiXqIy2HufQ9vG4X/vfeOqds3UTAsZfoWUU+hMbPEqVM0OUurxuavTeZf0PY4yq2XIPhc
0v/LL0pXm48FLbO3SxR7hwKGOkomZY/XHbBDcwm6AfrvoaS5hzyiLd2gyNvxvWLYTXuYu1F/i4Bd
zt8s2RyKanGLYFpGFN5xRJBfk6zJ/2SVYkAblmg9+y4mJB27UMp39VyjZGrNSf8lRp9YBPUkisWX
o8oBGZqpk0GCZNzPzNLL0UfVPC8ObU358NTFtv3ZVtPxT2u7+WdDYsh27OyhswKvteN3FqJb4gye
HCLQLOteHOK8sXogWhQCDwT8nkaUI6LWH4Win802K8TJKGki+YNom9dTpqsZN10xfop0neKXNImb
/dJJjV+Jmoj4ODf13J6ybHYp7dB9+WZgWxwfXEplid+jjPWpVeKoD4rEtr5Q32u6Y6qIpvThZS5/
FPq8K41tchd/0ZT5SzmNsgk8gQJ2Y5JUB2OdaYhNWLWSHWz2jOdrSiXfwXFLv6bSAwM2tN0w+Ri+
dN/xnK7nQJWl+sOmPPslB2uBhEGrZ99za7brozBzrgdvxI/XdxLGCtIkWTkWsM0sP42S6s+YACE6
NChEoxk6TI4T1K6av9WhAzxpsBKmoJti5NiJz43PMLmpQapJ71afok61OxBpg/yB5R+1aUVqSoOS
rUyTk+5UxsHUig6F0lrvmgBJ3elzBUuH0NSaFOsoiMTbQ4YCMXooTbNo/tLo9cT7h/DhGfm+xTm6
yuiAwXEU4AvgVCPdN81qDks1sqJzi8UmjD/HTPgo+kTFP7Bw+lQCWenon6ajon+mPFDWPiAmAHp9
WRq/28LzXsM+gm7ooKY8+3VR4vFTmfn8ZExD9Whlcev4pmgAN/FEZm9nvZk/majlfirzmr0qpsT+
40bEccdyIZzm7sj0hynNepWXUrj1yZzqyPC9qu9mYJWq5MukhZk/GvVghono4x+i5FrAhTOOs2BO
h/pTaxpxdkoHSC4DZf7yASmepab9g2v5VLXajzoTaX4YKv6EXtHbhGu+V8VRNs74pxoWAxFxiD1U
k4uWa1BtS+81JIdIHOZ+ds6aLts6MNAOlgHGZ91/loxyy18qNY5P6dw5BadMeH8gcTezL7lNFH8p
eS1x/S6X2FespM59etDFnz6xh4XYIi6pRZe5OfsasIIu0EQjcl8bpYe8eIxoijpjFoxYMMZaplGn
Xwec2f4rK30cDpFTuDNVbcV+EoZacv4txZR0nHKLAKONBgBKPKxZzTr7Zi/bt4ur920wEzK/jxTo
cKeWuz/s/w9HZ7Ydp46F4SdiLebhFqgqx3McJ3Z8w8qJY0YhkAAJnr6/6pu+SZ+kXAZp73+Mifwu
ragYjiduIh+scF9T5NRtksIOGm5dagrUmx9K/0CEU/evaj+y4TRKBLBELDvp00TewFYmtuKZlP5i
9U2PW+1fMDrjc++MgcgjEQpT1CltMoUhb9KWVMvxJMBi7N9tLdv4pvO79oGoKrL2dKuueo5Ibc+9
P8b7ZZeY/M+cEu5zujrKMhR4+0muYsoeWeG779mODvekwjkR5RjtSN0o1UYuwX2zcyIf9TCd3Ja0
PpoJXa6dOoibhEAcQrrvHaeeZL4oOUyFwWzB/bjZiVeU0/7feCzd86F3tn8vbPypWAHO/JtjGe1n
5q31RcdjlPG+LPZVxru8a/ZgeXVdwTXo6hH+YZz1XJFPzwlbzGinTC5Cl8vf6XtiUtIE3UGsTPx7
SDveMPdQwW3ViZQKFYQfUV4pDuXCo5VgzEOn2WRe+zJ+YJdrbZ5UqZ7KsAtW93T00vcL28yciyqw
UVQi0kFGNJDO4POKZOkTIqDO4z9qqj53DLHOPH6Nc68JpRD5NOuNP2y37EkO8HbcMwkRrpXJjLls
C+g5/NnA4NWpuvo3+dHa4sxniEVOKbooH7TPs1Lta/+58tmqfPAb74eg8/6nE63Ze6JdLvl64Exf
Oxu5F9M0lTqrYxFEE5F4qUCoJ0cWStvY4YEfHSiUeJTvW+ZuE8hdv96Eu2pGig7a4FWodQjYP7w2
yCflo2nMVkX1izs7IYLuCI1GSSsPZRuuGaunMD0SFtwQphgtUkT+HxvWoPJp9xtzbqBqFjLInPk6
7SbumjukeP+3+uOhbsawcV6EcAkp0gjVf3pXgUgRKQLU8o6S1ihHHeHfEHhr4e9U27c5d9L6I2un
2S36Jd0+tOvV903Ca1f0KhjmG/ZkryuwVHCTOCw7PeOhCB9VWI1wg2nj3ZqdaPyLQHan8yE16ysx
KRGf2o0Gtwj22P3op667NRRu9sWYkOBYLPNk32ZEe0veeDo2eYZV3BbNqrYlJwammoqqN31z8lYG
8SIb2WxKHlVvLKCS1N+mDzfSirI26XJuGcelzBAhyB3LQTLkPrFprFKbL17mtpU6J/rH/4vtPGIE
yUZxqpN5EifTjTxkYbvsJifwY36ukTTKnOSB6r9g9ZZfxySULS3Dx8j3dN0ElLBCldveLwDnqe1V
XkFaor6Z5/aH7o7sCeaG+/+Id2XOpE6LMO/mrP67zEH1B9rTE0WUzu5WxFU48c/61542eKRPFUZM
2I0bvwgCA1U+Oqp/rCcXAnYfI/tnMFnI1+Thgy5COWlT7kxe/5Hrr96uCWPO2TCPvDuHt36R2id6
PKRrej2kCXfNe6aXP2LY+PF8yl1Bl/EBPFbwMebsO0P7lxXNfg3T0FxTiQce0VBMqmeb2GaTd03I
IVzZiA9sjEdoy8COITQQUxUsDygaorDox2n4G6RS/Q3rjFtjCAl4y+dGHy213074Hq7sZkVoE/PO
QstBxoGFTjLleL7vaxG2xe61W1My5k3X70cQKbIcw/4R2XiecrUd7JaRfwQfGEWZfJx2W2zZR9lA
x0e2yfe2as1ntAqkHJ1gdcoRpzhPTOwR6+s6D7QFzcIz+boull/zEM3tKZhqjXkBneXCrWj336Il
hC5fEuU6BRc8VeLZKDltVL//55i6vZO+1d330UMKJGmN+tVgFO/Pk9kzzAhU7gV3qTu3U5lqUV/S
Si19ydw5IWDx9m26iI14htwq6jOYsys5IjvxVzZnEfq81sIOhVvFV8BY1FzjrUrUv66f0z43+9Gy
A4L9Dafrpf1xOCG93zHSoL7kjK4e7Ry0X3G8hF0ZaWd42Xy3HcvrQ31Hc1nC4D7H7lzgK/DvAwwb
AG16QT1nmB5/pHu8qkIbY90CSYjD9ef062dfHXjSMueQUc6Sa28oTpi9nNFK/azTPbVF0pFAkVPn
7vwZuDT+q2wsP3rayLPcDNnK2R/JiI04ZuryQuulHH+TkxXdMOm3fUgiWgscq5Iz9/7+o3Nl+weZ
zPyd/CXxoeLDSy40PM9LkdFCVec63iduDEETQdEcIuH4F8iBc8GGw3LcN+GfdVXLY9Dy7+btWG2f
durFwNZ9mIocgS7gquGujgp3tuZ54M9ehtbJnEssvP13JUT2Um1Ll5WVg/CKN2FW3MwhAH7+f4tQ
3iBr+LZ11UGJ+rAGyMHSI/JLY8b2Z8/se8lEmn2YIw45x7OxizjvlrTLp6nK/pH5M/c5w6Cig1dV
4XAmFyHtiiBtOFB3corfmBq9ezOmx5qHU+TpkpRdrc/SndM/tur2j9D4y23kXTPq5jrePzmueVbS
JeIfzMQ6ckqiGKxzDwjgc9mj9GlNjvkogrhr/2M+yijMTZ3xFlPGkoBSrCgOwAPm6lszHeBIenYP
c+kyQxEzbnBuj/hQScZCG4hLx2Zub9S0NQ6m+MjxTo0e9AO6lX0vaBhvJRfTDAQ1OjW//W5e1ZBr
fxy4zoLdpHfOZNyfa6PWJyzfDENHKJp7hmbWtb0ZagpHIr2JfN98ALv2cALmQpR+Q95MctMnEfn1
d1csw83o+/LFHFo7pZeNY5ZXXmplaaommfIj3cxIQAR1T0XT7LwdK5YK4LLN308pHcX/HZuXfbjO
orqimTMPQnY+sjXf0t2vc8L7mQBJbw9eA3eTH92S2Y7XMTUG8FlP7jf2xtUwsRrVFvWiXK9oAJbr
PEqJXa3DiX0j3ubm0XWyYb7mLzfOGWMibAc+yOila2JvLAd/PZAvAnDteejFBJ50iZWf8bBdW/G2
5OCuz1L9q+9s9WJsUFUlJIP/T/PTPPaZj5+QkOv0u20Xy2cU3dWN7CcfFZIskfcdS1muK0DtPFRZ
/WchzrEuhJwnbpi6Sam3Zmv/5wcmbUqylSXXyrJR9BJNAbZQibD4sQoEd+oMQKPP3tVhd7sc8/bk
DJ1o0AMu2fMUq5UD2nEPgI1EBUvpgLaOpyOSDg8DjLeXu+Lwb+Uq45APXMXvZLngZkuHTXx3Qq95
sNloYxA9K9+SnZ7gwo1b+2o6Wqu5Y/f41lHSSW6RH6cexNJaW0Ju6yS+rQJlvyay2fpyQj/3NYU7
sEwdumT8CuQozCt05n6OW9qzvlVCPzCZ7etFXK1+1IyD8RR2nOyTYoz9GLN4JacGMv5ndnRrw0Ku
O0ke5Jp+TGM2vG5iZmipLDGp6CBTdrH+kNtzlsmuYdOWvncKxSFiLFWJ+wNC0FHfxoXdOs8qP34c
oiq4TXhx/Tzd6vXD1pH4jwnO/wrEDhfQtOHmFGYKCPKZqqRvmNgOT12qsXXv8JBOVM6JStoyNfX0
pw3WPYVCy2pNiEMW69Ny1OrXBtbmM7zX/XRiFgBaTNaj1XkjmvlrcGdXwwFV4u+mao7PAcw2LU0q
Hd68w4pn3XvNFwoddmx/XrfXw9P2aQ8b85vnI3iJ4zD8rwHl7HOrUYcSjVnNH4K8iIe6lrV/Ofqt
/rMzMVIu3e3wgFnCMpYfvS/farONv4/ec9832u1+KLKC3h2hVXwx6Aef8Osnf9q2riZiEfe+K2cQ
uLE8HM9e0KWhKmTI9P8dqMB/a0KM3qkKEZSnG85iZoPM/xQ7OH9JklTMM7fykqxp0BOc53r9axxW
xOf1foWoJOT+d/OMaOYs34mnV0XkWmsvmQJhYWyRyy+Ia/97l2Tyxxo18s6b26S/WYTrNmVPNkhY
GC4Tmy9N4B7wu96h892E9WvlzHsND+d3byZrHI5Na9zgJKWK/o1OsgOnQvm808RG4mYztBNtR17v
Tic4H3M7xcYmqB6S5ZdX+83MoVYHyYWu2C3NeS6RPPPTETWwr+49BxHHW1vJCuZ18rYvpIScKu5O
9H0BuSSdM9/Xle3jMX/dp8SyLyxsOd+CyZoo3yU8Yj5lvU1zRo/tY8Y1MObYXlKwuI5ZNh9gBcZ8
ntqQ3p+FEyYXCLBbKJOVByuo/eGfBmAAz/ZcxJhKB+M5RFvoFeGyBqzPjcKOi02Eo3F2BlbiYyJV
JY8ACvdSgp7WSEmG4Zk+uIrvw4hYcufKLCvqbla3xifejY/YbV0pkjp4GGaRxcXQ9O6vyqr4S0Nf
/BjrjRlj6Xk+V5S+Cpwwktf2Y+1kZTAM45u/GAJyLT02P7c12IKfRpnwZUZKNo3ndIL0foOz1v/W
2Xc443W6BpKlmbsuuhCSPj30frayz8xC3Xsteo4bAvjoYt0pHf9YOTu+MRlace4mNBTFEC/yM2yr
7jjJakgV+a0x0HPvkGGdu3Jbf86a4oxCcGY3ly1Z1odsWfCCt0m9fTWzuW5sLIjfo72fnvfWS0aS
DlRgGP478WAmz3/uN+u2pxmDVpunUu9fnYiDO9kk+2s0ef2b4CmNSDqezfNuA/VHdnP8a4RoB0Fr
Y9bNMejWnwNya3mf6DFVbESDYa2cfYbnTXgdkNC2RewSHKTt/DiBrirvZpBpsPWAMNEeBUD77i4X
FzVT4osYsEDp+gQrMCZMOd3O5O4iDO5PjfIqdi4voB1nHkCf3bFOxtxJreeWivP1Z+f0wXMKcsq4
gRTnnyEN9G3ttfOu+CxePrpZtcMLaQ97Itv6Z7IEIfQKK3JQoDig+xpMayobPV1xQE6ZR4JlB4kL
yzeUbld8HFgNG99ijRjDs9tgEPocPNzKeQj5vZA6V21MMhkDJYlcbPQcDsjQFjLcqritHiMburbY
dpH9GM1s5xufqN79sglSXq/ggjvd+IYl7hT5wm6nIRjrt9FBJwt8oYB0hsM0ceES+9qVzd4cy50b
1111onIrycpxjNMlb/WUmFIixUgZS5bxBcfG3kHM7zNS7MTwRfSZMj8AIqSmeHtw08/GpVwsx/Gh
3Fu9ekeUJ9yeTaGngPFsSauh52ViTL9ADB03vl5ZHOZ4mkU5CzHTMGewbpwCb3RZANvaJY0r2xF4
nOXgWe+ZUuQN6SZ33Ju/Vyng/xhdUx2nMBDuieYL+2tL1iUrTZAsOJhjqKw8RHxxPPHrm/1iiWHc
ymVLpzsubfG+KRPcZN0w/+25wZqbDWVuf07NLrpzPM/Zk9i0oLE2G4AQOj+ZG9aMuM9O0sMtmrdr
xIDYArBP5+v16H2rTSuTh45F4W81hMfXMG/Bb7k0uyy7wRvH3JLOIotswKtC6tzhfUVjyGSTA4ct
8cVLJn953qN2Pd4BPax+OIDA41PIGNPk1WDqf7j46v3iQd2JO3GkwDJybRLxS5JB6p+9mSiMElAw
nL8hLe6oJktUIx/Dfaos9cZHMn4zwOmKTTTck4L3giEYNLrdb0UQau+dY4uNJptwIbR5a9Qa50PL
Hfxo3aGNnp2M4JMgd7Ld0lGXrMMrU1UVf/OB8euneN5Y7Po02v1SUDL3KVugwD/r1bx5WXjQFl55
F+KuaV3vFHDkdae2xu9XbEszVJy6o/DOc1qv7KY8P1CpniHErSU6eOH/KavwljSqeLnLrkP3T8oU
Uvu3G5xV8wZz+OQ96yPfl261fSR7deVok26nyOodguAhsZb+KLZd0RfYIzomMWMakkMrbvz4r4yj
KbsA5Yu6GFINP9JEdbad4CayX82eOWgB58P/G+yhti9DFev1JE3fZ7Cq46IfTLiRW9Bk4exehoYC
vgcCZh3v4nQtpJ5DxYQ8c87NXzZwlHs2c0VswwIXeh4Oz3xOdQcO0le7NQwvmfe18Zdv90Bwc38O
ADGXn+SMjUPe69Wx903UbUExYU5guCWBJyj4oeftnXie9d4bOWo/uUhSQylcN3rPTjWnQdGkU+Y8
hwxsE+EMx7o9ZpVJoSR53813T67KPIBNJ+G7RwBIctJWhzArcvfNbbenZnngmfeWgq1yIpdz4QUo
Q4krPt82Hbl/PXhtVaYtUPy3wAzD9A0YlzQB9PZcGgv+A805xeVwo6JlashLa42++CvyoRynyu6/
DsBBOhe9cQFzXKDzYt6lHR/GRHP2D+ytujRqRJBuyaqhPZvk5yFHGOHeud7WATK1gdoLfwqzhVWI
QNTbDKDt85h2OGW06Ho5sahWwbmeK5L/as6H7X7MZp4bKO3DlgujjvzRXc0S3E0tMTh2tatTyrgP
ez7mWnXZCQ1AbItKLtuH3x9bWGQYoY+cB2yJb+oh6Zaz7o+YrSFzh/rkj9u4FCrs1r7UPlTQqSJR
zi+bJZz3tz4Vvgs5Ga7xa6QnL7nN4FJZCskxLAJn5IPX3bj8VLOtcLRIxOzFhqnUFnqZ7FG2w7bF
zOj7sliKZVW7l/YI2+6Ei8bnx4oP/DONo4x8zMwYvfCXcyFKfrhfejHaK49lzYizgMf/ZHPSj4Qe
1fuN4mX/Fbfkg+fNYFL33m2sa85TZpgkIsN8CUPnMNY1cS0ofqsX7sG+cY64RPFxwHYvSTDtBbDp
HNxS5BL+CFlnUdt1C4F2OeBkP7ImVOvxS+7uLHKfwvsKOmGE6ZXZWlVnd3PD6SfEg+YXs3WivgO4
gPXX7bKAKcNnxafBNggP0ZlpqOt68LZfwO5NfT5sRboozoh4LqcUo/BtE6WLfRzXxHmIkFOk34AP
4il3Jrf17iKwjp/cRtVWLuAKnO9gSD98vgWQuLAPaYlJEBoWwx6QhK99MQHIeaJqzktSxyLvWpbH
2+mIiAAe+9Z7AYhlo/D3DG+Ljh0skfwmuo8m9ORx7eFrq0LEx6TzapZhW3Yjcp3fkxAMugFsVJcn
wTAON0q22n3KeiyTZ7GJ1H2g5DPmwN5ACKAwoUUYcnACBNGJbNWOlErIruGU2hET2ao0Tp6mG8B0
PYS+zmNQoTb/Hl0DON76pWkauN8NcvY0dRVrbojQOvoxxa27letGnvBnt1TpDDfAsTkwjgPXgMW6
POezy851CRUI5ePhe11bOuhcg9MSmWy5GetQr+cMOWDzY1VWMT1gghvP1iE4fBq2Xd4Yo5dXQfz0
nVJdqkqfVjVIRGQdZdB40XifBJ2cvnGpCYSFtgURaRcNL6jaYLNnQjzEO/BWFRftnFYNLTDR+kWe
DHKfsHe3+W6qFRlMG86Pz2ny9JOB63rHym7/D5O44P7LsgdnkGHH/9aCADWvaZ1Rs2t0mFBvOnVO
RXQQE7Al8xiOCzFBcB5HkgJfiapBoZ7IYPzXrdoet5S0a3NyTJsi+uDEI/Z+gqUxvG3+C3ILKd1C
9KDd/67V4t0Fg2kvCgVtnZT+mMTbeQ5h5XGRWWedZZ4cXd/Guetu2/RQkyK+kU4MInOPxLXdznEn
5w+eVCY6sgJbgMTMHUnLqK2pOBDrui60f+DHH7ZDvbE8iO1JRVlzj4lY1ZdG7VtwlmDCgAJbD02r
s8MbUdWMQVVOft/HuTJLipgnVmCAenbDJI8woYncOoF5aKHoaZY0nCWFp2EIi0hYf7/xZ8Xytjq6
Xc9jP0+XBW1VXQRDcDT3PhyZKKsVg/BNSh4Wott97PcySpN1KqS/e0e51JFcCygFLmhu9TaAxg5X
p9ijpH6wtAuRmz6aFCAv65vHBcUmwqFmjfjBWu84xa23BJc9G9XvblT144ZJGelLy+f2yP8V54O1
6VfTzPHjzucei6xKV5btupVvxg7+HzIP+pcwGqaPuvIEQovtCI/nq9AmffCCDYwVqZImswaMeyrA
ouSRGwJjP4LeT/qzGnpkWi76wsthnfGf1/JGnwdafcfzqKj0uvAWLimFzck2nEmIQAy1yH2fLr4T
9/YSoxzQhW7rJDpj/NHV67ayFJcqDK8Xwbi4b/xlnrpfGEy9P2ZasugipeP5pWzM0ZynNNbZee8o
LXlZq639GXYh72wrVfW7TzMKe4UNgw9oHfRaHfFgP5YdYPBkaxN9qBqrSD6zyMEJM5zwrnMi/dJg
a01RNWr+MmHoipJeX/8R5K9HPhMvyTMRAAoRQxpt3RkW3fIK+U3l5m4gW3RFcnVHQgHrGARcuOPP
RtrsZ7fH0xfq4HB4CHe3RaQscDj4mxxEkcgGLC1y2wnv2swn+7FEs2xukGhR7GY3EOrXNbmSE0zU
6/fYzPt/HpobQahkym6aOnL+hIjr2nsa4bjoqzjW4V2wL1q/G3SRybnqfR1eVMPBcruPcm4vGPNa
W8462NDG+EZgNa1YYDqgI/ttbZPlBxG8PJuOE08fAs/afwaF9XcnI7G5GGvCZHgVmzq56SyxAGWc
mMn8DOjHRUcVrO1+0+zOJi/ONtuXzRqYH0B9wl8WmPis9NMdjqh2hgVYrmnpBJgm1lhEG2bXNwiW
VlPyn7rPWIlAxSSWRfJD2Wubs2Dt+ye31EJC7Qmk84zsYb47fH+RRUzP14tYl+OzqjY7f0PgxxfB
EEF1OXUg4pz2+9jpHJhsF79WuRju7HXjGlpTCW+d4/6QJCBPvm5OKzBr99DLrv3VmH7oy1lmnnsa
kzmV78MQNO8YD0Y0bCrOOrSCYqVLuvIqTvQequzG9ZbQECYk3P+WyqDVQX8fHaiozPafXpyDAIW5
XZcbxEG0JFD7XqWgjBTwlInfR09u0ijzOcwrsMoawMgVxtWYhofRaSSiLhW35ybsiJPNiNkjkC+Y
pl/GJ9z6rIxS5oZzqQ9O/O8AVcLWNnI1ezzaehaLwYLaHu9e01XjhVBf4s5Q6oXLqeKZBelFXP+z
G2o3eZjjql6w3u9BcxoGYSzUrRPf7s46gQ81yTxA26jrkEoOZlRESYRGpMZrDp5auxUiJDiX8ds4
0AJTbmNaA6UuvmrK2fNjQfiQ1kdeTSmAoCcT59c+CpYnvq7frpPyR+uEcwwyH8a3tFsDM4S80kX3
wClN4WFtD7881iFRNy18+p9DtyBm1H2LjVGu7hk22mZ+3bY2277Zxnr/Yt3E1UkBeX/vDo2uiOuy
wUwxJfGVkRTrCSd2jIvENmEJhRi9ziho4hMuhuof8YPIca65Oc9H7IvusrZVnHxrNIX1PPg68Lkm
ppklODpcZEOs8M25ZnJMLxG/+C+X72tmxF2S9jKgTR7+aEU4fs7YAQ2dt8no38AE1LeY4Z31G/a2
rL9KX46piIVlpadd3JtfZAyAnvtjCq6nu9SzdxyhnSmibEpP6dUuli+QCN5NRFaruLAbNRj86r4Z
bhEr9xYdZqTxoieAa2ce+bF/8NCUCl5GgI0THv3qdlS7emgWfv3nI17dH/Bl20uWBtmHQnShrsxf
I10gaZeHB22i+9WqzOnzBS6zKeF+vODcZxY+A+B9QARmwb7XuVUviQldU1KUY3FxruOU5gtaOYNW
WRv/BNDew/N5rY9kHFi+veupMVE45LylhrsHynpPaBt17tuAYaDMZpjfInR7Eur8xneO78g0ANuW
ucri0gxu9DAg+2pedskn7vLlEHotEKK0D8NivfEpOIyC19N7k10Cp22v4fnae3GxXpLH57S+/T7T
TYtf2J2Wf5ZWd3NngX3lE2PJfo0xSCtm4tGV7gW2lZEkjJfZfwaMksvJYXmeOGjT7k1q04d5UPmR
ej2AfBmp+ho4uGKacN68eXa2+33wIOQO/CTRI4jXsJ0pEIjCn44cjqBEyWVBi+M2SK+LisGugU6p
KTXDbZv3pltoVvam7LljRwOxhgt1b9AwZ78DBN900a8hz02WDRb1YhDsf9ct27kO+xm2uUY8w0NV
LfWXM6lse6kDB3oOr5EInsMm3RGOgg+Z5yNYtw80tL1CxYpYL5+3IxaXcEH/dKqXzNEEOe9aF9Im
2/Oxdv7GMFvJ3wvDUI3lRDq/KXBlYBwiHyNTFojNvKZYP5a/MTgw6vHQLPhh5DHZHwddIe7zAkaE
SsJfw3C+ac3GXVUjgvvuJ3sYAn1E2dvoDe6fOVPJrwBx/npd9ebfoh667IdfdejF/UN02b1xp3p4
tkdwBanSNp0vPkpbZL0B8uFi8uF3vx8tYNK9UvOc3VM+D6UQLlv/I8JaGj86y+p3F6agyj/5PdwJ
5UTZ5gBtOZViuY3r1t53FJ8nJ7PG29+MW5fa+GaaOKq1dEcKMWe2/crzNHA/kW9PHTJEkVP8vaK4
GFmGn3cwI1kS7zVWOUOHWM7hdAxbjhJWEYhJCx1wvb0GGLB7bQww00H/q1pS1HpLeFRLkahdgn5J
fw2Kmu+dtKp1NpJBI06nwuXAvY6xWAVLuUN3g+Ujm7yteAWzYm+BLYt+FqlklJnmsSD5mE+YZpOr
vg7bBX5zlUSv+0nRGu0XHkj477Y3g8mxfQb+aU2aJHzQSvJ7DDV5zQ9EWaCanjJ/0q8DsOxx3qkl
uT6NGTgcZoxuKI5Yj8M5RJ2yo768bjiEdyCDCkAPOPfj6N2bwJYKpl1PXHpHT+rObH376qlJ6GLT
3e6Uq0WYCwkbIFMOgayfDko3nHMaBSI4jVNdT7fGm7vmLkynjaE12JBl8tUwio6t2R9HchJI9ZoH
SaCq7WTH4qlHzfid7bdYQLrhHZNzckNI6PoyBw2KITtP0x8TJcMX9GP6SiENKPjqVyjuD/948N2o
fxowOz+bUS7qZCEnEHWuu/8yMBNDc8Nwv4QblxA0JqlHjElGLUU1+Cie3VVvZzPqILsHmfSSck0b
/cHbMNtSgALAhnuGIgfJQPpbpNuGP2JXKOD2Okq/apv59alrdW8LtHB6usmaOfgSDorWUzygo2CZ
pGaPtNy5m2Io6N7+t6L6f6OqGgEuNHasz+Ex9+6Tt3POFzAXvvoWtGt1XHpU6r8RRuF78HeRvno0
wKqnCV3eAmqVeAaoJa3k05ruHNI63Uiu22wa/WnavksuoB0QZLLW7W2Q7Bk+BkLrhxsu9QW1aVK7
J6oElTghY0Uvp7Fd3h3TASnRERvZ3Aov877LRcubapRomPy54ofaW1MxyEg3vE0TwSkbKKl/b8Lx
3XPSdJzv7O4csnxIFqW+HeL5j8eF8tM2sVZFQyJOcHKjJkhvRMusf8IAFU5MOWNEHFRVywSry4SY
rIuN+GuHdH3bd2deb53ENd/6pd7Cl8mLpj3MK7H6n3WSQKiFow/6b4gP+70dPsDfTFyzcz44vkqU
5d2IHZfm+vOxRmxigLa2EWfPsV6Ld8Gsz43jjJ9EfbAZ766rPmQ7dPKMRguhcrdtYPqSLuyIgX10
3+hM080rBhzzk5UFM51N96zcD25P5BKBi61GcRvvzO7/0XFobOnIleOMumB0WW6QonsWLJuPHWLL
n6QJwLOFczP/TRCpLXnaZ9NdEkg6hdNqBdbRR9/eAYLwFBF1a3WRNn70QY1y92tv0zbJNUxJk6sd
fQem6/bY8nBoWgRYV9bwPqV0xp68SiPKSBYPiThuazQcJnB8sBS9E/u1EKHxGh6ihrBAIPE3WbE5
f0s2c2Cgdo/4f6SdR4/bSrim/9AlwFCsIreSKInq3G7bbW8IR+ac+evn4bnAwC0LLXgGZ3EWhl0i
WVVfekOzVyYI8W2gT1Z9sEjWgnWg78bbgQmGV2sRORjS9eWPmOMYnboCvhpdRdPMdtpocc32Wilo
XPFAyW2eM8sAwl8DKgFKCHK+MKkTvKx1tNar3HC6RzJplN8X3iQCK+SN+k2lRA49KunNYR/Fbm95
crTm9JipSdS8L5ubIluyDqrPEE3xjjoH4frNRDrJdtAZgtCdr8qviG7B9uJTWPGOoeiKNKp097te
AbnaABnP4vtFb7Pa06QDqIu8RAherii4oYt6CPp9A0umPToa3XZmuAtw2aYz2HMtoNd2h5VI6QK1
mcH24lVOP8wN8Q/zkPI2wbRE3X1KOXenVNeGOxV1obqV1mx8tyZEixmpDqM40GKa5kMbu2P1LW1V
a27jAXD8aYWJVTsDzGV1oNnnDDuphdC7SDAc59gaY5LcLbVR/qBanp+51dL4AIUmvtNa2VeHcQpj
+wZ0uPuCLlX8o+j6GXUz4M0CPHDR4PtVFnFEhY929yZXAwEaOFURe1ME3nQLywAeEnPbkHZTSd24
RyoNH786tgjQIPDs5TAmQyceYVQZ8T4wu+QW/eWl81oS3vS+pc7YF72F4Jar1Q13Jt6Hv3HvEckJ
xOHw6oogvhfUG1TPYdr9CqWuXisLvtW9445NeVwavXtS2WSlX3RaEsvHJRzG/Oh0c9ixR6GP7Cgh
B5dEIVWtn4SKCMMVaHycDORut5nIuOtI+bl8iYM9gqLUTi0ytEYhDtrYC20HSaF4ppMd/y61QftR
gd+juusZI4IZ7PNvWl6QJ2IKiFc8wyIZe3aUpSRRyRR5WKqusy7HikEmkdPeNrQYil2tg8+F1G6l
wksNpdm07xf1vZgipnbGAEWIHKZOl91UQC/1MhUDJBzQX7OOUgM6ckj6xfyieqBUOwNEdnbQpQq+
y5Gf2vRBj9QRg7gH6CJgrPoJPMwqgwOIp8uLufNtmuD7VM5TDdSBvZTDhCuaz1EyaOYR/CLSg41l
j9OhpgtacynkzjfIw9YTuArzO3f7IFcQVRruaTvW0Qcj0vsKUD+RunuK0rFklAO8NPCSfJpHgpAd
p0fDDE2ybTlTYoJvL8qdRp/8tawj0R+smYKLYVZY5neRiXsKpL6g7B/1yK7a3VDPw206pAVAU1CR
FFAWI8A7GBelDh42Xpj651aFpaTo4n46agaN7g29VuNoVpnUAXhN0Hpga7TJDiWg4sZOilo8YDYR
NXuprX2ZdnDjR35Q8RWAMe9nszAgI2ubjYjGAhbL1QcrmJh+9MvQge9Fyx46zFjO7SlRpZt7rg40
LYVoBwgflXLnwB2nD0ctArkKKsJtuR1pm7+ATJ/Jou3aDO/Cpi+6+9Fdlp6mhlqALejwIJhhdJBd
2h6O/SFvgkA986MKOrlwdoLtGOjWx6BkorutjJiiV0WRG4DCK7iM3Qis4Kz38M0HcAO3ganZal/A
drhJUzb9k9KRTDpSrYPMp9ICPSdrQwtes3Tq6YwW5fjbBoGw+BRfzXTQmO9aJ3DypJuySK09GPeM
jZTE6V1fGiOwVMDxL9CmgH2xT8vsmRTU/QHWMYUwrMK+3sLlMqlbUQaNXmQdhd8AGKl5X6HhaVNP
YMoHVUsoc1/n/xWfSORZnDu67z/MsWrGDUDa5I7WUROfsHjIh+2Up+3vyYzod6eKPib3+wqG0OqC
rx2Tvi973e6r5VRylMNdJuL4MQ7zBGqG4ih/IjoXkACABIR3ETBp5wSiPLZ2fQoPFZQk89tdMHf1
TZ5ZSbClped8rlGbSg+QBsln+jxNKl81RhqdDDMusdUkxYCZw6wJ2Uw8z+NNGDDw3jaZaKvPY5ly
ykwzQc0SnTT8D+xC7zqPvreTPYDQRWZfTjO0lNmswgc840qi7pBNHuMAEXh5MtLsrjTL+YihegkU
pZ7H4I5DBrZiLek+6KEw+mO2OGQugXK4IqQNQ0nC8nV2rdES+l2rKuVtPyn4BopmAJevMaq7MZXL
a9zYAOVa2vPuNrcCxm9uqlPZmMkwP+asw1uBohBzgCvqEVrSRbzVwQ3YnoXlxujlFoRArzCEpnPD
0u7b9A0Qq60MTZEewOGkzt6MnVwcJo2pKWJcRXPQnRhcbd3OVnwUMojFfogjawWO2clD141BCbgt
ldXDkjdx8cT5LaUfGNo4+TAo6B9non+IFBTabVlFA0hRXiIZObpVpl4Z/R3SQJNzcqumuA9nmOy+
OyM3Au4lXagk4tkB9hIkvxcoro3PnJMiisaUG+uPuWY71QZttVSw25Il2+VdZJe7hnnq9zZnhu+p
Viubba3oJJFiLeFTCyFg+lZ3Fo4XMRlb6gWgQuShGph7HauhUWSO+CL8tgiRkDsUxkw7XZpJcRh6
MYyPnVGmElZfNn9SIwL+LCFzB6aC1dw45RTqB70D8Lrpl5BBBVoPXOxFCFGRblRN5MlTMDCbKZUG
PzRImIDQosvAKeua/OlGKmy2oTlF8dZp5trwcrSs/cnl+twCs0Tf1CZbbohfU9N+bIdwkUyssFUq
SZoE3Kywnz+2aeA8hQx7DFIHsPw7XXSYeRsgkgA6lxF85wLdZugcmd2OGztQ9TeGIszv3cK1qGRF
BMaQlxPTuSAvTI+gyI3UMy210LCRvYiZh8Em9tDNCdXeaJgG+DMYGlpXBbhTUrBUb2kJgqvb1WqM
tW2StsS2AMlH4U8LSPKjPeXOT4YQsLBoCiWhZ031ZHlLmc8fOcUMFmFhzhvHmEvjYBWI0KKkMIiX
GuBheVu649ydwtoePnHAV2u+oQ+93C3Ln1Znzb/B6cZQx2ptBgzmkDzTCzdhWcM03RNm89jT3bJj
9A2bzj1oU7s02ykMgsVrLIsqiu3+WAKO+s003d0B/ltJSPSnm9dlHpaEHyfJhUfKDTglQ1g/MK6q
SQ8nwC4+mfvokJc3jbMpg4Vbz3LRdtjCuSlKD/cOG+DLWvDspgg9+A1J7fx5cO3ug1Ub7ZcpV/Mx
Q58oPtV0q28UEmkre3WEdZPhoAKAVyH8T2crSG5rwG+vZtQ4BallaVTgr7m42fKqnjzErAL6mvis
qKMzak66o28NJ8gdkdyIHFAPhwqEH1oOWu0ATXDC4hGHsPoLOrfRczyn2hejL5j05IpocosoVmZ5
tCsHewvi3blVyQSDBKsdAQJKx83PShVIiTwwx+M6DmXIB9qe7jrQurtWTNV3Hd/j0esngQIBSgqQ
xZVThvIwYdzh0hcEa/TczdKlwCP2bCiW3E8tILwYwkzQS/SFAvvFBsacHOglTC8qX+rPUqT4TVlG
GX3ruPUmL8t19b3WgHptQBeH0wE5ev0bWwLJUMoUnbpIjdMDyhJilcpbbIGBSJOmXuv2bfuIwUsD
mtpajB+yXgqqEQZzxa5UyGjvwkVVH2JkfyyvrvrwMUY76ifBXMmd1mezSTmNBiS6wFn2vWB0x4Qg
rxV1zTIK4HVWyoyrGUpwRItFMr9UkFUBxTqpfVQmxdk2AnBPC8lEfHkjG4QptqYRMdcQU+giThGj
Y9SB/OoPaVgOAWF+lK+ObowQW6zcfghVSC1kJK71OgTKBAhQqukpibMwu5EgWH5LNcSvrVZxlnPO
1n+N0qXfIXWXqy2aSNEnVZbJcKzjBaKGCpV71FzLHO8hhmHwNbhTD5DSjK355EjgpiSPAz2RMsW8
dJN2k/wyjxOAgal3u+CQMqC+MWDrxfsK2xSd1Khdm8cwIcVh0Zb5tq+7sfdNuHfuTqYUrVANR1fd
MDZtcw5hza/Q+pJ2NATNJGUoipjEzja6pLovwgBtC3av/jHltigOYLUwedKsdG6fU9knj2k7Lz8M
aA7+ZECnXCfmONF3Q1mH2MXP9gIryaFt7QbSNbeiIgvwC1kLHUyKhticiKM0PNiIMjCet0UZ7iZB
fnmgLx8ZX6d2Gl9KMWjtHjajvFu6MG8OEi2IL3FPZUGTtcqfQXIW42a0eXFsAyQKtkRMZDbGQC7P
Zdbb84ZGwgxst9EQYAsNCayl12ZKHqr9OTyGdCo9U5+Y9SdxbggSl6H+2ZkORUIHyKDbdKOcBNXO
EjzlfW5pewvmwA+duZz0xWhav/qlsnNaK1J/DJY0B2tfOv3r6h3dAhRrKlIFUbj2aQFhicc7ciEP
BaJVAoZ/yNZa1VAeahfsvjdXg73sIZwXoGVh1GxsVEi/jZDo6aI7dvvNlXmk+T39tg81HIVkAy06
vu9AEic7w6rEo0FvnA03WwwHzLmMgzs4iDFcz7RxH1ojy6YD3EyMeM11RAOspv6gGR2dKr0w3ciz
u6zmJGlN1z+4YziF3jxm2Im1qL+XR24qki83NzD1ZWdm2AdNTpqxtRR6InEBoCQKGZdxKXWOdahM
YQPq+a9ZlK/sUNocRKztDMf7xi6ngc2Xg2wih4oYzaDj0gMPNBhifU+byH1IiHQoxBBTvkooXs0p
joLQ9LRJ0YqgNzFankJnJN5Bv1XPZrAYwN6tKsqxrGjUYxfVXPhtT76n5TUMWWRxKq5ytBJdxgRu
Flq7JQ0qGm5mpfY6gypwT0Vk2dueYQwNSV0vn8nXyOnGUjegu7XcWIfFtuaHzOA63Qwzc7XRTuI1
m25oQC+DTGiSlXG0jSewwJshwFDpxqr0rF0pKWSV3ylvlEIVxDYfeM+EFdvWcQ1juDw/CTS5Pgdl
3SLAEFlg8ZeYy2SPclfXnHSKmedwVClUfLuKwQ1Bqho2ZQIk/Y4OBD2xsGzFp8BJg8cuXII7ndFN
cCNKuagtuhva6LnuaOSbZTbkDJBHoKE2dXr+GwfC6osW9cGnGQDp4q+qXL+ZhsSYmhXAIzZOtwwo
g9cRbTIjcPNbJKK5fy0xRN/RNIrUAWE5DBPnOZsllRDSCL6mqvohiGqDlrykBvPshtkfnyEq4DLZ
MrCOSgNIDycfEtrOaeqGoUTpGDtR5GBeMRy0j8zJmF0AmUmCnViUA6ANtDP+G2nWF8/wHvrHOemH
JysvW25sQO0tiPxo+tyItVSBQzKc0GMAS+akuRpvuO4C/QO7ETKFnK1iAMZm24YXBvRNIIOCadtQ
o67i+3o33gTOBH7S1mwUM5nm5VvphIYeblJsln7VjNxXHBts4w1d/OFLbzigwClZmueoq4Dto4hz
U3Yytr1gZiaHdlMIJy2wwvhnWPfGtAM2jvzLqpthbhbgIMHepgXTIRpguZ/twIw+IddefkinmIMT
i6I7zrLUdeYykbiZaOqZm4RNg/w/qU/i2amFssQc6+6hdBPrljFtV+DITd/7oegzgDp0ru2XznWG
dlP1VsNBABMU0FkICZ6CTLK9X4K4djchglX2tjWKlckdkuJ4Wmgkr7JN6mVfM3npH/mp03NDnEKc
X6tdmqnStjpvgXIAxpIwJnldNiPPXCztJ2SfGAdlmVP9aN1BNRsjlA5RI+thbwDwAE8imk7rNuFq
kLBNrCCPD40+VYwN+gb7DhpDVntvLm78Qu9f2vdsxAzdUFP2gWfUNuGNaQCz9LAHcU3/0q5DT09H
VGH4q0PtIYGMdkGiFuTw4DQi9M+7hXdFJ4keLPIOKtk1w9gl+xZZ24haKxruTXPQVyEBJ7pbFktz
PoSBmF/y9TDSqUgoeKvSlS96Q08TOFWV3oSNk1mo7Ljt68AUdDrk8Ozvc2IDlmoF1rAhc6iSKNGP
XzvkoX+hmiBuhZYL5I2UEzjbUACkPsFm01FxrsrJR6HIPjUNtosbyC3AJBaSLPYrJb/91aA3+tkA
tUkGBR6J3iZQS/VBmplVeUMzSNRuiM3bFqKRjxjFUB/4syjdtOPEvCAzZaXvLNhFoFZEP3/N1EiT
exkiN9yZFMP5V/qzjgfNd+3uWA0pNJWeZh1BGfanwRpoKWlObZOiKNv9xjjNzCDiG9EaH1CIhjOR
jdYLamz6h6k1sx8a++RLm0/lXSTCeaWOBNygdjAXPyDr6ytL2aBz5iJk9yvKNQztGMjIaTMTv25c
dvp8k4k8e9TSJLW3C1jhZGMrsAevqGOEMN7wIoahhkQzLfyFopE4w/R5103V+DwlydI9l8zv4E65
Tfcppz0JXhQv2FcgF6NzAFpm1SCECm5KjCGVvalratDjqJda+5VJuV5szTGuq1taHOWpJNVaDg04
GdOL9FCD1gC8C6GefIqeSEnMr0YYkIgWCzgScNwdwLhFT+oOSR3cHzY1g6aSDrNVJYdlcWdYZUVG
Hl1J3WXPRYUgY+YCnPY51Ry3QNka1YNbiPQeQk2T3I5VZnup0nMAWWloFSCIExF6Nm3limxyWAej
NUqMTyihQV+3jdgpfGAz0tqC2Qq+ocIVJo9VbzfJHjsMs/Aa0x1BajpmfY+Jc11vjFjnV0O2Mc2T
6QAJB7ntZIfMyLPoRK+0JIXDogjwfNHO+mvnVNpPCvOCtzuW6mmWuQCPOSeN3CAd2ccf6nBp91Y4
zb2XmRPF/2IOLahYKyj3IO6SRwO1I+SiyrJa7uO6trCehW6DCRyQ3DC//x/gglLr4m70pTNEJyQ6
K3U3mHHgbhY1T8buf8zAagRI2dxfggG3LCMvqgLZHVFk3ogy8LQHma6X/FMLKIUyqeZj1cyF8rKe
iDX3fDjIE+l4ReHzgpioJMFBYhOFV8qV9c//dIAxxMzMp+p9RKN1nA5LC6AIoF6TkvOaXv0q3Hom
xolQCO1WiRwl/53pXiarYiisnt7vkUrYBQgfebE0nfsZgZgtzSL1VQsWSguXPJAhN+i0ksQcMmBi
XVHgvCQWqSzs45kQKayZziRmNbY0nTO991u1dPseTUyksuPh8L5Y5AUdTKkQiHNMa3V2sM6EN7WQ
ju5MReL3QfOBDxh+tiLKRv6C5tNKoJ6qM0jZ7y9qXHzLiOAbgJwxEDr3NSmgQY4B/Ud/HAbjEVyD
cxCmoW0Fs5k9WRfqRQBuvLyVy64a4SpjcOpuq7G8Zsx7aWsh3fV/f8iqS/rH1kJxqVGN5CUPeY4C
H7grxzHiGyijwxWb1oufE/wGplCruPtfKq9ykpkSTe9LRskHy7Hse4l03BXd6ourKKF4W5YF0u3s
cw4AVnqjtahgcWilUSXsYzk2tvf+97u4af5Y5Uwd2+pCCSxr6v0KYrSPS0XoOQyKPqPGVZySBmQl
Od9w5Txc+FTY/ugYmRq6wlv47NEwkXfpOYreV2gieozwu/s+HQME3KD+vf98F94iaFFgNhL8Eor1
ZyLoPYJLAESS3seszoRD20lnD3aSOfq/rmOyG3QLBxwDOdrzyyYquM5BtbD7kta6LxcT7OgyhVf2
xN/auqxCGmnhuWb+rTqLYCNgcZudFyC5uHfK2vwYuJM2nZY4MX1agoF5xZ59/f5vL1E8qXSBm4Cu
EJE/3+smdicKTaLWJ0XoP0U2ZYaWZKk3FTJEVnnV+09liQJcYJpXxG//8xA4W1uhH+xKdMfxXFXr
t/3zRDOAgRwWL343aNLw06CAWsOUwaUArgqz9AcFENFvevKxIwMCWVOmGPap76Es7FPdramrAnjF
jOvRbrEzNedbeBKBfSyg1IInyNECZejquOEpVzYD+Qro9yaDlp97WEJ1qI+iewJ0MFvEi2oWq7py
ff69PVG6JjAIIDQC/5ozB0LDzco4js3Zj5xUviAWBaRhifSn9zfn3+dtXWXdL9zQGCSdnbcm1VLB
eGNmaoXUQKSN3VYbItMfq6U9vL/UxQdypeu4AhlFpJnefjMduurihIql8Mz2UkGTdsUSXjnVlx4I
owtc5CwpJD33t6sgIuU2jSswGgRdtJ1bG/mDhaIOPsM1x8ELB4Amp06blapHMaB7uxRg5wIuozP5
IQVSuQGajUZUP66yRogYmtEtUqvRt9HtweGamTZHVy6W9d8/OwQOyxtCQVtlRHB2gdFYTfJe1JNP
u0Sjm5gzui1HcHt0HG7qWk920iqvGZFfeL8OzUAbtzKumf8Vpf7j5FVBFSeqa2Y/0WJsPeSYearp
R89C+ubfPyVLrV4JAhcPzCTfvt9QJgjJp+zNREyvwpx6KF+MfaUl8isrXXyTf6x0tmm6WkNGps9n
vyMJfQbGJe8Lt5yhzZiDX6N0wnjWkfv3z8PFRV0GixZmOjoZx9vHgyRHAe1A9mjBcXznxIQ/8ori
xSlg8+ZGb36bGcJ+f3/RS59PEPMEL1U4+rlmOFy2kPlOOvoh/JdTnUO80gQUCLrVzZWXemkpR5oC
cJ4Lk+A8PqA/TYk6VpM/CoTBR1FDTIqHX/00ulci0YU3CY5Ct5mAEAvwoXr7JutZlMVgyNFP2qF7
REnU2s8YiHxkylvfOkEInjHWf7z/Ii+uiV0QRDRiIFDNt2vGMx1FY52UDuCEcwbAbXaTITO/iyfE
k9AJ0JEAmoGXi+P7C/8d6C3DIB7gSavL1eTj7cLA4ooUbaSaoGdHUKqZu2f4YPws8778ZSFUEl75
jn/f2ywodJs4i9mHPPfzaTh4Y2S2NXr2WkvNiJ5cnsbtlW94eRVSWpJnk7v77DQYbYHC49TVfl5O
IElccPxPbiLNKw/z96bkYfCjdQit5t+fzaB1Koaga/xmRNMMIE+7HCT9xHEXoWD8+/1PdWExuUZv
nLmQ9bWds0/FoGtWdRx1PqI72k2HBeE+moL8ftara6ZL6xZ/GwssaWLry1ZcjRXO3bnc0bYZKASt
X1Vt3f1Es5kqyuzn7B6RQmDUA3PI4VQg6/mIi1FGpWsQ6t9/3AufECEkjh+x3cVkeD0yf4QGVCCX
IKWl6ttB1N/qXQ/yBQLSp/dXufRSyVZcqjk8hOzzqOfES9mBru39KDejfbDk36Dz5p4SwI/fX+nC
SVvPNobfiuLVPH8ehgtjZEyq8WWy6Id+csKEHjaC0Iyfh/6A7Gr377bT1ISY+eqUQIS+85hQlRgq
WMgV+HqjTY9EA5SF5OLemLB19+8/3X8J5NmWIYATdzjSK5T17HPBAoyAxCCMJOCF5qfVtK5heA5f
ZwPNQpxauyl/wZcdv2FIYHrcg/qLidT3lfvswvdkw+CLwk8gbzuPSICcJ7M2VwgD8N4X9GuZWDpx
qx3nHLz9+8984Yu6FqLDXGc4IxEG3+5QpfJM9nHc+zFArxttrOyPQd3nMABbGkVIQeITs/vXJQWI
cq5OAVYFM6GzOwDQTlFkcdL62Eyg7mBLjzFsu9ORPt8WIzT295f7+wyyHEaMGKzojBHVWSazjLS7
os5p/MiIeh8RDBigPOuVVf7+ZqxC2rualun06s7eYwbEWARj0Phx5y73SO44hyx0wVmvci/vP9D5
UnwpXUl6dUQeiXPWWVzQaoF6f68xS2+G+tSWVgtoVZX70I7/NWH5bykOu+WgO+j+ZdvIAAZAWZPp
Pm4ixZGk5RUm4bjStMIr7+/8K52vtO7TP25KA1WHNO1KTCqiatyPfSB3QkPS4/1Xdx4T1lXg1OiU
6QZV13l9MiSzQaToDd8gG0F11ZafLMtVPjm78obOSDyUId07fFNab0Ln8Mphu/CQuHVZnG2DPIVS
7O1Dptgl41+EbKQJ/uJUaE5/jFfewfsPeX6keUjSIWxKcMGhv3nuQYWglxQxN4tfpDa89RxiaoyU
J14yMQBvLGH+0d1nXe9/cxSTPQkv5+1T9YtGNhRous9gUB+2+ZImr02j0KR7/7ku7HveHHmQA2BG
/ysSDAB/Zq2QJnQWfFzRf0wWdJY6GrmQbhA9uLLchY8FCJUXSDvMhR92FgzssgZCDhWBstmGlVQn
yS0fV/nvP5S1vp0/Yw5vj4uessPUFWZ45xeH2cmEYhZAHie+dT/FZRHR4BBl+1JXEHiRP4oYegZZ
GO0L0c44YNSmSbhdUMoEyjqYWy2MDVRQnF7F+9DVmyN722i3jeMCdq6XaMYJgWsVyjrzvKeyKTpt
h8iOfFyA7dC6yTRL7OWYxu4XxJnn9mtUmQNQbKgFJkMxzE5OU6Cn/RZVmSLa4tSjAyMH/Dlfib+X
PrCDW5uhM/NQNCzebqQpNNGiQbnUj3Qn8RcIiJtEy0qaCbDP3n/tF84IbVNeO3buF1pJSYK6BZry
i69P0fBZ4WLjw08bd73oq1/TPHx9f7k1xpx9ZIvRgcVBWfsj5wWD04x9segsh1UfWkNLmP/GbNL5
GOJWsUUA13xA8AP35xzPkvdX/i/5+2tpm1KFioU26Hm0zbMwaesa5BW93dC+qQoRv4KHcJ8HzbFX
v1UHXbuoDx+WXqtfzbyv90D85UsdlObnsRvyh4GWoff+r7rwpf/r/wJW56X81a7PJ8MI41RghRq1
9jFsuvaEGEj5ETBdcuUFXF6K0RbTV7n29d5uKlcsaBtoki/d6ehGlg1oHTsu7koNgMn/w1OtXXqT
JhD3+1lgzgezxludaIm6CTQmhLK7XaZF0TMU9O7x/bUubGBrrZ8kLW6Bj+bZY9UzKUjSOosPPmBJ
P4Xkdh8nwAR3fYZS0A/TnLUrweviilAb186Txf/OVoy0PA6NtFh8Y6wUpHtkJQHA4fbSh/Rhs/Ca
O/V5O4GLkThp2UwJyNr+qt/aQatUnXazn0ahuZtMaJBDBZIKeEYOaDT8obuW/MfM+7812ZNcxGQ8
jB/PNksEpDMPbS7gQpXPgEMgeIIGPpRjFv9/LrWGnz8Snq5kfh0OzuwvppPEXoEBwVOegg3aaJlu
zle25sWXaWMvq6SFr+F5ToBcsHQiYCC+247GzYjI/6EXWfZ7xdEfw6WqPqGNW13Zo5eOngmhSzDD
Zqx0HtpWUF419nQrbfhH9xMig4euamI0kiB1v38cLl2wtO0dFhOOVOenPGkbiN+FO8HbNxlShGV9
hLFowJxMkQMbyX6wxsKpFCzulS7NtZXXY/Pnd0QANdHmgocEmbitcwX6yZ0RFp0K9ygmo/85RC2Y
gkaWxZWljUtrrzNcDhv2ts55WKntamAAn/JVh6YpieRdMIBonONhh1Rw4myxG4mmXUFZNG4laGN/
huKaIMMfuCfEtRxjo8MFiLZOIUJkrqFLoxE5T4Gzaey6xbBoMUeI0iOaQN77H+zS3qALRPLDXEL8
lYnnUR4YMxpofp052X50NbVDSyAje9SdK3v/0sVFQqGb5HHcW+f1kj4g8yzGZfGHpp73YRm1Ryxz
yp0ezssteiHz4f1Hu3TWkA9kDEiSb9PqfbsjQAZbYYgArD+4gWvuRW/1d2BbgvBxsErT8fNglZkw
0rZ7fn9h69JLBTECE4FQT6Z8trIMiXM6ihd+qU1mhdhELL41Lk4wfodAUHMQ4CCcPW5daeyNTRoh
d1DDhAFnOdmvIzoKxQMElNREXj6G2RSUYnR2Fa5teFyiN5DuW2jg+rGsh+RjjjzaKp4TVP0eFQWU
NZj2YmEAKH/5mCBFClJptiVAUjBs4msXws/eQlLqfizdsiAj4QAU2kGnqV/mMVHINDv1BEy/Rwzv
BjEdCweh91/PhX1Azxb5MJeYQq59drlPSYEM4HpHcGpWhbPKyLSbJI3Gr4Buk2zf9n1c7/99TUPR
KKPbT+P/PPuqcJeIhk6jD1/qqMnUVTGz+bgfPGCvgQF7daD18f+yJnNoYbsWjd2zNKQJ6RFPDWvO
QgV8BANYc8cNsbe1afow6O6VbbdGqrMME9gFAVO3aMIz3Xi739EutIYAOXo/zHFx2AQdhjZbGwnv
a/CZCwdL0KG2KZSkJDs4+4AuWrEw0fLJF4hARAhP6IYGMj7HtxTV1hTB/2hZbpN2Tr69/0YvnCtU
1RANETwkXZD1h/1xxy9j0krdZsJnIjiOUYSMZ9fDvMcavMG0zStDzEv7lD1qoC6HCg5duberiXyq
5hpmlV93S4/kUYdEqIg1c9qpbkHGRCJlfuU2vhBIGGTYbFFKWFo9Z1vGKaOws6J6AZeE4OZdl658
YRmlEuBj/g3xzDtVKGvaFk4XXInc6+443z0MTdciwLBxBz5bGr20Qm8pUn1ulvpICMi8vAOm1zgi
8fGWFUeJgdWuaBJt2VRD3Vx525e+rXQpsbEssOjgne1eGsE5KbrBrdAVTw6mQj7WB98X/FgO728i
49JKCjXxtQPkkoWtf/7HLkqR3xiLsOa7kiyZD1Fi01qFfqAVO8R7mIts3CWv7izVQxbG/aX4Wrd1
cQSq5XzS88ICiwjV8TunoJanGPRK5yOyTDfp/d954TgTtPAPESa5FE2ytz8TpEqn3HxafBFB5jT7
Dk3wFlrylVXWw3r23SHQQLenu0iv+zx30UwDL0EUI32D2J8dgiHvqxvA1+GpxykI5vIwNhZEGyO5
UVhyIgIVFssXurklPqVTCsEFGH1x0FUM9F/BMP7Z6uC70Vg2LexOFlN1W4TGtOKAjA9EEwpNTL+C
fIb0kbhuor5LrUXuFnFo3byhSszmo9PW2C9LodIRjdNcoR9cdTMfKU4rpPg7LuvbYZ6T75OIqicR
h+Fvs5J5twtGI4TOG2DFtsW2FMsaNPObk4VYXbjLNTkXeOWM5snS27z48v6b/AtUSNEi6eEbaz3I
RPK8FMzQkkU9IbQppvvY/EFuUI2/ejSAPkO4jtpHXbSCyjce5HhT9xNiogUfJtrSTpt/K6Di+ZUA
dGGj09fnKNGlIzU9nyk4BhKYWW0I3yrBvm9C2/hIrS8ecSGcPrz/8BfuSipDpl64p1s8+nqx/XGm
dLcpxrKycdnUuFtQeOtqFHYShdtw2EEkfWbYEP17WUMzhU4kYBqWPL8swyU2Y0wALOQhcimPpA1u
vB9N3GheZ2GoazO39bydHRQHbJCNrt5a75+nEFE7M2JcDMvPLUjdFtyFQyMxA0CDPf8MiHvc53r1
9P5rvRAP2E+0kKVgomGcQ4YoINXQFZFgtq1AoaJ/tJqMO/n42NQuOXQ90KwKl/QGTnR4DfZ84QLC
mh7IIwAermT37JuO+QIJH+dFsKlod0N4QlULhfV/v+YI5OADmZdCJznHy40xLioIb0o/7e0Rl0qF
4XZkJFei24Wj4Ky4oBW4ySD/vDeedLYbCBIyf0IIf+ci8YXpWqd5Vsn88P1v9tf0knuAStBGwcp1
Dd7e+l7/OAug8aHyYtbsN4OCbi5z+1Y4XezFmr0c1axm+sV59yr6wdpFmpPsFhxQrrzVC+dxxZ3w
5Wjf8kvOfoOEiYDUVKJ8G/LR5yyxO+TOjWBfOqP9Gcfw8Np4+NJTAy0Wa3fPBCLrrL/o/3B2Hk1u
I2ka/kWIgDdXAGQR5Z2kli4IqdSC9x6/fh/osNsEEUTUzhxGMd2hZCbSfOY1/5m12aR6CeVHX6Ld
HGt7DdLMnMPZtLTSpaOEg9+EUU4yjOi0BtGATeNs7Fx4m7M2ifIJEfkx6+OSTOI0hqlooNhpqccE
mq6Dbw4CVgAL3EIx4r3Ef+OIWCKla5k7f0Fxr5CQMOFTPfY7w4P5FJsohlgJWrZq7rYmJidGqS4G
2Gb0CvwBJSlTbDC4p+o/aXFt9xR+XZTpzZsIUZqv1zfh1g+j+qniKCUjGyOuggepQJx+EAWNs2uq
rwYhrq11fbAz/40rkZX+v1FWN4SGYhK26JHuiYkUHHj2fuBQL38bB/Vnj0TwbTO0ys5B/tvuWV3D
PDT0renvQqexVjsb0XpCdpNXtqyzTrBLQ+jqY5GPJcYoeAPbLYYusHVSVASecgQuYCyVKA49yHGX
K/eJ2Pbf0XCdTvjd+P33KBVUnCDkHEWeCekUVEPAa6G8CGk3cOphSF59fcDXKJF73aFKutDnhXT8
SidHwAsxCBoNnz6tMdwI3MpNmLSIsimYAMM7ROAf85g6lnwXjxLNfzX9EXRSoSzVxQBAfuA2A2IP
aO9q6l4j9/LbgM8Fvke/GBzoRU0qn/XRNAogmFKlND8GcakQQ/mzDaiubomUx/1U4KhxfdtZl2+k
pVBkhAkLtUJU5fNLwEChC3XrRqcIV0zWET0Iqz8KaAVGT02tWoItTZFxkvRuklEoMJBOQzIx9m+u
/4qNy35pJ7H3oa0AAF+dSivqpMVtRvdmuhuHWA+wZYtlTMWsTNy5cTYeaIaiGr/A25cu5fmEEy2B
2mTKvJFBFP5O4FUhnlziixjU0wNku/HUIYNwC4xA2wvcN5Z6QVJQsuMKouG7GjlDfzSeZt1rZrTn
ck3uHXWM9vpzW0tJ35WclJgOu7HVaUMDckoi09C8YR4xaQykjHs0Vr6hlvvl8x+NexQahQlEi3j1
fD64duBNo2TEARY+00kSFT+B+SoPUQuE4/pQl0djuTcASJLWE0GJq6dKyBE4LEv2RzYaym2gCdW7
nmXyfUSKfy+PyL8ber0TyW0tpEUuRzWIY8GFez69IEbzLcYF1TOUoDMOAiFfRo2uLw/Iu8Q7qcj2
YGQhy8knKF8dQ7W2qgzbIM2LcFHnHioWPXUpPqEwpe4cgMuhSJJFwlNIgATjymobTlGkJWrPE2DJ
6XxX1ROa2b42v5VzuFc/Xpbo/OZf8nEFdwyKyNwOq6GQm0i4wmXN0+D2w8gmpMjQXNy5wvTLIy0t
Fxi44AXsdlEqtPrQD+UuVrwh0CrrZqRTIr9oXTGEdxhOYzyEHVh3t+yr3zl+GUgo84ijVdYk71gn
iu+WCpbRqbO4QjVLimVa9ajFGWjP4uGG6UPTSrUb+635dTR0+O5SKOd/ZvgUb30JJ+DoF7pKPXT0
/Q89hT9pC1oYfIGdVmT3JmJsph13VDptiB2C5Ji9r3+kXaIpNxEahR+Ghr4DUt2C9i8OwcpHjWHg
E36u5q8Wid/CIWHG0yXp5RLDxcpobkKr7Ix3+G0U1JJ5rvrXZkzj/C7BKuJlzrUhOfp9Of/GubHO
Tn6BmYA7DcCQUPOs5PcBRj64pwpksQOaLJeOVABxoFHTfFDsAGmCjzTxw/5QTHGLUAnh+UNSCjrm
fVnVirf4PyJJKImZaHfGoume6kqn7wUNS/FqtXUQtdaIiIEmk8Ut79Z/gtNGwdU0GpXe6xPk7x8y
uQJGgYwzBTU63fUz5RGcT3CiaxeZwYD2B7ow2iHQmhDn+hzB3ONQhqjMR1kWS26A7lbwNEI8+zJE
M8XPpYf3YKRVjsZ1EpbSexiwM21wmoslZ5KN8U8FIf7ke8kj+FNoQ6k4JWRDDT1+OTKOQ5ogJ5hx
CQavqdlnuh0W+7ydjRgdzANxk7Fk6ZSVVvdC1IoiZhaJ4pF6YJCJ2JgV/BKrkBCE8mZkQlpOYqxE
Q91KEaWnloz6PDqdiFqYpVXvxKh/k5DVVwGwROIu8VkkY53A920/INgp0hDKwjcTJ2yUVmI04TBx
HusHczLaA97aSI7EtAwLQbXcUA1jVJ8Uhd6egH4Tdfz362+DtKzB+kfRmoARR/ZG43v1Ds1ZgbJn
Wsiemk5dglwL3sz3UY4OCifOCr4ZM9ih05hHiOI0KNDHTmaJs3ALJ6pNb7OSb31Uowx/0J0ftrxK
6x9GM5/UCnA9xeHVDyPEA987FSiGhUXRIwznl/EhnYbKepgssfs5C1Yy2X2TmIWDoqbYOvhk4TRm
q3i4fZWzdhRPAnJbiqvgUlwix9G2P4FFTE9lJPW/r//ajbtaBk9lLmh2IrB1/qlhrIodba0AUsjE
twS32NGZFLQ0d1blMuDExpmHnLNC54OFOT/YfQcBzgxFxROH3Pqe9gFOGoBnnxSSA+SF8A7K0Noe
0IAamxTdqQpPC2kHkHEZTvDCwrZA9IWCLRjN898gwLlHqaniXeIPb3xSE8HeTEbmBen+AHXhyTql
wFF3kq+tJeYxpI8GKUECd34+bFQipNW0M+XGuZexP87iW1I1eeeQbrzvsqoAw8DsTAE/sFpgP0VB
AS6Q6tF3wagFtRrro7PK4EUFmR4fP71rSO0Ip2kBwPlb30/kUf24XLZeUWaaN2HQ8jK3cbDTadhY
ONJ1g6o6PW9AJqspVYOZx4gYKx6hdXDrk6LYkOiqx+tzWf6W1XEFMQNKUrZ4PciHzj9PPreGrwzV
4OWR71t/rEHWExc+h4oAacMBfMjBCuyMubETUR0lwDQp+oiMfj6mEVqKoVZt68WxMr35uLvgGoK+
IFCWVj6OVK3xSZGq4fXTU10aciD16crBuV320H9e1zCv0HFTwa5LEKie0wApdDSBDAe6q/nCgWl3
Dv2ys1dLi4MSfBIQxPxhjR6m8NURyAIij8ZQexlyqflAvyt0UExAf7Ru5w9ANpWD8lP++Q1Kjsc5
0AjhWelVHKGVclP6NZ3PTkWIXEVr7EYLtHEnP5E29g4jkL0vOxS9sFWkW81mPFSlDj8t6pAraTVf
bE56LMmeXg56QERSJLONgZEguCkSRPOd1rAn3jpMSBMbR2W//V0HuAUcOWw9GmdyLYP5KYThi4wd
tbrzeze2HSeWbtrCW7okE+E1gndxHdO6Q+qBprBePk9pihJ/3ypJZ0e1n3rF2KaWe33fbY3LNQGK
ALizLK8BJWWsIBqD4r8nFEZ5Srs2elHrAk/gPpGeuKobdFnr6Ov1QTe+zd+KOPW+hRq57ur3/Yiw
+sIdVMy5RChRxPvJ7M3D2BVffbynvOvDbVxWGP/RkuWOF+lFr450nSei2mNl6TVNh+yH0Vt4Mqhl
ugfK2OhegYWnZsJziqsGF8X5IZ61iiYgppaeBg56dodAiX7m1HgWhd98whY5rFVPQsa3B6CRRG8i
suvyTa9WGsbnsjr9vD7vjW9r8KwqfCYCCICH5z9n9HMBWVmx8SIsN7HzTiPjpWQf37SdXNwlSIzJ
BykNi88XPJZohWOhLN/2osszJ4kY0YiATdijB+772CmmSdCcep6mw/UpbsQuKDBThyDHpOCxDn8n
ayJnjMrGK+ZQcrRAl+yqFi1HjKP2OCqlfyP5YnuMOEvHEHe99+vDb2UDbCp6SNyl1ArWMI54Btce
yWXrIZsx+65sdMgR5bgVPEdoViPp1Fca8kIGr8ZBiVKV2mosBd/EEAHgnRt9I8owiGOIouAKgkFY
3asj2S6Kj7B2RiyoXR1kjm6rwtjVbtMX9V5nfeMIc4PDXuBcAUNbP5PkncC22gZe11CA1mvD7kSo
39kWhjouSvn5Tvq5NTuDC5KiAl+baO18L4fYtJWKFbcees0QtqtawVhozKfgO9Ycjfx0/btuvI60
YkkReKjYWuvRaOOXKCjWLUyyDnM2QUKbX5MKr4sl4WiMCAWPkqG9VChB7dzHmnzxMFP2WEI3prl0
ZlefEVBL7Bcp5CHYfQlHtSdcdCWty2abcoJI4wvayOOcmsObFYcYLBaqOX1DA1wYXPB7PrV10/T1
QzDPpokgdCniH2X6A+J5Q9vg9TBXY2RPWClILkpQZX1ohhThuiYAInNjJsW4iKnPCIMGii/9ySyM
aNBzDCbDNvzSeJPKRkjtGR2zR7+TtD+JIQnhURvpFXgKtYv3IvARBO7rvAPe0XRv1oD4xNGCpIEE
YKsJCh9vwrSyNwarR/FPTwDySigRazASUdYJ/eFPESJu50HYaw0HExgtd2t0Jn1HwkN4DG0tQ3vZ
CapQ13a22eWH5yiD46RsJZEXrHEtejxB8kOGzUNCu1TfFhEG6w9eW114g0w6GJIwq+GZxNy3vk3I
Ju8B3rZ/AHERqbMoXQD7qiDE380QeI91tY1f5wZEDWLFTfUQEM3d0CmKH4F0NE8TbNJ/ru/6yzNN
vLQ0HYg/uNTWnbioocM2J8qM9DJvgmigMSriKmcPCKgcp4Gw6Pp4l2eagIMgkKWmzYLSzPmZThMj
rLD+gWOgNvkhQsj8oNXiv23fDc71kS5fwvORlkP3n+h6lOU8wrwC7l+nTe6stjNuTH11xL4vOSJT
m7OBp+rm+qCXYQeDcopNiXiecsgqAm3jCS56yPRkn2LmECnmbT8m9U5wQ2P48sYgiv5bO6Zre3Hx
59k0tOTwS688zoevSo/U7Q+rKhLlZ2lAqLgT1VAebmCaYa7eRjUy4z5y16jFp+grHtRGtiqPUCWh
LAJkLbZLfWpnF3deGQ/gIps1W5HasrJTXMIW8byyjO9iK6U4HehJ2aG9A67W5aLpKq8p1bR/JraY
ZWwAzP53qfqwYsOoapGgDv1ZwAVAwiuzSkajd6uw4W6VGqlFADz1MR0OsLbrYdBMSvcshAZRKIDu
cHwHCCR80aMYXcwgDbrgTutNHOYwnQ/+YBGZGK5aolTrVl1Ev1HVw8aeB1QHnRk37PiG+nv5SB87
Sg9LhWNGsiXSn1R6FiGSI23+URAkHlXNl15MgO/PNT/+Th4sKXSDMBCxrsQxrHHnmXQYWe44ru4h
M2sUgJF+/yq1kpk4IYZkI9Nr5cehleb4n2bGq86mQt1S8fZxU+V5zOryhxl3Zv2rTQsKc8h9WeGd
hmrg9DiLQvy1nabQd6uqGYojcqfWTS/nSvuBN070hmholtzoOiLRJxMXr+JZLDgyHzm9yJr5CmWA
R6PegN9qZ/kNSX90vJqhi9NDOZZd8RxX0NIccdTM6KfcUKK7bcyap0VgYRRHymoZRUMt760T+v9+
5HF4UQ6Zcd2AQV62aNAntTTdYh1rmk4eQr97SlvAWKChc7wkTKw//O96Geu3bStj6kWRmjK7Qsnx
H0Grm57StJSM7+lcypZrwnxRnvwoVssDjIcscQy0m82vQwBs8H6uwA5+1ZHiLn4GSSJItmzU7Ump
0V6j7C4ao63GKITeC60fDPY4dkRXM41q9a6eIzU+BVlRk081oMhtBIEFCWvsSY8w4Z6r5ohYIq9e
atbU4sVYU8pvfRMZw7dGExrZTitZ/hlUStjcFVGOBUjQhIgZjdy/4mnCOnTEVGQJ56xWKZ40Teea
hHhpiEecKUTEHHXEeccMaK/Lh8hrt6UeHCE+q0tqfGhrjNPB4M3prVjgiezMpSb/wGfPR1EXNz0w
smk7veCmhdGeSQP4l4Vks8If9fGhyJKpQlYzDzsnAVbxy/drnZ50ksXlXW5a42+rMSLeqKHks1Ms
GfFIDw1N8IwWmoKdYtgaYTlKjHNIsYfQbTIIvPl4muXUaXqzlXDYNpVftQb64UAHhr4+ZqLoLWVh
22RuINdi5OajEGUnCVPeDJCaj2p/VFrx1wJT4zsdczfMCUw/fRG1VtcOZgxC/RZOTz/dlpYUNUdj
NnyPOzgZnsgkogcsR8TiJh30tnbw8eZgGeFEk28Mpyy4F6V2UE5pKg5vKapLHxDfsdhVU8RHnVnT
u9Adhj7AQ6cUYhQf9bpLHL9BIPQG24H5YarN6o5VY9HpJNNSqmgFZfZkirl0mGMLx0cgKHr3dRTb
2vgN1aPDj7bpcP3iXfAxsa5l3t5JyxcHPYAgULh4sn7nmHxIH6Ms9l/HqM2fpVSWvmhQZIKbKEwj
bxibTHKnAocz0IpVXd/wVyheb5J52UWt0TNAJGgveN3oCVAvWzqJS35tXZQAzaTUojiNTM9vo6Ai
mgvNo5rJ6k8V8bi3RJ2UH6WmpQ91qdQPURSYxyaQ9cE2ai38EfT56B+wB0WqHrcBaScn3YgxkAtC
XADCv3zZchf0SDbHToCm7vuVw7Yvj6NljXe5WE93Yp9rn3/5Ef/j4FGBBRktL7/nPy9/G+Br15as
RUxe+FJjpzHavGLpyWcvh3Ye6db7VPjd1+tv/98w/by+tojCLLWchUhAC/l8XNzHC+RhTN0bKjMQ
HHxCtEcq0JrqUPGy3gG3xn+gl2hYf4FCLO0FAFw7TT3kOtrxwF5silRGeURVUChudL8fJLcvgzg5
9maHbDieobXpBpZe1s9D1sqdCyxEMp5znL2Ep2meIfzDVVmcXcjT0c9GZ2FwaLyYXj/XE4XFOFE+
aFV28sf1qW+EPWACCHqAF4GGXoMqqqKfJ5RVDK+t8vgUYhV3N4t5t5MnXSb+cNmhahCtQ4C5WF/L
ivrSEhSDMvdQvHZTnXzH8w0fckVuJQWvNiO8zTNUtm25roobTIiqb5+eJ8BgiZqDRrn4AgGBmxQK
yMlkeBaaIy51iP7epzd4vD7KxjxBc8Ap4FYBjrPeRx27q7V8VlNIFSu1yft97MPjQXnMFTX5Wldh
fqdqZX+Pe+TwOtdztfM5N4J09Mt0aloypB9lXelHojGW25oDhE1Q6zYKANMyAPs84oN2uj7XrbtB
AVxK9rOUMNb4DhHGsTh2MnOl/mn7GLSTdfPu4yJgPUow3Hb20ObUqE9RH0Zf4iJAl+OmwaCCPSTJ
4U810KvbObX019SfxZ2ZbZwJMF00S1SAQMvJOL8NQCPICS8GoMogJP9NB+lR64fp9fr6XWY5qIHQ
JsGbFdYcwj/no/iTLle9NJqe1gjiXRwHAr6yocEituWJ9nHhDDK75/qgl4uIGsDfSw7Gy8K5OR9U
nzG6T3pqtjL+WOht4tlBn1qDbdBLh//PULSG2SG0CtdnAXuWyheHmkrmFIVHpD4VO1S16SaL/XDn
2F1+MKqKoMJovXK2LxDV2LdFIbG76VUhzIkKpsEDiU21U2a63PCMQrcH9SHQVBTSztduTsExxYNq
eDzWvngAjRukthJoBsZfQtbbaJUixv75RbSgVlAQp+FAoHA+phg3nAbM+tCrlZewmVMgOcRagqO3
1bBTTrm8vcCj68jHov6EKui689k0Tdjil6R53eJIYaP2E4SnoUpjMM0DOHV3HBUTP3mCd9yUgXe6
NBbHeuec/5XyOn+MFTASS21+qYVftP3FJoprH0U/TxmMXHbBPuj525CUdXdn5pRIHQDVVuakpEjv
Pa6mDe5RIl7RsPaj9nuInuzgtgLOVCdobNiGiWi3VndVPBjKYRIGvIokbCX3KNEbe5Bkn+BBh3u7
8BHPv1Q6G0LJ8656bSHNhyiWMgzFMM/49H5Y4g4En6h7sSdWe3DA+NOqI0vz8sV+uU1oEthlRCwy
V6m8p1m03HOrD6Ggz8eRomy8kAnOpxTjvdIGInQIgZzY6axx+qefByPGaCWcnlWC1MrpQkO8j5R2
V9JiYz0VZkhjRqRawpKeD66IfaAkOuj6yqBsF0x64rSTtndz/KUmrOeITDOLqSL2AKb9fBj0UBqj
rjrTQ6m2fYCFx/Qm3NNfGllAj468ZBIorImtXJGlE77AeUnICpJcUAZI/mIg4XSvzz+hbgEwo/Ia
EM8UsVTYiCu0GR46c451CDX99GAmcX1btgC6HbxTo4cKsBQ+i0lXf9d7niMspkKz612Dp0E8QMGz
PkypRWkLi1zl0crI8kn/ZKFw0O7BlluZc1RuMYywdsKIrcXX6MZqcI2gUa2RN1mf+fyfsemZXZMe
8LBWTgpQkM9fbgg/0gPh1qF6Kq9ewMISfT0YyS4iOPnO2BoJLgM5nkrVtHe1bU4I9CwQjb/aHqvi
ZS+nXLGYWxI8NKJLDVxzQyK5nerexuu6sKX+d5TVhCjoxZWqJiybHM0gR8rsGIx+/x5jJrQz1Eb0
wFBIaixwaJ6lVYziD1FaJkFoep0oDTgwT/hMEmVjdklt6N6qaNZDkzd2woeNJxDeEsdxgZqb8pq6
5M8tLmQSxUs1xIBGS+fhKA5YRtJQGA81LkrP16+7rc9GW8fAQoz9dQFNy8R67NVhMLyEtXycMdl2
AECZO+/e1louLThuVt519vH5HWCloFaiHjE2KpDW9wKfbwvnTuoq4yzfls0geJhH9Xua4hubBWKd
uhDsiFguHgyTEl9ak/N56YjNR1QKgYfXG5ZxVmjuhGIbn43bm0YcGRCks3Woye0OViwXLZSmwpyE
JNHkD0ERxke6POkDRMpsByC20WkFqIX8L/h5Xg6avudLOmLsEGBH6HtUf4MHtLWM34D1lG/Up6z3
EQyemyctF+KcWG4iZ/pLFRf+eLy+ezbiGVq1pJvU2wFNrN8vIp0CNbgiuC10SutYv8fD3RxPIxol
KBN8DUl9LfyqwiR0LDkPiOCkvIx2LrmNtV+Ub/CQIs9G6XK1EkaYQaAGDO21kjhPtiUK2QQSUZj+
5LPPlRrqYbFze2+825RsZDS/ABQg+bXaz6qGeGg4WgL+OXPkjeA3ngt88pw+mupTFMJBya1wtnvC
zZvrK75xXmGzL8hAaCjKxWcfgkwrrZnipWa0xvOg46Fm5Va6c17/Xm6rRxuRNsSSSGWWKHH5Gf8p
E8XQR4PZqgTcDkZRwnAdNapewvTTTgYwBjawavFfUTCS5xg2NIZW1hQ9iXiO/pSlWZvfszCJfVsn
OAwJqbV5fCyirMhsoN7IypZSpUuOJfQtriyBEEnHtpUM36mlWMQ7qAssCp14zM+HHgrrfQOjEq2S
LpUGaE0p3mChPpl4qk/RkNz3KX0Guwc/rp3KIJDeYRRYw0kC4UtvI+iV12Zo/G9o9ESvbZ2nspvg
0N0caKWE7c0E+/VlRvsKnPKwGIG35KsgxqdKxX02WYyG+0gd3/QE1r6TIL834p7eSU+4TehYlWlZ
+trnYaa7mKfm7z3RGkaPZkmk0foCblVaBLTRqcesBhJYtUbjZr1VZk6LBZ1ut4GE05xGf+iVZ6YH
ZV+GdWeH3VjRyynG/EUrQtya8GHAQ9zM01F+zmPkhoAtK/imxok53eZkKn8yrZX/dAEg43JijQ9D
0GU/EKRMLHuknN04Io3rXzCMlfc6i7JftDT9710d1B9miu/CbdzF8xc4ThjimUy1RnCjM+8h0MIt
jQ0hPWIVRnXOp3iAOyaCUimEtthUv2SCoYc7b+/Gzb1E3wCwaDwv5O/z7Td1ZqNIXSfAMo++TaOs
0x2oJfOgqnm08wBuDYWGNNIYxOFESauIosLnmJ9BoCLm+fiC6ErxnOOwdRth87rzSGyc3QXSKKOF
AUD94q2lwRf7GMiZXkvH5JRg8Pk4xZhlXb8hNq5Dc4HjawvKj5rjau10TKXwrzdMD7cS4R8+YHUX
RpYYwRhRTFKmwix69/qQWxMDhwLyB1SVSPCy+lxxE8Q0+CilTohtCEbfP6QyjNXro2x9KWI/1o3a
0VLyOB/FDAepisAse0MjzW7SZ6OrdsMHcLJkZ/ttzocbFqb6wsRVlmfvP7efqguprofMx8CV+oT3
JOampb/XD9+ez/+Ooq7mI0D/zNMcIBqVsNRJ0Ly4oXEUOS3M19P1pduaEO8VZf9F4gZxg/MJYXNv
Jhj5UeSQMKtvqIX8bgQj/vXpUXh/Fyu8hSR2UenGBtlMhTq0vKDps4OCOtxRKor886cILp/IowSm
jpBytWwxog8ZBncWjgCRKZGhDb51wlx6aHcWbeP7kDHRDljkShcRivNFa8XZz7KmpqBddt17MsQA
BWQF5TS66FWwE8RsDaay08BXgem6wMTLfk/5pSWxgRDgu3DrQeE2/WjjKLbnB7cRvFhAgfFGo35t
kOmezyvQcyIXmUJ9SvlDcPD2pD/uJ2as2FMhlC2AgN78lYc44Unk3S/XN8nG9YQ6Mp+OFIfQaX1X
hAq6VdlMURYP68wWJgE30CEsVdiu5fSOmkmw8xm3pgsaETos/QL+u9r7c0ohLgac4SEDkXyA+8Xs
tm/82aXdlz4KKRhMWAHiY9PXaONdn+zWVwWqT4MUeSnKweux0SSLuiW7At4737Z6rxHqaLXxAPxD
lXfux41DDsVIweeEjAAlrdVgDReIPxuFASov0A+1YmWPZianO6NcTgktCkrqVLeXbtZ6OXulw1ix
aXzPAu5wAtnQ2F0TFk+jsev9scGbQs0Y1TENpohF1XQ1IwCmEl3q0PfyikKPS5Y+he5SNoooYyjm
F1KKenAwjdUHt2mzZnSKDPNzWy3VHEtcVSU+PBhjo+/BbC/31PLDaOdBtoM3tZb+ENEV0ps8WuKT
OQiO1D2TX4iLqkfch6USib2mVR15CurITgssUQ/Xt9Xm8AuQirI1l+36DI1mgdmGKPle1HVa5mCW
PfWIGoH+tIWgKe76QVS+gYtMo0M7oGf26QhDFQnzKIyg1811tbpAihpDTHw2fETBYZ6ogmW5uVj2
h9y3lNcsSPb6OBu5Lg8KebWJZgz57jrdquuqou1W+J6oYKPeqy3MTjQO9Jupw+e0k1rxoEkxDiCl
OTzjXYy1pDqUr9cXfWvjk3CBIKFgalw0J3BZ6JvGqgUvHAfFmawREmva5gc5N7SdM3Z5kpcHlJIp
d8ZCKV8tsJE0elAMheDJI/YUakw+bciZ8v/YRTQwUUfj4Vlkys/fAWNuuzLPzWVV4+koSikWjm0e
H8YEAakO2xQ3TQbFjQykG68v5fI3n2eXvN84RCxCmiCm1kWusIMc5s+q76H5qzuVrqgPQVfljikK
+ZNAB2Lvdd1QylZhYC9nlTEvW4G4vqmYfLWWNwMPWfK2LJF/oAsWVK9aP+vZMc+6/JvRtsqXps/V
1DFwszec3DejAm/qov7TQx97UYqG6s71xdi65cBDAqpe9CVAci+n/T/RppaYcyrWJZCMVEuyYz8k
yZuoxzJCrWjyfRsmUSqP0LjzH6JgBaqNLH7+okSGXLtDZ8SzUwmllOxswcvKDhBUwhFOnbbUmVY/
qkkWDZTaMLw4El+nLrsvkCC/iaxGu50CKT0QHvzGX3t2g7RK/7m+IpfVQtaB/5DDINxw4QWo53Ko
6BnVwkDSH7o8cZOwdgAipY9pEQJ7Q2PzdH3EjbMNOgjPW55Nk26Icv4JgqBPBKWqLM/yQwDgltgf
wlQSf5fS9PnWN5VdgkqeMxSNeUHOh+rKCb4XGBcvMjIES4S6c6F8tTufb3NCME0WTAhqW+vAI4kU
glRKMB4wPYxMSfzIMOCSv82DQrLx+dXToFrz19ApJCw/nxLKU7Lqj6TQgQ6oEOxp7iKEo+Hx7O/l
gMu2W90cgLG5sHj3aGCu2yZiAXPaFDrLyzSti05tD4XM9kdsMWwMp8bCEfUIJLrcm8GbiN3j3mHd
uLkYnzCLnID/WaM/qH2YhFjcI6IpzK4JMeAwK23lFkafOpDW9rS9N14CgOBM2KBhC51ldUcjMCBL
05LMd402PJAMqSjqR3s9z61ZUWyBpEVAzgO3em+mXqAPQGLiBZOlR7daIBVvWaRwDYul4XcHJIY+
j3XnFjZp5kKL32i7D9hJNnJAFmcMyr+y2NT3ZTb7D1Ti0j1q59ZZQFUWZRYKL5iZrNZwErLOGtij
3liKA6KuaB3X1CQdMURu79Mnge4git3gPhY10NVQ4gw8Qpl0xQsNOQwP80Dng5KZJvwpwybJdh7w
rZeD0iw0q+XiQuViNVxSSfMwoyDkgeys/gyZggQYuGMxseOUHPlmmotifFXqYUZpP6gRaumtQezd
JJFrqrANbNbDKJZiuvO+b+xaE9QEJSj2EtWa1R2HEEmVZAE08lQV6m+zGHwbtVx4vb7WG4NYS1pH
+oY81EWnTAx9RcKrWfekUg4ciUqhJ0yg+6+Pcnk0loIWUA1w7LzP69Cz8SupUxdUW2cW5Yugd9aE
X1ekA1Oc45/RFKg7l+nlDceAi3IqhRQN/YXVWUzQtzQaCZU9eHz+S6ur2XGMrPKtADdiz1PY/wPX
KHesWGt2iv6bU10efGp4QLPX13gj+a0Si70ByH2cboAUlTSTFN2RIdzSiVQ+z8xHuV2jycm7QSP8
4tZJLJ0OfwUs1+/Hm2L0pVPdD8ann3Zgp0sxSkaGmBhwtRc7GXlNakSGB3kZnpeoBPd5Pf+y5L74
/PqhVUqhaNn1dNxXz6BqdH0iD8D10MqWH+XOAhbdNqjN1oJ0nMVI26lSXoZJdBoh0qCWR8cYnd3z
Z7c2+jjUYV4BIUDyPNaj+jCiduD0gj/eCrE6OQjofNaxXAU3tLCydV4jnuF1xw9ghiXPTUlPtbZ0
NyqwBmFDlYdF9/3L9aN3ecCBtAFfWDpsFnnKqgoL2Kdj/NE/jXoUvvTNUHtmKQ17llqXz8MyDE8s
ymcs4poVPCktypZw+06FqQqlI0hS4UJJxH9XlJO9FsDmYNS9wFcuJ3ytjIwwssrVmPmnSdTTm6Yr
8WLSK/8UStUe0vtv3/MsVkKskrY+MQnFcu2CviZhdGZmeh3eCpMJaC9EIsI4iF2CGE89qe3HlJXD
6Bboreu2WKfo4XRam//MZyvOD4Gh5ej2j2P1LdeK7N8hp+h07OZuKqg0pMWvkHGjo1wNle+oWmek
TjxXgGFHxRSMJyXgm8l2EOBVa6dzrBqI7URd6hR5ga5uJqNS5s5dEvguj+n0Tan86t9hSmKQ3wC7
OpScAHRws08oGi+MVkdBGIt/OOdDfsg7o+2dcvCrJ02YKXFlcxDiUzkr2Tf+BcSq5jrv/8xxUJ/A
FWmSG+aWhEv70KUQPsQ5eR1nExrMJzfssuCLgQ6dWSqN65wJBmKW+7gf3fpjE7i0enIvlwE4XB/l
YguBwOQEcgbJuEASrq4ZMRSQKGhHwWvAhH1RxVJx01nqHkOfN/36UBcn8O9Qf9UiGOkCy2qGyEBo
GugMo26ig9LX8t2cZ3sggs1ReAeoJy1lgXVMP6ddp6PvQTFtSK0bYPvCIYe/tjOXi9cNPS7kSxaV
PogWF1XvcrbquDc136O5KB98o00dSZCjf3yri2/Veoz2HA02vhNVbtRyF+AbD/rq4aEV1ugz/sS3
mHojVNuIxo0PFs8Ow34vK7oEdDI5bObpUtDFXBTvz5+CQprkClim4M2hX30hs1Radymm3UttPPc2
xY2+d6O0SweojvPAUQn19ha7wOA1luPxVc5H8W3UlDbEjW4UOrso5Ng8cHDzX7Se673W18Yn51ZC
Z2W5b/kcq7WRZj0eW6hsnpHl8YtYd9EPyJXijnTNpWcKy8IQdDtogwLPWb2QUpAIaaVbEKtMIaIJ
HwaDxZuskGJMNVy5U9KP5mw3foQw64TjlXAKaNrjDy615s8sspTwRckDoUfnvdf+wQUIxlSIXJFy
SvKknmz6j61xGEQuz7seSbbE0UKtDl8kf0w0xGIyPUY8Vm61GyGKhMb5H87OYzdupF3DV0SAOWzJ
DuqWZMuSozaEbI+ZQ5HFYrj689CrvwPU8JnBAN6Mq6tY4QtvAJJevNWTreaoVw54RRQqa244lP6s
reMNQuxSC400St06WAtwRssfqsAC7lscm7fcoa99BUJNk//Ii9CXPt01mpMbDp4F1HFzO+WyFfPR
igWE0vdvkWsHYSXAoB6ExPnFLaJ6c3TqoY4PwtbqX4NjpY+tUU526CJb/8+YLz45ALP1aUUTMzhP
iQyFyAfl+fhQ5qqAdriYoWOW1QNIOrV9f14Xkfo6FDwJKlXUDC+63sinD7EV052Ys8mORhfdh6oo
/e2sL+qhp7C112psdMTkuv+9P/JFcY6RVxE0LhcKuBf1YZUiGqn5Y3AQARDFsJ0L5y6rKAugoSgi
zUca0XRL4HWVs2zhSzU3Is9rGwe0BIk7olBcOWcbZzQWnee0Dw5OHafHMXWXCDWAavf+LK+tLwgG
naIt0gMw5E63J7qVi3JiLTjYXofMGsqBal86aflj5fLdadr41o1eHwHK++eKAetLx2l9juhyEBue
jqw1gLdw2Y4PzrhY+7az9P0Eygl0cVv/a8WA+J2zzMmgl0btZV3q/yn+9rZCZW7dr7HfFQ+1qdf3
tRi8XdeqW5nlla/GVgURsooKX5bp5rVEh+ZKckRHvP8qrGRlfFbqhoTcla8G52bNS2gvkyucrZ3b
JOk82YigWcov/iSmGve1gmG7bbsxeF2MyuJec+p0XxVtfGPHXJvhyuL4C9ddO0Wni+kVmu9LumDH
thmcPfx7a9zoNnSczfs7c53DaWQNBJlaAAk6PSlq1afjBHIpatoGyXGB+rUFZ363VGobZHK6w8nk
lqf2lRVdeUzQRCl1sJvPVnS25sw20yQ7plYrtmXpBbt2mF2sdNz8iyVMcTD9qvsuIZDc2JwXGeZK
UoFLyPHjmqPpdzrPqWgChBC77Fi6YPwmQzl7WZbFZxiz1n25dH/gx8c3Ci5/b+izxQXMiQAX1hQ0
ps5v8LlygRl6ZXmEmtDGW2rLGhJCfpP0oTf6w7SVfVPlO5nljXUXT0avjhWINmBrKk2+lXj5TuGM
StwvmPymEyo7q9stZX/8QsxgcMKyb3oZWoptGva2luwNbXKtsAs6x+cac/SPU2oZ5bFTrmyPfdrF
Mmw8iWF6hgLjb7+a4RJoQXZQ7dCZYdsE2Qewtcl3F8/d73Gij3+yRMecKxFgvcJUBuYv8BbljxqL
gmTrIgaUfnAcvHhl4djPNGiXDx4bFrL+ortzhOax+Pz+fr36HTn35LcgVi/quyKojWEs0SygRk7f
q1oMaYSVGYxO2FdJ6+7HGcu2aIITbN04kleeKpJqBsYzlRrFX3bI/9xv6LVkSIpX6TH3hlLuS1Uk
4Bj7xHaem6LvHtnw408NvPRHwuLBfEBflL7W+9O/rJOyj//uqTUe53I6e68ywyqH0cqy45wXsvhU
Ojzb4Bnp2EMk4VoKB1Q9l0jDOfknDPXpacKlSN9AAO3TyBCeelmUlWs3MpLLtjY/C3VDcPdI/0GR
Obuu3GmMk15yVTZ136stA/VtpEQLs2WiCWmEQWVkzt4wVCujfhZOGTq9a9ehX9rGjazy2ncCUoyg
lEUn5wKpYg8AJigHJEcT+6TN2ubc5u0cfyhLMFZx5eLNqtX1JptgoxU0jX+9/4nWqZ4fegCL9P3Q
e7xMYOJZNWMXVMmxtjsR+trsPMQE1TfOwZVIFKFv7EtAqbEpz/vqs08GCNGKURIyTWBPaKIwym4U
y62r8/pQa/OU1i5o7bPghTS09+Kg4IkozGArh8n+ZOXGuEHDQtyIQ68PRbGdaUHQPM+f22QgismT
5JhXo8TPSrc3Vb0s4aCGW13hq1uWdBafLewvV7DR6YvQjWVaN5geHsq6cO/Rnam3Wmw5ny2t7j9M
WYNCmF6XkY5C6E5OBkwvKy6/vr9Xrh5nEP9kEmsl8oLrLvATy1KDQGYwZu8Hbc6MGFh07cdeL3OU
TLCLrfZTYaer9jTX2yMuGs2yaRJr/NHYhhaEpltbt8yor12y7ODVIAJ/pQt4ql5Ui8ctkhx529RP
JNEnoOxlon/xYtnfI6mJ9oE5Yv/2/mr8rU+eHR1Eo8hEiMfxIbet00+C06Sig6hlR7ouaMEL7FJ+
NuDS35pp1n/U5iCe1eyV9bOZqwblEqEPegjbL0dfp+xISgMpvWcUcPIvC/YdZVh5i/aGI6Cqo3oZ
jM9WG8xpmNVCqFC3Rs2OULExho3vpjNVBa3tdqqxTQjBAQ+rGNseNt6Qey94E5TO0YL7h8FU2uFZ
my5p/0r7oi7vK6wOf2P3q8j8S6/d4gP3F6qOzE2EAlAKbH0u8+d8FuK3lmfNGDXwAADIo3eCNlKV
5ta2qJu452acm7feNxojREheoMuWW9UTqaHWfO99p7kHINpbL8kyFdvK7pf+XvRT/kukpfNflqTj
7xsf5PIqO/keZ0ekTWZ/Lix25+gUb6bKvO3ceSKq7WK5++eRYGQDWYfFSYPz/I4ZZhKnkTjoONuA
3hyFW1c9Km9TZ5Pz9P5Q648+22RrX2N1yKQ95J2nKXUvMH7RZHZUTdDcywXavNt0zeb9Ua7cZKh/
kgvR90JE+fxB9ADBIv0/5UdK4sM3tMiyD3UQZ7saz5wbYealNilASYJMkC2ACfjT2QVNdRY9XyfJ
j6MWiLd+1JfXGWbhVx3tl5ehlePHsWurN0OorL3L9HTEXWm0hnY72n78+v68r1wdvLusLGk9ugvn
naPUAWGsBPEJ2Lfugy8XNIiwSNnR8fW2TpOb3wOndG980itJjO9TjuHWAKF6ofbQBaVWi8ZIjwKt
rS1kBMgdCCB/SIZORniJJF/+H5NcG3GUKa9wxRDmGpaEWR7zLKPGtCpmvyRG7fHHMot/0P2fltCm
CmXduCGv7V0f+Up6IIBGLhA33IVIO9GzPaaku1lo1f6CFXXqP78/v0uMGTuKfGXFpTuYwJy/wzOe
5NIz5/TYpTEUZQCC6rNul7gyyNhG9qxNyicNDuYvUcfToVdtidRajyfrdqxGEUmp58ZOLErc+NDX
TtXKTYTIwGa/6BMmJlSJbkiJ/k2j+DBq3rgfYz94KJbiVi/tylKvgnski8Qha3Xq9C0qU+XWTSvS
o5kq/dXrTGsnF1iQ76/0leMSIDALj4HLAqews6OLgbUIlsBOjsLkwZmsZZMNcTTr+RzFBZSrAa2h
f7+ZgHPwzFLyo8R+ftWOU43qpsTAtHbKcmO7ib53DRryLiofN271K+cSbC3OIuj+M+J5cQExsVzT
yzE7tnOv3avcHz4sWa7NUUnUL3e11pjDjRNypcJAUrgKFK/oH5rKp5+tBdFrJAYnRLfK7lEQeb/0
nj/fIyuqH9MsHe4dt/c1Ony5Nmzf/5hXdud6aOhnrUfnoj+vzMX1Kt2ljNha1d72sh9KaM2TKcR/
7w90bW/ibAA3BfQ6UICzvTkXoIzUejwbtIY/Ahd604Eb3Eijrg1C0A9aGRkmqohnK4mxyWgtFCKO
Ro/fzYSCaLpNLbu7RQO9dgR4DFYADCi0i02iOUadpZLJDFK9CMrQe3rX3s6WZdZBZNTbKOvgVt/Y
J9e+FbkqSDH6jpc4bLdGMwt/Pm4SzY6funasIt/Am8Rt5lvWzX9vy7OIY+W/U8qDhsXFepazw9iw
+sRtyyMk3inemUMv8o/I5A9/OttB+RH6CAptk0zsjUW90QvpYcinFrUJwLNL+iPPFWqSXha3bz1Q
oV96kgwvdSnRXKxqpxXhGLTerWD88vM79GXWaAK5YmAZ5ulB4gjZ/VzN5bG1fLxwhtjYojXc3ioc
XFwRdBsosLLLkEMhjDnTWpATYqZDgqKXXvnDJyPx1BudrMWNnHoqVeSNad+Rg/nyYzFV8kuZJgt4
nqXcYizkviHcmP3KSbd/Np6efp57TFxWQsOX98/b3wN18gXXZg8hBocN2DU56OlioFFe0gIf0yOV
0v7Y5E49h/qQVn8wqUzuEm0AYGBCeXqYYYY/mqKCNrwU47bFBXHjKLQjlTe4HxXthRv9i4t9zC8j
aOYTAbCnUL0WQ/6nKJUOSzZBd0qOuCXRU7Cr7s5BijmqXeOf6TIMterNA0LSEbo6Rxb7mk/GWcr1
yAz6RsdVa5/XIt6WVnGLB29f7D4EfdBYWdccDCIs59NpUfMMMlNqyTFRhnxTdoE4SpNqY7GPrWF8
Q4VSthHKQ7SMhBMPH7U4USp0HCHfXOG18gEtmnk/2T2th7rPEmszLYH5Ew3JivKc78kOLsK8TDsE
YCUmzBpmj6FQVv85KavsG8KpYxpavlR3sznleO4msVFHCLVMr4GTjQBqnGF4auHxBxuL3rgKe80Q
VVTROKXOljitE5q1br1JnIklyTNarkht+8GfaWwopUrhJu6uT+dcRCad2zgM/CZ7ESm9/X+96cBO
00XEAMj6Kzu97qD/2SGa1Zk4jjXpsfIzFZnTAs8DN5xPk4UXxPvn5KLytg4FXGyt7q+ty7OvNgRr
OTKIqRTV+auBt/d+0RwZ+ZXVbUxo9k9BYsabiouHHBy7s/dHv3hIGJ19ifMpcEOYLWcTNQpH+ENJ
3a+zCn1TdYHcCBeqeRIE8aOJ9O+2Uhgbvz/otSmj5E6g8dc8+fxQJKNXFZpNijzpoAy6rLEO0oXX
FdFPj5/rOMbuqIureJ+2DZR8MXTarafs0g+FiXNUeF0Ahayd1NMvjBbROAexCbdsoA4fmkFZ4bir
sNWZ0U00fiHsgOISKA7o2pS3szuNjoEWLmjJaduuts2nscj9ryZ2dn/ssRmrDfrNbrqKDnf7f18u
3hNSRBAshGlnPzUQdqcSr4sPFepyiIT6Y2xv/DbrkB4E9wj0PctML3KCZeruwLKl+hckZe1bZMYr
1wtIuRXYuPaivHP/X1zVCkcrIEBBLZyRznPLJ7uW7Y3+4ZW3jVGAbKCJhU64d7YhsZLz+syFWje3
mY4Ivhakz1NCkTVq5qYzdwmyd5/fX98rQ7L5yQ3BQqyM2LMTmJQxyLNexgfksPxu04E83PeVmoOt
V2bBi59J78v7I66TOHsaVxdZeKEujWaQXKebD6gtSg19Eh86LkRh0TyUloPOVFlUN7KJSyUP0B2U
SjnZK6+FsOF0KKcQlFFmKrbj5GqPdhqUhEpesehR1k7TTzbcYoS9mZvwJVu00w9FbmQ/R+Hl9Uar
2+7Nii1LhNISwX8xUL0Gwp9rPDrF6DzVlkUQ1htA9qLF0Kc21CpN73ed0mp4QmabNKHX27nzn9Hr
jRchsDcRA8RtEty1ztQ9D5gRZaE5T3G7l4XZfnEygr6QZCGtIkSqrHqrlIAGPcWD/OmOVGC25qTZ
n5WxaFnYtUH9pOUatltGJZfQJS4NnlcICsLPBCQbW9lu88j1PclPuovWXegPebVsYqPEtAGjmeUT
sbnQUNYIqD52Va2h31LULVy0WqB1jt8cimBJnRT7QFZO+SkbNUuFZjPjfdAhLg2NwGo9GWWDqQ9R
PbbDR6HLrgrrxvMQIS31L0Pv6i9DriFioaWaesxK0dLsq7iSIwCW2bGpAv/FshBYDDEV9z5YiLp/
9Y2+8cNmmbwYmK0nbJS0TUuG45JPy4b6/iRCNEWQIwmKJoEfxbqocEnmDpQksAzEx1MsqxgnLoeN
JVU+bAZtAutfG0vghMXUlBQNzURDWhpcww9tytOCB37Mv76/2S+fGOQckeD8SxW97MqrTjp+TYvk
gE1UspUr6K7sdHwGKhXzM5xpN2fWrbjrslOxikh67PoV/E1P62zfp1IrZsfp8I5HkwOfRVsgUy3s
ZnZozKoOAqnVJf/h+5hgENqUPp/ETLu5vPfzvOhvLMHleT/9MevV+j/hBPRmPo6GUy++ncmmjrH7
aFxhQr7w439+0CmhooMExz6ARHrePvfcioM1mquvUpBGmT/rxwENmQqpmCXYLRyUR2mNzo0n6soE
oX4RxHDJEM6cYxRKiVHWUCm0vLk297Gri81SpE2kxlumHFdGIt2FDcw/zPKckJFJ18myXBmHIRHl
Rkgnf8YhRL8Xg5N+f3/jXrwLHhkW4d+qAUEnwll/yv98tXIENKhMOEqtqT0vLOvRGPvPQQ8LMlys
5NajcG24lT/Ag8AM3fNn3qjtBi4kSqTEze52wVwiIphAJymPrcjGduJG4HmxkkwPnA44CwzWGPbs
2RtFh8CovgQHI/aqL7GScRt6WmN8b+tF624MdhHyrYMBDKJ5yGtE9eB0Le1BJQ5KDOhbFFkW39Vm
bDtRWZvVVphAIqJlFtDNVBWgrKGlafmxH5b6Rs3/2gIT7wHzh5rEw3v2GxYzt6lywWn1e2N+TGbb
K/eqN0xBbF/W9y1X6I3Iwri2xiu9YC0esmvPUzLcYuIKZb3gkBa+298JA0eZjWX18bRZQLkALM3Q
oqtp85vhEGBFvTGkin/39WgepDc0zn3qF8kX1HfHPnTavugR4IJ1fiPdWe+fk3iEr0NbkoILdWIY
VevK/c9OR92L50frABR6af3ZbKbyP09Zcvv+ebq2GEQjAE5XfB1R9+kogSmsfjCL4NDVYnptq9nF
QmlGzitBAOTL+2NdmxHabMAzof2gC3cWYTVIgCFbjeKNVOm0JSYe7rM2uyW5cW1GNNwBF3NPrA2y
0xkR3cHlQD0Eg7uxiIphqfZVs7RhHNCvfH9C1w4QST1FJdSdEF04e8/csV/8klrgAb0WPQk9R1nf
W97tT8NQxd/ooOKpE3tJR+gKHzZDH6Hxb7FRrx0gpLQREnXpJTDp0+ka5YgPRz6j3bLQ6MZJhrJB
WLa9ysMSgh/OPk1ya95XPuRKYV6pYuRrF6HyXGLFKWMTml/W+5u6rsQdzdVbgmN/IUBnJ4AMiziF
y4kL0TxbXrszfC3Xk5UCmydtv2kW+EZb4ov8pZKBkNscoXZ/Y/SiB1pfu2m7XYyx7J7oY64IaiTl
RNQPlea8dmlvPw1xkQJ0DOC4RrqxIPUV1KObfoi9tPkuG0dq98uQywIhCS/5rZD6JcbW6mWXLGmA
WJsDmM+ONc+IBqDmOR56gJgOaPvHX2Xt5b/9YVUJmJTlb2Ldmf070x5KJxo7oV51BFr0cELW89co
6avfuCyubPpVLRTkL5HVWjM43QX6qHwctxqouz4OHoae9LtaWdqukcUtb9SL0JF6CDoAvPJAgFcR
mNOh6nJOO1czgwOOJUHUcaqB7GHXjVvJsnfMipRJx0fy/ZN2WbhcR6ViifIc7RBArKejNm2NY4gB
yTuVI5LxPr5K0dpYe2kMwzhmhJJJVGdqeZyUcD4uEHsfNQoaH6Vb5AcXdYIlRN3HfQ2wjb3VHbpy
HBxWfcWBrvX/833Kw+UseUstwNTc5lesOcunOZnE7v0luLrupBPQGFHfuwiec6v3ZCb8ABdUczlg
Emvg/12mdvfgxcIaDrnWN79EXhj9jb115Zb721+guA1+mKDrdOmxlO1aeDrxQaWIIapABptlCmju
uXDSxrzRj3IqwVMZyfRc1qn690t2ZTYSXLLBYVed7belT+YiyYGcD4kzHFoZZJEGlfoOGdn2WE5G
+QBIbdj2w2ju4Fyb/1oXY+P569elwEIT6bxiPhuIxaJxRwTo+91XYOPWR8dqdJbeA9ti9PVGGGUf
kkCO0eTp1Y3ZX9bE1vLjKhkIdwJc83nAy3xnP64Bo9sFSTrdlb5+yhHHNzZyWMwnGkpaTYbYif/y
ZUzZeIX3Q+DJhbeCHI29Zi3WdCexsXuNY5sgpbaz5AkKYfDPLI/1h9KHXSWI0C4/r5nibuLR6CB0
rbNOvKLZ71WIgc/k4aOVjJv3D8OVIweeCTK/DvDt8uX1cPfQulWqwByxE3M86fxxJ3348f4oV95W
8idavtA6KNacr30NoE3XtIYHqFjcu2CqjC/pLOVOj21Nj6TI/7VTCf0U+aq/kg+rDcfZVi8sSf9u
FesbizreYziZ5VuvGrpq//68LtF6DATqAo2CVV4a9cvTI72YM/XtnMClNiSo6NKY0d8BkGy9ar7U
mpcA8OdP3H4xnuMhkG8Y0dka9Vib2rNXZy3I4Ta7BVS48oad/Cjz9EdlCfI5UwP3vBy6ebdkIv5k
Qo3YCj1ebp2qted7FlrAz4bcsaqZrsHF6VjCqr2uadF5nOx42I9pRiG/AXrhNUGLcCFS9dhmIhMB
SCSS6USRaqjLW8jNqxP2VtXgtSrCw3b6I9pcLAUmrkT4PLePYOOczdg18bHEOfXG43FtKBrEa4cS
LNNFmF9jxzQ7FTurwdzgT4995TbuJ/nVc5vP7++tKyeTjauv5xLZggudTsOhkpaVIzGx09vbKk6a
56VPvX91JSHSpatL4R0m0mV5ePFpXDodUe+S1stXHV32uzFIxqeMpU7Q7Rzcn+9P68ojSDbBteYB
UV5Nhk6/lcwrQOF6ja9LD9EX1oPIXkvEY6fvqYEsUmjDT3pbunJ4nsqBJ0qhMnLrgFzWz5g19wMQ
A4uwmD7Y6Y8w8t7DHgHdhDG1xld6c/G+61qnD31l1cBISQFSSBNWvdCQ6Lp7u7aW44zr7i3a0gU4
Zf0hXI28x2uX6jzxmZcY7Y9Bdw5BSvkzGRD8MRx0/XIjnTdVW8pP87BokdPHzY3n+BIjyNAEamub
iDiQCtDpGnjtUnpjItyD77XesrWn3t4FRRYsWD51jfkBv8q2C3FkzO6awIo/p9KLP+eBt3yY+yK+
dYSvBGUBqTnpM5cI8gFnN3ZMipWWZezgLNT1YRrzfcJR5unGxbRtZ7Rdu4UHtLy9vxmvnDEIY6CL
oeoiEOSfRWRc6JOViso9VIP7KhZR33tFmd6ozFy5MgI8cf5K9IADOn/PSStLveqZGnasw7HSJ6GH
9TzMPxcjdv8ZL79+VUQb6b4gH4PC+elXjfNkweB5ph6dV82hBht8bPFp2gT9aN/ovlxbPPrIf4EG
a7/n7JN1euXGpTs5B6o4oDOqVu5m3SluvTDrLz57YRAUI2hDKIPS2vk3mvTKGuM5dw6LPYlii41j
BQeqAj6NfE0uI7EY+cOQNTmOotBvPwytWbhhPY1lGdV6Nf6z9TorjD4WaMO1fEqodrrCgdf0fQkp
9WCaTXqvKCw14ZiqpNjoyrdvWd9dW2RwQsArkDK8LC1Sq7RRc+gx0aG9F0l6SZECd/nvrxoJPp1e
y0M9AAj06ZzsyfBV3TAKbfw6LCxnjAr8I3egb27B8a6dBsRIeM9cyDDgoE+HAjrfOm3NUL5FR6YM
xukQ5FOwiZPOuJFvXVs74n1uUGDAq7jm6VBp1mlYz7ruQfe06qgYb9uJqb2xdlceE2PNVlbYEvYf
yMacDhNQKvEDgLgHPauC33Ka7TjC6gTP0sWd5y4ymqD/TYzkbjEEXsoQxwZk/yx7pKj1/nV2GWbz
S+Brc31SGbxoYvcJHXM/M5yDB4jqURWFarlE3USFbe1VD+YszVv5w7UhV/jTehLW+tLZ5N1+9iAE
upyGukju9CnOO9yvh2mXNFN1nKzhVjX3cv9QHoCYykdFVoM0/nS1KaKryvIzfAMNrI7yqkt21JOc
bd1Z3ub95bw6FAUJaJpr8fi8u2xNIEbxM0MOSIP/3VR6CdsC42jR5/qNhGVdptNLjlnR8yGdgMCF
AOvprJxuptFcYldltR06NvGkdrNUbwbk+y2qWZREUz+OKls0R33OzebGSbm2h5HcdQHo8wgDDz1b
VT23tBT4j3eYnKADA5F0L7rKDExa435vCGPcL1bXDGER1+aKMk/HDwsyuZ//fcG566iGAVm5TBNV
3rW5YyfeQe+NamcKMM+2NZd3hkm//v2hrtTBVnAhX5e3hQ31t7nxP12BpRl9DwFC95D26AVFPe3/
X2WeziQtvva5BMGw15wqeOm6yT1MU50Z4QBB6QE50/G+8y2xHzKVP3tDMf15/6ddhkJkkrQ5PbrK
gNrPC9EyqWS2ZIN+MKxW/6RlOVjB0sl2Cu6wHa1uHipsglzd0nS5jEUp9q8BCiRChFrNs5sZb/LK
wM3GOFReZR8KLR8wwtMLuskW2kVeCO83ue+tPn/IB88QN04Aoo+XZ4BDjTvdCi9eqwWnZ8DOfT44
ooqHVQBfvRF0tvanEQN5LbIwfxX4W7rIGnkxzfGHhfzLDHFXmzG4b/H02E3p0HltiO6L3j9nBRhI
91PbQt1rH5zCdoon8hyEfsSqrx+qbmqyUHmF+AOCz2/+m/EZSXYCBn/2IPU6h6wb0NP+7GTkQeHg
TKN/NBuVAJLCu3r5kZZBX0duDwE/1JxgzhGlsJL8DagT/oHKQrx5r3lWZdxJPNisKGhj147Sbhzi
P16Zuhg+mlM2qYj+fZI/9mrskjCPlTNtVOw6PMJ2M7yVLpzmnRxdkGsp9C4jSjQnnaPaHyq5Iaqn
E4MBXTp/THNT0a7Qgr4M+y4XxwH/mDjMltpH09+NsVNxJ8t8QvKXvlHXI/B3LIoZm0HTynoi7lZo
PviqSWEF3ig3yswUp21dDPyfXRanT57ZiOFYZMKIEZIRurlFKqOfjzg1jf3XYrAq0914tAS8t2Xs
jGRX27BEt62ltHk7+agJ5mHrG0v5DVCK3z5MeWbU92PuzM2uK0mEcG2pJj3qJ9tVUT2ZdrPN6qGw
Mc/Oxu6TXrYaMqSYHb92Av2uTVzE5Yuc21L7aVhV8yFpCkvfYNRQO+MBJpzRyhDxJd1+xPBm0CNh
W9OD6iAch0JJ56c3mE78ZLg9Nf6qbsU3x8WifGM2DpA5Q6Zgz6pWM/WwcGJz2phtras9pUWalXPQ
J19kSVAf1uY0PVQCvvnebdk/z04TV290djwR0qQo0lDpqfF9jk2t/1hInOjDzqil9UB7y8IY1l3G
yFrs/PfguEn7NU3Kct5TZh8fpI/m1tPCS5hus8Qx8xDVl7kPpeNOxwrRnng3Lo366hHkBJvZ1MZn
I3ace10vtK/BzL+RvcwzoQeaSdEwp/GPhmzWCfUuRjVilPOi5WEASwmOeOalC8bVZYMyUBYnkW23
1lNHbUfdc+1IxFJn5hha1WDNUWuJJcGO1TW+eGMt32TvD+YmwNTI3+jAlIb7Iu4qa4/zjzXcZWqo
/4Pj2Y6bWtZoyQdDIcIicDoLZms97hbpZm+ZI+Vr5Rka0rp66Rfs9DH4kvWpbtDuKxA4S9QwfdJa
jRA4z9usDwNIV1U4CFRxdzZ41mCn0YbaBBrVh80Ux7SWU+UZpLZZVR8kRi7zXWFVbcyPtLPHvJvj
33L0DbExjHb6MsAbTTcopPtPbqwh0bZxu8nyPk1GXNmRlcWDswNUkKAwZ7epJCkdDP2b1YuMCKFE
1Py+C0YtRg7Lld68sZS74hlTB4BZ3a4wzM72KCuMfRrEm2QYHQLewbK0Z89uK++eMqP8Uknam29w
LEvYxf0Qp49Glxvu1ymfizti9AowFpalAJQFvm/yfioQ9/vomVnWPeYONmVRkskARgvaWNtEC+bH
NtCnnypfKP35tpcrIMvC/tSmhdSfFi9oA+7CBEJ1P5f2L4gXqojiQQTTEZC/rfb0X/uHifqHi7Rc
DY6ocS23CDMQ7PIpy7G6kLESYhMspoG+lmUoAHddXn8bM5E1u9EelnGvEkqST0PbY0nRxCAkVNwW
aou8f5qw6arZ2aZ21jy3TW0At55ZMeEs4qUXRTN+NdIhLrcJ98vHZZAQ+KtG01/d1hcfLS2XaIb3
vW4cxNjIIRyoxq2emCgZ4zOKi5g32Zl94I33hgejXdLkkzPO8vvSaZwPK/G7x85lb+9SHgQwsl3h
R7o7iTwKTCXmCCLv5G5wS53R8dPLYt4lK3XjvlmMbNxgi5Y131Ktl8YeL5PuJR3m2tvxbf3gAzHO
PERu6qqPbYyBMYpFahwf29kDgdeblSc3VtYtRZhwOPywzOa+Cm2hpwi0N6USu7Iw3WTX1mQRvHHG
UG4tM68+EYcZzc6pVpnbLFGA3pDmdH4N9oTwBTIT5coFRGCB+iWbF8kRose5bJ4nAD8/DW3I/vO8
znoqK1QVQ2es899Z342/9cJz802rkt4LkcxY9M04zPYLDYIcQC6qSEOosf++8SL31SbAAOdHYIj4
RblTf4+Z1/xn8t2JZnk5D18U5QbuiXqSMoTfJb6N5oLqiVZqS7cjzqi/eFbf/mhjI3uhhA6lKCvK
ditGaWSsivJfnYJSecjfmxWbuqmaP65PO+QY66lqDgYuUOlmVKn+EdHsQhzqecw+LIM/ulEBkD4O
pQrcNII5mX4pKaRiZwnwO4hy3avagwT1mm9o97vzg2xc51sKEiqGOjN4eph27fRn9GlUuYUN9c7P
PfnYQfy0Q6dz9H1Vuk7yYJd1W4SWBAf2zZplt4lVz33mFIgD4KEjez4ZqMhPFW0mmrsymZDgqPPs
19JiDoBki5MlO1va/atKGqP9Nk1+9ZWW6qiFWtZMJnFMyk27jPBFDsPcpgc/SdFOSwYreB3V3P5C
l9K2t1xFlf5jVpNwdnEXG92OGFa3t1K09QfTq7ofULYqXvnRlI+D1pnfKaPIJXKsfpgQiiFtCxuT
v2/fYrTtbmCPg/YJZbm0/hH9/cGKmJnqwqIrM5xJnKC0UfVs6k/jkkwOFf+qHLC51RF5wub9u0uO
W0RUFuPPcGDpYfqz6LsnImeT96XMWhQ2gjxoNrOmLb9qT+kOVCJnSDYdyAxSZg+S9HGSpp9vPD+d
je2kldP/cXYeS3IiWxh+IiLwZgtl6W6p5c2GkLnCJt4//f2Y1RRFFKGZ9aizIJOTx/xGPqu9UV8a
OKjGQSqSPnrOVGt+X/dFpZ8RkOaMg/YaP9cZMFKva1Wr8yLbSREVSSv6DGkNIhkElpEmZxKG8s1Y
dfN0MVqL6xehzvlTG0Y8JQ3Q6b0o4kFBemsIEnj6mpAir+6D2fydt01Vf3mc7W8UmRBrLYWKfYHG
rbsHBhjGjDtFuTqZs+RJYfwKKVq4pZnsaY5tLAVqcjFE1ejW0VS7TbAJiQJ/QaJh0HAXh2MaeFYQ
NJepLf/ax4oHQrybbpKOSgidpdulCk0Oi2ioMJpuNOMY4Jd5CgcRvnv87jaaDzTNIQVB7bStu5Fy
0YpO7orBQDCfwOLCwCk/j0SFD1ow1CcTd+VfjxekOtwoUnD+pFm2WOTcdYwF+eDc46l3xSZT+lGO
ZhCgIx/nIX6QtZZ5dd3JWE3nfd97prDl2U2bpnmGxYivjwnXXxyR1W6L6+g4UXrlPrN/qDAp8QBk
BJC4eij31aGWib2EFLwhXVHJzo9Jq+fYA5xRGIfMSsOQZEJtv+hhL41fhrxSUw9bIONrL6c6B1qK
U3C/c2k+NUXA5S4LfU5OuiQgnMx1C0Gw6oMgJmksESRFxKUNfP5KMD+V+hIRyACV+hCVDC4QpWgG
+20ALGN631SWHR+lXpT2eayyCJqkPOnfa0UbEZnK0IK/kHgooVfSD6sj9KFwwz1kpSMJV4a/FZyL
VoraSy7y2necpkhrL0QMKHuTCKUbLyAR1NxD72q0XThzkunJcht0Bz3WtNi3E1lSznRZx/TQS6Fh
nmJnxNKRyzLvPie9WRWXarRIzdQ8gAZb2qGU+ID9q+STZVALurZRpfGTipBGebRKHb+dSALMdCT3
Ss1POrXe23kEgo7gdKt1Xolt5OxhJA4m1mwY/9MSmeTXUdh99gLa2fgwG05SeJHTpth5RqEijoqD
cfNhNPsEzDW9c/1S9sX8Yxxn5XMwiJqQLcoyfJYUq8mRz2fggGFLIRq3QuWwPgNzq147Z0E2xTPg
ee5TdVz+x1Grj6olTVAg6QVH7hRIs82QLCylY9vXcetZej9Q1HZG0nh56TTvJM0W1O3Eu/YktRXv
wEuLSfuYl2aGJJdwUNhARabLqjciiKv6T4K08BdTjk3STEOf7KdYscNnU5hRsOTcaecBbAn8qk7L
+Ojkkq2dkKUpmmcxqI1xmXBUi6BQKOKzkyNOCstBRbObYXXwpR860y/LUXXOzaQkTxnhYPLbzKgL
LOiNoD8PIsH6sDXt7GsXQ4pDMqzXIzcbU+1DZ5TON9Lh5MPoVOpTyJxOwjweg9Ln0gZE6tZFLjmX
jJLgJdMn2IhDOlvJJZudJvCalD76qc0SLhgBVrc4KIh2li6fqjzAvFPtN2mU8OFkeR41boNoROmZ
vSh+6Pos8W+qzPmlhyIa+G7mUj9yKcuM67BWGSGPRMrsqfBEDLyIi/59JyOH8ixnEI2h+U3BF12I
WXjg2OKv5BKISZsZLrJYczp/+rmS52MVZuPHdB7L7iwpo9weA0lb/maCNcUpRavtfTi3C6FBXqSh
+c7zN2WfVQVzQUP7Tao4Sy/T4HQfhrxbeF25I8nHzI6rFJbLZKHNa3cxfQEB5/1UAGX4Hx6Q5QQB
BByd22tCEy5qNtN7c5JwKsJVxVJdLZ47gT1gXp/jRjiO1yrRjAcJBqyyR6onoIDH4Li8Af9NNqtr
4eXOTqfhKSRpwTFGAhEjbMmsUgx+Mo0qwAYdMEMAPGlD1NH8R0n2qVP7LvHoy2OYp7YlE1+raIeP
fVzbC41ZbT4mdWGpB6bupukpBlk6g5msQ747q76GiK2pZ6R+x0OQ9KXuVgw5Iq8NG/ma1sj8HAUK
9Z2XToB/rqMaWrGLjGrySm1mIs7TRfXOVGzrkl2MUBeUlYJ86erm6/W6EEg9Qxag+D8qfas+D7m1
KN+le2aoGw07BEoBkKKoAAZjDeUb+2GaVLhw5IeFUh1nM7aPAbpm+QV33uaMrKGdIaQ45BQwJX7A
3uPL8H6CjHgoFzztwsWV707MUMpCHCoqM/czmphHBTWsQyqPGQysVoLejARxrDgfIVXotMjIgqsM
0hHYzq+Pf8ddFqDhFMd9DCMdlQVG2re5Rp8BcAFWJ/wMhO41pzT3xjAMqJAcDGz6RD4+Xu/utS8I
e2T7ZRSpIKOsSSiqXEiQzK3cH5gQ1GSpcfRVHiW1OVhKMPmii823TRott6ul/n68tr5OP5a1F54i
g1AAkmvRysoeUG0NdOE3wm6bQzAExmtIVNjDoN2lOcs6Nu3ghaqIEsnqnapibg2pNNjaoacvOfSp
D+jdOuZNigpWVNOmq5s9Ot/mw9GBZs5pIyy+VkgKk9KsY5pjvh7IzZPQa3GtB1qZj1/h1qMBFDLZ
OUaDZHK3x6VtDL3EPz3387IxfjX9rF4CxUq/OWVB6MKok8qjG9Lm/HjZrYczobgApIcyD3zodllk
XUEgBlHuN3naHdPawtGlUocdVMdd9GHfHBsBQAxxQXyvCURBl6M4gsQJYidlIbtS02uqO9BVQ+Os
CHdNATY+BXA0fHqMPlF1WWsOVi0DLRw5+BQC0+kutjU0LwD8+6+No0QYZWnzpHuwAzvE8uJpLPaY
WRuyRIsDD1NXpnML92a1mXqgAGktbToL8xgITBcAd7p6HdToYjgJAIDKKOdLT9wAgJeG4jdTLPEZ
obbxZ7XUmB7ZYqi4ktRNwc5MbWMrFrU8Qh8F0FLf3m642qh2isQFPw24rQv6fjpZWqZfFlTZztna
iIAUQQBY/glLKBTdLiXVSYqETUHjp67Kg0FT+LmFcOPC/iuPqmLuRaHN106oJQoB/EBYeb2ggbdg
1PaZ3zlB+6ZJTOM1ciDbnzIrm+xTPMrS7DUSZouHpoRJ4WuZWX+gPw5ew+rgIlxnkWoXs40cdSc6
b712BnuIGS0DNBRxVu+ijIZCGTkRaHKIXxJjBy+TQhzsB0P/W2DPoiwAWwT4PmcflMZqKdUGuGah
pltq8R8j0J1nu+76k0Ya8+lx8Nh6KGoQ2DiwNwjJq3A8DokZkGtlfjqltE5kOjGNSS0ncDreu9Xv
EJ08FYd28XHn6N7FxwQzgCmKK0FuHiTfB/yE3rUD8xl3SJ30qgyOfjZrMFNgpUXxq7QL48goIR/+
+vMBlwgdH34Td90dFTJRyOcRQRZ+pSnA7nIMHtIDSqAGKhyTWs9/fWwWMA8pBNBr2B9rcRskZ3pb
jkTio1Ysu0U6ZZ8n0/wx55F2ebyXywG8GfUvohuMN+Ho4UMFSfH21PRc63nAQNVXQ20mpQ/ma1Vk
e3S0+1uOVZjkQ5LFFP0uMNJnGtAoj1N/yszmE+dEvpDFYREtYYjpypHZHXsZmaWdXbuPROBtyHwJ
fDr/reNxyqVNtQ3tu57N7ENAye8PSFK/MSd4JedeixX19Pevk9uOHhPQcqblq9dpFTUwU0OP/YEZ
2WEYsFJGLErZibBbr5NT8Y/YLedjnXfRh+mzZihiv6my8FJjUXycRGe/iUFsnhRZaz+g75v//adI
vw4IABnR0rhbv00MEhsDPnvkxwnA6TTg06PAijxoiBPAhCb5M+RKSTe8zk6DxJy6HJp0D3CzdV6J
cgg4Wotq+TqlKG19AJw3JD6QDXEOGF49kb3s2XXcAWD4KqwFV63zvcMEXIXtrheT4iCs6peSNHUI
OunOReLy/hiqCQBQte1l2avVKHsPeyLuqI2d+vXvTxLUWRP4ACfpTtzfyfKwFWqU+CLowyuDOQXL
iWbe0ffb+kL4NDFSAt29AH5uP/+Ol9y1i1w5IpSzN6H59ZoiNH9twvBnks17Zt73N8fC3yQ3A9BB
0Fnn1PkIosIw0KmSFYKbVGuaGxv4xbemsqcPtvWN0BKFAwCchnpslYv1QtU4fgh3pVFWHjpUPZ+w
e6EGiy3EdF25acPLDPD18+Ntu+dgcHS4hxf9S7KRO63PbpLKQS66yA8NBNY9DIdVbxwD+Tlk/PHH
EA2Sn60+KWcD927HpVjUg2M1z/bbqmAIgalkaP96/Ju2vpllc5E9pwsO3/12kwX4GLueUMprhlj7
mYZ2/qr3UCYfr7KxtwuPiXUQP1lSv9tVJFxaUfCPI9826N9aQz2+MLScXsxajg6Pl/rnVlrdWpxZ
cpxF+Y1e++qJKIYtjHYI7EkaZzUjE1E9V2IQE2IBVVN5JNdG6IVWmaqnhCv0o0xPM/xZMwY4Ihza
fMENp3srt62oafGhq3W2LY78ZSoWQdg5QkjMLTMyTZC77VCe7NYB05dUJTCsTi6PZWPrGf2EKv7a
Qn+ePA0r695TxlnuwTAgIuLNQFY0jBwoenai/8Z2Kho1zmLHiQfa2vYjKQYkYyU79sfC+cgc1qTH
mNQ7denWbmrLGV6c0ZEGWkXAUMvQi2tpc/d23x4MTe0P8BOrJ6Mf5NPj3Vw2a72ZHEyE+dnK+6pJ
jdJyqmzkgfVBVg4KU8e3Q6tGLyh8qz9yiLc7B3VzPZBbuOFCdGAwdHtQe7RppNnijpYyOfmEwejX
HNjOpW+j9i2uF/bOvbm1XRDoqAuppQh7qxArlU5fGHGU+VYtd5exUsZjmMx77a+t/eJ5FstI+Dlc
GrcPVYUzIjbMYvxFyvtJ6czyUEiq4tl9Ue5U9fdlNq2ehScCIWHRIFl9fGhRDyX4sYT6zph+oVKl
eZ1ha5exY/ZaSnbybGH68Nom9XB4fFI2HlKlswcrn9gq35kKKK0SkAHrqe/QBzJOCZZMb2KR1N+y
RGq/P15r45SoixMM7R+06e6MLMxam6JspKiM5SkGjzEXTHJ1dJfytJFq/OJ1daeA2zgokMWoqmxa
JiCmV1uY4p2ag4oQ/hxJBQ3/XDuD0N5zMt56h8uAF4UQOiX3Thgg9vJ2joVfN/p00sMo9uNUmB5t
7L8G18O5J4ciVyS/uHfTMSK1o/WfCB/t6flHL2P75oGTMb8i95b/frxdG9c949EFtQw3gQt/dSh7
gjPiVzKFtjowDRsHoO6BaNQPcaDGuTtCq76Ce8l2YvH2snTRmD0uGOFlT/+F2+0gpBjl1GFhY4+4
y3WEldLtkbs/RqMuGcxITduf5MEZduq2rW00IcvRnFy8wdYf4cRX0qtDnPnD2GEOy5TzIxJhTNFG
WX3/+NVuLbV0XWmsQ/q4K96k1FDHVFhcBW1uHDCYYljCuJJm/qBVe8qaW8GF+2YR0SaFIMLcvlAQ
NxoYIRV95MEwvzQQwVV34chfzaw2rslcaheQbtZLkif6nlDh1oPSY0YekpcKIli7XVs3swrwNVmF
YZeqC5ZjPspVXJ3i2A53vvWt6PLvpVbnBo8cJqWjEvu5jcFSntjNaeD2+DNrsQPqCmyN+3gTt4LL
4uz7T/MPg8DVgprUwN/MsxgjD0yT9D54zppY2vkauGd4Rau7fLnoOC60hujFrbavZbLHnAEPogCo
of6RIZk9I0yn99Jr3HWqfMrmGEQXDouojsJ8NwDGWJVJuVyBZDQ0REc8S+mk6WxWtlniFGnI75q+
0b5Y2CdZbgtut3bVUIzGAeJRY77iQ17/SfUe4Q6Y/M7HMDXy/OKYaZOeNbtSwmODj0rjSoPAXEtR
pBZoaBrIXgQp648J9zNwx8KWvypm7qiHUMF7vO/RxkwBwzboxau4jJnqiFOQk4T9szRivXGqnET7
aufS2B909IHxnMi0WRwy5jTOoTGqHl9PxO4kXwLw8GZUNSxJSmbOsOZB+gngfHP6y2goLN+j+WcT
MwIzVc5qWTcKHaWZPi2iQLk3QV/OPAZoFiwzMKmI2VWOOpqUarjAJEQeAfbSzkqyi2L8KSJhRaiU
KHJ5HvNw/DyCq/lElLLmt41jMZhCeI8p928Bhnw6tI0SfWuSKh6uotSds+jnJrlK6tCER7J5JfFQ
KmVqFwA1NI+yCPUUoYFQ1YhrMSPvQkvAuUV0Hg9FMjX/I3qM5pOaMYkF7inV0nM6JHn/KZkocg6z
rYv8dS6q5gMcafMlRM9EgIQbxvp1MsuodLPanL/aRur8Gsx5OjmjCQIOMLBB9a2YtXXO5Up0Lrd/
/watFjV9GRqECl2Twat9oK4cSO9BVYWHWfR9A2F40OeLDEsghC/ArXd0YmFlB5CQeu2Vgzkqp5Le
VHNJ5V4RYBPKSj/UaFE8AeFrOoTrUucr9LHBhuyWG58qxwAmAV1Btl9AOA++UaJMg5UCrGlP5qIB
lBEVExBbxRYYEdjMqhW3dWywt1JU4hnEBD6v0KaLTNC4XBY4MPVh+7vSA9AAAdSeigl4X5teU01C
RihrNj53UhBdcsNIci8DAJ8fzXRgODSpqhK+9hSTjStss5I+52Otml5YFqYPAX3+oCVFar3mcpnN
LjlbAlNDdqb+OoKu+NRPjdG6etlqX8oKZcqTLjSz+NNJvQpATxF40jwOQfckl4XXy2levHM2Ug/V
REdlnAaGTkmWDIelp/E01U7zc9Zz+39mpHOkkNlOVdQW6/wlxVDbfpmAfkuHNpLs7BSMWfxNDnKZ
qcpA7vn4993FruXnoSiOrTzji7tp1ShFkx5HjvCxd8aPR9XY6mYe8HwunR+owmpH2x4zLwjy4W+F
WFmZy3zxcKQRe+dnVChojoVVJ8gUgvEoabk4ZmXZnxf85rMaG9NeCXR30y0LLu7Z2Npysa+HxrXT
YQIesWAuTalfTPIIOa58r2VMbR6/1LuVGIRh0sGEkyR6IT/e3qnAl5o5G6rULyuneDdG43RV1GCg
mKzT039ZyiZxWLhKqEDcLpX0eR46cpr6wdDl+HKFs0uZb5xUbLN22mYbt6lGjskZgZ60SEDeLhUD
PWk6O2cMXQ3Vb6Sopl9Kx/zu7x8IHb9FJ2ZxUFv3OsO4d6IkzKjpNKwV3RowmOPZdmL8iFo8MXcy
hLvjz05Rhi9a7XygAIhvn0lvS21ycsq6NBzqZyfWQMoztx7PpjaSTFdOPF71PleOhayMe7Fh65jo
tJb57phR3fUh4YTngsZV4htN6ZxEi1Qs0rQcllxqAW3//XtFZQDEBKNiGOOrg5KbsdxGSIL5qpI4
4A0JnHY7nhsp3BsbbZQHtMIYeYBeoNRan5MyHdHtqSE3GZ0A4947wUencuxfCNJmH6pG+V2P5Z5y
3N2rpAiiM45+DrgMGGzLPv+rJGlSe7Cqes596D2x14BcB9EmJcdJMn4+fo93XXKiCKwaunB846y1
qrlGJpmygcC4j6B49s0eHfEu1FrTOMAHbL+Wfemcu7QpSDam8XOj2Ul5fPwD/tmpm3RziWPAXoHc
MCrjqW+fVVPBK2uzxSRSnQM4bEMYWd6oDkZ40LUW6QYRVDb2oATB3s2qvKJempL6u5omxTu50OyP
qhHr02GeoDJfYAYN1Pex0UQXzamsT6JpzOE6DmX6HbhA9i1Tg6Q8IKFcRcdeLZT5OFQauHFs3A2v
7APtW63GvZK53K+1+pnT1bVu0sxj/w7bFxgTVjNogMBlKAQuaY9JU82Km29VGBoILyOYCd6Mhgby
yGOJDWxYIJyLgamTfoAdZAauMtnDl513yCtav0I0BOhZI9GgU6/fvkIghuYY5TV9Dp71iLFqizK0
lF7/wyp0wRhnOhpiNatVZKg+cyRnwpezViWixNJLLao9+6l7DBjngfkUkYIi5H46FCdJZmawUvzZ
CuIzCh7DkXxHPoxx0rH/SuBFmaq/jeI2fipUY/4e1Zb2dmBufXj8vHcf/vJDGAOS+WFZLq/Lc8D6
Mp0s5v5xqk/HIFMIq1LDbFrWxkNqS5xJwtDOXXsXwVmU5fgUUECiFbj6GrjGnXkBntADCfP/hYbo
UY8LbculvrROgV7o30H2Ji/BHFl7anIbUQeFRjoRNB8RTll/iRytko+szH2zm2Aky1kP4Aw736h3
+p3J2OZSiJvSUmW1OyhLIpWUewt2KcVbiwanFHpFi6rAmM57+kob2whbAAo8E/8FPbm6E6kiQm2S
69yfGqc4T3pa+iXEpKPCqMHDfKt4kq1gT4lx4/loKC29M4IqudNqG2utMsnMZ+Gjx9J+1/oCyGvd
tZ0bqzOU4scH9V6Ijg4UwAYUaZGlYEa/CuI0zqggeg5NTdno1r2hXM0aUfWiyeKjHk8yMuh5cqzT
zv4zMCo8lDGgu9SUm0syh9YZIU3jShesPYaw5BbPy2InDdq4Zhj30g2yLAQjAK3dRqi+NCJlHElW
YwOZoIuKIiXBUqTjCS2h4mOsJc3XGY+005im9GdnKZsuj1/SXbdmeUfLmJRPdpk4raIXvkKxWlNq
+7OKFavcGa8ZsrpeN4j5NIfxnvvD1nLMdWgGM7YET7s6daVZ5TMTJ+GXtiJ9sjHjPED+D4/cCdlx
tiaEqh4/3z+vcHUJLPJXiKaBUbofWmKQl2PK0QJaxQj8DTiiEKRuGcGzgqL0bXLq4ZRVbWl5Wu5M
H4M26a99rhY7BdjWwafljiwyKQUydquNRlU/q4UOyEaYTfwkCns8YLK5iLWKPZO5zVeMyilJC3k1
4LHbMyUyea7sdBC+nZnt0Qpj51zR5bg4ZWjhuVlb3x6/4a1Ho7e/WAaBSOEZb9dTo7EcBrNLgd9h
y8pKxryw6fRPRt/X+s52bj0cx4ePjokTMmqr99hVJWQ4uUj9ZhbVOVXSGdEMtTrDgjG9zhqj//Bw
pJxI0tPS5NQuD/+vjDNT8tQKZmOp8ezgPAf5+94Zx2OMLdXnv3+N/15pefJ/rQSqRAkhuaR+y5D5
ACwspe9F3w3pqr2G6daO0axYtJWYphnrb15tGiNyFIqvqSkLvJ2G4iVrWtONxzj69B+easGM0g1F
8Ggdgidkb3s5BB2VyHnrxxYf+6GwiW8DkrF7VujLSVt/6nQ5FsEjmIh3MPmUVplMlyjxuyjsvMHW
pqeotOedVGTr7f2jcr70U+5LrKExY70FDuujHqx9SmbEjsbWmE/lDBX18dvbeiC6J/QyaNsss8Hb
M9EvLBtRMahrwgwLV9rJPuCdPQTbRm7FQSB55Rpg2r2Gk4wpgrFjpWU+6kLZpZUbmEX21FwNjIiO
GHYha1H1zZmEcC9Ubb1KkA7Qn8EB3o+rhZmBKuBS8/Miid1ikKcLJRms1jEtTv/hVXLDgRJhYHvH
XWjMEZJgZGY+6bV9QBM1c50eNb7Hq2zeNmRTJmkx+ip3g86oJByiE0JyHDjdMWmSmUapHH2YNGiB
JJeL2kCvtEctnSlbh6451IlV7EhN3qOGudTpSdF1WC6+u4wVl5s4pPjJfN1p1fCYqAF+plWW6CeU
f6icwcmI3AVPbk5ukTt1dy4KITQ3TbvgmVaeECi25N2VnHuvvbR12Ig5/DI+nXuwNhZUCZRBhgA5
cOmnwawYYpiW9Cri4ucQjPIPZ4jb7z0jh//wLREaKB6o0+Dlrq+pwDYlzcEJcpR788Vqh/gLSp3K
4fEB2MqqueUB7yzmeah93n6xTlbA6iyF8K3YCn+Jbgy/OlI7ucqoT2cgRONi6FudHy+69RnxSIR0
ajIi7erqaPVOSe02yXwDf7cXoUxi8Q6wEGwAkqX+fLzY1gYurgtQgWGu3CGkzbqxZ1mwGD+mCCGv
DeUZ3f2A/LiO9DOSlRGcbzy3aNU0O6X28iCrAL9glakvwZrQTl7xqqMyC5WsIx4yUNLfV4r0Ox0z
5w+ybxE1cNfv2YduxN+b9Va7iQOzikAMI/A2U3osj9R2+on+RrJzaDaXQSQCIsmiDLu+jwn/AgMP
LfXlopBeJJizPkPcnUxmKzQhyW1QCwH9QFN32dh/JRjspszcMs/8PlL7/qJH4MgQB0hMlD8zUzlI
JvIuLnRNU0Waoa1zN+6AoB1EAsln52PcOLH8lgUATvnJh7I6sbKV1gQ/csaqEN/xLKsvk92ZHqjT
4u9v68VTY0G7UuTewTLRva61pG0hUHSi+NwWNl2rvMC5KpvM/5AZLJto0eklctwBeHuG+xoU38y3
S3P+UFopfpcJIjjW2FuXx1/hVjtoaQoSamhK8OWvUgNUuXLJbATffKNjJ69OavdHpGXxE82nRfJJ
CU6IvFfnMdTj+IgOWH9VtbxT3AHs3c753drNhT/ggDyzNNgxtydraurSlhSSZNWMwi9dPSmeMRS1
n2XhtHPBPl4KoNTtUghjpQi2A5OKpiD2iq6rDha6sm8kjcL58SveCOXwBhxMX6htFvzN7VKN1sa0
tUjIoxTfAtOCnzBGSXx1xjY9V4oGCzvaw07cRwKQS8AFFzFqhgVrzM2oxlWb5DVzujGYnosgND5S
N8rOzqPdx1GW4TDSAFry8nXJpkWhZcwOvcS+tyckr2LtpRmk/BBIufmMSJn0H9b7R/F0sSRADnq1
a2paFdqs0PaJUTpwm1LBFHSI0jcq0k3gl8Zup62y9RqhfALUYEIBRn+1Xm6ODgIiEFUbjPA+dBKG
9a2sVDur3J9FayENMNWkj3bfOol1annTJrQMpP6/KlEFp7SLxhdNTneGqPd3LitRgDrceVQ36zog
1ZkcTRHwOSgl5a/ZmYTtWa1snO1gZCgQpunVMBhExLYc/jUrAcIkazLlRPkDsPnq4wbHAd1YA1RX
GKhWNuOoPMdjuYck3TqR/1pFXe2YHkSRmNScE2kglxWqE1T2aJpOptJ9kwA+72RMW8vp0CyYI5ER
3iEgk47EnOlL5jtTiUXwIFmJq0ha+BSbXXNu+Dc7AipbO8gEkoxXAW52Nys2G00JBliJfq1UI8K0
FhCbGR0FjQ/9gwR2m6Zkn3zr0dbfi2P37mHsIDzf5fwsRf9dfQeev6OgEv6QoJ/klRYZlNsqRaV4
PfORj2WVKkRRGSSKFiA8OHbSM6h9FR2CMvpCPmf+0CDV1649CvRyJCXod873PbNg+Yn090FQoBSq
rdNmW02NgWEDBD+wIO/DtEhPA0pAH2fkG5+nOJwvQLxad8zywq0Qe3EFm+qFfWO/ZIW1p+77z5m+
zTPB3XOTI0FHxXCH9zdk0FBx28O2HZIyR9tQBLWXpJruD2Kwaxc9jDw+OPhVTydpKMriYI+SIzBX
0TLbA9akYyQS1KbtAeadZpBXbRS/JkndWB4WmjOuDWIGexVHNh3+sa1VeSc2LV/l+gnI8shBCAnA
RleXV1TZURE7pvAdar+jThMJrbQpghOKDpsaZOXZyRLkFcshv8DsinfSk43vy0CPCNGEBSB7V5Ho
6CZPSaTmvt3X0ttB7hHxMzLjXBeLVqKNwu7ju3ojueVj1nBZojChk76OkHxcUh6GKiTGxJGvU1Xb
XmVoX/TRwVDLwGUAHxp0t2oPtnb/pqoM8Rke1LjzM+7eOghdvjKDHMgCZ7m+V4vczJqJaea1yoyv
Va2LV/jvSKTHhnHBkUi81eYaFJiMNjV4LOP6+CXcJSzMpxaKMJRca6HiLTHoXwk+D4bvMCJ6V0eC
C4IMl/2W2VH/wuhhPAm1ZI47I772eNF/osfNSUO1eQHQckmg1H6vjWE7M3JBiXN19LxynjGDgqTS
DKmePunG6HyWksT2tTnDoddEaeS170oZvU/RYTmQdnr4ll6eLF0CZ2JyOCMZ+yHn8L5BGjDxZ72Z
n8gecBV+/Kvvzic/etEBc5C/BX+yroVoVI9jVkj2ta+iL4kWVGfdCtNTA9ffaxt9zytgYznyYhPC
KeD3e05PHCI8FYGUvprA4N9judB4TIh1V59C6add1R8fP939QYCMCvKJphq0qLs6xMb2o8dlAusU
LcfsIk2D7lnr1a9SFuivIkXfDSRou3Ol3mVD2OPieoUSGZ1bnZ7l7ekbRVn11EaL72g2XW29sj19
SqfjMOwaCN6ldyxFmw6WHcNEID2r4NZ3xRiiPsmRMwu0Oewki8KLDsDs9+P3eL9tUBWgCS1kEF7o
umWEEF420quyULzM7EOiZ9LV6gDSBJi6n9D2UnaKm/vwgcQLUxt4O4SPO05vqw52JdQGH8gurN9h
yNxeKgAVl9AoC18Znd6VrKJ4Y49h6y1qeTvR6/7YoNNBsYNJIn1tfsjtDlZ65shzq1hXocnBW6Qd
sm+MLTtWNXLjexFGXMqOVYWHx2/5/uCwrI3nBCuTk62T9a5u8cWGY3GNLGk+p+CLvR54yQn7yj1H
iY0NhaBJEkbziNHH+uCEIrTHCJlkPnv5EwBt9TrEsnVCLjA/9OWYfX78ZBvLATphAkcuAWhvzXop
UCkraGbxSZj1gC7b2DffBjuN34xIN762w/TXYEvQETDn2ETG+stE93YHpwYCHZ0A52oPuf1BqkoZ
v2aseIGdM91R6j+Pn2/jwKB8rS6lP2GNc3O7XJdFErWq4lzRTA1eBri2b6a0UxCLRZK5dpTuOsta
d3q86F0mvTwjQgUoTyxs7XWqCA0FeMpcY8kqdCc8hwYpmuuIBfaBUqyVYnc0St9x4lV+FKJu9+yO
72MPywPPgAgvL2FIvX3mqIDfYJqE8pqHPk22ll4CHnKna7W1Cn/dwu+M/hiH/3YVO9G0Dntv51rV
lf6lsuH6FnH4131Hg8PCwMcA1IKawLqdKsJmDB0J8qyFrOKxkRr12JXpXja98X3frLJ6Y3at6yF9
fpRnEfM+4uIHiA6RRpeuw961vvHaaOxzJrkT2J11wA4Ljr0eSqFvtTNa092kXrVu1xt9cxW2Btyj
Sv97zTkeoxL1aTJ65rNivipjClY+nPc0x7ZeG9MqizkOxAouhNsjoISKIqq6jX0tyT/PbZCdRa3E
XmWZe964NH/5W7c5HHn6gsnAyY+4uIYMqKIa0MjPE1jUtvXWKqrwK7J/5lu0iKME6ewUiaE4j/XR
RTk+Sw7gQtTsc94bUOqDHrnBYooiELT6EF8Q9GgbV6cp+TaSsuRPqoZwQPikAdYuTLL0JTaRDztE
SSf/kovI7FyoGup7q8WM0ctp60WAunr9JbJFNrlCp/+MhrlU9C5qm/LRAt8ae04b9+opU9pK/UhS
LtBXRoOnP8adg/CcmQk5ORSVky32wmiSu5NVmK/mnOYyNY9kZUccxrjZnE6xf+t2KpewF0Lum7Qe
9Vd76qiNmnDGogtt1Xl6Q5JrPBlN7fSUzLb8oxid5E8UadY7KL5hcBgkREVds1fK/+l1lr/PMqea
zznR/y0aSagJD6YF/lLuJLTp+sKpviRSXnxv+k443mAYwj5kfRmgyjtZ0cfUhllzaHWjPGqBPXSX
oBvNFzRN8/6dOdvah9LA2RHNqUD7miCxjKlArS3AnSiVjkOnYYFuJrMknVIlrp7FODSxN6RS+h1l
9Ty+5Ih/4QfXKLVzamvs6DzbkSpApDGKD5BgRkTHOtWo3iL9jGR7MLZq6emZqPTr/zk7zx25kaRd
XxEBevOXZNnuVqtbdvSHkFYaeia9u/rvoQ5woGYRRWh2FovFDEZZmcyMjIx4Ddam+U9EnZIvojQw
inDIvPghCBhWrtG0tumaadRLPrQydIETwX9cWzLKZ1nVpdSvAhjDvknuJvOlTIkyRMst/G6qAULR
MJq0Byu3xvpJUvOpeWlCTf5VIACuoTWN9IKL/vlcvVeDND0lpphgtVC4klwAL/X/Sj527w1zGiRe
1RQQR3R7FC+zNQ6WayROVZ8lVa3+RY4giy41Q/I9VBg1rhHbifPeTEpESXu0TcflddI8EnDRUQAO
VwLJsjLruzTS64cp1ec4YkEuFX+LvCcc81qmfQy2hUbe6vY2MXyQYZjF16kNhwcFe/eDYRb1zitx
K67Y3C08fMi2bnDbE6F4rFMJqZNuiH0oPjPN6C7x62Dod67qraF4BFN9WHTL6Pm+DWERhDiISVmI
ZpiEBijPD5AScXriKdTsELc3hiLPgtFMuWajWC+rjRiMpJIuQYIHSFLV+bFEnvxRQ558Dz6zXL6r
aAkOHTVILpjFF2kVmXGFEKoNrvlK/b47mJOMrK0wsu9SHmaPg6IP9c5rdSM8c5+RdsiMSJtllWdl
sF+ROy3wB7ea0c+bovIrjtleEW5zmKXRgWCKcatH1QIYzsyJF1xFOuVnVed4Tl3Xno3ehWsOqv4/
o6/Tsznlmo/WvXjoq+kHIL/MD2ezOA+l2nktPhbn+wnfRpZJKRbRNRJo+urrXIg2SaZFM57qjVn2
rhY6EWD1Sj60li2+6ZNpnEjK9uAiG/tpQd/zoF1AADdkz4CAtNj72ZeOwqkfIIdx7OeQTncnWTvH
/nY7UZddavtUhmkarotG02yjlGeU6kUJQ9RWo3AM4s+1DBt4QCM3/i6GYE/m4HZ2bCcazZS/6SBS
rnp7MBGCzpqx6ZUL6r+2X6MFeQiQFT4kRdX797/e7aZa8EsLvZrZ3Wr9BDZoTz2d5QtPFuOfPgza
z+TLe6OABF8fSqbCK4S/lqW8AV6UXVlNdkUzJtF7uzpU8WgeMRQKTMxwUTtwp7G0/k2LVuFWzNAC
d2U9t+yjJoIy8UzaRJ9U+mChT9UsDvxxCCFjArIZuZuEJXDqU5vKjzorTb1BCPU5hpc++hEJTOGr
2aCnR6kZjPdO7RTpKSum9huyzM0vJUnzz7gWherJoaztXORw1NJHjcCoezldXC4hZ1R/mm1tNEe7
yYavFqp607lETsc6BJTQ/il0tOoh/GbNfGy1LDvig9cv5h/CsHAeHrLyqDjJZPtmj4rGg9Q1XO8h
KjW6b+hZ7HiyNHQoPDStHBwiMYKxVUirvuWwbcVBjfIqcbHt1Aw/tqVWRfDcqT80DUxhrmcbHACq
eJbiiaDjVT4tGvuesHpEx6WxFYErOeakunqGtP4/Yy5MAXq8yWB4pFryw4ixNPK4OdP/4Z+i6cci
dpyvEu444TsnLLKHRnGC+lSTHQgv080mOnYQ1X+kuRJkx84Y21clRR3cLQRmDW4BbypzhdZpj8M8
D/ODVjpR+OSkkt17AUCor8YQmySAkYUpZe6k80MkT0Pm2+igtBg61prk4jUhfrZByodHPT0BYhkH
qQTBWSsfbSdL8USS8RZ0kzHUfs1Znn9L21Z7MCfeFwc1C8fGtawkrM5J2sjngqYZ9kdODnhiKKSf
qolmoK3UxjeEoqVz2qvZj65uqq910bQOpIFXRGdEF8T6OQs058OUanhaNaHo4sMSc6H8mnlSuNGc
9L/46NVTonWz8l7OZtM82GrfZS9zQXvi2EPQq/1KlSZEnEdoOnnW9ycpmWLtoAd5i6BBGTvP6CNJ
FcTtIab5YM7tIbfVJLoUnRYID3+48luWwSZ29bg22mPjzHJ6tsxA/yXG0ql8nltoyvdRo6d+hg3Q
C7RrIzhWcoi5itrqXewXDY4+KgrUYz25gzI2rwH8996fNaFVj3JIxu22RWNY/iAH6NzHSQxbe5yl
9mz2CIefqemjeDh2Vv5cSZHOaTCH11kEzlMjdPnDFNEUPJdhm8WoipvZJ5pX2bTYc4b1oWptOzw1
uJx8gw8CI2pxYe2/h+o8KH7uVAopezoZ1SmKQdTnOLCgzN9WIvIixcadwS77/DzGGN/6hHr1FfFt
Y37nSGPzTy1M54dVREJ6GOdebh+iKCQvl8JYPAyRGdmHsE0GcDKjlikuLIL2uU6xsTnh+mBKp0lC
igqWWuB8MhN8zT6gw8RSqgk7nPPJVfIsSFTaD6hoxs3LrBZN6HUZj8IrX0UFiz63XwIkvoyTXszl
x1LU+Mv+ZXgmY4IsyzUA/mjR8nx7EwR6lPeokANmzWyk9zHKfWmCrnv9L6MARpSXxOlG3MbBU0Ey
U5v3ZaeWvoSk6Tv2eP/z/ig3FylXAN1+AhXEAjrzq3TTRCm6w+8LjQu0/ok/ctIfbINSbVwVuuuQ
5O/kZTfX6FJ/YkrwA6lGWWsMziBHsxFhtHUNcbwCyi9rD+gy4mMAy3qnILQxN5oH1DXgTeA5vAaG
WH0gQZiT02seVvm5SgscVrO2PVVCLj20C3bbOtrtfeoAHaXCztTIg1ZVG5qvhtnGQ3rV2zib/Arp
NwnVfS17ySXMC36pSrrYTmjqYh+QRtP7YhzDlx4fGcWdpgRlDKMYrXNnYbVzvP+dt5b9N3iFSjmM
+3X9pe8qoysLxH10Q8yPQTX9zKyp8ItYSw9/OxKfFzIWPdSFfbbuqOnJMDeoyaWo6sL36gve0dAO
JFeNyr0O5k3tfzkcTEYzLMBjN63Dlva7jHIniASBlFaIw+I/DuSgY4Yg2hchTPMTU+4vZRzCk5JA
DOxkobeY4eUHgC3hDUrvQV63xPreMoQog4zXp1WNp7yITVzoKtlZDDyCInA1SqrWSx045S+7LZXU
bx0KQ15RBLBJs9SGi9tGJi4YOMv9NQWPH0cZjNYqJ+BWsBxdEkdrDJPdGCbKtZxN/UTtRDqJkeTn
/je/eW4sQy2DLALAYLFWUQQRjomiAh/CDAQ0rBzLFLPAiG0Y6Nbhl07BRjTzXvds6/OD7aFJuJS2
b4hgLcLOKOOicKxLknGAEcupGirzpJEBnloKqJ+QJ529dIhOmEN8vT/l2+ACYRw1eJ5+IMJuLgFL
G7IIYk12rSRDfFJUVXJDVMfcINdSTKuUSN55rW+tMcAzYPh0CnnXLqvxR6daHiI5kFqgqKNhBJ+x
c5E83A0CN22H/Kkrk3nJtMud9tZt2GCW/39Qap1vB4VHSe8pQVZqRlX2ZCDl+jBUC+mv2hWxvXn0
sIfMBcmiLqXbm5sIuFbV2ZCwrv2okn5Ts3iWg7TegfkvO/FNHeL3KLzVwZoukmfLZ/1jFbWog9IW
MCFqmeprmVDzaHqj8JA50RUM3XLzlETDV0lpnJ24uDU/HvaLeTBu1DeUrzLiOs/tJr0WZIXvEpTI
v1mx8Z9G0QmIwDyX1vlqfnmfSoFF3nDtqeFDuao7Ir6Tne9v/q29uACRQfmA3L2putm5auuQ08EK
VrE3IsNyUJVOP2RxjazP3JiHXvw19ZYPt8DOICktCp9rxrglgBUBf4Shlw/DsY0xMyqbOvJpbdQX
a7Ziv9dxZL4/z61vRuCio02llPtsFdeKUvw2tEBPYGyCz52a6i+UhPfkS7cOGVqNENW5r+gMrr5Z
r2BmU6NZes3GKvfAUSke6j3Va6eLPa3Qre1PugfOc5EUJFS/3f7UE2ihY8Fw5WHdx+7QlbWX1Sms
B/SZ8CW0Il5rk8iOqRaHX+8v5uam+Y12IXvmzl6NLWI6gE0H+rpOUWVoytaiNa+Ph8zChsvFTEjy
eArL3+6PurG40B4AN4G0oFWzzjfzPEKqayBOS2VsP2YSCgyVJSXf0E7fwwJsDQW8gg/ogNilWvR2
cZEkaknfWNx51lOvn3DpwPq38Lsil3ZS242NyY5E3dBeLvcbtIpmB40+ZgHo8UJ5jqkwPtRoNu0U
Nzfns8BnF8VGEACrD2a08I05iajaNDhsYZiEx1MWRh/bbtwLy1tDOYs1iE5nFfXE1VBBim9MCoPt
GrRq8jSNmfES5POAf1U64hp2f0tsLB6xhAgJ0AcewBrnhxiB5oQDgtOqmcreoEXxUVPqPYbgxpQ4
y4v4JKca+fdV7JjMdBY0U5OryKRvaVPk/ijl6gUp6OH1/nw28iBkgQDb8I3Ayd6Exgo4ZTVN4bVK
1f5HiBYM9npjrdDcVwHtugiHOdVLWVjW/7SpkOsHdEyTPXTw1qJCT6GbgAwDUJFVEFN6rYI/XYRX
pOEmwJsRBqKS2CM/bowCH2VBF5HaKjevx3YWI+9ZuiMJMgUPzjBGhmclpb2X92yOQ0kUZTJnMQxY
fTxgGWNrInAHZTpWrraZhc8ZtMCd62UjGoN6xJqIroi5dLHeBgzFTk11yCXponZ54dGoddwc23Lq
X5X6zi4T1YsQln8fAh/bSYM2Nidx3vxNuwGPsX4OqkYk9zEKx9c4DNCrM6TggDy77XfhHO3krRtL
SXmZ+wYFEhXQ/yoqhlo/qDwLomuEesH7erCU7zDkkp1RNi4X8hF+IkP9Zmi/XcoZP+cOs8TwKmwz
6g9KFaq/jNTEGjEfs9o+wlopx4sIqWj8fZT8f5QsOoPgpNZI8azoa2GrQDXagcoftpm1H08zJouF
FF3uH/Str4aQK2kr4rKAiFZnbFCaOAPMhpZ8GYtrTZWgAKgYxkdMjtT/MC2eGksbEuzXTW8g7VP0
zrF7RNIw7LBXySLzPEFEpa0cF0O6E5K3ZkabiqIJQGSY78sm+iMtH2rDqaW4ia/4I6Mmi0iTP1SB
4duxtNca29qPS+kJwB6GtjeEd1tVMJ5TZypeRRA+USqdTpI2/Hv/S91iq006xfSk4SWBrbp5Hgqn
NgZMCOMrdbvykGhp/YJsVO4V9aAdxqStfPJ054T7tHkI4sFAnnP6azQMv2FRR0A+DQ0edd0CjWKr
S+SAms8g59Ul0yrlpA1IqldhM+3slq1F5XQv0ncKF8DNzpRiR04KFFXTDANVG0P405ja8Y5K7uaq
QkYGQkb3D7WC1XOUpwE9Y2gEV7lUVD8SqnUUcz67Flx4r5O7zB+QLPQESjRuPXX5SxXof81gWlYV
SgiIe4Qhb/CQ8TT1WYipLnxaIY4xZU5Ql2JwQb5kO6u6dSqoMBM7IcWDvl6d90gy+rJr6vAKehXP
sG6y3Hoc629Ts9sM3BwKqje4Oap2N+/iytIi3YBofoV5nxxUpNF8bYwhQ8faX2NXkVgBacnhoKwN
QWV1ISwKY5qTKTlE+67+AHDG+ow6CYoJeKKbO6nRskKr5/7yFGY4UAeIaaxuWInTbekFui5S1vZH
WZZx5lx42LjTSye5KO0f98/9xjIyHsNREgQOsM5jZalLQlVGOKcr5zxCgVhtHzUKfe/BbAU7u2Pj
ykNBZhlqQY/fsHR7vRwgLiy8R4AFiW+Q6/nIJDgF6glpzt/QsRNH5db6cH+OG1kLJBVuBGoZsFfX
VW7ZEFqJgizPHFXMhxqTZuKbnD1rfSMjdJs0NNk6+bnI8uHvsxbaFcgZwlpZ3gmr8zDmucQpMdBB
aIfRN8Io8nFIzA5jHrX/IdSwRzFDXORfqUutQk1jTsh5ZRFehSLSK9eKzfFQqsp4TArThMKvqdWx
M4V1VSWAV77Ast18qByt+/LXq72khjRNfrssrGNAKRlxmKkSHgdBVz9FUtp4dIXoW6fBrxR/1Y8y
9jX+OEI1uz/wRkhnYBN2zCJ+frOVRTprU2lSj4ty1XmCL64/tWUSH+6PsnFgeMYS0RF64uqwl03+
x8VfhFnFHUWPRqXE8lGRu+GohtMiqLGrKbo5oT+GWsUCHEN7a6SVem3H0vQdZc58S+72ehIbp4OC
MCjXxRcOtYVlwn9MCJhrVDZLmTYdhvw73N3wkwqH51SSc1z0pIgTaIRGQQ/a7IpP9xdzI9q9GXt1
PlRt6muZoulVT/PigDaXRSGJpzvRQ3Fj1nZni9wS6hfSPoV/yv5Lar9+9IkqaaZGQlkK9GcYAYgI
s0vSpvYX2iJYAQ4dmlZuA0jKl6cgZOZOpj0aoZifkA7M9wAtW3tp0S2gAYfkL2opb5c+0We+Pr58
V65+BPstOsRPJriM0tW1ofv492sNzx2iu2YAs/qdqvzxnWkxjZoDRANxofJbQbXsGCXoGMN0jP1M
Gf8aW8VKI1ey3CuE+ptKpIOMEejUiVpM7JTXSNcbL7F0yY9C09jpam3tYF6kZI08sC10Y98uoxpV
wRBpeOpqNUgR4KJB9DJIAuH0qAO+M1ghjco6NoPRB5uV/v0eJvtY2nmEhduch/L5NBpoCl7leDaB
HVW/5Am9G0Mtu5fESrKdLbyxZ1BlwdOFO5QYtL5SlEGzpwz48bWv+/Y90lH6v1U4VP+UvdTtRdTN
sRZ6Ka1KDLHXodw26PlixIMyimWMj0VgGhcF8N6lM+BY3t+dW0NB+CAhNyg/3dyURUC7TlMIq1Hb
R+9wiZ+PZpj3HxOpUk/3h9oIq+S4RG7ILPRi1+lcWgymLAKqhNloJO9HgMFnwCv/4TuRlrJyKvSp
je8UUD6ubHlBQ1TRP1PTVl4L+Oip7xptZ0LqxgGgjc91y3MGXsz6aEvoyCUBUg/XwZ4tCfByadUH
MRBKjiNwodjT6jzpPAhnYMbUwjJ/BIWOym9Sa/K3dsaemaeJmEC4Gkr6sclH/pWoHUwcUqS+Qcw3
C/n/rTEZcDoHEmErz22UrToExA6jOiW950SOFPtYDrHhQ5Frv3C1HpKjbAS4EMStDQrp/lfc2DC0
7JfcHyYU2parQw8yrQMeD5sBLdXqAK1rOjioTj5HzfD+/khbq4trJABK5DR4SC3//I/AKdlp0NSo
hyPCoiJvDIL1ZI9mesKoQWDUluee1oUjhnz44N0feZnD6jEAsJqPSoV+IUKu5thZbR3kqsBYrE/y
Q8J6uFWaDqekDVs3L+R+Z6YbJwNMMKAanRvptnsEomXCuQnUeGfq4UGIYP4Kst7ZSce3vtxv0vjS
Gt5ocKhRNIPHjK/BDEkv6dXhVRpQJ0N9dy/z3xoK+A4mRmBueeevPx11QiMMZQoKtSn8Kg7rI0SR
zE1h7O98qyXvW38r3ol0MCFbcZkva/vnLplg3stqgEWLnkjDyWy16qsqoWTlOSKIj/mY5C9wTcvw
P5yDBTGEKBgJ3A3qqhoUaw4Tm3EjQI6QpsZ/8mB81wVW9Xp/N24uJrcOMn5kEDd1BLoCQIgNI75a
UpggNxfqHpKjujcpYi/J3tr4yxaklk3F4uaSa4ffjfUpRgBoyj0Twuz3LMhkz3DC6dGqKKDcn9pv
Z6T110NKn8QIUjXbZXXSMBQzwakiA2QNkfGVpoP6pQIF/CKD0P1ilHn0ccwqHHpiq4565NgD9V8B
QuqDDbFG9uTOkiaPfAejTquviguCBN3k2g2meQMuqO2xS6z+e280dgmgphrhOo1Glfu1KowHfS70
PTe9jQ4LtQMmgqgR/7MuT3JX9DqyMcm16OyehrqU/yx59/4QVlL3nj7rNvWfWh39GfjzJ22wm3nn
UtqKJfgoLWWnhT66Pg+NYY9WXVnQ+2dDfNFMesQiDcedtuLWqaN/CWqKL7fIQL89dZCE2t5YMIdS
PRWALuPmNMb5J8cZqzPA59pz8Ew+398sW+eAouuCrKeDdfPQnnl5NoFO66+3pB9QjpSnMk2is5q1
3U7BZOsY2AupmBSM4tM6sZ1DChQkXOA2Z1n6Zku68l1rsjRE3GwWj0NT7AmObV11DkDR39ABaIKr
5Ywc7DFMY7HtjurymSMxeU6M4VQp2borl0P7WWuk6ZBl7N37i3r7ITWKWbAtIUlsQB8bDWqPEETq
1hmyAzbMAwBwezzY+Mt6Y4epZZUb0c7uuZ0ug/KOhxOJnNtNq32uyGCSBONOKWiLsyrpPwYz1b1s
DlXcjjLjuQmE4av4X+7UhTZweIzMyVwUq+lZrE+HPRlaHQ84eOiiTL8C5ckMd4jnGSoi3gIHeMmQ
npM6RYGgdaSBuGM4n4OmEe8qjJ1UtyGFVb2mz6K90Hur0kPfC2rFwh3RNsDCiKCrKo9C3jNGYn0G
JVjQRUdLPfANpS9+4TImDJgSUvLcTG3xIw9nEiK9VbV/UuAfs0vnMM92LrnbYMJvQuQGxi+vSipq
b4+5IkYhZR3JtJx37Vnr0Tg1aziJ9/fg7cGmrAB2AI2CLYVGq0gAVQnSLSfIjWsvpXbklVksqW6n
O/meicvW5uMJB+6WYsQivfV2Tp2Sx3YnEaLTKJYe8syQXUfOxgOPSfmUy9p07EKhP+ho/OykKpvz
5DEF0gj10huvGig0MB87Gv2gHaE29GCg6oprTFIQXrq/pFuTXES1YQdRXL6pt1Rak+QwKcn1wii/
RJBZYq8IHEn37UwqsISbAvtzFTTlQzKj27qzbW7jJ60X0hWk/Rak5zp/DpPQTHS+4LXSpsabsjh9
sUIrcmcxJCddTaOdO8/aimJ0Valuo5CyyPO8/aaAaae4EotRda8lT7HaDgIicFm0kEZqNODxZsxr
Pi4sEW8WNuTUjI7ldyt1Gvtg2d0oLtBNpvoVhTfYL7Nmw56Nhnh412tza3/p40FqD9TMkvxptlRB
VOzAb/q87wzpXJvpGJywH45TtwkmxfEjHQ+841g5jXbIe5Ds6LkGReNSqug0CBJ99TSYfdJizRSY
SH+pSvCQpz20CWHP5he60XboylFVLNQfoT8FZRfJHuj3voTZ34rXzIqRFh1GSRMHRJjy+FDPcD1c
K6upmYXci9ha6Fm/wFs1xMZ6Gn8Sk44FBCLgcDhcdZM2It5k9j8MsPWqPxijRYez7jMOeWxPllc0
M36yqtHWMAMbqRj8WW5aGCZjn5puORu96mdNYNpHtYsjxc1KOR85v5FeXqUES/hjhyJ+dSaP0z7l
RSl3TznUldKvxl5+L9Phj90uMPvIn9tB0V7vH4Gt07ZIdy6CZzRx13uiQ+CBm4t2+5SEmk9ZB2tC
0sNTNbTtziW6OdTiXUI8Qfdovd9bmtVVbGa02505PxLAag/RleChwUD8/qS2TtYyELaAtDdv8i4D
Bvucxz19TZQeNLerzeSVR4h5ake7/WFU8h5UbesGoFRMa2zRBL5Julpr7sEMVdCmc6swXCkIK2wd
JY7STsTamhkMRmrECyP0RjRKNjuTNgLm2rOc1N5AO9bvlKp1qcj1JPfTnprY1jejNQVgk/ov1+4q
ZIyBjpi4jZWOJs/lCU+lyhdp37x29DYP9z/a5lAoYvGqwjfiRgkk5KLp5SJKrqbc9Q8hGuFXpdSa
wzSZ+n/YiSTI5P8azFpl7ahQTODXs2RkFYtCP0hNqrtVGNWHSIez8/ezWopAtCbN5fW9kotuTXPU
ohI15Skf0eKThjE5oyUWBLy/UDu/P9hGgIfAiwQd5ZHfqlSrAK8rE6oTi8ecZqeeNjt258IV6VwU
GspTi4r0O574e7iI29cc7TTgthqMBR502vLP/6gtlJlAdlQmVchHPf5Bx6Y6pLpS2W5tjPhrU9gP
aFWY4Ilhszrmp1DqnN288JZ7C1yJfx0VYQr66De+/RGWXBOSuVquQKktqjVFJb2TnAEp0jKqskfE
WOz8NYQfXCN+D2zSw+am/JTLcs7VGyPasvMpNg4qcMXFRGmpfdLffft7RiVXezMWqGiPAjU8FBjd
OhGqa0R1ejDbYI+QtNE7WmwT4KizyShLyKsFcKoBMJVFNhGpieq2kzOeq2623aSMLD81qvRsWqI8
6uEcHtJ5TqjDdsF1tnHPu78JN2Ihzu7UBRXSRv67+iFKb8hxbvNKS7KsO1uBEb84uR4c74+yOV8q
rPRV6CijNrg6WDWdQJSRMRBJ7AWKYOfOEWNnHQd0ZFKa3i4ullMiBsATwasNpEXCBoyLTu15J63a
iFtgk6g40Rzgp6zni56dEBbCD9dxGkMfuT+CiZHOHi7be4WgrU0FOR/dOWr2JHDrTVXiaqaWLG2K
3aebA4zwJr77u4Qk46cZWv3OPboRT7AtMpZ+pKMioLQ62bki5laq4uSaiU6VPN15zNGgztxADrWf
fSE3r3lvlzv7Z/PLAllhD9EFWXq+b49O3sRBnAOYv+pBpfWuLBrbgLWr1j/JEctnuBDJJxF3xtmI
pscBeXyeeoV6aaJmT+t/c/6LGhG0JCK4uV5v1WS+c8mnNRoJnnCU9Q90t7r3Zhd3Jx7j9WeqDuPe
9bQxLJIPMEi5c2FnrMtjYdtSoaOielGKEVdCMduR4mlImR5rqACFBysfDaGmtNFwvH+qNkZGS41u
4VIb489aoTRKK2zMvk2di2601lEti+LiDNZ4knToxglaPzjMFHviXBsBA8js4r2ycA5vqoEaCi1W
VDBojJnDEYxMdjB7ahz3p7ZxTLH8oiVDdYLa49o6HeqTTZ8Q+egE6KovVUno17p2bKCD72zgjflg
1UcZmoBLcWydM4XzHAFVJOqXoC7cUavV922YqDujbID30AVmNgsYkYHWL3RMno0WZxWEXnEsG7yh
raTXRLEb0sIhjCV37kpTf5LhZC14/LJCfTZqRPhYUdhJ/j5349MRhh2EL9i0q32DwGxgBXIbXgMe
i0eBAsOnIbUMN7LmPX3BjXkv/CFQydxyS7azPOr/SDdI7TMwb6C8zQL75sIJ5onLXFF+NGo+V16i
OFV7KMs5+BAvOhdekTT9s9PW2s/7G2r7h5ASc+vCW7zpa9pVH/Ud19AVvYkARykRe/hqa7FLoSyA
p9woxyYqJ0+N1cnP41F11UA3f93/FbfbmtVAdeQ3L/vWaW2qhFFiBStdOrlE5Jnfg1CUbaI8bOQ7
J2hzwmw0IgRpBltOfbvypcj1qA8N6ZIubmWeFlaJ5sZCwxo2Az1xRiJBbU8ikqXEtYLeiI65EdZX
hJBh3N+f9sYlAdiR+VIYhXaCMOrb38JwTtoaRkjvrImAbYvS/JAg9vYuD8v+f4mkxdg4zfrrlNXT
pRNoXR9wCNU1t5gjNLru/5rbDPjtj1kvjCJzH88wRtRCLl4jw0LRa1Am67FKysHLJsVGoglysmOH
70t0wf4+FJDvAWzlBCKiiBzU28WomlLreuTvrsh6oyah84z5jYz+gYMD+W2Wls67qRfBEUG/ReVO
cq6shVTsRIHbwLdAzUn5IKxbi+Ha25+R6GzG0OzCa2pY7Tk3zEny5ixuup1xbtMg/mxqFQtukdbK
+tuL1nIiaVBgk+gjNGErAZdpiO44G2bkIoomvdz/vFtnbDEVobTs6NzKqzQoQlRo1p2R6JaXkt+M
5Xiq575zkU1xdngXW0MtjG/AM0wPhdi3S1jYfVjYAzElMaTYDWnq+aE9o9JXIDSy80TZHAtMJkjB
xcRFX30uKzGKvCjS8NomUQMVDVCk0cgj2DJjr922OdRCD7B5dtNEWXbOHzG7SAEQjJGJ6G0mRy8I
4+ifcnPo3+H45Xy9/7G2NuGCh7YWvI5JOf7tUE0gYXZuJrC39H446GUgHa00y3eeH/bWMAs7Bigp
yQSFn7fDaHloiGCYgosTd2N8tGJdbp8mpCfC962hdF/iOs0UL7dmus99WbXfY5g7yQnxqSL1IuEI
w+OCmGIwfE7yMZ/GJjmGPbVit2on+edYc3W6ZTCKBqGjOk4xf2kz/VSTWcx+P09ULpvIDP+N9aQu
Xe4irGgiLR4TT9SZ1fttI8Geny0jjjyVitK/BXIavH8MY3yPR9EYuJTBsvG5CgTbWUYUs/UGRy14
GCe1ZZ1DW650r48is+BKzbQj7Nm8QgywM2u/b8fROVDYSHsMGcASPcnqbH9KlHTMH/HybVGrRhbz
MOkJXosNRlnnzCpy8CFWGSXnOTW1b2aGI4AbFF0YHNKxz+eTlQ1Sc1BagWxnKZeZ/Ui6P53DEMFO
d9GxeadJAkz0NEjd59rO8uASaXX9kze8Ex0kuUyf1KqtUIwackSAINq33aEFQ46GVRCjDlkjXCLc
Rm7CD7wKYZJGIcazbqPi9+YWhTIhhNXUFAdjSRffqf3Hyc5FcZtfc2OhNcAFuvS914E6A45omaND
7hJXnVf3qvksTQXJ29hkHuKfrTeW5Z6D2MbhA4K0dGplxeAlt0qYgpgetIqA0CXRh+yBZAIf4SwE
ZzJT4o52gsptS4Uqw2JJQ34Aa9dZfswfJz2oa6GFRR1fHTOMDzQxRhel8tnPZ7k9ILjjF3mG5KMV
7Q28sbSo6JPeU6U0YG2uolmnik6rLTu66nKafk7wfPgyKEOCArxqtxf8jEkA2jI0d+a7cfXjA2dQ
/lqU4OEHvZ2vrUVBV6U69fNINM82i3JG7/550O35IXH0/9FLlU712FP9F121c1tsNGoplFK4h40E
lgHJobejO8as6HnbxVe0SwsHgbK+POEIRcWvayE+NrXeiysinmrjwmfOvwFu6t53msMLFqHY1B2V
WjvFUTec7wfhjS1HDWjpbtlcmjeobSsP8zmuZaBaAv9O7mserUk3+iOduL8/UuCtyX+Xpwd32WrD
xejXqXNSRwgZxCY81rnzMif/JWuhcJPOcQ40qvfgAFvTI+7r+LsilogWzNtlj5IpzwYbdiRCNOqR
qKVcAlTdHhNJ2ZMa3xoK7gsvV0oCiwTQ26HSFswbWR3bWqHHa9Bw8vta6THjLqbT/Y+2kVbxCKd9
vehdLKYzb4cKBscGEaNzcyZToLkic8LHoRN9S68/aU8xfDR55/RsDEkPdGmCLo6YlOLfDhniD4PX
nx3ib1ZGB9wNjI80vcKjE6EqlxqjtHNgNoLE0lmmLQQL7LZoKBJtoGyCOHfsqOQF3fihqDPxDTC4
6c2ESdcYpmkvMm2kCjxTKMijRoFcvLmKTCZyjHZvktONhkD0MaTuankBe9P6D6u5ZCPkqLxJgcG9
XU0lbASqdbN00XCmdunaRJ6WCNtfNPFOIs6kw/0NszkxVAY46li9km+9HS9Igzyx2lG61GldfrPs
ovPs1Nj7Zsuf8hb8tjCRaS/QMqQqtj4BUtzPiZXa0iVrCvU0TF3hibmwvUbUxt+fANqg8HNQguBU
26vDNo2T02UOQ+lqKJ4GCcJHrjlfk6SyDxh87mm3be3+P4ZbE0oTMMwm/WHe7pETu1FkKKdJK1rf
iDL1ADptryextZKA0binDDoc1loxpNWiZrKC0blM+jy4SMyIK0qvutf1UruD1d0aamEfQ3ZexPDX
xamphMahIOJ5aaZ0mYsoz3o5soodbPL7u/B3t261QdghCwCNJvZtHaapOVupFWEMV6jF2URqvDua
QRB+anukDqNUYHg8pLWTHvCyTn7WelcP7kDpGaBSN3EidW2y53NbaKh5ZzyezQ9y7MztR5SO9fag
YyYje+jTB5Wfi1k23uOcpp7sIjW+JHorBs8Am/MQZYX5wRKz8QVlV3J305wz7R1FOSs4cuOKn2Wm
/R9z17Ykt40lf8Xhd3oJ3rmxMw8kq4rVV7WuLb8wWlKLF5AgQAAkwa/fpMYzVrO7q9Z+2phwTMhy
N2/AwTl58mR2EAgdI3VdoBYqv0RIPE2CuQ/Ye9UziGXp7JCqzkJw2O1ksoooTrgHinwCrX8VfZHL
qOwdpljL32s4lpik9SfbO0YDs6e0qO3xnjrNpA+QWPM/Ao/DeYEKBVL5bgUZGs8iJU3GUBpwD0zY
fO8AnaM9dvpjvJD+AYbA/9b6FTF9XRc/pX9LEDRBzaGBXTk0uGwnWmSGQGl97YKh+EDRbIEk8thi
xPfM3n1hxQF0xeQQBuwhYrYNE5Igl7FhxwtTDL/fT/gvsraSwHuMP789/ZAvAWErVwLZJlRBcb31
mPnpKRW3FHhmrnW04OCXG9S2GBGzqEGqixVotcZKcI5M6VAF3q3H3Aeoqom70zfx/Hnh6AJ+OtoT
HjpP2yZBBztE7TNQEjvF4zQAjTcthnB57yq6nDk1n8d5sMbXUxotbJS621fbdR4LywD9+AndrxyJ
ppW3VOjvpx/opatEkP2LcIkXUBZ/AYeHM2TScHYkV72ZvCMUeZ1znK9nQTd0MCixSjaBgYLEcXMa
d1TCaKTvyVGr0tuHdl1cOq1wdl482hnaB+ZMKvzssXA9lBj4Rsg31pnMp2ulJXhpqPPcIzS2/URi
WiNzxjLOTr+8H7/mSRBcL7OaK4KRjuJnW1mSkCmM2DbesZYRpIonX8rbmMHHFZI/E3sEgs1ujWT+
gVbAyjEb3nDY8TDlAAl0m8+n7+ZZFMDNAMWCQw1eMWhZm2eOFsxLh8PsHsHY7a/iQsKfwXH0BcRY
wrtpIA1gwVgnkdfRM1Hgpa+LHYkFtKoaPEsWVCukA2sz9ygHJ7qb9UzSQppu7+mI3UykOOcq++KT
riPN6F4BFI82q8mrANZNXLhHCHeGSR8r2DAKt963Rf97EXfBvTOa7nICrX1/+hU/2/54xchSkO4h
ZUdRv0lVLDhAjAYqFUdo6SwornydzQ6NEi1s85cvBfIPsvS1ogPvyN9cqo/ZTPxlcY9+0asdmZgD
QzUnTmLUdmeW8fOnwgNBwwdEDnDyQbd+ulmQTgR10eLzEeYXQPUn3cKNSwdmRzVE/tPT7/D51sTV
oMay+uGtSkubB0NPDiRiK3KOywhxJxdp4fUCx5Mz0XM9DJ7uTFSKkNFxEapxJG6LxQYDHaIVpY0j
0a6vBx9Ya+10wRXMcoHk2dDONZBufvjrjwaLKLBxQPh8zhQAHFCEXm3bR5DLu0vpCXhSxfpcwfHS
o2GEAiUNRnYRuTefK8JssuNh4uAIDbLo1mGDe9UJJd9ARMd7L0RsF4mpAIadSTKeXxZrHwP8wHqw
LDEO9nSVFAOlTeOX7lG4xZK1nSyvVQsoDQyPBkp7oU7GIAz+8mIB0oKJ+nWt/GB5P73oGBjZ66Wx
j8oT4hjr4qtv7HMcuBfC10p7gOrr2s95dtLyEY6pYGnZx5moQKSRnrovGGNW1yAMxWIno9o/M8Tx
fMehAlk16fAPeJnb1VnDaxhjS+5yNDSGTKgPeZsZijB7bUXdmY2wbqenG2EdjAdahXkYtEy2nw2j
bc7Y+5ocQTBddssQOF9WFOWAIQfvYkCDIoUu7LBrXd0BG8cw9ukt8cK7RRkOagPanz4g7s2qqSva
hi2mS44jAK/dMI40oUFTpNxbIHYzeX8jQmOCEG7VYLHgPNpWx/C49MpO2cvRRx0BKchBHu2oHo++
P7Z/eWADuxCLE4kvJuAw/LOJZIMfTMzXgX3sih5HjW2F8mHlQImETNXwNYZCHQXw4DKeNE1sNanq
9KwSpx/IjVYC0t00tEeMoc8xO5OnvvDa8RZCzJOsysLPXoOHeBBoGHug9VP7bwfMo38h49zQbIq4
95WTcPzLiCBeBtIgsGQRv1d659OdKtoR6skhDY5kLvhxtOFXYxYXA28+h3orhstSHRZnFtfzkgAX
BaT/L+gbba7NRXHGON4IRuCRClw7me2BdJACjZZPIGqoKRHQ5CoyiVRwz+sZ1SZRXZdRJsNzVMgX
djS6OGjyAghHbNhuM0tZQIVXoyzIptF9QcPl6NgwViFoE//lzADy1D4a8GtAfL6jWahU3Xk1EnXB
b4o6UjeUKDvrmOXsTm/e50f1j52E1jLmSNGu2mxeIpXsJUiAR2eMg1Xsyy+W1O87ciZGvXQdIFo+
3iCOF2BoT9eOM1dt3YEUefTnpr8ySrHMjI59ZrW8kDUiBjoudAoBMyEzfHoViGUyGJJ59jGYsf6z
ZR4aILqmaZx91Ag+pr7SzRd4ffTmMEpGz53b7pqAb0IxaKmACRHzsS+3a2R2Gk+joiM4zMioEoku
3JQCUh76JCCq5YkPxxI78QLLeYsmfBwkDryCvwJ6iO/jgLtfbeiI3herumIygOd+o4VywnSu1i71
5Afkd+pOzvgAjEm+jYfWiMTWINEc3R7Sjy4KkwdaRf5n7tSVyDC/b8k0lKH+ffAbGKpIqixAIvNs
ZRyjF3/ZghWd6LU4QXDAfn1GHfWbqJcUTM6jC75MZpwZPW8L+t9D65uUUa7PlIDbHYkWAUh8q1yu
vU68boF18LwdFgUw3tFjNXyANNiSelbLU6ur+PH0PnkGhq3TPaCFYfYBPJ016DxdWjW8YiLjDjPi
UAN1LlkQedNa4ezcLBTNR7hpzerS6w04MPAQqT4jG4fntT/G3i2CdHQ1L6HbJY0lAdoodwyctJn6
ob9vvMKEN6K1u3SAKsDDXEBz4Nvgt/GVPSnQBtCDroLgQrWTD5xshFRD5julX93KavarZBq47lM4
53R2WrZBUeYM5cbnxcQLhmQATqv93NpogDpcDHNmSdiYp5YhQQMXmpZiKAgzMmWuZ3v+5FtwPEzD
DoMCiepgvQIjx4mzN9M0yT3sekZzA+8ZjTEjgPlx7k1x7b4RDhwykrocaZg6OJv5EQ4ddXnoNQ6o
vIXqEyZfImB3H05/kXUv/7zV8EFwLsB8DoErhmTa5miGEltrYV/oYx3x6EgsW1dQ1C90ezk2czTm
Q8ed+7iv5tKcSZOfnUnrSBsOAYzwIUSDlbcpw8HJg2+OFYxHF1ZHNI0qDkZyNfXl73ZPwzGtQEyz
LgKFHuKRKIt8xG5F47xrl3A5I4LzwltATYethq4L2iDhmiX8hJhBOXFSjWLjUUqY8sCTskka0gRf
Yw/qHAHvYO4IZ5ozwfwZKIIXAEBwxegwVQLS9Loxf7oq+CjAj3ivjxPmr0aUykF8SyA5IjK7naAN
3nhzAz8FOB3Y191cwjJClEIFmdVwWe1qUjbn0KdtKIA4DkohgCMgu0LlZRsKKuhVwdCkMEeP9fFt
qa3mGNmTmy1CntMA3R5lqw4PlPqwANYeLACKpw/friJ3AZmWo4aVaO4pKIXzQJ0DXF66CqT5MHAA
NSU0fNej7qdX3NF4KSxntI9Lq7usWuhwIEPrnSm+XljK6COskuNQhlqlMjYP42OwAa7VCNk15uzX
XrJ9AS82uQuFJplDVwUEUMX7WlzCRjS4IYyda2k/X8G4A2BZQPECvMwtwNZPsof/lLGPMDsr8lrK
OhehgrFPWIRH6g4m7QM4M50OHs8a/OtHRLmJHQxQHVn0JlNwRwnVvClYjhgJI1AEK0JMP1rzKOBR
xmb7OHIqvCsLbJOUOEYOyejZ4rIf6kol4CxgGiQsrRCw/wT9m9P39oNo+zSy4d6gVIRxE5w1z461
tozRLK7UcmxJ61z2DQRaEyx+8SWETYhJRjp286Hiy9xk0vdMhLGIeGFHexy8KgUDqYRGs4vBHLjh
TqxOZCg7Jx8Uso0UFnAgjgQWD4bUVYAw0qKagk+uK4M5GThmFTLtCPkmQG0xpzat+s8YXZUc9Bkx
lqthb/cwYfffQsqwGZJiTWeSQQm48NqlPX0HW6oGJqnCpk58VZYgsI5u9cYDb+GzraHLtzv9rrYJ
3/oZAdNDGBqfCZyBTST2Al7UsZLLcfBJcWP7LLzqmhJkLW+h8Tfmdvo7RmX1sA/7IXh/+tovREHA
wShFofEKSPRZ7owRJUdi/yxHcGbrfhcax/9OS390E+jaQScUChXFrWh006YSwRE2y0giPrVqBluH
eAqo9ekbWvfqZt1gmAIuifGaEAEXfxoyQNrF6KdQ9hEBe7J2ooRCUyIYaP/ERX8yURWVRUqMF3aZ
8SAFl0y25T6cvokXAjEYB0jAEbxQLm6Phhns17Iww3SEo1lzLKRtdrZFi3dIBPnh9KVeiBwYa0Q+
BpAdyfK2JwY5jgLJ/jLDid7Et0LRbmc6wdOp5PYFQ+TPOvpvIbb/+jr/d/nYv/nX+5T//B/8+WvP
zVBjp23++M/b8XFQenj85fqBy18QEL49qLpn/7P+kv/80NNf8c/r+uvQy/672v5XT34IV/rjTrIH
9fDkDzumamXu9ONg3j5K3aofF8A9r//l//Uvf3n88VveG/74j1+/9rBMW38bPO3Yr3/81fHbP35d
s4j/+vnX//F3Nw8dfmw/PLKv1S8HXT8wLI5//cZ//9jjg1T/+NXyyW/YjwirwHbR2AJY+usv0+O/
/sr7DTMVgIt+CBJCKRDLmPWDqv7xq/8bRNPAtAbnKFxdFtbyCeDf+lfOb2jKYRQAZQUyjmiln/77
Bp98sz+/4S9Md296dFokftp/ip4gWKwdRrT5AByv7XTXebpXhCIOFWzykZgUIz1qa3FUajyI2aex
pKOXGGewZeq0PozLp1pMn92h8vRhUtCLjIoRVXI/G5gsw4y+t+E1idnzpHTL8gAqEfH2aJPSfd0o
1UFAbZnyXjnC2yELRO+5poE1pRyF4gN4rbCdVkNV3g4QqMRACTzuRVJyZem0cHhlQ1hjWRCVDegn
/TTI7zHmWz+OvKtBwyq48vMlhCxNOg5dL3Ywty4gywGxS34YGr3QVBZVMb9Dvya4mOQo5xQvf/iM
pVYpMFKj4E70s3sXwGalyzvTN9+oZcRbasf0M2bWYRNajpW4Lx0F9FfCj8G6Cdk055PtiiFpKmEe
IVVmOxmL+vCr7p3qXmE68q3vth2GM/pwca68glhuWi9sKdIeJ9YH0cYjTdHZBUcALfjuG3GKoPto
lyqIPsp2WY3JLQ8Etwh2De9H1s1+WoYheLf24msG76oRHGAVzDX4eMZaJQxw1tdvYISAVjyNaTfB
TMLV+IrVOLtJBIUPcU1l1XV413QZDhpMSjRaqlJcAGQT3wB42XVqG7cR+yE0Ebp7TeuiUVIMjtnx
eOlvOj2hiodssNQY2naB8mmoC3cXNSkmeLIveiXIdoHlH4rYp7eMjxKfE5NuEByAYF2VQjNKfatg
CDtcaVpaxdHp3OHe2Fb0wJwJxpgVQz8PALv5CC2x8lNrTw2eJmKgBzvcC3QyA1GEpG+HhkOZ8kni
XOZQurn2QuE9lkyw7pYK6ZE9qPqoFhLkCc0HBZEdL1Mz81sUxu4CKUCNd5uwoKbXpApgR1qjzMHE
Vst18DYMOXjPtgXME4VXSTJYxSDRgOQ177I2xDj3+wFsK5wsNTEwPhEc+ywdfc3vwZfoYNAzlPMX
p68i9CjGuZYwWDbDfSdmks1igD/t0AXRXQ+LdWvvQhW5uyOgjw5wWe0nEIRab/o+qAK6e61squoB
AUxF2ASFG1520h6QhBiiigw5LSxDMLIUFHsGwWWwkCWSNvjuzixA7tE2OiEQeY+Ro7FCpUIKIAO0
KcvmsIAfd2+zoHoUMBvBJFMQcpJAG8cHUuu6U4dv5fb57JfsDhIS3rx3W8GxmijWe1aH3gJtpB66
+hAgZJGb1c0EFQkLtf53i5acY5UoC9K9TeTIq2Cs2ENIpECt7rnDOzq5ngVzxcFBbQZnziVlOvbE
ta56Ne+cjhcELpp2BV/Wfm3tDnPPYVoflHvicLvOZ4t1h7nx4WlatfZ4t/SiuOdVOaw4i4puOlsW
0LGNiXrfDl3VZUi56fuyjGH3Njpz+KmEzcpbjsbOG9tYAxxoFzcFUqT7DLdT6QzZTC+yoesmTDtV
utfYtCL4HRGy/oRca34ofBNFxyjWZZsiUosugQQ78nTw1tjtFFljtYOjOPZmyZrpjWk5cZOO6AKm
yIZSZIoDQPd0sfy4wBKdIpJFDkW6WTdQtoLdOPgelQFQctEWeh6zaIJfRuKC39PuhnoM/yjn/9KJ
/urp/ORE/z+e+/8fT3QcsidO9IeWtg/s2y9Huf6ffHKo4yf/faiHv6FIW21zPHDscXD/eagH5DeA
nWiZr/0BFHFry/ePQ33NBdZeDfqYHkSHVmDwP6e65Tu/rZx90G3wK8GvgOvKXzjWydNT3VqFAUAx
RPr59DQfarjljR1tc+jr3c7VIhKuaJ3Wfu3uZ0wo/m5LagEgbOf7miJI9PUy7TtOgtQUs0lBLIoP
9gKB+NEuyEc6AMj46X3+kYD8nHD8aHn/mZv/eWebMh4cY3uUkUdz+Nx3l45n+BWF2EfaQILk2mG0
SO0h9pGrh3ZCRtO+U+7yARo2ZA+DcwFr88JfhfvaMrPt1tkXTg3DAyD2h7CHTFqL7vjbM3e6Dti8
dKeb6sHudYBoSWmuCxKl7gBZ4dbiXdKHtPpqt151GXiwFB8X9PsSv/CQ+gjZn0OWXrv6BsdyI1nE
AHFpbgvH3yMeT5lVlz6E4HC6DJXqctnzNq2miWecTONlIDCYc/rRnxaTf36jDZrVY7QUY2gOzRdW
4jTkwVjflWUvj/A69VN/iu23tVubGL3G8K/Niv15TWyln+GdEU6wjkWcJudUd/up00HSR6y97gv7
2+mn+mHs89IH3bRcMJkGnZxlovlIyupy4aLaoRMBm+ygnvJmKVZeOPzQIaFhpyHvWN6BB7mPyuWG
tlMW+9acxR6bYcAuvzARePu+dvQ6EVyc+ejOWqW/dIebJNyy2p7JYGpyhzYz9J7qZheghbCHo0+c
u4vNLiYfQhRlHHdpWATVeyDzza4kIgbf1S6xeUuZGIxlHVw6Vxf2RJwbvuj50hXcHG0Z65SKcLVW
MuoM7vq0zP3zu62P8jMsJ6datZHP8qWYgXPGwOTnuRkPjIfvTn+3H9DbS29lMwGnK1pCTHbq83a0
W+BMrkgqFlm53/L5ckQilThD3R8sGffZwsxw1IPoLsaOQNJh1uQOyu5mVw2Vf9tTnM1WNdJPipVe
XvIKuiGNUSkaqiwtllIcXIwn7uYZBo4wJK5SIjXZUfivC8+Zd11ROPsR7k2XHoyZj5jPbDIOsals
ACv00ivhNyExIAw3LtR+UJ64dkod7adycM/04V9521veeIOByQYquH3OisVOe16HmQmWAZqUJtyf
ft0bJPQ/XzTaRGgxgK8cmxmvO4QlSN0KOwNk1aWK6Rtedp+mYvjsqYplkxuKJOpcc+ZDb6QX/7zy
JuJyq9ChN3h9TsEWASrnN16QTpjNRyVUjY+QAAFTPWraMMii0EChUnMSHzAFiApRBLNv5wu63eeQ
9FdvZxOCwSLn/dL7eNkQTLuaFjqCIC3rLjfGBwWPeRcsKtudQN8TJUQ/7SxCadpKMecjhqXOgFkb
dO3Pt7KJxiPzsd1t0udlXNZoZqGRQEcIzw9l8UG4gPQxL4MJSBudzGrC/MAyxNEhijCedHpBvJJL
/BhQ/WmHA5P1LJS5bR5NY5gSlGdZ2bfiktlRi0Q1OEdNem1tb8JzYSLsrDFqc7SruoM0QYDDHs5s
NhHvTz/JU5zszze5Ca9DG6OHwGOaU3S9swJM/6yhVowvSDQoXg2BmrMhn05fDJ32l6N5tA2Nc6MZ
ZNRZjnlJ8w1TElAQFWFoLgJ/seK9hFOKTCj6jyGE49r2Eu5UUZMpXcwadPy4VWmEkn5HAz4ER2iH
XTfBhLdTqyJI2zGi1zDICyhqK2N/9R1VPIiuIDqzK9BsqZH6c2WPZQaLnX6/UnaGFDGQVgnkWBuM
JagQpB3Dqpge4KscvrEjPWCmNy4I6GARyDKJmZ1rqdHjdIvW0Tv0XeJja2SE/KMm1rLDXGwYJTb6
2HMWIEU7BMwBMlO7rn5jrd3VZApZeFv6UWcSd6qayxpTLySdMVrsJ0w61ifjDRQAjtXNOxWHPWZ6
xVx+9pFXXNYaXcubMWYEs8Cz56aY8C0xp4A6MU7Q5cMg1WquEewqziDmMvelOmD4NHjv6qav8WT9
8t0qGuvr1NTxzimsyM+FYe6diFDuJhzim1dDE8TvMUbskx3xiprjooYVWTl2jpdAimi4R0k2wUmg
wuMlEtILw66L3MG/MkuZupbCv0Rln2u3vWjtBSKVbIbBcQJKHbqexNHNQwNk5D0o9PSWohw/Ctaq
g186gG6Ad+PLox3Ao2RseWVQcHtTncOZpbYy5sQDeP0YqT0slJH7wB6Bo8OKDnprEwnobdCEsQWb
CF8+9oHffp8aHl9ilofDKQvSDzskCf0O1KUR3e0aHYlUMFVgLMTXHU3JMEfvu2jBVyZ0at+u8/ld
4nMnAi+jBpvYWuqeAkHwKBhFbkyh6TKS7n7qajiXm6X2yM7jFCyvyimtLo/nyr1vwKDIoQc3fGhY
0zwQGgRfO89CMxwKroZ9ABKPPqw/LhiI84JZZdC8n8u7oIaGWkq4hYYTBZAC/Wo0U9+is9J9LJ2e
leBwO9TOQc8Flu2C97MvWsq8oxilc6TgU+h9PQ0LsD4ZMOQ2fX0lfRO7iWuNdEhqXo9FFoA/DcAI
/fE7TzHkDEzbYkqjWjrvtGc5ZVYr9DYTYhjM6LgfZJj1JkkwxPGlP/Q6AywAr01gWyqJhg4leoPq
KYE5zvI5Nr4QaQWCAUudYlbvBPcZS9CKsmD9oDkG3iOvOnjzpEXqVbG6KwnWdaqLCIu9VeV3DNVy
lXj+tAJ7pPF3A0TC/STUi8itmHT7WQre3E6KBO9UNet7DI9ztbOCHusQS6fM/NnFaQ2RtOZOVlXd
JrIL4i899ho8sNohfFdozr5b6Gt9jcqRqKwyo/8owOyuUyL0AMhK6PED+BgO1PNAGP2iRhgApb50
2WNfes2HupeYbyqBCeqs9ebZSzC1akgiiGYPwi71jYYlwCcDleq9Yw36fTDUXIIYAv6sivqC7wrY
lYImX8EjFTqvJdycqoRrXX9HRxxei13kJ1Hl84uyNfN7RTqAYLALEA+YegLwV0HkUuRO34F6C5+b
Nmv7yP08Sj1XOwxaXEydXR2FKgYgoQ0RHG6GbY8unGnmXHlt6KSFJssXCl8hlRvZmGUHpoZ1Vchl
kgmCQve2EO2MqKn4Z5uEpruweWFf1xqkVaEr2F67POw/euDZzUDnTHRFxELVDj2mvRfBuwHrvKhv
iMD2xYeE0KqYIHE/+dAQS2MKJTzShktmurpFoFCmzkeDbvnKhYwffYh+FztM+9pfO3hr8QQFpU+P
LJ71F4GUle0jjuCZ8JCUsAIAMnVt4h49zTYYginBxHmTDCysDgXHdD+Gurj32Y5V9wCxQkTbVjpg
28SdqHkSUIr1LMexKBDDETPTWsSYz7cxGHgVzx724ekj8JUTPdigEGJyNWDQAQmUMuDLMLc8tkVg
oDPmnqNFruXhC7VBsElWZ93JTnR9nwMkG9CMMG5eNubcaI3z2hNsMtIaTnkxBIZZDoNzdA0ZRS8h
BvCp/dIAr+/lu9Zvp/3ieKA2TbGXwqcsuNADcpe4r6s9JeBiRqAiJ40HufAKp+AeLOD6Ix9DcrAc
BXPpFg3+xg+hXMkbnLITXaAoEskbe2i8v5lDbpXCZuCxRa2WNm/01FyhaQAZlgaN+gZc0n29GLKT
Zb/utlgeBfKkQ1uI+Yrw8Ry9cv3kL32nTRIbVv7Q0UjUuW8a+7YZveJ6nnhzbwkLbfmpkxlkS8rc
0qw6wAT03GTJD8HCl667gRVMaNqx0l6dF5it/YapbOXva8wqkSqc+JV2u8BPfPjkimQU3fRB+Z58
UMinAZhpM9qHgFPQPZZYhhBzXuZuN5OpRmPEG9EugfSU+IjSFP0B2AWMZgdxjfK91XZo89tV28c7
WBoHny01Q81vCnucwZ5bIIB4bDzzZV97r5ukmXm86RFcq7zSs4Osp1qRDN6qncZ0qp/M8OJFIeXw
0kuYXbBvlWz6c76grxUGm7p8mOECIiIJmVnjpHNjdYeOEWSZVv1tRn/9zBO+sgW3tLYyXGqrFJzm
9eh6VyVaboDikRtPGAA9E6deK7G21kaMLYHVunObu/5S7YcJ6p5t7QI1NT0JsxBnQwqPLPOGsXjA
wgDBEg5T0IKCAcrj6VC54eH8pzb5Ian+U5UVYtIzHoFvYAuo/sgLYw5OzKo3hKr6TkCpMfnB6WSE
aRTGrn/dwAjibhFUpAbsw5wXbXc4fS+vlElbCh0byhqrRlHMl9pLErU2mki2DyOKtrdS0vXNLozN
+PcQjS2dHVhKSOHj1Oc6cif0Ysso7d3e2rlD0b89/TyvraBNDFAw5gnnwV0hKvCeRUkZMhE6ZnQi
52QmXjmGws025CCXjhQQKTApqO+5tewhRqTIGfm1VzZa6DzF2CLY+i1dGLBcCH9IwRR43w9dfCnb
yWD8F4Tq0+/plViyFbpl44Q5DkJYXs182dnKnm7a0rouuVmuYOAKKMZgewcaen8BJJ7O7G/3teW2
CSNs7mZSSdbnXWGLjzCfxgMFVoOywWq95b6GH1mVgMdZroJMZT3Chq3o3QSOY8uQFsKiV6odpEkg
vUS/o+vef+zR74/gDQJpnkPTj1Qg21qrXcsgUC4MMyqXri/6g+Hd9IbD5u0+nOsCSnpo2B7hhdmj
Rxt6VZG4kJrkBxssoTENLQFxGScywx2hnK/cr0H56azkeFcXmn5kkGQHk52JfjnzQV5ZuFsZxGXo
MWvrLmUes6D7HJSz2aFBOWcNb/iZ6azX0L5gA1JoKFwuncA1AEa4e0MDetfS0AI8DmyUkgBDxJAe
Oloe/661N2TB3LB3p9fbxrfvPzEv2Hx5QCGRMUJZh7qu2IXkIEXYMFz4bELfveZYiTvfBdUAHjT+
gLzWKUGfJyOodWAR+F9shb5RogAPlZk71fENM0XhZoNvdF77U7e3ALjkblcTsPWQtX2h0G6+9+Ds
eoi1DbYH7H/RUIJj9jxktQdNZYAU3IA3FcTq74XS7URrrCZ0s1ra5EWPX9/She+5VMuV20bwAa1p
cy+qtjwTJl5p2/ibXBgUXJfDTKPOqbM8uq66A09GojpswMsfyUFGU/u7V2Jm6PTne+3U9NcN/dOR
Bfl3A9EXtKiYrq5IpPWd3YN0z1emQ+jUfK9lFe/hJvZQLKF1DxKInWgkQ29OX/+V3fGD0fTT5Skp
2pXySXNPYo00ZR/uavQT9w50v840ZF67xPrvf7rEgJZLNI+sytGK08eidmzMs0GguA26cwTcV6Lf
ViplgbpHx7VV5sqFSj8cTMcdojy94gPhx1lAx0IQz/r6916Z+/R5GDhmAEaiMkdpLtNosiEYj+Yx
VOHscHf6Eq+cVf7mrKpCNi9gLNC8A573hizcSiLmgtIFtYhDoTAdePo63murfRO4YiWg2jQgcJEi
YJcNN24qV3lcAh7Knlmuda0jSS+krW8JQvebMOi6XUh6/lEzhzz0E+RO7Io8MlRw0DMjfRIp+305
NSwfQQgueN5WQiZVST9BVy7YL6oFg7+zWTpZFhx7dEn31qAOFaQlUbp1/m6EfDxgpZHeGuJ/bRDc
ACDUCsWdFedjX7qJHVYi0T1S2DmoujuGz7uDXjQSqmailxRDEamUTgA3uuJ3UL7FPkSJn51+Ya9u
1020xbBVDyaDgyIr4kBTGtY3iVFDkAYtJFNAQYsO1eDY+WBNxX4UrfW5lNAOdLvWzk/fwitr3dvg
Af0YdPHikjKXXVj+7oQLe7c4ok0dbZMUNi1APYbeGx9PX+0HYf6F2u/Hyvlp94ZitHplaJm3KrSv
w0D2O7dgS87lMByn2akOKpAOinIJucpw7DAIBsgVs8NeUsAlOUV3/wP0X2OQleEgo/3B3nvTDNIi
jH9+D9BqWVuEDYaPWicDygF+kunPeVS99qo2sTUeY2mFtS7zcJ7lDmNddoJAZG6WDrI/Na3vlhb4
0ekX9drK8Na9/NOLMgYGRR3H0JPTAeqASJE82K0yX8LRjJdwtxkvxoBKCA9V1buJdj3YYI3MRA2O
9+k7eCV99jZxtqFxXVtQ9c7DlSZmalC3uro8N677Wo6zcm9/fj4hh3iEAlGZl6QEOu6QOu+XadiF
C07heJ7DS27NDqhmSwPevAgTmNwEZxKs9RFeWoSbkGuTpeYjRyJq+y0oDXpmmU2bOoO4xTnv6FdC
7tbIGZgeHNSNVeWhMc69WzjzNShvX2W0sDEFNHUOziOvLcpNyI0MA50Ivgw5DUH+EPFs7txpgerI
AAsnpy+gVeW39n5qwZJc4Hpzxxxt7eqgRtIe8AZdIrROQJqFdeJYhu6F8R2WyTAo/ua73kQ4kI1d
ZSIc1+3AmrvCAdpOFqdFR8onH0+v1Fc+53Y8qDb/y96ZLbeNpFv3hX5UYAbyFgBJkZonW9YNQrJs
IDGPieHp/0VWdR+XTsmK7utzUREd1WWTGAhk7m/vtX2gsWqUZ2QHxA5TMuE23Xeu7dH+LL3wwYvt
PXa+nwp99izJR/RZTxGrgQ9HA3ZvOqXY2Y00wzwxxg0jueaTd+lHB/XuYYMJtl0bf5BnXL4hdMG7
HLhl+5A0yWdoho/MN9a7Zwz24IR2R4EA6GnpAwp3uVOiM2+KroNLkmhWBGFe3fO5MC96SY/onLah
A5Ma/3EFc8Y26OX2gMitYi4iu3LHEBloiLqOToLfX9wPfkjv8xMjPP+J2ZtkA+wglk9OHi6Zt2xr
lyGaJ9d29999zrvnUey2muklPL87Y3EYppfL+VoLXMqolWFaLsUnr/yPruu7Z48oKzxirSMRx0fC
U8AQKAwT2qabis+Q/R88ud/HBmqGrfBfMScoNcWbdRD25UA15+b3J+qjA3j3wDFchUu7FBWVftIN
wPg4m9jkDeEvTO3/u49498zI23qwxgL/UlbBqKN3x7vqm/UaG+9nub4PDsJ8t+pJBO2q3VJwECns
miavsZjV3XqjFJXpvz+ID27c0wb7lxe4lsoVYJ0oz5I2Hr7Esd5gxM6Nvav3TYAVdNj//nM+eAGc
VPZfPoev3s1jbmVn+Czv3b65IunsBgalpJFq4kCnpOSTI/ropL17XKwuL5YJc/SZXTFuMSvyxJnX
GuhAqfjkIz7yZ5yGPr8czZCYFW1lKjsDhzCyqp/jgz5LLczUEf859XjkjxMxE4FoI+FNBB0EykNX
+t6m8PxP1+UfXbx3TwM/pcOpqdhGp3XbzAFw3KEPSRobzzE0yyYwl6zbKzMeBQaO8aXsa+PZGfuG
Ss3Rtr4PizYdRO5UhOzYc2CNK9hG+ImBBPb7q/4uh/lvneZ/JVI16bC9x7NrwTbPs1W/X+wRa0Q2
b02IrJthRjDHeoip16WLs7cWETKmH7ciGScaMx0nwrq1XEmygcFU2BXDdK/9OiaGvxscM8X0Hs8b
vJfQu8mObKgiroMxT8+7qb9oVdkHdU9MYwT5ANxhvVBLQiln6qtdmVg5/bDdOVew3Sn6JiJbJubV
rPeR0X32jPjgjYwn+2/rx6JpM7MxuFGwV5jU+szsU0SG75YC0zO1mj+1tWHv3nWfwfb+xJf+w7Lx
5BD95d7EqZnm/gzCflqFjuF5rP1z2ZZ6HRQswlb41uMxWUXOPKR4oLw0ZK1GRi8otBvLkbA9B4nj
x2ci34WSN60ReDMFdeGUrVXQYRk/MNtUtIlqW9UlCWpUxbkF1VBMz2WxWER5a40W1dzv9yZAJYwV
qOhvqYphmqa8tW+cVlPXCIbWfWEZ883Yus4bFampcYTPwFQYeuleTkz5ZUBKYkzDzDLj61JoTh0p
GvPuEibXKkoal0YNLfnOELqqSUTE5lU1GBJrTZkzRYImfgCD2mQRpNSWDmYLGdBbSDjuJNPZeWPI
PEmDxfeKs3GdGbpqnrYWkViMHB5/TzQp8GFM/XARcqLZczQvkrPVf+uULl/8wcdIqbWdYKJE5mnh
q63xi26M8xcibHeDm04HQ5v8rYrVI96OJWhJ1P+wu3RsQrW4GqOh3jMvKPbT9YDSCVsFsehxO3B4
8m0sCuMizpLYCV2L4G2EBanbum2dvpiAmpgaxxlOPUeWRbqxKtt4cobWPBRp1W7S1O/bnV4Csg8M
WqozMHUwDUO/idszS+NoqM6uvdDnzZXelDwMDEqFx8wKGXbMP2q9GdQdxsn2LvMyhRHBF0WMJ8uJ
nf0Qt9MFJecxoZRmKTW0z6SbrijZLt6qpnOeioWdZ6C5uReHlJJkX/xM6jKYAGJ8nWTqwGCZaGSI
xnXyHweSOlmo1qR5zcaFn8eaF2uNQ3FRsJEyawx0DAohNo/W3OJ6GrmNV9Nl8ouxoQi4CaenxaCU
i/CY8h8bM5Y/NdxkckcCrMwjr+zjs3moMifsuwqng73gbAnsycpwkPhOXARuMoz2rsiX6YFdRoUt
bJRttmUX4qy4gkt73uWTLQPLUpa5abLEtkMn9STFv3I12J1N+u2UpKtHup58lTRF+piAdJGXPuVo
S6g3s27t1brqRpAvSVFtamJnYt9SxPsqBxuI2jwO4nnyxDb2mVaERKGWG18sC5m1Qng7BdTAChNp
T2Hm9jSES6PoL6aiWfItSlb7bVEyeen1VW41VWRH5SrNQtPtdXFQDEHrsPU9vvrEZPkwScNUoYW6
cUv2rfHPWNIxr/Q7zSs2Y9dwQXli268iS8dHDS7mHPBL8A6ZacxzmFdU6gU032TXLqC0J5oF1DlD
hi4OTOChGZ0+ibhPZK/leGwZMeMWEF12h7pc76pMc75DqWsi7gW4xzQvr+h7eSsfxyr23urRyXlR
Z+XMKRF9n2zkUNU4o+nubLeDaNaEJ3XcXCbTLPOtpRX9bQJgdgl9tA4nJKgOkbHzuxHoCvGGJKjT
FbCLPk75g0ZsjngVDVyP2KA1O5jB+7z6Rs3uMnftFlYTdAA+DPDS9eofjfvUyLpFlHlDvMN/2FHg
IWJn3VLg4VwV5ZzTzMxTQxKTXA0eL43SSJQUPQ69Eb7uZrG0xogKi6TAhoK8YWtTmfxATAaLt9K9
C/hDub9NKUZ/U8pwRLBS4rNdpNAZzgFFQ0yweyowbLPwAzPjbhCDQhu3hulS2YD2Av4+PzTBFJx1
cU992ziujb3h0HFiNmlXvAmhpjGCgTRue4TGb8LudB5XIPs5Q61S/t6Ci+UEZe9wBNy+6nxe8wRG
p7E61zpFHEkgumHal9YMh8AX0rnlV9/iykxFm4V044xLRCvIdASej90uQbl/BR936Zftl0R3ZRcB
wRDns6klP0r+PHcC/igQTpW8tkvP+h7TBTFHKqNUJMhc09knWOq9rZXycNqIVTI3ryhVuG3mPpfb
Wj8qnXPh2YHb8hIN0mZUMcubgVkBGKoloqsmwc5QGkZLf4ynP8XLZBZnQwlAQFredWkp40HWzIjX
XE9rSicaoBCQBQTWCwSfGDtbZV8UzEi50Zspvpl1SlECe2iMbx6Eynrj9Li3sKe119RWDJezXB7x
gB6dKCKrHrR8hV6HTNu/FbNbL2GPV67G552Xz4Uo+HK1zBcjzGK7O6AqlmtocMtGS1NrUzBLX9ci
c8jHO0x+012aifmZGvt+2fmDBbTMzZ1uCItWTgvrzQI8N69xnaFinVBFzykIlCiqV2KE6mGtq/Kq
sYqBLKmerA0NMlMro1mLNZA23DhnNFcu9Cjk9ZSEujenYyjlKK1dQwjte8pv9xuLgc4MSqZ3Dc5F
QAFkURNqx5l+5VWoi1hQ7ex68d4eKwQ+5vDjBW4EJ8AbZ5EONqm/srMLqToY4rNj9nf/D4yxK1kp
+DtVZeVXLFB8tVSrmq+/X3Z+sOoy3q2Ls5in5AjrYJf5PKwMaXynVaaHNcyQtkxim4EWbxqVj/9Z
Nda/l7kna8Yvay4enXOVHj+Q91Fzm+Ot/sne1t2DtPj++0P6SIk8bUV++YhJt/v0SITbeQolrLIs
ParLNN+60uhfB3pzo35QRdSUfQf5pXSjoajn108+/IO9+kn+/eXDdYy3roZyt1PG9JA4hh4uKiXA
QgA3NBNqvU3lyI2WcG+bPJX3RTvp51M7keq18yqy+kLb5rp6+f3X+ejyvtt4zyv9so2a3J0+1bx2
qKTadmvVXwmZ1ju8oEUY63LcJixSPvnEDzZa+ruNOK/NIXfNnHCEluVfTLJBkQWM6SB5YO2Zgc//
3dTwPanIqGEBmObk7ZzBrjZULBSXrCdVBIMuv/39yftoe/zu5I25oQkq05MzB9t0WBepYF28DFuW
rZ8NJk+7m3/YgryHFo9E8lIIcvkZCXAR1XOxbJsESUxYXvIdAnwW1Nk6kYZr101dxck36MndLpsh
bpnmuhwKk2VZDBBst1Jduyl7EV/GySi3bC9IUSXipraL4jYf6u+dI+T292fmI5H6JED+cpenNbif
sUChXeN12ExYpcJS5dP2z+DkOng3neV+n4FnXxSL7ZwJiZhqSt3mV+eLG8sQ8xWewS4cYlvc26nj
BGYvjPPff70P7sHTt/7l2/nJvNpAi/Kz2G+8W+GOjEdRN0JTrCRSOs8++/3nfKDUnILBv3xOnuhl
ngBJ3aViuQH5VO9y0Y8B2J444CKS+Mfm/fuP+uiQjvfoLx9V+mo0utqMdzrtUxfUYPYhK71pC2eT
pBDu909O3Qf3/HtC1VrEDe0vnr9b1wWVUbjXxbzglI/Xz3yAH33C8Qh/OZI+Kw2K33R/5/ra45BZ
1k1WGBV2O2Bc/9W50t+dK7gXdHSC6z3zJE0AE+SS83qujS3p53pnjP78yTX54PLr796ddETZfZPO
2i7J0yfEmr1mTEQWyvStlfWyz93B+8S/dyJ5/sNjQrf+ftLcruh0sj3pWTySTG7Bbt54olPXTFTd
YD0iDy13xOTeZ9UlWUsrrLvE2NAPNkfQAscvohA0hHSs0+WQX6h4Nr5k5WSRZbMmgGuLt/ETfFZ2
rS3cTeBjiFa4G7OQ7o01zA1YNDwFLvMXjK+Vt5+0jJ/uYpf09HnptjUWUjDCLK6T1ZA7y6O7L6bU
MaSQZbpQWjNvUk8v92WRY4MoYMiwbFw31ZSVm5zES+SNmLpQXAZsyf3ymfR4FLD/6aS9U5TapKAJ
Myu0XetW/d5gb7XhAZtGhHX7yI5t2uv8hUB5nmuHXg76XWoYbEL8T8vsTquof/oGx2/2y72em0lr
dnEZ79TUCyvyjbW4ZhpudUFHKGvnGW5rRhAmhIFpue9flKlKzF/uuPPrRrFrXnIjmjLHuRIZc5hP
7tsPlij6u/ealSb9YGtTetYVrbGrJOswLOFmdPr1/R/g4hf2FOVjvzySjkisvzGrduPyDlZ1+gP/
Alu4f8CMBLQMCpAXpHH0Vv1FqzqCLXwT7AXKoQMu8Bdalf8Hm2qTfgoLxg7U/GPe4y9alfEHfwDM
KlR24FL8R/5/grVwThnk/7lroVWxgjIAZrmQLUHx2O/uXgdGkZtXKg1TCj0NeD2WV4VEr+0m7Giy
p6CQXNazorTwESOjgcHHF5kMnbVNycYAbr2foP7i7zZy67lPfVBJ/BqgcqaV9rDkq/U2rY0woz6p
Di378ztm2kSQBm2egD8iQpxbjYEnI7FUclfHNkhirVrz23EcnAuihF4biblzvsy5RFOhyr6eMFI3
kxN69mIXOAGNni+8Jvr9lOgCkR+N8AnFZ7hCipBW1E+xMWyxRHBEXpz3TxA444mxp3WEH2HXeukA
K9+2TaxUkI5W/iPp0zXFPwNinyPMu3EDCdUJtI4fLwWJULsWaklV4LjgN3ZaVXnnrRk7BEQJIyZR
U5QuEw6bD9sYZg2Dxp2M5NvQJ+OlGpIiZyknFjtQSbncpuz77R3SaH8odV9DmyiVdt0RCyy2vTeQ
UDYRcxWsdxSIoBwJ/UUVcbn4eF1KZ9+sukndKlSLKzQ3e2VJMnvfDGeIE/CsCd3HcZ8LXKdEl9jV
eypzOPcT+Vn8vxIRsKWLezdAQD5rgKA7e2ty7plOxXcapEigZL01+gExCOMO9HFSRK3ne5c23y+J
CL46Y5hY3vqYdNh8A+zF/l53SypbGDH5YIA13Pf0wKZmBpN4YMNblJp4demZScPGdYZXY8YfH1i5
0agzUy+de2eQNOz6WqEeJuj/CtGnPy6XxzYmc0g3qDk6B1lRDTpNMiYBNYrmEtQPkxGY7dzHs+YZ
P31ca2UA/niugrE1+p6zXeBL1idI+qCdTLsl2ta5S+QpYqNhvWhkaUZ7ebP6uv6hVlf/OVMcdu12
C8PquDKtBoMsJJiwmXCzbXKESGgJtjZwydpFvqbuBDK+Y7lOkMzv1bOCZP/sVXUKTIKQE85pKtwY
67iArFZnulz1WZMbva+w6Ex+RtLMXLvuOZt83w3cCUBcbSq5NSgGtzfole7BGXiJINjH3hqsSWra
GwJbSD4uwNzuddHi4orKiYLkU+r1+1EmHidSFaW9wR7iODvPVMXKaHE01whw9LmRWWW8ASrVPNh6
aflhBYI0DTLTbatwlqpiW5vgDd+BW1S3nVjKbO/ZulhCt2JQEfra6r821QrrprNRUQOhjNq9mjUT
vVGyo7lGc6ohqyVj8TYYft+dd8JLLxqXhEhg6/Os7wy3WeQGMo1uh83KtUBNqZufSPXpj9ws4icC
AOuLVnPpQ+bV7reqIG0aDrrdfCtSDU9knWRKi/QJ2lmgk2zOgnYVsoTgkc4PPhvxDH3PVFeqIcwZ
sHYZnwHFWy9TTqgUCnWaDUE5VWDV1lV78UaIftEMKfANuDEY1rWO+wdJaGDYWzz+0k3aD+191ZbG
LfeY1R8jQQ1S61DnGTOSTJH5XoSGRE8e9IvPzrvC6cqNG3QtlsHt6KVlsqlqsxnPB7sRxmHUm2m+
UracPVRaz5dhPKtxOEAfP/I+2w5fX+kYaRqOJokokEIrwNG6TXMrxS7ZwhaL7CzjIRePZT1Htm2M
5zRY1fmV0/TS23Rpr0sKoPEaXWZTmtjXBEL1Vy2jryiIizT2d0Wxgg1fpX504blURV+3jl+TR7Ia
Pb+oie0C1Xcb52YstGW4rVfE9dDuKxlH8UID151taCkT3XSp9YPWSgbA3UibfEy9mmuMZmCrdoED
65WsRFBQDdlv+mXUH711opx6wXSlhZXtTXqI/Mn9naYWkAzTT5buC4jhofiRF4BYAqCQ/rR1ua5N
6Le+v+xyNkY8JZbC/uqnpX9Dga7sA8hkWF3K2TReaf3WXhmWZcQ6Y65VkFty0pFhy+Fh4txQR2O3
ldhmbe/NWN2lO0f9kqZXjp5Phx4+yJPMyngM3VVklyvEKWMX+4rqDYbEGnPAqW6+J0Oyfnf6vLuu
KYB/blqscGnqGl9jftDfDUYNazgNAmIgDx2vi8gmem/eNI2PlpPUWBKlog3OOg6diCfFaRY0euZ3
4FBivyfGbftfLTWL+txFXGMiuJYIAe3Q9RsYgzSHQtZVz+MEXC6I3ZqnjTBta42I5tYYQoU+r7wv
XWRHrJD3plvZyxm1qs6XepoKpijzuDya1HfLUOVFkjBhSJi+WdNUpYEc0GC2ednh1GZLxwlsMQu3
B0MmM/uFNc7TraGYbAY0R3sTWex2/KKfQAOaZ9tx4BijzBhT+QYWCgZNj9Kbej9cPEE4cLCEPvC6
gJ4XZCLOL1ZRcjw8j90N3QUrt5mszWfAgkw/ax4o1JeDHFPbrBTOs5s45U8vYcyBdOM23VYbQTZU
dT1/cczMgf4Q6+4r3oThAcqryRvUngsaI9EheIuTOPnu1ZrYq0H0b75c8hvRjjUPDHpBKvIPvSg3
TeoUtwsQ8Hre8bYVlX5eQdL7MmZxi5adDC1GSMblP3PcRz+Vnoifht3oPJ1K+4rom1sHmF77a6ci
3U8arb5khDQ8VX7LLoUMfv0ge6fNg5U4J5Zm2zD3kqCFdwbtDsWlQve5KAYLKbGT1FRvPB0vYMQm
YziLY88aNxjzSitMcfJUcHgt/c2d5nWJmFHDf4GvArLPog9zr89K5IGVmeaDb432A67lBC8cyQO6
5/QsZnibNKy55sx/GPq4ckMp8o54UFOhjIEu1I9gQ/Uk9GqwjjPZnAb23rIk6XVnvWJgAzKjH8d+
j0/Rt6EFFNnVaCeFuirLjE2zk5XJI28UPd9nIje+eF5rTqE19/E27V0mOzPOVTtaUt9MNpY3LtbW
nCsgQlXVuY+DxaRtt7Jyeuq8tGDPS5f9A+1OzQ00D5mEStdQt+ckLy54qIN3FLZ6o1IgeWM1u7wW
wCyeqbnD/sAAi0sHmsvkW3pc6pDfvEeUtWl6fuZuPNyACE8fmav4cZiMLMcY9i66HsZanj9MtAHn
zFUM9xuY9vW8SqTTbh1rEuLQeIAFgm6KB2Pfy7ghNp8lxpe2VPUN/qW6PIM1NkMlJagVWbw7zo14
nNKosytDMeYF1Rikcevt4aooMxiMzDhM65oViMaZewAjxniEgQRR2j7tYXVyD+e8NE1mooTmG6qZ
LMWzcTVZHqy64yTbpGHeGyT1bDyxRihTbPMsEum8E/3XdHCZfPQxVvsAUiatJf0gmHBimtSyM1oA
ZRZqdmx6UdWt4m6p1iXBPeZND3bWpl9rSzTHTowq7qD4mOnXSlumH76XAZWrcpZOQWU4uG3yWpPn
uV2mtyNTXiC00+Q9lE1GVIB3fHIlmVEek2nNAiO3mgn+aShSJCabVFxRViatTcbPrLJG7cmqNM86
yzRrNcJ6nKqDNuVtCiZ0cfYU+diPGbMzHrDdwl9QO318zZia7zBVMaMztRiJGSCIWMivY8qc6P82
xO8ZzuDjf7chvh95EIFz/hX1ePoj/9oSW38ImlroeqQxUPfFEYP015bY8f/QPdqfBHe+99e+9y/W
owvpUQcA6TPUAdbs/AJwNv7wQQUR1gQR6XjUG/0nO2JG839TktgRA1yHy0U3Ns1cOtuZv+s5iWl2
bkZvJPAXabD3MVcPdp2ZkeovCtdPt75RNEz79RiPDeHwr6VbzedOEk+UE9NyF5/ZmZF8wXXEy7OX
fbUGuV3kZmgwcN/CYjn+z+Mae5Ox2dlmKi3hGUyMhKquNSRrvSl7zrSVDEeJwcPa+V6P7dv2Sn2O
4skpzxfaA1/seWRf6LAqHwNr9dIxyM2u9iImkqZ59DMc3ZEZiJCgkmNzDWRDr8OlYXS64VXW7arx
yNmoZZ/Q62FiCIqYmils7lrpeWHhd/YrixzYMlO9wowcXTdv9knvobMrfSlYgxP2zm8Z9K7gCxNn
KTe0OxQisOpMsEe3XGbCzFO87+xo0i+VNk3rVu+Gcg6NdBa3djLHP+1xTB5jZ+ofO6vmcEhUWV+7
MUnvzNmcIaIMY7kZLZO1kTrRX+G9V9dZhQ0U/wpgaqJGZUruhdSpv28Sb37BT5Z9JbnkPktZNWOo
snSmnYAKpJYSk0yOEXKEqqPcAk5rHDG1Yp3MG9TW+G46QmxrtivHVE9ePLDmgXKr93J84OVzfJGa
ln/Vnoi41uCLJ3nE5BYAuLtIJKrcNY1OJKI6InWpCsByCLZ6PHT0qLFEE5VmRDHwnZknM6rgJagT
GL3yxOvtRQK7FzpTd++fiL54wqqX+MT5NbNjmCMpjvzfBDbGz+xEBW7nIyG45Vj9TXYiBx8frmxp
QXQD1jjRhZcjaBjE8dFWrMAKEgGGRJypCQcokBMIxb7VyB/6EVtcnAjGyyKpdlndRKPY50Q5dk/E
47ioajfo+yMJebVsnuL6iZDM7whactxB4Y2qE0V5HVaH1S+oH5/XscGruDJGTR54zsw/S9+mfb7R
vAR7A7mK8jYpmgbrnFuI2+VEcWahBpXc1rqnuSAqdjDsQs/2btzF94Ma2Y9FNpVC5iM8c6d9hVXo
ZueLuap7ltnK/1rZjoWvTTJ5x/yJLn3Wdlp8D6wpGcJRQz0JdCA2dSALuM13msvmjhWQxoosZA4P
UT11zORKxXjYA4qrE3BCfQEPpmLDnF1M5jRdGrXpjRGbLBDrLAGxOphjja1eNMk63MQghVxwhias
gUzv8cERAJihC7t1aueh7LOs2g5thrJQLZkxHlTiAIXWNQxTQV5W9oyjyUlY0uSJuuhrYKmsPFpC
GFVaZ9nG+XPL6YLf5gu6+q1Rp+19JijV2LS57QzgRef+wT1tYGmZpq5icm0rYtWlvQCxya+F1Nn2
1qyGNU4mu2EbX9vz9OcWeU6mK7QCNs7zcQ/dnLbTegsuCIONt2qsFI5b7nSu2X43Ztt86yDJtyS6
e/cb8Vy26q3jLC+Ma+Mn3bSSHwQv65+YP0YraDJntfFiHbf9NU3sOsL9UQ7oj8oAHMquO/etOH9z
dKvi7J1UBDNDUJgTt3Sv2pPQUJ9EB8yJ/qtzkiKsxPPpAeuLItsnrG5vW+GSkhQZtewhLk4EjfIk
btRDZ/qhhhv4oZkZhG1K2zrPB0rRIqW8fD06MpBK+lUWGIdOEspyVFPESVjBRVxeOSe5hdgF0sty
kmFE4ntDkHr0t29aO/cOUz52Hq7DWmkbHm4hRTiIOsZR32HpwX/r212rhctJAloQgwB8IQtlPZaV
+U+xyMcHFI5HDQnfKFu7muoYNlsMBoPiqDfFSowQ6jIHGao+SVKzXyJPiZNUtWTt0u78rsMkBVO9
/WqeZC23Wt+qo9RFQhZGeH9SwJaTGqbPPcoY3G1UslHRlROIk3qGMoebv5C98dOZHLyn40lri7lc
twO4rmdZxAubUOtQeJUfijZHpk2zctlOy+yySiX59mCfRL2xd+178yT16SfZb4AM/CpH1wRXdtQF
5UkijE9yoZAMJwNQc/w215OkuMjW35sqNpBOycV+USf50TpJkQwzvUvWtgiUU1eyw9UoVgnik4QJ
KKZ8cmOObw+fThDFX4Z0BwjqKH+epNDhJIuSkUgfNFA1XxXQBEShimUA3QLYo29t2osCrVyau6SC
4AH1wkjxECnX4R1Xl81Clga33f8tJv9XIQjcvN8tJm9eupdkfFn+vpjkj/xrMWn/YTrHpR/t4Ybr
8s+/F5Ou+Qf9PS6lEyzpXMjhjAb/BQ43xB80KVJMxTrgz//z3wMWAkN/nDrQ+UsFnXwkLf6T9eRx
Dv0/8xWXd41tU+NjOTazH995T+5iGeabEx0YGysp7itAhoHLjw+reeL9OYv7W3vMryDwf/4k1xM6
hWUu69e/r1ttlbuGZmf5Bp1vuWpG3bmBtGozDsUc/cs1YKlDTWX12UcdR1Mm4yOO8D1uwrTtcTAH
DorY900Kdiukzuqu7eJPRuF/N0L8efIsiyg1+wfX4xz+/ZAYkMEBz0W2yWezp+poZnrBNtM4J2MH
bSojUf77A/v7lP+vD3R8l80JZaJ/Tst+meUqzMzShibBaLwrrkXto8dn3aVGV+Q2T4UWUAXefza6
9r3jcfztJvHpGuKa+Z5uUPH5/iaJy77VRG+lGwi93o0GrP1H1SwxWRkimBbu9Xs1N9PVcpzhW0Pf
nLExKQ4z6LOrGMU6cjogfk6Tl18Fyuo2w4B+UJ7u3qwpFCC7BLOZLmO3FyxMzgymRfcZ/mvktJkO
r74v4nAtce8EZY3HpFGFf3DnOv9WEJTceGaKVkajTd2HXd4Mka6YdgdLgZ4Qg/XGIp9736Dbl7sU
jqcd9FOvXfsKv2Ssx/azzaWTEL9Ae5VdDrtjGIflglfl8OLVxVuaqyxks3ileg+sqSlUCKJKEHu1
hozz4Xloow6jcxy357zQgOcaxH9hOWlfDTv1rxyvnTZGCV/cdcdWhmQI5i8Vi9Id5SDyOp98Myga
V+5tkgln9JK96HVrnuHaP0JkVZ+gVdbGS4cT7L5hH4NiM0O1pQtk+U5tUM1qcfKLLSObcYcUggG4
KJWKNHfESS0kjMCwYIFy7SDfDYHbzgX2Q4FUNLjtRVo4yImYL/OIN1z3RJojv2M9Oz14aWPs/SVz
IlNb3Z7FuPnqrhaZKalXtLsmjC7XWGoXs5n4AOt1B1XJH78n7qIFFO8YD5rVHD1PdezIcBnK7MKt
iT6psoj3HabZjbmCc4k70R9Ssj3XWdElN0PRxnuDAjcUc/7l2VjqGs7bsiiirl6cbU4A2mU+Oceh
LEx1aCBX3i+l07r0hFSTgehUeochc9JviWG5RrD67IJXVbgk2XPKTFbdOtBwXL2YSU+hSj1k5nde
2azf8rIfz6aYcGyQwkpAg+38M0NKZHlcxsuGnaAR2WWtdnotr2Xvrbif1vHtWAVwKGdBYEp30azJ
HXTG3aAP3Y9R1/vzLE5c4nmc3NWhakb2TKapl5tSFVQta6/GRDyjz7l9al2V7KmmtcgkUCQyCi31
ImskK0WDWhWoUq6RtagJBqvhfGGYWN/ghSY9klR5GNdN/NUf6B0HrQ/V1S71Ay6g/IuDG5SevLZ4
XjTybG3tNRhc/B8DhYbboZLeE0MxxE93WB6kKJO7Sjku1S22eIyRAmhBcv0dC7/kIECBXxL48WeG
V4b+aK2pfj1aTXxlGJJpKoSv+T6lGC/Cnhy/SfrFril+z8J18fJzIef8llqB/okdnTfAZm3aYqPx
NfrvWmo36cZcRJmdDdWi19upUrQ+e6xaBkV25IgI6/Leane4zdsW4Kc7l7dKN7M0amk40t8qUUzF
Fm1xjHcUoPnVLnYATAWWsOr6MmV3fJZbvcge89yyjCBZCv2tZ43qbRd9SpZNIpH3yF1AY73klcL5
Xhkf+GG8DPbz2mruEM0oLd4Wiss4RFqc29PBlQ2MfUhmNzo1DV6mG86O1So7sg525BShBiNT/n/2
zmxJbizLrv+i50YJw8VkJukBDvg8e8wvsAgyiHme8fVanl2lJiNTSWvptS3LspKZZMABvwDuOWfv
tXOoxtk7MvruIeoLQYgtezHTQ9ogDtC7ST5CnpgN21Af/GKbQ1x7ZhMneoaP2vie9agzsCLRhF9U
ajN+62SaLwi1G+2JeBjb3CZm2P7Iyma6KVMWag9x4iOjosgnSMvM1Dnc1JKUCDczMzD6YUxT32VH
kF5xg1mOFPmPILHqlYz2F3mVkBZ+0+51cEYYBQpigRqizbu2BhXSM7VnREqsUzFsA1pNFfOghQKO
6Unroxqfdhz/EOE0L5hmkuBR2QRXsJxGfmNpmY4A07GiltzWOY1r9NzyTuoMnhdcj43US5/QMft9
JaTy3NLcWshpR5VX6OoaqT0ehqm/JSyvopVJusMtL3O8lTKyBW9D+6HpmlNtGGs/z6ySY1nyMqua
VRkYW9UcK9fKCdDKfaGcgAc9od9Y5HO44g1E1Ea9M9thZ4TSJivNXTqmT8NQvehFFa1Gf/qmV8q7
1ldO3AqySPs9Y+FHSw77R95DKyaHa9lggmHUSL1R+hPNNUB79VXSsYKg2xR5sZqRmju9MT8lE7cN
NGGEGOb8nkb1vkiSA29JVA71Dyyfq0ITJyFKN0vLW1Gll1yzc4fYw9VgaKuITtpbx7PBycJ7p8FE
tY5nyCH2XRz73P8RiuEBCvTJVFgkdn4pVWD+plp7RWg/19C6FzZDHngwfrYMmuZilayjfl6bhHyG
KVqCqaLJFoffRhnHYTc5gf3ZlfhPKt0mjDV9ojZtnVTveWSmlCEJBGJoXKCF872uj6+RYa41oS/u
gWtawXM3Ubw0zvBjtO91zyeelX2YTCegasxjmzurTWG/Wc78jmrZ1AOIHPPUNgOUatk4BoXKe1/r
Drqw1Jswa49I5FXVjw9ZMCQLg9HvobL8Na0w1pGarUGwLqcSJrSZTq9wiEs8WOl2GFpPRBYONIU1
7BeSuhiQPdM8lMSqG6vCDUYJDD2NiIUyIG4urMoxTR1Ut10vCiuVHNVUV0y1ESBM9VkKKVoVq7cW
pSbqUwdWXesFnAZ/1Ip9OnchI080MgAktgJXpss4ooVklz5EOltDOckPTEqDVZLmy26ONvJs7fQm
fE+LhOxOubqGIvAmE1S4UNVtTKuovxtPmVzd7MzaTVWgnWIpzkE7gRziAJx8nHumPwGo0eSl2UoM
G0frefKnT1EyZK10o1swWsFAGXbpYm7QNxmtYl5UMy6P9FvIOMOC4MhyfSxLQg1GW+ouUPHsjV3o
L1TfXLJm2tlm7C+NVN4w1pVXxPW1177u/GVRVAQLSf7antXhXSWg+lCZs7lFfXn2o3w9yYyoBQKU
QyLpm8qSinVEknAdNCNeTelN412/RtXeO5mlHKigL/lIgksNC46pegzoXrawvZZHJPDNSyij7Bzq
FM5Yo64mfwBs3iRu20Uv6IWbZT2ihsXzyO8JmsVojZemj54KZbjS4NvZQ4NPSi1CFre/KgdVPSqm
dMDRB9zboK1WtOFtnOSjopF0nZUXW5u2XdTse3DqAMURCLl2mA+rqrAOjDpnz5IxC1XBzhD1uhgH
pux6vpw6EgB1OlST8iOJhrWpVdcq9J9o0181XTsGSb030/Cc2F2/7GdGpdN8d5Z2RAZO4zcDVcSE
L00k1sZu63UzkN92j+bldmXIBa2iSQ7od45pnMRLy4qORa98aGPmzl206skddyI4io4iWW+KqK7B
pGQLBhcnWscekrslvQ6yF9MEJ1HmKuEs7Q05f2hn+QMrhuzkae+G0hi5dxwoS3YIt42GF6zmxAOL
We00jvQMUyC74dBB0OC68F6a9zj39nPMvQ5+iWdhQeMminTtalYtzGza5pbolHWb0MEda1Ihy5Jx
YVt2pmOX6qPUKJsc/6En17PpZHI/beyB1DSpVr/LFl9icvcZSwQ/Kon0rUyFvITra2xB/so8FJvH
tBC3POwkQB49DoUB3n2j6jaSOa2OLnp9tw4yrnGYpMyM/vDJdVb/rQ8Kf5H35aEzBmkbkSKL1fu+
VOyXJs3fxjp3zSaebzNDV4dsArTCJi8nGH/VshxgemDnedYJiudHDq/42Q5ZyvvGNJAWK3j5gBA2
ylrMAEPbsYm/q735obbpamqk3VQX7z46YG/EN81jyhMGlzcNSLAvDdo2laHMyzika1//oW8I+huj
FF4upbHh/DkVIz/GUfmZjs3Okn189sbdyVppJIERL4XpBo/9SKbRQY5t09GzRnJaNW12ft+QbtTS
8ib04d4nV4p8bcRJvipmI5bdXC5j9qxB5SoV5l6tmD6zuStdFA7kKGrdPX6hzBFpV9WqRRee02iO
gSQ38vgEuGrc0uPVv5FnkjyAYz82wNjRbNfZbe6A4M2lRLhM6Kv7DHMIdVZrIM3ITYV+G/tjOWuG
j5yGaLBQs1DxMq2wbqD52AEE1Hz3e5FVF9CIpsdSfCrEn+2lMtKf6FfbyC7CftUOGgg3I8MMN0UJ
mpwwaW3PunMEgz4Nr8zyjfdETsd1LbQDtPJwOchWcsS4En2SImq2rmY3RAAatrSg5w8bFWFOuGgD
P2mRodib3AqZByNhmjZRh57MiUcV5wLS9cYJlEzdE0Iab4FXRgsxVJWbQ+c++5bRL41BH491UrS3
tm30E7Gp2aFO7Feg6Uz8kZB9+ikxBCDKWsobIzAWQcIaLey22Nc8BVcCURf4wMS41VMeezIQ9mOb
S7T81HRc+iiz3JKBC/YqvT+h4zSepr4hiVSEHUXUVDYHY+jNXRMpGEZicsgupR1kbgLmY6H5iJAc
kgKeoylUd4yGlAvNARzZdqglB7z60YMUJGx/fVkeqkWi+8mSFWt+Q2pVYLsurOeRVfjDNLva6+NB
/RhtLd3LyVwuOjzFuzCrI7q/0JY7B/NyExJIO2TYm7j3t/jfgxVWMXNdCb896D4JiGkkf3ZNZS7R
0bZo50PrIR5H7VTZSnUbZlVyp2Zge5Ypm1CffbJzrO99rSAh5EGybWabL3pUyY6Uy2JiIDp311rP
7l0NMx6rFYbcKnfH+ze1RT4qDSh+gpBdE+gimXU77eVM1YT1I8eCaRWepbMczmaoTlN3kEUVKYNb
MVSMMbG3RNa1zoQWTPOqKcGokA7kvHoYYVPMxaOkHJqaJLmzkVjKcysy9LZ31R+tY1EE10xMe0UX
PFyzodnIYdCjGyamY8UkjwHSpGsUW0hKhD9kGY+YwjP49GxEQ22J1kFdKkpa7UtLJY4yshoXtKXs
FVPVeYAkJk8hPmbVAURfKrYxrPtOZnsy916tTTCmQ80thjJHUZWbtGBiQUiM1rr0Ca39Pc/eEZ1/
rgZ2Swqmb6Al9rgqePFD5ozVexIMX1dS9itOddwiDCtXlPy3qR/JFwkGa+NPEH76tvLidggOcTO+
Cmv+NCKYRZMEobHXWskjhUXbhshF+r7ekBLKxt0cqPfHvoW3z9RpDKbWJS9XX44jTu+edIktwYf1
oWytYdWlc7oL0V9j+WOSKE2a9uLbmMG4oVeBrIMBRPi4RJPVeSB9J2xt4sFX2QVPerNEDmZTUqjM
48rRDhfocYxdqzI+0HWpP9SZWS59QC6bttAJtsh8lZflPEpHhsEGoZ4ELxaSa2L3d3R9/iBxgaXH
THBBooyxnBTclihiumyRhcZFF2JX65PhWfBO+DzE7k3o0WsWUuUUdlG4pSVvCGkx99zLI29ME3gH
qnJUd6E41WV5HCM45aEht8tAjPa2sgdlcuhixc9NkaHRbMpg2BA89FEWjeEaaZt4yO17r7GSYjVO
pDOLJiCORNYyQBPNezTN+RI/N37DyJKWoR9Em3C2qlNVdFeGsIZr1sFTL6NOMach8epqeiOgV6AJ
7JlYwepYc8MTaDoajF4qm9d1Ly+LjD5Enyvay5Tl1dK/O+9GGgXOYGlHep0Tg+u0cSkrM5cao9vp
mHEWGvGV7ImY1y2RDDkFW45FprAyAznx0az69O5IFN5Rqb3LavKjBhEaWjybwdWlx3icrENk+yd4
Z9QTtdq/aigtN/aETN4peg0tnEokwD3Z5FHveQyC9L+UrRztLYmsGvwB9rKX8Tyh+5BfFZ7MmzKR
a5dgGfPAMz5e6JXVrKljUo83QcdEyEwXeO9Vb6pNnSQ+/Q5wU8aXmf6q1xjWtKcRnp3icZiodOL8
Q/L94YJsVEfnYOvxq97miVdair/xOXmvYQ7oVWorBmJm+JcdI/+tKpMCJ9etfLVLPb4L/hF6Bpkk
P1pVx9tS0gwvyvLulsNH3VGMl15RA+IJJJDbQFIrhLa5vYERpoDYmGM6mzGhI1AL7BLORmb5R8kY
FeT31dPUJfNm8hNt0ZM8vNC1Gh6EqmaM+tN3FbTFgvcF6w2AwCy0oxKU8gmwtsyDyWZbZlZ5fM8H
x3LlJpNtPqkkjLlo24LVaNfSlkx0mAkIh+lCFI8JKn90oQp+/9Bc+HEh2C2ivR1wXrjTqFmOos8v
LId43dTznZ0QqwgzYao5as8eNOT2cPSelSLYKTfKWyaIDNFaha6zhiaA++lsjD20Vyuzll1Cwz4m
h3xhW6VxBoWaHUWtHbG+p40zI6lzmUQbG+LJH9tUeVQspLtNHlLJFzobwKnSHT+veUqwJKya3GmN
dG+tNZ6qu/SazAb2MPOSrDM03vnG7nJPjOWrGVvr2NfO2mS9gZz6YC+ls8clSxELdnsKxfhdlLNY
xqLJPF+Y1B1N8xEGAzYx0h1JnaHKq+R2o9SDfuaeqw9zkbT7mnf8OouVxi2x66/DKhg9o4SbFESm
JJ/JWkq2BLcf9Gh61qrpXUK0Rsk2TLd8lpurGOhwVG0QTAvik3Heteqp7DL2meQZWYjQFRBP0bDr
1G5Y5npuP/vNND7rWkkhpVnSAWDioUsjgSQT00RgEThEfNDN6K0n0zZ2CBDSZQrkJU10XnF1gBBx
rF5zY6pc1R9WZT9uTZiT7BpcOrr7yRTWWzXxIk1C2aWgWvdmdxtq9Pij5WbJfDVKgq1pwS/1mF5I
JBcHgq5UNr942PW4BW4SRZehblw64C5BWG6hsxZjAh2HPNqYo340I/vFruVdjGGnFCpu2XgbVGJt
zdnDKGRriTJmgTt93RU8L+3o0kjdQx+Wj3XeLerCWtNUXYakhXT0Q+ys3wZN5KahscTV89kyIWiI
lZiM5pxLs/6mqlDLUZqmCm9bsrtctZK8Iqi9ppjm59jM1nMPmi7USX27Z68TGpZKu7ri7s3tnWYq
y8zvibLqLTgyIwaa5mzZ2tLWs6cS9XMY1a+EBEC6oDa+1zZzsAUYhGKrJJ8Gpi3a+Nc+w36fAHUD
eVzWKuYWLF7byTYefdRIuq16qehYRbNrJxWYeCSiMYB8k9a/ofJ+Q3x1xwE5QfY908rqOGZ2sx7U
wuWtsUV8Ur4MmrbN4LiH/bARIa/1yB83QaC5YQHgTRDURXd33xb5isqUtepr+xxkCR2DxRg2i55P
mgTFaxnXbhCj1bAjN8vLM+PQF1PiMWgFvLRlY5/p+TVv6CCh0Ka3QlwG/LulWSiMBRS+jG4Rm8Z+
NJtVaADv7NKzppVweQikR/zsma21lOwk33MpD7buP7RtvU3Ub9qg7psoWoKsOYtB7Kq4S9wmRa/i
p+fJQmczj/wQ2s9UO7baQyUL9gH4ZjLcshvkm0M60f7ija61qjtX2Z0BLcPyGLRLECKSme03OEwg
QWAe8PKgQSqtRzX2NG1WUfeOe+TYh8YqeV5YB6krdwRNuqnOvSwVm9yn7u+4x+yRyZ9TDoQV85a/
lGmw1/r4bWi68xTkETOEdqvG8yJUdOtKZ31iG5C6hd+1nqEbBxD/QJ+kewcTtn5e9ONFS1T62igG
CHmPz7zwL6nRHmr2lLOc0EFQ6a1x9kkPVki32x2UrSspU51Tm/2uTBtATHRiybVaRdDgS6HsxqzD
+zaQpkDf6YzDay+ATC+MYLiih72Fqe+asUoWH+CzXGsGr9Pq1Gltnqa+hBsrhDq5bCN5HYXgqzTW
FcWtZ8TiTbN8AgmT7rUQ3VMteHSiyJ3dpDF3Qp1MxGj1d3noeLt0P8Zw3NRDvBGF7Y559NqH5oWR
0aOq5xat9+4t1frdnFj2hmHEg+CpVTIcZMiJ9Tz8mPppG/agnmLjPNnxOrB8HpdMe5TIRhft20tT
qa+DTldBHWwi1qJxVwlloyfZyrf1R2uWTqbKRrmQZowLgbh1Ud4sfKAwaM8PQ599xoRcjJW6Kkfp
ZBvhu40ka0HjZeMLKr97LVdw6oNUnChOXE1Odnoa7nx7vCZGde1kpnmh3mzzsjny/nsrIuKpDMV6
TINwXGVqy/7JJIWNseAim/OTWSf7GrzNypfmZ0bYzpCNO8BAJ1hkM4WFL+9BpUU3JaAQlwhnPM4z
Y7nBKki9n3q1u81R9pDEw7gIyUz0ElkKJnxRNXWX8JWNaQOpUORk2g+KjBzIno9lDR3dargvuD/S
TTNV5ioYhQWWSSvXbWUqj9N9MEj6Kzt9xQK+ZqotIZQjRji1y+n4WDWBUQPb2ReJNIKZRWfPu0jW
lAOCqHaRtE1aLQsC1Dylru9bIMtYMklmilyl9xzQNLxlxMJ8JJoan9Opou2T2FOFicSX3S6K1Gs/
RfpZM0NwTlNkB6SUJPJn39u0YjDVdzyIfOTmgU+0QyWHH2k4+vXajwiMh48RdK/SUE28IYdiOJOz
Vw4wsayOlxUhh+S/RR/gOUmmy/L6UjE+XBeJat60yJ6fDUkHF5r11lGyKwXVbkrJbEfB7Da9kAk0
TsczvUPt1ZdC+W2glbxGUoWwSoeUAGJO9hcxc7jUiwJSVLGCZUvfjIZrxTfjTWxvPL/ERoTZs/fy
Joje7crEdt/MnWuM7bhgrK6xHyfbyYhbpMLdqC2ZJyADLnz7CnONFDu5oXBM2VxE+DNVbanQJuHB
3g8HvCig0ybd4DvK1eEpzf0RRmRvbnt9sN5D4gGWiNbGhyDphGNZ8FEGkY6PWGCRNaK+C1CQuQW6
Ttw2Ay8AxZbLdaPm3da6MyCHqPkeh+Gb2ertKaJ94Cko6h+6TMidI4qmJ8kuKTbT3CW3WqezWg4R
XRkaq+5cK8rCLPR8kTBLkVEaciXSgKkkHVTdnD9yhoNADm172IxSk67KpuX5I8/m0rSqclcVdc4N
xKOtCmRXFMqxoOm+HOm7XW15TnZRq69QJlyYDWnXMJvZBxOq1ngysh53tPLc69ltP4/NCJUXsJin
Nm0OsFLn/a8HKR31aOq9lh6qq2r0mnqNbkOFVvjgF6Z0JMUGTavZo2R09IjwEhR76UmdBmZmuQh2
oh4H3h2Df3+bILlwYKh1xwjTCxB7Jd75oYgvcmG+VbVaLWkANcsgMdIVeyd7IZl6BpKs4MXekTp1
lHuziFgBDcV2QoTHFrqbfbPbBNBW0xXN91nxAU0GXZ0tK3PoTlYpZ5RrBnjCbla7VT/YOKOAQYzU
+KZYzaKpW7YFqPicOkQLS5qLJg5+PYptA+phK5IyxTRVzSQFGmGZ9MuMRPF1xwT0rleOffb+ai0e
kPippauPGtYSW84Gum+zfcqyDg9tOUkTO8Z2Oo4JsEHsE+2L0ijZOumjkCh3vCtj2+oHHDQFP1My
jqXfmK6O3Y5rOmWYOOJCdf5tzpHslJ1CK8FWJ5yYViCrPs9rn1KiSH3lxTZiI3zRTBPiHiGoJCmY
xp0U+G9tqFRKxSzSC3oUVsw3YLIyHGsr+WhUZtOu/i3JkpiYcBoVZWwz0AojjrWYWOPjgkCL8Cnw
iUZd/iEW+i/4wU/wA1Wgyfrv/+t//LsK7U/wg0e0+F/UeX/8iX+p8zT8HLpuGhgSEIvp99yl/7B6
CFgCaEGQkQlDttFE/Uudp8n/gPROXAouEOpy/S5la4quDf/nf5M08Q/+jEUAyD9/qPH/pc4zbUSA
2h2DgCVF/Rp6id66F2KAIjdnufzapPfmFN7Gh1Ye6Z78dGX+QjT3K54Lbdn9WIosNM7YRI941+/9
pC3DPhZpUZVoHlHOjZv4RnTuVdNaaonoVh3Zu7ckLqgQ6nD+jVzvT/Ky+5E5JsgI27Csrwhca9TY
JKuYqJKA/nmh4wErmQ78/en9SX54P4jG+RFpLZvq12DMTHStlhQcJNKtG0A5lAD9IfkdQ+sPtNov
Urkvh7lf5Z+uotID6CttDjPUfXTschQWQ1VLD6WQ8CPy7OlWxWjS2g1THld6mjwTynkJxy74jTbx
S9bWP79P1J2Q/4TQDZO1/fMnGVKQlNbA9zks0Ji7zaI4SAvmggt9pfB3At6GpbJQHXrTi9a1LtSV
i+yDidaW2fnmd3jvv/yOf/o09//+03UB5RcZRNlqXj8EBcW8vpfuwcL/ue/YlLlV0UXafMFIbq2v
ElMxDYNPFLuHcVFfSmqaHkvehgS/jMVvcFtfzwdykKJgoRSybukQVb5cXaE1ATvrmPQ81H9Olah8
o237O82sdlcb/yK95DimSWXPmtVRrNlfUHZyB3Gad9VM9vAY+6hapnAmGrmbGkeEoZ+vRN+F4aqM
NPGhUYDMZIv7WvmGUtBWE8eUrbZHVyn77BaHgXy90Qp9ku58eKiXpK8wUjtM1MRJT6UkwOxTMqiq
GW4zfhONovOSUs1mV6cRQ0sqzZRtXg7I+YKRGQWNmCaZRmqMLZvcvFS1DtnEldnECdCBBALV0bpX
W7a+x8MVUB1WchQ5BACZCxxFo4LQy+yFi3JwejSHFr1I3VfCIgRCatN1dP/7qkyixl6H9VjGN/Jx
Sto6Q4WQ06oqKjrqRPsJS7fvo0XrAhvRi6IzkJv0Hs2GhE/0W5bPAqHAUCqv+NJ9iXsPbIAHqhnU
u5SV0pOlWEbhIiwY3TrIm3jVChHVaKisoFnOMGnVhZzVgCgls4CKGYfsAUolU0ijbywGV6GvvYwh
gbGQrqJ2M2Zp1q2DWZIO6WwWCSPh1vouirFUThBF6QHYbdCqBP346DfDVImYzHSydIiEYlUraGG0
fwYjtb7bckzTc2Xao7ULSDW0XducMCRLmlXJyI7b9F2LNXrMddbP0zKPRgQ+CQ2DmeYOFj7mR7l0
V3MrZ7VWI98xjMk6V3BHz4xGzUtNdvuHzj1SLFLMTFe7D5XeGUgu150owXqFAM6Ye1eTpuZHOGpw
T3UduC6dO5yCTinC4SEBFkRMljHMgGlD04JMr1S14vSlmn7j/Ul/d1D66jUSeZstmlAN0e5IVk4t
IItvEtOFYyAYIDncsJABQlLOTa80g4CteBukr8LOicPutBEC90Ck1Y8E6smBzr//LQjK5sy+GyAy
mJ+gXqhm15+GqcyfEfjxgA3KIDhFmiaFNIgS69Igxp8dLccmhjxA6m8MlKrvQ1NGJT3uYSyY6Uq1
IGtbCp/navRjN5ObAlM/wfOhI5Q6PSJNaxMKdqslVriPULgBeb6onZbiV9Sm4agF2si0twdlUKso
gd1AlZtHsAD2pu4MTIFqahoBpnZZ570gk4scTRnGKynq5csUZh0w1rgu0bgCOAwduB/QTBIW+om0
9QiUa2pKuLFSGjcCr3WHrVPRvpuK6OVdYWfyQWKi9qaWGmQtlpl1ImsuZ6DVtgMOMzOV3wybMFY4
y5FZYowuxdX2e+5Lv8QHxXTSeG/nicmKjTfnrgNR4lPul9MjSwpFdABnxEUzOYzcZXGJKo4H5REb
OZcppgFwbXiGKHSR+Boomqe7CIzB08HXM5Hi8NPal6m3MiZ1U6u7ESvmmuWIxZGK1dlnDkkY6n6s
JazbCaUIF4dwNdCzlWqsRRVnO10RBIJaIk51EhC5uZkZl1VCgQs0CbkMFHOmL0OTLWhVM9WIkBWH
IAmmpFuoYVm8AREyeQooen8eMcqM8Nas6lOWJXTAhqYiG50kZdzrHZFx+yip2sZJQ0q1pRmZc7KE
PmELbwBlKXuV4eskLve4rhxsjfp4IbITqG/UFRNzoaysfAKTGt3a+g3mMdA6VQ03nspBrMQMqWKv
QMx4onLqAJwAPbqFjZBpszWaHC78qNeQfQIwSD2sdfV8uHvbzjMwExWmiJJqjpo3J/QvcenpCtJy
uhYMgO/NZZ3OCbjveC0TvQnHgC6CthbIf/nC5Bb6SGCIslmAvbBYzfRsbrqJ0oN8uJbfnsu5bKwM
+mY8BmtDAmSTKWO/Uu0AVY5oNX9YBFOBb3QI1LD1RqtLUNDDtpmdxiwh5E+M4mTU9MBfl1ZimoOX
RHJX0YqxsOcnuulMTZgOV6MuIxpYvq5qOzKcwoEJ5TQi5u/D1FrngvGTq82jfh7VoS4XpTlquhfK
CXXgnEcoKpSCD7/M9EKVdrBc9NrJyIKdQUHxRI2VunxkgxkIzwr7/oiLWzI8YtBSy8PygMyysEB8
eCkpFgwa7k29BdUwQG5Dhha71zHIoJ0M9JQmphxqqVcWsdo+GDTUB5cXp/asj9BU1sxIRhu3ps8F
g7lVjctQhZO5YFjgDw73l14suHO6GdJ36PfwjyJN8hBHabKDZjEHfGy38YHHamzT7ELZIyYV0yWO
zZtilhFi/t7Xb2i9BPJiX83ZNOJHdfWutA2HYA5d50eoaR3vLasffpRNYqKaz+KqXGS8z6mlge62
KzOqRbNNFTsU1ObZfUTFuQFIy031mSo9JelBNV7aFofHXgqlpuBJBhj97lbT9pXWoIAUkdkmyxoN
9NsfG7j/Kll/KVnZw/3fS9anz/xz7j7T958tZargz/yraLX/YcmGcSfikSNAGgRb038Wrab2D02Y
UPJsNsHsS38qWhX9H5QA/BzqE9Y1OpX/U7PK+NAsgz9jw9uwDBWG3X+mZlV/3bLquqFTThtwAVUd
WgJV9a9bfRkEViYVk+8+nQDaON/fIuccOafAOYbO8fy5etz+ePm+vf10kf6iehVfsAh/OuqXvf/M
c0/PiKZy3yrn6VI4D7hnnBd+8fG5p2Fz//Xnynt9fj/uno7798cft8fd98vg/O5z/LJf//PJf6n/
kAiN0pxw8kXxpMgfdXj5+/O0f/Wc/fkAXwoCdRStqt/Ps3Beni6ZUzhvTy9Pu49POmnOC/97y5zZ
efg4XTent4dN4GyuznlzvW72x+t1vzh6+9V1s7pet/d/8rZbb/d2O+4X29t28Xo7Lm633emy2P7Y
3Y7bi7vb/fjN59fvhdF/FMh/+vxfvXmWQT9S6vj8h7fDy2W7Pryd3nYvL6vVw+7wEjje/rr3Vtu9
d72erqfl6f4Rt5fbZXfzjtvf1HB/FE9/91nghvxclBZIqsqGAQDX8uO+bLiWHx8Pn+fAeaAPwWW8
fj5EXEumafwjjnznuvp8+OTyPoz31fzM73wunfNr6Px4fz3++P76fgmd7fuF1fV6/sHqutx+PP34
zj6Uv54uP54qboiXy37/+v599+MWOpfvv7m+2q8WwT9f36+FadLS6MJJ4rrLg7s+uPf/XzqOt1ku
Vwtn4XgLfuGs3bX79wtTu1+sv7uY2q8XE3LHmDLp9V3OkGV4+f5j93HKON+P62fgXI9cq9zZv26f
3s/vx998k/e76u+O/aW70A6CIcLESUvGujKeI/ktSM4RsyRUxU4hP/39qf7RkPp6ONp7hol7VtGs
r1l4hiVHCONiH0FL4HbWQx1meOj3WdqvQ/UjAJRXmZkHw+dtHt8jSfPy/ir6ZyFIjhVbaX6fkseB
gUj3AOPu+JsP91eP33/vStJOk6G9/fo9kMeTyyaiWhb1wweUY+caOR8f5/f9+f31fPx+k52n77+7
q5W/evr+fNAvq24O6wpJKwdtZJTF+rMJTSJhADzdLDtw6hb2hrVT2t/0uP50qjRHqBFt+nr3N5v1
5Vk4QXKkL1nBfauCxoXDNNeOlQ2BO7X9/O3vr+vXY5kmgs67y5dXpQoz98sSq/uhrYsWryPJQf2h
GSbtvReDeq3jKDv/PxzKUDCH836/95l//QZpUkay3ceWm1btfNPnoI0XE50QtPZz9vj3x7p/7J+X
8v20dDrLtLrpvLJn+PVYZtHlnahN00VMrJ/sRvc9EhHT3yzKvzqKwe0CalFjf/EVHd7X+DHozZoM
ZDrCwQfTXOWY+9y/P5c/rcL7yfxv0s5sOW5dS9OvUnHuWUESHCO6+iLJzNRoybJkWbph2JbMeQZJ
kE/fH92no6SUWtnaXRVRFedsbyMBAgsLa/h+x8MDImBPh8KhrGdjp/T6ztDAzF45u4RQ9/20FLEI
KjBzZ2nZmTx3I5mFbe7R2AoA6ndWkQrafPw73p0tJCiPtmkqz50DS+gOCZSNmioEGvUcokqUJE39
IoNPjuIReoSvTBxPdwjYHzg8vZ0glxoNIhz6Lt3n3mIC2miS/WdHsWggALJMaJJW98M4Z0xV2pQ4
Lj06ra4TGKwIrSV+fOTLvTlchKgNMpxgYg3XF4dSDg54vcxe677o4fXPktbwA8L1vNlj3j0fT8hc
TdGrHX8w1sHp8sHQl4T7VDh3GbJIOR1BbtD28mQYotPM7beFVt7X8G7b0Q0Q4Tlhn2211tkZajgx
qJemrnlrq+WncKyQiDSFhSNEOmHcqeyzhmD9qUKn1x/3lr62g5+qG5GgcJ6fKqqs3klP/BAexYdp
RjPKx6vyZsuuI1l8arHmunhEvDYDvMnLQtRwiSJRksG0Lf1Cs4V7ZMse+q4uo7BZeRcwFzJM6694
kQSoIwq0VUu8JfVGlzqedNoV02h+cWYavhv0MU8/ntWbb00+iaeOTkqLp4gNUvT1gKnUgFEY3Rwa
F921fTV8ry67H/6TRcn0Rt4jJvl9vl6+JD+XP+m1fxZt4fId8Uze+AqHP+FgzpNqC62Y+An1d/FN
v3GvrC/1H2cfn4mvE/UP1x41w3f6dUblwGl/Iq7ErXXE+B6u+uEvODDxYyJo+FjBW3GbwSNDnja2
dqY9ndX0Uny84IfbiC5UIUB8+IDw8DwOhXe0zG502cspNEbaMQ1v6b4RT9d/HBnlnWEot+aQCnYq
lv5gTeNGRAbds3NoJeUphRpTOI/GD48iOqLH9NV31C3ltA/cCWPaK1IFg3/nlvT2NRHoRm/ZuHRb
+u2PZdoNNnzQ5LzoppPS6sNSuzSJVxo6dQH0VIrsp08P5oxk0/RgGA8KSHnUnBrzvF/0J5MPqGv3
LsQudDa2LgVRefpUy4b4arGzqbI8YrvemTeZYMci94Q8sfcXlv/y/GSWXywR0y3rxf+l8th6rMti
e2R1D+wj3xCfyhLE21zTtezV134xSGY4wFOoMQmtudR3Yzd+pWdFnf2TQbivIZM4a9Dh9SA0BnS9
ZvVTSLX7vPFhEW4K6WX/YCqsl7GGNgyCJgeuMMrOduSa2US7Wi8ubNKuJKwG74iVOXxxrQtmEOeA
xWgKSljW8/diwWg7dIykHadQ5fkqZFhQNUNy7FKBh9jXgDKCfFbmEeX7wxfP30EJ6bN+OmfAPTjU
UVzWBQ3iUzj2Xn3mdt3PFrJWGiyFRr9E31K0ZoC8CItoMD6/Cz3DxeumPgKf+K/RfTFfW5RaVeYV
q2oLWm6B14VUJJlHDOc7e93DllD+wCTXh8zBqqKKoi+dNgImid1dZhfDmcGte0RiyDg0jus6WmtU
zEWvwvIOqx60AqXrui+nMLNMQaqDtGU7m/H1OM3eWR6tMsu5Knc9GqX8EWFs+6nuHxCmP7FG1NTI
OLubrChvm8ndkr37lLCY7RDeWx0A4RHTIxt2aE8rG7iZJzvEaZqm/53SubMnxE5eC7iL+PmpI7mO
ZVPWwhOA3QTJ9MDZGLn4I4QOylDK1PgaZU20cuWbIy7AX4fxpfu1LjjQK14cvDmQ9jg4LbE5UKjF
/R8apNCph5Rd9ctWRnPVpVR+bKI8unEQ8D1ZeHgTMTDi/muvKCcPdKcwyZEtZvX744mvR+XgF8Fy
tanJw1/nVx1MnOphh3YbaHUUtdE/MQs6SCgD3RXDdMwgvTcUNHLCBhQOsOAHZi8x/GmttRvCQYt7
ulEBgX/NLOQmEXaM+vGI+Vt/+OuJYVld2FQ+O5yXyIH5sxsvbkgKDuGYevTHRKbaSCDilMuRmKOB
Lb1YhH5C++oN+Rp15EO/maqh696KqHL4f6uheH1+4YV0HqgS5FFIv8fQ3Ys1ue+OBYrrqEobR+b6
5hyvNRjAGnVoXwaDHrgEOtAlUZAoDEELXhWa/NEI8pOROz+SDNePWMA3xhfBHIoIKArj/8JOO/CW
NYjSNK67eRhlrtzqM02B1bAMp47sx5uetnMu6KnYo/Ti7T7eq2/umr8jrx4dy8tJOhi50EAFdL2f
h85M6tbUmotuaOIA6ZtHkDMnVV3FR77jGzvMiDxBEPXxsflw215/x1T0ioSBg6FvO52M7JqVX+oi
/HheB58P44M9wKnhCAr+97AErCQDVkh3IRtnZLa4KL206G8AaiqxaklD/KgTlTdH7tCDqf21eADL
LGE6ODwEQF5PLVrIPzeARkIBI2y/GEn2s4PafmSUg4NAGILOPt3Hu6CCBwtzcBBS1cZOvWDDKfmk
56wUfXVP/15T7Iau7Y/4+ofPjXU0YgFcm3wTnSkdfK6ZQtyiHYF5pK4nvFO3sYiEVLGgM8Hr7ML6
qlPlTv1G1c6Lc9VMXfWwNKCLwbsMc7ZFBY9GFjOlD+uxRPDtFz3eVfbsVXCIgSVX0zahgR2tYys1
0S5TNLL35+Ni9ggAZrn/9eNd8eYDMRmPFBLfiISScejktPRTUP7EZMSS+SgoQB4jtRsd8TTe7D3B
QebNi2qVyzZ/4yXOfjvCWUZI3qfEYFNaUkEl4AHjBVJvtUcDW21/zv/lMxlgxP2VhgjF+83MpOaN
UIirMiQk126nDFlgCrzrI2fXEK9vgL/DOAZTA/HI6/5Q2TOnbQEQKz39raL5lgbV+AtaPgA/xnY5
Myav+dYiz05eOo13/aCSrfR6tTGAdOzdto9PAFgZ95/9pquvjNNvOSYGzDvw60pPWmmZ0ePrQ1k6
STN72mVaJ47M/O3OYRS8RoN3DLeBuS7MCx+VLuG0LFtGyTo7/YaaXnI9ZfR/fn4umI81mGFRergm
aV+OovU0CYvOQsY3NWlGGbRhT0Ns9Q/2CvenaYJ9d0y81dej5Elta0XjF3jZI5wXNZkh5SvzP5kL
MyHQxECUNL4eZYHq2OJzFZxpo/hTC33agv2AH/3xkh1cYH93JMBMiy9D/Ifn5ethuGXQW1+HKfpa
+4o8L41x6UIRh0zknrhcfuqm9Mt8POhbE2xgeXHtiCwaTO1gBZdUwg/nhgk9L0KbJFf6iZXTVUyV
VXn78VBvNx4GBI8L72AtRj0MceVUYdimr5KQaCoPI6MCi5UtRd6EH4/zdkrsBWhsBq6oZXOxvF5H
SEwWdWkEYis6On40Ey5zCyszNZ2tb0tTPH883NvPZhK+h2wuCEbS5n2wgoXROT1PB4araezpsBL2
bp5mWkUaiGr7HAzAic6n3X92WOwkl9maCyHYra+m+8UxzsCaUHlY0HqqA0vcOgYA+b3drp1wQzfb
GwOblYVxWXZHIq8HrjPblIGJdvvwAYk0/c1ivxhYdcYolZ5oWMopOk9qtzzN3Rj+kprnIK6AV2tF
rn2hMisLEQObjsz77ZVEhEen0cknRKJzmb+eN8UdnaL1NwpcymVHGGRLskozGBkwxFIQEG5MbzSO
bKm3W5dBASE53Ey8hN8oFo86wHUnigLIidpWG3KKKrNMHRnl7cZlFNbXNOjXNNlSr6fmZzKj+t6M
AFmMy3SBVgfxOZlQMRLCSaEd9uMd9GY4vC5Td3k6MxbpuwOzFg/Ksgd6MIHvLDrQk+x7IXTrxGzh
fH480pvlY5+AAHYJSJJQM/SDb6b1w9B1iJVBMUqSnbeQj4mMfDqyfG8O4jrKymnGbSCZdhidi+O6
RREKMTwkEqobkwbDxxZn4sGgD3HFmc2r3p7l3H48tzeryKjccH8fcpyIw1UkI+lT+guZPo9UdVZR
mbzpRyOnt76Ldx8PtRquF49W9B1ouNG5uw3eOJTxr8v84uQ5IHathTLFIDHdDm6AqcavzlBo6bzJ
cqHHl7z/aC6TmYyBBYkR6OgRh/2dD8nrzsDz4knpE2V+/Qt0OfO3DqMdmMLof/RwHc5b6SHd/fFE
jw2zfukXE80p7UwXrQMMFlfTzTRaDWWnRV8eMSXvfDpCAJR2EW0hvnP4yJFLr+osoVRf8WT4I0pb
XDrJ7N/QfdsemdEbq0XkiKCxYa/7kpDowdGOB6tIMNAU/vtdFINuK8SjrIX8GiEp4Ww0H/P18Rq+
N7k1cEcOgI/umgenu+itjrRiYQdiwivSGlEBC6TP83vdetZn42PMDluCvuL6RDUPy9pmOqHL2gPk
lmRDczbkWn1pWumxh/B7M8L0EoI38PnwIV7vimweq1Ij5EtTrp63W83S0HiLCcDrlAHTkH1kAd9+
MvY5TG+iuRZE8bUq8OUmbC2XRvqqtYLC6bYo1Q67yYup76UkXKjiWP7irfFiNEFoERPLq8Q92CBW
WTbjEjdWQF7O2vmjmO+momlvLIKap84ya/ei8b2bz+4RBiWUSicUykz+YcCx5F0/VvSjcpWLHNpC
BvqS7nLUBLf2otX/Vtj6f8TcMw6Ww9EpfFzXFWN2EHRTVkfBBq4hLdnOeJ7lJr3+lTKu3BKl8s/P
jLc+gXi2CrGgg+WMc1ElBXzioISAPIej3VoPc6tB+2iR4jziQ781V8zrxWAHdtlImxwcwWwF8TRO
u8aspg0QpM9bK6wQXYU829j87MnX+xEPZDZnc7SQ8XABKWWyc29iOgQuROfZ8h+sn4s34uKtE2L/
W2r5wgKjoUJpxsD6JSKyd5YsdLq5LO3CpOXliBV+55yJNVHp2GtejRT463kt0QygLWMowx36r8ki
vHDxch2oaDGDNq/KT99ha9pAJ0RpggC29YN1HPyxE2ndWxC8pHs7lnp84rtlHX68Ad/ZE5xkgQ44
9A/ejgfWgy6EwaQjxgqmBVDhhUpit9ynutKzIzfLuwPR0ohbQDz5TdKgN/ymnqh8D1LkD66qrDBP
yyHLPhtuosOOg7sWvJB5Ioj2+iOpRIIuc5lO6QLCzXuAE8a0zEd23Xtzwa/gQb/mtfDFXo+id0OP
hk5qBXRf9OO5cj34v6AQtSPjvGNs+SxsOmztWil08HE6UccxPHgrqEDjZZUwdvZYZCTHKfbqGwDn
pdGGH++HdVe99t2opuDo+lQLWez3A9sHxbG1p5khG9C9W62KyI1Z2m1agfn8/EiYcywFyiprEebr
RaSDIlMpgesgpumm3CnfRixZDhYUyaX30oePR3vvk70cbf3nLwwFBYELtBNLBLbm1WSI8hSiDp2B
/2AUIi+rl0brl3FwZvUOReVhhmtsFJm5U+Ssz4s264/c+O/MZd0PKM6wKWh9P1g5g67NIpcQouBj
F1s5TtYZWSTjyIF9x94xChUgNi89VDAOHDOhxa00xhUL7pvzqWU0yNpBbfgeidq+TPqxOlIJ+u6s
eLcS+yZNyuPh9ReqnNyhU2mdlTYDOPbihL4eVX7+DmR30ypBhxnX7WEP+VCjdUL5OvtAuebpGOfQ
TysvDz+9DyyKin2K+3hWvcnxZCrL5mhkH8BxBASlaeZp56TJkRV756wyCullFguX7LAOP+k6FyY/
6HVgZNldjJrzsO/mtEjuCtTntCO77r398HK0g++DPV16q9IhV8rYfeJ+bLaDAzUob3tKsehhG48s
4mrdDkzRWsNC1JRAs4+/9XpDmIPbQSTnyDZeroVZ6TkXVVnGoZ9N9RaymQ/TpVT1GHbZJM3Pm15a
7sknsPVJ1B1apxyFGa/NmK3bTW6ENkuMYLaYarSIbboO+xOiMFCbNbfxjkkfvXcQqA+ijU0gEmS6
BwvNhkpk1pkChUSkp5U01QLqN/1k/c7q5ZIxIySI9SV3bh9YEQisndUls6BYwtBCihTGsPeiY8yG
dyfzYpSDj+jRt5ajeCgCPtpwRiAnOkk92J8fn7f3TgLOJvVBlJJTAXKwZDRHdxolLVQJa/RFB/rS
uxYFu63+THEH5Xkfj/bOtWxRrqtbeBo47Yd1LelYuHYbMxo8Gx/cDp+L9tHJv4ynBkih41+Nkx4f
SQuSXFpn8epAYOxJb7k0gRHORMrp9YGQvHvMJTdHig5aedsYCAydSJHKC4rKBSTCxoa9UZm99iCq
urjUQQ9TnTE33rbUlszd5T6ew8atZXoTZ2L2N71FiyzMcAsqT2d7CKuLuPyWN1ErNg4SrqjAO+g+
7QiUyiagqz/5FuGTooslZX3uNfQvBzGUHagYjmNT0qIp885s7f6hhKsASC1u6AkeZG3uYneJqOeW
lvXb4l++zBtr8VBIdbN6U3jwxkIrbnKq8AZXjvBq6/kW2Jlx2iVrnW+Ngv2Znunus6/5sOVLEcl9
3kbZBSDMmIoaEflxkPR2dkVBdVkFcTsVJx26zfFWtuiz1xYp1c0wkN7fIGddX9DJizR8krYa8jGd
a9JRm2XxQxvp3HN23DOnXs/E+eygRHsGksIjHzuOHt2ryJnf5wlCKqxRNNyScskfhlFGxabk5Z9v
YkDbN0PdZDPNJUQyNoQa0x822pW0rZtOPe+MRfVPsaEhi25PfX7re4WYT6tKesh7LNVX6uoRcilT
zbodRZ0Cnypkej40jlsH2eiO3aal3f+kiFdBQNMAHEmfsER3QW9a7drul+xHbBBHDGRSewMNzrCa
AjezQXpqHmIHEBO06XLpnbLdu3DQG9oSxLRsJqTNU7q+m+kElZFObbzEEhNC7En6MBtO8gB/FWh0
1yvTPtVyD5M/UPP73NOBcEG0mUWbe9Q8dLtVHVTxJb6AVivLrchc72eGJqq5yWNeGIFcKTYBsm70
sEurkL/cZkLsqkxz637s5u7nNPf2JTBI57GlmtM9ryHgTpthdFsgqMNkbkrfAREJG6O/iSNI34Fp
RW0WmLBbEL91XMhTdJQvoLznsfS2Y9+IUztdEnxMYtTUj+qCwB36DXMXiNwTpz1tzr9yUxXXPrpM
T0NS+PcQXjIVLJQZnMdNVz4ajdXfUz2m3aUIjv4m6od4WLTUXhY4RHPbreuO+mmSWsSYnHS05q01
VBYlpmIQKqiSUb+SaAE7Qc977BZG3mjTvO/La6QtGjcgdgXyDn5cT1ImcYpzwQb6kwAPiUIVaz3y
nOgL8bVyEX8beQHdjrM//0AmZ0AMox/AsNN3PTWbwvLkFCRua25NBMDKHfmZONvVxJAQDB4T+Lvc
uNNuXrR+j3unTXQ15W5FEG5oZDBZ1vKdVqj2PCZfk27RAbOeZneE7+8ays1PHH9st51QdhR0BFHQ
qUSRBkh/3NE/nfjLcKaTsL0nX7vYu2oU2mULduRRgyMsT3k5Ved6lDZoY0AS+Jp6XmHt+kjGp/nS
ZllIsZiHrgT0h3ynUdE+nk4mT/vd0i/FZe+O9jMi2erGaavFgf01dhBwWAJwKqXs9BBNiOJWa1GE
1kAvXZlTD0UlnssxXqWcpRPIIvUeF0O1X8qM80jItoz9LVVttb0rO6M8G4VSbtD02uxvU2FiqIT7
V6IIheBuk9agGEKDdB0tNwQEWDt7tH8RFps6dEkX9Z1LyHH3Qz9DlFWGVqmdoZk2XBezVNVOeXl2
DaDM08NpsO3bwQDpHzZiTvqNkt3wpV/KUvFBekTBGtONrSDPtR6oJ4feCKZmoapuKltDD71WInsE
Xf4plbYHuQ015Yeh7/vrRTTx1xp29KNJqusPShAtVkMVAzluoyxCNk6OuGLRI3OdWlH1nKa4Wii5
LkVy1er0ZFEjNM/fslVMnB68LP4NlK/8g1iHN4cKt2k8MeaVMaMSx2fecvxuyqE/i20YIOjMquzW
anvnJ5G0Nt0hDTN9oeLV+BOpsrrSwGSrrTfP9c+p5VBvhrwXv3wohupkIK/TbPIpLx4RM5p0Crr9
FTVJYitMBRrBZzJNh98iQohy0yya+kV9vtJ3Put9acORjli6kl3rLE27c0oeOdtIdfydRqyhUuJp
/pTvzTIdvyZZpH2lkk77OevL9GXN+jxONYIaG1kK43sF4mKg+C0dqKdxFiiqKlVUICS2ohYH9AP1
YQUE9zNRlcNvgg3ydlIDm83xqvGbjtDd7yQR3AhqQsNm4xdG+zN2xhnTmEXcJDbaElzNFQQ9KLpJ
FYw6zL+ALE30vV10v9LPwSNwD++lzMuvQkfwCQ2AXlRho4omC3Lklq87q5dPo6iiU6Vk/zvp8qgI
hooPx35j80KRAXbAxeb8QvfBhvvSG+p7PIrsoSmcptsJbqIqcGOcTU11zqNfIA0CZbCBciEGq8Hj
Fdr4aOQp9D6l6c6WcwUmkKrb4iJ3ockjTDzB4ZnrqWN13Kn3CP7l+V0OmaLZ+FJLkSWh5Sva6C2W
D4IHyFfgm+4E14ZfukHrIU92doEaCD8XPNrZlKxkbl011RLOBHvMHXrhQKo9yCDjBkUqRvXT0Ux2
ltPAkcC+298jb7HnEwcGyDdTo4FlG2tJjU4iXSULfaU1aJpoimKxEW0/PsLfYRadl9SrAFjp9lAS
lF9jdC3vvu8jj20QJ34XDtXIBCw6tdA3SEeU4i38EagqrT/cqXxxn3pq+bpQi3mMsSy9rwIeKd5v
hLDN+xa0xLk1ztkjud/uSuvj5bea6gbJPAPcDZm/sd7QdxkZe+797LKttGgIQJDk2qabk+RLZKW4
QKY5QC+JYCL6OzN1EHZZmgZJFqrq9HDstMbGE5jybKNZtfZrkIX5q5FGPYR93hGB0FvlYXQK616n
tw0cpERUee/k48Q+BJFIG0+RK0IvEX6lF6Y4fMgmUq4i09+mn1sutOI213b5WNf1g08gNA05C5T7
ZVSlNv5Gd8jmndp1pJnXeVyQC47oasvOUX2ZswBxFzaINXvIMNRaU3+ntnNBsZIgEOhsmXNojIX6
MVQ76zQ6UYhHIX4+17W3oXpHuJT2VeI+G2192GnWUseoKyA+fj15QqFuYYtiamGXpn6+H6lzsEJw
5z6EJ5TXS5e8S1/YZ6TreyZeZHp2PsBQBZ0JhipLhiAF0ezfeGhsIdU0ycr9odoyvnVz1U0BRQpd
HqNn0DnxKZFUbfnuaV3rXEkq25bTpmqX4sytCvqf8nTAwwhS4gLFuVY4NXSQASGqPeIdc/41EQl0
8QyEdxgLXdPPRvxt88wu7Vw+WQmOJpqZnQaHqyTCVEAWKQckx4Gszvtp8FI6XyhF86Otpqd6HCZj
MyJNltM2/RAvSxOpE8qZ2gbhPBHN/hlF2mV/0Rkzzh8mxRq+Ffg4w7kakdX4KmBlg3hJKcnutvzd
ItvNdTz5d4gu0GQx2aPnn0yYCdJIuD1RMFEJl32rm7gr77zJzPmqBI3y+N4dPITDpZt6+o+sgjGm
c1aAyHOB2jwb+JO2d9pbLWj6qkwQ/kMelgLtHIUyoPPcpQZY8hzdPRy1EiQ/F4K9S12uzH1XYqtv
IXOCiB0WtDbO4Nt0I9puEuTv3KbueGcY+bJcWwm56OY0LlRDI8pEd2iKwETlJuOzF0WAxdFWmqpd
K7QSSaRJJtp3F9XY4grQM1kd1DAGewmdxo70MwLGq2bEAAj+UTZUYpb4RTxdANGCIExQ94i77/WE
5Ms2HijJv/VigVAj3QRw0NoiApiPnFtjtSjKjxoWAQ3GH/1gcLxGggf5TkRLh7fn2OujrJcre79R
MQPz+dLTBtFVXCrfjVpjY+Bh9F8avRo5P7QaQ0geUQRZzmVEnP0PMQhCgALdGfOnU1Wdd1k7pRxv
Gq+wxV52SKfjOfbt+J2uXnd1AaaymO9nQ44VwHV3iLorgNIUxmxaLasBBRVJx7PPT2v5pOdejrsm
KTolam8noHPpWAmqWhSn9ZiOyylCELbJvWX05YzQWFsVuzRJ8uzC75OUwNeUueO1oau620jHGh7c
kabaK9FRnrIRXacPT7QU29XWs8fxXmUmZtpzJ6sNLa8rEV8qFv+GUiyj2gokZ+qAcIWVbFsd6Yv9
0CYGwhGWdHlV+Jbd6btFdcqVYL0h5G2JJbYNbh2yOO4fWLxG9EX1Gi7eOC/iLlJjCiIJz37eDajO
oNhjlq4IpYkKzDmlHzT76qVAAgOdMhQH+jYbzVvJR6x2gLNKI4xQ69N/GX5hOScusjgCpo+ULjqR
raqLr3PvGd0GLRpZXuaZF6WXELip+p6ROIEXrE1L842KGdQTBk3Y8MDHJpN3k1VX5NlzyM6Q9hIY
bHuf5oL0NB7yFYMlJqHt5NQ1fyJb9T8Md1nqTaR1g3vqzHZcbvTYRFhjjKf4xvcThEljtEG6oNXF
VICfa/M6QFAYrMJA9cUZhY9CBnD2eUqR1tKM676iPAoIkeLd2niw6DZ6he5RODh4SPw3TPG0kDWn
FYlvcM+Jnzk4GraZAdur1Tz+UnNe+dfgzProV4rZTtA+LIR3DhDPy+9VTmADqRJ9ri4S0Zv2l5Ef
vnzRLHOaLkswW7xA/aJDZwO/FtiYldCtdNLoiv3fT43lAIuzXbj5Cqyei3+3xOV3qPZa87hkrXpO
1WSjM1FFjHPjxnKOAtokjHJbGujpul63YLjwg7z5bgAB3P6ZEc3J45NU+r1x7ehF+Z2od+1u1aBH
11ZT8V5PhyraDk1GBzELlv2JOVL+NqszT+wSuGfdBv3WgQtxzr3zgjisPEeRgid8IXzrDPEweFC5
socLx+5gW8m+8qpta4NhQyqwMv/ICRHokCADN0OfN+1ve4w9HmO9q64zlw4ITk8BmLx28sgmqwWK
f8ffR3eEqcX2D5659bJfBlXcGcJMlm0JdK0MgCv24CZtaV3MWVyLbT3WZr/v1857GJJ5MeyBIRYm
pdkocG+7MXf/LF22hyJeN/vBacaLeliR1I2PYCmXczltFmOK+i2qTK22UXmWn7tV2qXA1/182qZm
026NdtR/iT6tUHzN1nPe6S3YPS9z/XRHHeAcpsADbinDIJJAy3h0I9EMqsDfT2YXZO08/nYmw3lS
blwVgTaq5aaR5UycTTfaS7eDsR2gT2nfyy5Dacm1adpoVWksgUzN9CdMwbrftemovD3vyqr50ml6
A6pvzWnGm6hI5yfX7enzCkQaIf6jOXb+015K+8L0o2kJfAWgemvr2fiNKElrbC34Y98KpJ2Q3zWX
VAUTqZDvAP0gt1UTTW3hROPDQ+f5Lip2E/qYATp1PeoCotH/tKqara0yKCAI5kmXy0mmGaQmtS5r
nvlwBQy1WavHAOhB/IjGkUZwwOpQ9oQClf0w0hIaJCB9Ls/Yb6rHujdysWtGbY7AhI7aw1QtmZaA
p8wNBBltsrnbWcR4IRkPxSHo+8qA46hGgyVWvUU6uaqbX67I6hKFhijZ+oMqn3szpaRirIcfIGcH
N6CyCXWSWWg45wnPhjuIElO+8cCJWmEPuByWmXLSWz3tkCqUksKNwJzHP0lFkCeYm3xp9j5S90+d
WOVLCvbOlYgUnScO3jERTE/mOYzyajifLdt40uxsUJvJd4dbY6LFQeWzwL8gAu+eFIOO1p89lI1x
ZhZTgmQHANqnSuYu0sZ1l/6oJHEk3jw4/qGW6UvFXWzNNdh9f3yIvNxoc14L+BsWgMQc4fjNUJju
+SI60WxUFCMkEAvQeADlM8kjuPTrB2UaHdy0iORkQIo/5o0mJCJueVk6CxIwGsbWUJ7ekQ+IPRM7
O9kENLt56gJa8VMngAocPSnwfWilRZZfYtUzjeeQ7YlrnKFGI/AZEdvHOeyf21QxslWXMRwaj3ub
9oyO2mApjTg/Rala85CSSzNnC1Uy/aPBGkTIycvsHyr30z6MyqHlsOfDpIVDbRAkbtuxS74g+Jwi
HoBJmy5Tr4BvKUuvmIK8a0z8rrxpLvAV0TNPEC9Ap13vl3tLtNQEunM3jAHiaxwS1OpbaIPADFa5
DeU+x0M0oUqDTTVPULzKxbnVdUAW0rjuf84UrBFvHFcOrbQkmOtKih40H5UuaFfpE6JgCdEWojK2
VXxr9GIuv2ha4uVbM/HTRzZjMQceV64ROjyM9iJpsuF0bB1k5TyC/ajXc7tTDxcbsRm6dVPG+8mv
m2UbRV7U7YbeQuWJCp/KDmOpmn6TibZKuOJcNC+9yidsMaiuTvBgUQTwu9LUUbaTUENhLxUqHKhr
qbYaqE4Zur50kIfIraQ70aLK8k8h/tnPQ4qIwhaxUkUfhBfHNxOJGpR9SwROhrYJ+evprkEIoAdY
4nfgT63Bns1QH42y2zamP84IbdYdbMnWGqPQyxdH3472nP4px9ZLA6UWkZwWgCVQa+O1Mqpv4Pr6
IRjXssdw6oX7hcIvXigO3cXPXhkVvPVxF8+bUlf9XiyoeW5ciecYSmGON3JwxR3HA9mSjiI4NGpq
A9yrVgxfAKwQy9DKfKTaRENo0M6aOASGy/Eh8nWXmbVpshc8/SGiTz/d+jWIQaDMFP9DAc6KYp8a
in9bZdWaW10youFG7QKV7ZJU10KviAjvEjHRvnVZmcZc7rX+24hSB/lyojPJ6TLJQu1TMiDexhyr
5kpVRAKQciUowothmOFvmaN/niHcspyXEw55wANYr04aaZcx0rU1tir2eu/Oa3yN6w9/Kg0X+mJk
fENyIymvO14bX1IX7z90wTCjSTnXvxvNteKglG3xx2/b5dYmqblsVnF2g/haWkAPHSmzMJS1Qp9s
RInHAcROPnTViRt5dsqFxiITV5r7KzUMC0ow1YyDBOA9P+8Al/pbcpe4vaScz7Ccy4/WhuGAOn1D
HQc+3jTuCatqJ1IJWLE1mmoErzRgtf+7C+VTaMar5rn6JrvnZ3n5s/kf67/6u27mLo0T+RfB/9//
6Wp87ijBf/4P/mD/H7uhevop07o6/Hde/RX9//z7j+PnOvwpf776D1uMsJy/Ds/dfENCoGC4f//w
9Y+++af8Tf8tCHBdU0J+W/+zP/TxX/RvquPt3Dz/179+g0qS6++LmehLeOOainvFe/z7i/5O5qO/
oGDF5PDE32z9pw7BwKDm+1//UdDB+e//WnPN//R1Cm2pEaAZlP8h685AL1bm/zb3j6f1f5b4ozX8
6Jc///1ap0//9a+1Auj/a+p/9RSoxPKBXbIG/4u7q1lu5LjBrzI3x1XJekmt/i6ukijqZyVqZZEr
V3xrkr1kr8gZen4kU6lU5ZKHyDknH3LLMTe9SZ4kH2bY8qBnRFJqeKWstta1EmUMBo1GA2jgA75w
b1mWwRbmLWxRCTDqnPIvyOh1yYDQ4fxk0Hj7Br0S+KJq4PLLb268QZsRvnCfnH8Vj3pFCkAlMp4v
j3dHWc/WNi7/y+++vftmAzgCu4AZLd69ULVX9O4NumP3e/mtN3CNUXS7A7SA/MsVwuabt0Bo2QSk
Y7E78Pm62r+GpB7saGtsJsPcghqdlMzwyl+whqZKYGFAyEo0ETA3HiBn818lk1oQL4wJff89s7C5
mSt9SBa/9C373aTyy4uXLz+r/CP2qrXvYH94bHSs4sF4nv8v88Vbnasp7HZLhWqoykcBYUv8xmTl
zHhQlmVUj3D+hhMVDi0pEiEdDb6EO/oXM4gsndx80/b1JdtVOH+DC8gJ7gDYDjrmZ+Ab8zOySWeX
75M+ovVcD4NuqlKdWHK5glHPrC/1FgjEahLsTXVsBmxZUem1A9P76BPAzFpL21Kx6fe1Yu4DgB5Q
C0h90ivo1ynwgzdQ3YD8lH/65wt2SL6oBMNJb7dEeVMt2ZQvsyf31TiGQlph5loOM/2oaNddufkM
dduWDlHdlNjq6k5BnXG9XKactxb6MnwSO1pGyEjeRJNY6Ymlk8u2ISBc8PozI0qoF768vo/ioSOC
poAITrNbZVLLXi4CAgTz5fZM9xXAWyyhgq6Ahn2YOjKgpgdfZn9ATBZbMjmr5LX7Uu2qbGiCvVj1
DTe+1NziTRxRLKdKsGa+VBcHEvEctKcmrpxLVJbs+5AfdZIG+yq8tqRI4uh4s9/WRqdrHUd/1hi3
YsnkVAkbxZff8yiA0n2TBK4Pg8Zff+pHEcgG3aw/NAkM54BtRYCPSpjlXhb2g5OE+Gcmn6AGAV8r
IKO9fhZ0soRp5IK6gIz+ctnuti+v2gd/DUh5dAyBufq/jWbhd5s5JhPa/gA6kk+gyAP7xxTq5fwP
DGhBh8k6/gdeIIQCV3wP7qdEA/hgK37nNQQYe59cTxRASe4eWrzymo7MXgjbPUBdDte9fPAc3/lP
pJs49hUtcH6ctrM4mmlLIz9m3gK30P7AaunT2DyP4nRc6+LnMapj/J5Gey+DRVITRw4IHTwF0aXR
o3U8bzQ2qKfVZ9k+0E7gHKO3D9DmwCHafLeBvmM0SlYO96fJ5QLuwihyn4Juz000l+DvFiDAtt8S
yB5/k+y3dOu6ARZ0RjmKuLWDXkVMSkCrThOQL2idWXZyrvugfYWi+kFNKIrKcCRyqecK74e2e/TO
CLxXRyfRLErVlC8VjDhueHaAVYCeWYAyYGSQxMPUaBzrvqVEO28bVXT0B/jtBKVK2DX2Y7sPn7Fa
D+FwcK7TsY4rBy6aTHcxfQPgbQCHQyMEGpFXPvblTimyzeucUSVJ/T+cQZMR8iHstBBwavfCERw5
u5ikYhUjWRLTmmfbfpQmt8jJlckSJJ6GvUrnNYq6Ll0d8owC9Vp7E81QpjQ0lhCJYEOAbGushmWa
1QPz6XK91LOsP4G5iz4F2KcBqkBGLI9IuPu+8jjQ02iACAqPWf08AQ1sIYWLFlEW/6z2gYsrs2Xp
21Y0jYAobQVC67q5LLe3pg4+ZCdzlzB8kBF7zrKjZt3nqJkOrnQ8ZJ7X0sN5TcoHn00fngzT+K2K
N/t07WyP5jMWBW4t8yTWZLb9c6ZQqGiQDz7KEFIwm7IlYFPaqA6JOVnq5fXdRe10bKIZN9eEG+NL
t4dtf6SmTmqGoLN8KR+pPt+EdKvmTXTsHANVHzz7zbtcUyeqioDUvT+vrft/pzoYfnNyE5mY7ToM
IPcnf6rDOdPemsDs6bI4M33XKwBEjD+3Z3B00XdqCZH1bBCCiq9CgF9HCgSF5Uu1g+u/kUoGTjZU
4hjpqHmUplwdlnq/aypxR03ULbPBDUI685fExCEqsIs7OEgHzo2lRH6vozJYX8Pvc1BfIiEGouxG
1A2JY64T3ZH9xdWqZTPfHFsCanxu4OIzqhJHRk6Vn0Q5DravqhVmGFOwkkRljOtqMiR7spG/vP81
C50CLww7ss95fhBxiciEFwsAHtufbFfPB2M9mWjmcTbfCnC8yDtVcpAAHZPgO9Qjxe4SgakqQJfq
EFRwpqOQbRTA0QoQj6aV/J7EvWo3c64qkerw57YX8SgN/bz+RLv3/4yCXjS9/zWv9biI7/8VDgzP
02Jkhv+DcAljnFQegMAE6KrwzjXQTYm6nY+jygZ/J6DQ+1l8bUIVHKqEuUVNwk70taWoYzKOTw88
JX+6mJKESD5kLgFQM/0J/1SJQTBYRICsmfZV/5ZbDImr8sKGVvc3oZT6Lt6+iYMenDlmRJGv96e8
159rtnYAFUIZMsZoAGwHY1waNXca7lH7gnnYmhS8b162/DbkA6B2sfyjNmUYbenkko8Ea7LQ+orc
nu978XvRV3HnOUElDHcbJTQ6HEbwC+zWINdZwEPKb/w4rzQ32ntja3SMZVNLiJiVqIjaBzKQUfmx
fazjOz1CGzZPljcFjpR9PVFOqVz1Jtg1FqvTqmi6G6F6kq0gzX/2lfWBDqcqZrU1EkUwJzHEwEt4
JSK1Nvr9nc1B0Ju+Qmjd6cGYy5ZmMfmSPTSVOuZtgbTAoYojXVefs/T2c838yCHqJgfMD6ARW76S
ODJ9VAY4VXO7Ait3hJapMNFzyyLZil0BN/9Ixyji4mQl5IDadi5didC6FUfwNplpgIdiRfL8kP04
C2FzmBDQpeRP92RQMQ4Nidj3JFUTzi2NDfLV3fc6dhSsQUNdvMmijA9JTl6ACFB9f8pnKr1xtEEi
EDsz6ThzXZOGxP1qF0No1bXLsoCMzwzseqpD1ADyC+wceN93Bc+yX/QUV3rxyK5ZnpGk2fK+pDFr
cAiZWEI5XZrR5E83VG5CWWCLIKmecmYlgtJHimJydHxfQaAO7lZxWyFxNF9Qde7QrlO+bBLlsheo
2sucbCGmU9vnPN/CXyKh5/hT6Db0p0s7GkUjTCeaNOXLd926udXE0CyeC5KIOrozp28GNVcCDN8o
BHQx0wl0dAoQvtVDfng0JYKk7q1J74pSNMsjqXFT4sj7eE2tScy5RFWifczztfhj0Rd3asLRMOJh
o8Sd7BUV5UDvWiiisszmMhG5j4xCHFB6FHOFlohqujp2c5sSJRZoDNBUCdVxOmtoLpAVz/PXsihQ
7qiBHrqRHkD8Jfy50ygBlpPllBYS2AOYjS7g2N7/ncx/XWgGHMbGDuAHkUXE1Csk8lc/ri6/9mVS
a0W7p29qrcw/6cPylGGRAWFdmpaBZdVmyLaYO8ei2KV9vhK2oiRVwaXTJCByMTAJumpyo5CNs2yS
Bm4LHI1HqNjSuJ9jh+6ugFYfR+GQ6srLDKNZx377fDGfQ8CxGmWMYwxr86d8gfKnKSe7OitQVtj2
IqH9hTYc1SRZdX9ue/ErTGV/GqEODX1q/KQQ8Fv34KL0lfnMCQvEznsxWgK53yrgBKJ7cTRRQ52M
rWrn/oOAIDpzRflbRlaC4XHmLppA9msfFd/8Xm1DgFcUMvejIV8ziXxHNzbBGdpOmRmR8Cexwfm1
g8RNNoz0KDil/3T3LsvqkE8D9w27TnB9FGqnHKFB6EcClPnS5WNVfam+VzNuGjD42Z/X03kMdDPX
nOFe2J904faeRk5JNCZX+dMu7uBraAts6VMgOABv1zEWDYl9faZ4FwE8Z39ZILBQUWWLEIKZr8p1
qCnEaX4E3qcAYTUZmhte39bYEjjrqBR27u5pieaBcz3jlW0Y9esvhwv4irg4qIuuGjsi9K8rrgom
1AswDnApM5sh88Fc6OU9hGte13WR81AzmA3LZu5Y0GhFX33ujZVxk5nNpsB53VOfTVXSKLAR4FkZ
VJlaOoWPJcExStDILXTNHIbq2mc9Pwj6eNfXNeKQuEW4MjpFHGR5zOUhYeo+oM87uglOAICZzYLv
gjY6haI0W+zM8uMwie2twAIsHniahSoZo+rru8D+09Q9dBsDAi0Xz1+Y7gzdeJN5nb1Bi7OE79Mx
wyFyaW2VpJZdWqMCberxDQwrsha8yUJq3bG5Rut0CKk9/LMA9yg/FAAI6KAWyBbkp4rCAgGG+b9/
+0dyreYqwGRNtIqAg2N0O02VXTVmDwEUsLUh0evSM+hA/BM6aXj7yHaT5rJLKIZGUHBt1T357sCo
aI54yQQ/EA4sTy1ub2Lct8BDD6LrYQQB9tQ1wkjDkxvAj0S3/crFe7kEByABvsoERy2YyObq3NgL
roRF2/NNN5VfgYzs75Le3YuzPou/BRx1IMAY5BzzOsB9FffRe1A2hAJxIpr7AXrPE7ESLhlxi8wx
s5oSNyLU3ArcQGRMGWmJkLml5rhhrjtDJRyclqMdEp18B9EUhfscHkjCnbB061vXJeI5AKe6eKwS
xQe4VxgCzjTjPS4SvWbHQBI05b2Hoc722+f7be+hx876NSRw6DoqppYOtwFRAtwAuYM0ob4t5gc2
lkLnrOkEXqBAMo3oLov5JU0JLLoC+fbUpGmSW9NzfWO4BZFw/ounnGUDnidsilg+VJKYoRrm7Pei
PnCarALm0ZJEOV4P0WMhnxb0MkrqjGFTokS8ENSVQf0uAInpIprASgqrUEk+SLR/71MXcTIOrkw8
MrVGHiB7Vp7P39Afu0ufIHBgY4ywcrAHmhJXshgMTvlGK4JcpSSCga7iXlGTwON9Ez5IJaVBGxhu
KHfJ+DaWKIYvtBMuTDq+/3Wip3PLMUllU6L8N3+BjsITeF0U+rYksprFCxSnQPCHok7+2/JLbACj
a+WteNltbn/ZS+Ycic/X7X+Ft8x1sIMStYa4k/kUTa5rMkxbqHUCZPkuxjM03u3sADpxZZLr5da9
QEn8Ctc9HpHJ41epEmm5fVzjOAX0EpVt+7G6472qEv3oLVwusOS/RAatFU0iF+tIInHcHiCW4JVP
EhMYDhH4DMYEVOWgHkl0GR8qTPR+rKpvZcptdWPfUYYSDpaBaCwFl1zT7+8i/4rcP1ONhkSDGF3D
IX3Cju/GjsCF04WOs/Jxmo+X8XVqPsaZy2xTYodcoWb3DlM+2MIBqNO+wGPe7ssdA3Wwtl/hoVAM
LwHgt5pGbHEkPMx9dAW66UKBAKdL5jaqDaAkaktaEUWdfzjVqJUNR9/WxZ8S0WBewkJY63CRyRDX
PUeih6kVRdYnY1HKpsBl7KH5bOwWprhEom7hEH0aNBnBDu7Ja+fNIK4WVC2dgbOm3V+chWhEmlcK
tiQqaxf085oiWmw6GR8w1alebsgWReJgQAKS3WFX8bizJ8NcHWv05Cw0NH+HzuAASYCJ/Rl7CUBN
WKV4zK6vPudPDWYfIbS2lEi9GhJAQa1xjMoE5O5rApWGBETAub4NWmpS05Ah0aVybhxEN4kelSsV
ohqeuxMSOZJzIOdxqhJ7lgT8k0Y1ltM6uLNhleX5andh0gFyW7WHC9DgBR6gZrhMo1eowQfdFchL
XUAwXOa7AtsRh1QyVpP6cjKJrokiXXSsJ7iU+WOwlyApmwBXr8g0047FtRhKIjB4e8z8FID0+y9K
L7qGb8qk1pRwJXoocuTcShSo9jI0STrMCmjmj1heU2TeD7MUtUNWrnkeVuKusOJkNlcXYaw+KVpU
LUi3NnbTlvneRJJxextTATAQE0047zDy2X78fCOxaKDs5oMFMb8wjOLgQ4biJ/iLtW7cNhWcvKXR
nMiCYU7GakToFwx8aiZt+AY+5bchsS8vfij/ts35loaMMmae9Pki50/6XDfmgxFesLkkf1sZxlDm
e/VbFopN+aiHSaqWgWUdfEc6wu0R25sS1byXWeKUNjclLpd79/8BHOFc2z2Xm5LVTlZZknaFv0xr
Wd2IFLss+Vr97npR9+7S2l83n+Xre8u6cTCv7C1XLPbCTg4mCL++/x8AAAD//w==</cx:binary>
              </cx:geoCache>
            </cx:geography>
          </cx:layoutPr>
        </cx:series>
      </cx:plotAreaRegion>
    </cx:plotArea>
  </cx:chart>
  <cx:spPr>
    <a:solidFill>
      <a:schemeClr val="bg2">
        <a:lumMod val="40000"/>
        <a:lumOff val="6000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1.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microsoft.com/office/2014/relationships/chartEx" Target="../charts/chartEx2.xml"/><Relationship Id="rId10" Type="http://schemas.openxmlformats.org/officeDocument/2006/relationships/chart" Target="../charts/chart8.xml"/><Relationship Id="rId4" Type="http://schemas.openxmlformats.org/officeDocument/2006/relationships/chart" Target="../charts/chart3.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307444</xdr:colOff>
      <xdr:row>15</xdr:row>
      <xdr:rowOff>170328</xdr:rowOff>
    </xdr:from>
    <xdr:to>
      <xdr:col>19</xdr:col>
      <xdr:colOff>268941</xdr:colOff>
      <xdr:row>34</xdr:row>
      <xdr:rowOff>80681</xdr:rowOff>
    </xdr:to>
    <xdr:graphicFrame macro="">
      <xdr:nvGraphicFramePr>
        <xdr:cNvPr id="3" name="Chart 2">
          <a:extLst>
            <a:ext uri="{FF2B5EF4-FFF2-40B4-BE49-F238E27FC236}">
              <a16:creationId xmlns:a16="http://schemas.microsoft.com/office/drawing/2014/main" id="{F9489FEA-7E34-4FEC-ADA6-3D7C92B30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107576</xdr:colOff>
      <xdr:row>3</xdr:row>
      <xdr:rowOff>98613</xdr:rowOff>
    </xdr:from>
    <xdr:to>
      <xdr:col>21</xdr:col>
      <xdr:colOff>412376</xdr:colOff>
      <xdr:row>15</xdr:row>
      <xdr:rowOff>134470</xdr:rowOff>
    </xdr:to>
    <xdr:graphicFrame macro="">
      <xdr:nvGraphicFramePr>
        <xdr:cNvPr id="5" name="Chart 4">
          <a:extLst>
            <a:ext uri="{FF2B5EF4-FFF2-40B4-BE49-F238E27FC236}">
              <a16:creationId xmlns:a16="http://schemas.microsoft.com/office/drawing/2014/main" id="{A2B96028-C604-4BCA-AC7A-FDA138439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564776</xdr:colOff>
      <xdr:row>15</xdr:row>
      <xdr:rowOff>143435</xdr:rowOff>
    </xdr:from>
    <xdr:to>
      <xdr:col>10</xdr:col>
      <xdr:colOff>328415</xdr:colOff>
      <xdr:row>34</xdr:row>
      <xdr:rowOff>123029</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CD4501B8-C96E-48F7-AF5F-7EDC16C532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83976" y="2886635"/>
              <a:ext cx="4640439" cy="345431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432664</xdr:colOff>
      <xdr:row>3</xdr:row>
      <xdr:rowOff>91063</xdr:rowOff>
    </xdr:from>
    <xdr:to>
      <xdr:col>14</xdr:col>
      <xdr:colOff>127864</xdr:colOff>
      <xdr:row>15</xdr:row>
      <xdr:rowOff>134470</xdr:rowOff>
    </xdr:to>
    <xdr:graphicFrame macro="">
      <xdr:nvGraphicFramePr>
        <xdr:cNvPr id="9" name="Chart 8">
          <a:extLst>
            <a:ext uri="{FF2B5EF4-FFF2-40B4-BE49-F238E27FC236}">
              <a16:creationId xmlns:a16="http://schemas.microsoft.com/office/drawing/2014/main" id="{5251CE9D-3DFB-4DC8-ADE8-B4CE82B9A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349624</xdr:colOff>
      <xdr:row>3</xdr:row>
      <xdr:rowOff>26893</xdr:rowOff>
    </xdr:from>
    <xdr:to>
      <xdr:col>27</xdr:col>
      <xdr:colOff>188260</xdr:colOff>
      <xdr:row>34</xdr:row>
      <xdr:rowOff>8964</xdr:rowOff>
    </xdr:to>
    <mc:AlternateContent xmlns:mc="http://schemas.openxmlformats.org/markup-compatibility/2006">
      <mc:Choice xmlns:cx4="http://schemas.microsoft.com/office/drawing/2016/5/10/chartex" Requires="cx4">
        <xdr:graphicFrame macro="">
          <xdr:nvGraphicFramePr>
            <xdr:cNvPr id="13" name="Chart 12">
              <a:extLst>
                <a:ext uri="{FF2B5EF4-FFF2-40B4-BE49-F238E27FC236}">
                  <a16:creationId xmlns:a16="http://schemas.microsoft.com/office/drawing/2014/main" id="{940FBB76-1D5B-4C0E-B627-AD98933509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3151224" y="575533"/>
              <a:ext cx="3496236" cy="565135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237800</xdr:colOff>
      <xdr:row>15</xdr:row>
      <xdr:rowOff>170330</xdr:rowOff>
    </xdr:from>
    <xdr:to>
      <xdr:col>23</xdr:col>
      <xdr:colOff>62753</xdr:colOff>
      <xdr:row>34</xdr:row>
      <xdr:rowOff>8965</xdr:rowOff>
    </xdr:to>
    <xdr:graphicFrame macro="">
      <xdr:nvGraphicFramePr>
        <xdr:cNvPr id="15" name="Chart 14">
          <a:extLst>
            <a:ext uri="{FF2B5EF4-FFF2-40B4-BE49-F238E27FC236}">
              <a16:creationId xmlns:a16="http://schemas.microsoft.com/office/drawing/2014/main" id="{EF300BA1-42C2-4B8F-8205-DDC35622A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26</xdr:row>
      <xdr:rowOff>62754</xdr:rowOff>
    </xdr:from>
    <xdr:to>
      <xdr:col>2</xdr:col>
      <xdr:colOff>600635</xdr:colOff>
      <xdr:row>34</xdr:row>
      <xdr:rowOff>125507</xdr:rowOff>
    </xdr:to>
    <xdr:graphicFrame macro="">
      <xdr:nvGraphicFramePr>
        <xdr:cNvPr id="16" name="Chart 15">
          <a:extLst>
            <a:ext uri="{FF2B5EF4-FFF2-40B4-BE49-F238E27FC236}">
              <a16:creationId xmlns:a16="http://schemas.microsoft.com/office/drawing/2014/main" id="{240B7578-FFB0-4DC3-8322-CE037C843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12</xdr:row>
      <xdr:rowOff>107577</xdr:rowOff>
    </xdr:from>
    <xdr:to>
      <xdr:col>2</xdr:col>
      <xdr:colOff>564777</xdr:colOff>
      <xdr:row>20</xdr:row>
      <xdr:rowOff>161365</xdr:rowOff>
    </xdr:to>
    <xdr:graphicFrame macro="">
      <xdr:nvGraphicFramePr>
        <xdr:cNvPr id="17" name="Chart 16">
          <a:extLst>
            <a:ext uri="{FF2B5EF4-FFF2-40B4-BE49-F238E27FC236}">
              <a16:creationId xmlns:a16="http://schemas.microsoft.com/office/drawing/2014/main" id="{BA7D5A89-AD59-4F6E-875B-3A227358DC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20</xdr:row>
      <xdr:rowOff>80683</xdr:rowOff>
    </xdr:from>
    <xdr:to>
      <xdr:col>2</xdr:col>
      <xdr:colOff>591671</xdr:colOff>
      <xdr:row>27</xdr:row>
      <xdr:rowOff>98612</xdr:rowOff>
    </xdr:to>
    <xdr:graphicFrame macro="">
      <xdr:nvGraphicFramePr>
        <xdr:cNvPr id="19" name="Chart 18">
          <a:extLst>
            <a:ext uri="{FF2B5EF4-FFF2-40B4-BE49-F238E27FC236}">
              <a16:creationId xmlns:a16="http://schemas.microsoft.com/office/drawing/2014/main" id="{4A6204E8-EDE5-465A-80D9-9138E1923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17930</xdr:colOff>
      <xdr:row>3</xdr:row>
      <xdr:rowOff>35858</xdr:rowOff>
    </xdr:from>
    <xdr:to>
      <xdr:col>3</xdr:col>
      <xdr:colOff>17930</xdr:colOff>
      <xdr:row>13</xdr:row>
      <xdr:rowOff>-1</xdr:rowOff>
    </xdr:to>
    <mc:AlternateContent xmlns:mc="http://schemas.openxmlformats.org/markup-compatibility/2006" xmlns:a14="http://schemas.microsoft.com/office/drawing/2010/main">
      <mc:Choice Requires="a14">
        <xdr:graphicFrame macro="">
          <xdr:nvGraphicFramePr>
            <xdr:cNvPr id="20" name="Quarters">
              <a:extLst>
                <a:ext uri="{FF2B5EF4-FFF2-40B4-BE49-F238E27FC236}">
                  <a16:creationId xmlns:a16="http://schemas.microsoft.com/office/drawing/2014/main" id="{F080F579-2738-4DA5-9B28-8D45B4A000AE}"/>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7930" y="573740"/>
              <a:ext cx="1828800" cy="17570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71718</xdr:colOff>
      <xdr:row>0</xdr:row>
      <xdr:rowOff>44824</xdr:rowOff>
    </xdr:from>
    <xdr:to>
      <xdr:col>27</xdr:col>
      <xdr:colOff>340659</xdr:colOff>
      <xdr:row>3</xdr:row>
      <xdr:rowOff>89647</xdr:rowOff>
    </xdr:to>
    <xdr:sp macro="" textlink="">
      <xdr:nvSpPr>
        <xdr:cNvPr id="21" name="TextBox 20">
          <a:extLst>
            <a:ext uri="{FF2B5EF4-FFF2-40B4-BE49-F238E27FC236}">
              <a16:creationId xmlns:a16="http://schemas.microsoft.com/office/drawing/2014/main" id="{AAE2008C-1AD2-4668-6209-EC60BF0AFA3C}"/>
            </a:ext>
          </a:extLst>
        </xdr:cNvPr>
        <xdr:cNvSpPr txBox="1"/>
      </xdr:nvSpPr>
      <xdr:spPr>
        <a:xfrm>
          <a:off x="71718" y="44824"/>
          <a:ext cx="16728141" cy="58270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b="1">
              <a:latin typeface="Algerian" panose="04020705040A02060702" pitchFamily="82" charset="0"/>
            </a:rPr>
            <a:t>SALES AND CUSTOMER METRICS</a:t>
          </a:r>
          <a:r>
            <a:rPr lang="en-GB" sz="3200" b="1" baseline="0">
              <a:latin typeface="Algerian" panose="04020705040A02060702" pitchFamily="82" charset="0"/>
            </a:rPr>
            <a:t> DASHBOARD</a:t>
          </a:r>
          <a:endParaRPr lang="en-GB" sz="3200" b="1">
            <a:latin typeface="Algerian" panose="04020705040A02060702" pitchFamily="82" charset="0"/>
          </a:endParaRPr>
        </a:p>
      </xdr:txBody>
    </xdr:sp>
    <xdr:clientData/>
  </xdr:twoCellAnchor>
  <xdr:twoCellAnchor>
    <xdr:from>
      <xdr:col>2</xdr:col>
      <xdr:colOff>502024</xdr:colOff>
      <xdr:row>3</xdr:row>
      <xdr:rowOff>116539</xdr:rowOff>
    </xdr:from>
    <xdr:to>
      <xdr:col>6</xdr:col>
      <xdr:colOff>475129</xdr:colOff>
      <xdr:row>15</xdr:row>
      <xdr:rowOff>170329</xdr:rowOff>
    </xdr:to>
    <xdr:graphicFrame macro="">
      <xdr:nvGraphicFramePr>
        <xdr:cNvPr id="6" name="Chart 5">
          <a:extLst>
            <a:ext uri="{FF2B5EF4-FFF2-40B4-BE49-F238E27FC236}">
              <a16:creationId xmlns:a16="http://schemas.microsoft.com/office/drawing/2014/main" id="{BE9846B4-EE71-4684-A974-BAC38039C2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ARBAJAJ" refreshedDate="45695.685140624999" createdVersion="8" refreshedVersion="8" minRefreshableVersion="3" recordCount="62" xr:uid="{4F959778-24A6-479D-A471-5D7AD115B7AE}">
  <cacheSource type="worksheet">
    <worksheetSource ref="A1:N63" sheet="Data"/>
  </cacheSource>
  <cacheFields count="14">
    <cacheField name="Date" numFmtId="14">
      <sharedItems containsSemiMixedTypes="0" containsNonDate="0" containsDate="1" containsString="0" minDate="2023-01-19T00:00:00" maxDate="2023-12-16T00:00:00" count="43">
        <d v="2023-05-14T00:00:00"/>
        <d v="2023-02-26T00:00:00"/>
        <d v="2023-02-27T00:00:00"/>
        <d v="2023-02-28T00:00:00"/>
        <d v="2023-10-29T00:00:00"/>
        <d v="2023-10-30T00:00:00"/>
        <d v="2023-10-31T00:00:00"/>
        <d v="2023-11-01T00:00:00"/>
        <d v="2023-11-02T00:00:00"/>
        <d v="2023-11-03T00:00:00"/>
        <d v="2023-10-26T00:00:00"/>
        <d v="2023-03-10T00:00:00"/>
        <d v="2023-04-28T00:00:00"/>
        <d v="2023-10-19T00:00:00"/>
        <d v="2023-08-22T00:00:00"/>
        <d v="2023-08-09T00:00:00"/>
        <d v="2023-06-01T00:00:00"/>
        <d v="2023-03-01T00:00:00"/>
        <d v="2023-11-27T00:00:00"/>
        <d v="2023-10-14T00:00:00"/>
        <d v="2023-06-21T00:00:00"/>
        <d v="2023-07-23T00:00:00"/>
        <d v="2023-07-20T00:00:00"/>
        <d v="2023-07-22T00:00:00"/>
        <d v="2023-04-02T00:00:00"/>
        <d v="2023-02-22T00:00:00"/>
        <d v="2023-09-10T00:00:00"/>
        <d v="2023-12-15T00:00:00"/>
        <d v="2023-03-12T00:00:00"/>
        <d v="2023-10-28T00:00:00"/>
        <d v="2023-06-26T00:00:00"/>
        <d v="2023-11-13T00:00:00"/>
        <d v="2023-06-30T00:00:00"/>
        <d v="2023-04-14T00:00:00"/>
        <d v="2023-12-06T00:00:00"/>
        <d v="2023-05-08T00:00:00"/>
        <d v="2023-04-03T00:00:00"/>
        <d v="2023-10-27T00:00:00"/>
        <d v="2023-01-28T00:00:00"/>
        <d v="2023-01-29T00:00:00"/>
        <d v="2023-01-30T00:00:00"/>
        <d v="2023-01-31T00:00:00"/>
        <d v="2023-01-19T00:00:00"/>
      </sharedItems>
    </cacheField>
    <cacheField name="Region" numFmtId="0">
      <sharedItems count="4">
        <s v="East"/>
        <s v="West"/>
        <s v="South"/>
        <s v="North"/>
      </sharedItems>
    </cacheField>
    <cacheField name="Sales" numFmtId="164">
      <sharedItems containsSemiMixedTypes="0" containsString="0" containsNumber="1" containsInteger="1" minValue="1000" maxValue="6500"/>
    </cacheField>
    <cacheField name="Profit" numFmtId="164">
      <sharedItems containsSemiMixedTypes="0" containsString="0" containsNumber="1" minValue="385.71428571428601" maxValue="5214.2857142857101" count="8">
        <n v="2957.1428571428601"/>
        <n v="2958"/>
        <n v="1328.57142857143"/>
        <n v="5214.2857142857101"/>
        <n v="1214.2857142857099"/>
        <n v="757.142857142857"/>
        <n v="914.28571428571399"/>
        <n v="385.71428571428601"/>
      </sharedItems>
    </cacheField>
    <cacheField name="Target Sales" numFmtId="164">
      <sharedItems containsSemiMixedTypes="0" containsString="0" containsNumber="1" minValue="285.71428571428572" maxValue="6714.2857142857101"/>
    </cacheField>
    <cacheField name="No of Customers" numFmtId="0">
      <sharedItems containsSemiMixedTypes="0" containsString="0" containsNumber="1" containsInteger="1" minValue="15" maxValue="310"/>
    </cacheField>
    <cacheField name="Sales Completion Rate" numFmtId="0">
      <sharedItems containsSemiMixedTypes="0" containsString="0" containsNumber="1" minValue="0.7" maxValue="0.99"/>
    </cacheField>
    <cacheField name="Profit Completion Rate" numFmtId="0">
      <sharedItems containsSemiMixedTypes="0" containsString="0" containsNumber="1" minValue="0.7" maxValue="0.99"/>
    </cacheField>
    <cacheField name="Customer Completion Rate" numFmtId="0">
      <sharedItems containsSemiMixedTypes="0" containsString="0" containsNumber="1" minValue="0.7" maxValue="0.99"/>
    </cacheField>
    <cacheField name="Country" numFmtId="0">
      <sharedItems count="5">
        <s v="Argentina"/>
        <s v="Colombia"/>
        <s v="Brazil"/>
        <s v="Ecuador"/>
        <s v="Peru"/>
      </sharedItems>
    </cacheField>
    <cacheField name="Customer Satisfaction" numFmtId="0">
      <sharedItems count="5">
        <s v="Speed"/>
        <s v="Quality"/>
        <s v="Hygiene"/>
        <s v="Service"/>
        <s v="Availability"/>
      </sharedItems>
    </cacheField>
    <cacheField name="Score" numFmtId="0">
      <sharedItems containsSemiMixedTypes="0" containsString="0" containsNumber="1" containsInteger="1" minValue="2" maxValue="9"/>
    </cacheField>
    <cacheField name="Month" numFmtId="0">
      <sharedItems count="12">
        <s v="May"/>
        <s v="Feb"/>
        <s v="Oct"/>
        <s v="Nov"/>
        <s v="Mar"/>
        <s v="Apr"/>
        <s v="Aug"/>
        <s v="Jun"/>
        <s v="Jul"/>
        <s v="Sep"/>
        <s v="Dec"/>
        <s v="Jan"/>
      </sharedItems>
    </cacheField>
    <cacheField name="Quarters" numFmtId="0">
      <sharedItems count="4">
        <s v="Q2"/>
        <s v="Q1"/>
        <s v="Q4"/>
        <s v="Q3"/>
      </sharedItems>
    </cacheField>
  </cacheFields>
  <extLst>
    <ext xmlns:x14="http://schemas.microsoft.com/office/spreadsheetml/2009/9/main" uri="{725AE2AE-9491-48be-B2B4-4EB974FC3084}">
      <x14:pivotCacheDefinition pivotCacheId="7385773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n v="2581"/>
    <x v="0"/>
    <n v="5857"/>
    <n v="80"/>
    <n v="0.89"/>
    <n v="0.85"/>
    <n v="0.72"/>
    <x v="0"/>
    <x v="0"/>
    <n v="8"/>
    <x v="0"/>
    <x v="0"/>
  </r>
  <r>
    <x v="1"/>
    <x v="1"/>
    <n v="3944"/>
    <x v="0"/>
    <n v="5857"/>
    <n v="30"/>
    <n v="0.94"/>
    <n v="0.95"/>
    <n v="0.86"/>
    <x v="1"/>
    <x v="1"/>
    <n v="4"/>
    <x v="1"/>
    <x v="1"/>
  </r>
  <r>
    <x v="2"/>
    <x v="2"/>
    <n v="3293"/>
    <x v="0"/>
    <n v="5857"/>
    <n v="15"/>
    <n v="0.82"/>
    <n v="0.8"/>
    <n v="0.76"/>
    <x v="2"/>
    <x v="2"/>
    <n v="3"/>
    <x v="1"/>
    <x v="1"/>
  </r>
  <r>
    <x v="3"/>
    <x v="2"/>
    <n v="2019"/>
    <x v="0"/>
    <n v="5857"/>
    <n v="40"/>
    <n v="0.79"/>
    <n v="0.79"/>
    <n v="0.79"/>
    <x v="3"/>
    <x v="0"/>
    <n v="2"/>
    <x v="1"/>
    <x v="1"/>
  </r>
  <r>
    <x v="4"/>
    <x v="1"/>
    <n v="2980"/>
    <x v="1"/>
    <n v="5857"/>
    <n v="100"/>
    <n v="0.96"/>
    <n v="0.79"/>
    <n v="0.7"/>
    <x v="4"/>
    <x v="3"/>
    <n v="7"/>
    <x v="2"/>
    <x v="2"/>
  </r>
  <r>
    <x v="5"/>
    <x v="1"/>
    <n v="2209"/>
    <x v="0"/>
    <n v="5857"/>
    <n v="15"/>
    <n v="0.79"/>
    <n v="0.79"/>
    <n v="0.77"/>
    <x v="4"/>
    <x v="0"/>
    <n v="9"/>
    <x v="2"/>
    <x v="2"/>
  </r>
  <r>
    <x v="6"/>
    <x v="3"/>
    <n v="2440"/>
    <x v="0"/>
    <n v="5857"/>
    <n v="20"/>
    <n v="0.75"/>
    <n v="0.72"/>
    <n v="0.93"/>
    <x v="4"/>
    <x v="1"/>
    <n v="5"/>
    <x v="2"/>
    <x v="2"/>
  </r>
  <r>
    <x v="7"/>
    <x v="3"/>
    <n v="2000"/>
    <x v="2"/>
    <n v="4428.5714285714303"/>
    <n v="90"/>
    <n v="0.92"/>
    <n v="0.99"/>
    <n v="0.74"/>
    <x v="2"/>
    <x v="1"/>
    <n v="6"/>
    <x v="3"/>
    <x v="2"/>
  </r>
  <r>
    <x v="8"/>
    <x v="3"/>
    <n v="1431"/>
    <x v="2"/>
    <n v="4428.5714285714303"/>
    <n v="30"/>
    <n v="0.7"/>
    <n v="0.99"/>
    <n v="0.95"/>
    <x v="2"/>
    <x v="3"/>
    <n v="8"/>
    <x v="3"/>
    <x v="2"/>
  </r>
  <r>
    <x v="9"/>
    <x v="1"/>
    <n v="3000"/>
    <x v="2"/>
    <n v="4428.5714285714303"/>
    <n v="15"/>
    <n v="0.91"/>
    <n v="0.98"/>
    <n v="0.89"/>
    <x v="2"/>
    <x v="3"/>
    <n v="4"/>
    <x v="3"/>
    <x v="2"/>
  </r>
  <r>
    <x v="0"/>
    <x v="1"/>
    <n v="4000"/>
    <x v="2"/>
    <n v="4428.5714285714303"/>
    <n v="40"/>
    <n v="0.74"/>
    <n v="0.85"/>
    <n v="0.7"/>
    <x v="2"/>
    <x v="0"/>
    <n v="3"/>
    <x v="0"/>
    <x v="0"/>
  </r>
  <r>
    <x v="10"/>
    <x v="0"/>
    <n v="1000"/>
    <x v="2"/>
    <n v="4428.5714285714303"/>
    <n v="100"/>
    <n v="0.9"/>
    <n v="0.9"/>
    <n v="0.72"/>
    <x v="2"/>
    <x v="1"/>
    <n v="2"/>
    <x v="2"/>
    <x v="2"/>
  </r>
  <r>
    <x v="11"/>
    <x v="0"/>
    <n v="2000"/>
    <x v="2"/>
    <n v="4428.5714285714303"/>
    <n v="15"/>
    <n v="0.95"/>
    <n v="0.97"/>
    <n v="0.81"/>
    <x v="2"/>
    <x v="2"/>
    <n v="7"/>
    <x v="4"/>
    <x v="1"/>
  </r>
  <r>
    <x v="12"/>
    <x v="2"/>
    <n v="2000"/>
    <x v="2"/>
    <n v="4428.5714285714303"/>
    <n v="20"/>
    <n v="0.99"/>
    <n v="0.79"/>
    <n v="0.75"/>
    <x v="2"/>
    <x v="3"/>
    <n v="9"/>
    <x v="5"/>
    <x v="0"/>
  </r>
  <r>
    <x v="13"/>
    <x v="2"/>
    <n v="4000"/>
    <x v="2"/>
    <n v="1428.57142857143"/>
    <n v="45"/>
    <n v="0.86"/>
    <n v="0.97"/>
    <n v="0.89"/>
    <x v="0"/>
    <x v="4"/>
    <n v="5"/>
    <x v="2"/>
    <x v="2"/>
  </r>
  <r>
    <x v="14"/>
    <x v="0"/>
    <n v="6000"/>
    <x v="2"/>
    <n v="1428.57142857143"/>
    <n v="43"/>
    <n v="0.83"/>
    <n v="0.72"/>
    <n v="0.74"/>
    <x v="1"/>
    <x v="0"/>
    <n v="6"/>
    <x v="6"/>
    <x v="3"/>
  </r>
  <r>
    <x v="15"/>
    <x v="1"/>
    <n v="6500"/>
    <x v="2"/>
    <n v="1428.57142857143"/>
    <n v="43"/>
    <n v="0.74"/>
    <n v="0.78"/>
    <n v="0.94"/>
    <x v="2"/>
    <x v="1"/>
    <n v="8"/>
    <x v="6"/>
    <x v="3"/>
  </r>
  <r>
    <x v="16"/>
    <x v="3"/>
    <n v="1200"/>
    <x v="2"/>
    <n v="1428.57142857143"/>
    <n v="43"/>
    <n v="0.8"/>
    <n v="0.84"/>
    <n v="0.81"/>
    <x v="3"/>
    <x v="1"/>
    <n v="4"/>
    <x v="7"/>
    <x v="0"/>
  </r>
  <r>
    <x v="17"/>
    <x v="3"/>
    <n v="3000"/>
    <x v="2"/>
    <n v="1428.5714285714287"/>
    <n v="43"/>
    <n v="0.89"/>
    <n v="0.99"/>
    <n v="0.97"/>
    <x v="0"/>
    <x v="0"/>
    <n v="3"/>
    <x v="4"/>
    <x v="1"/>
  </r>
  <r>
    <x v="18"/>
    <x v="3"/>
    <n v="2000"/>
    <x v="2"/>
    <n v="1428.5714285714287"/>
    <n v="40"/>
    <n v="0.71"/>
    <n v="0.87"/>
    <n v="0.94"/>
    <x v="1"/>
    <x v="4"/>
    <n v="2"/>
    <x v="3"/>
    <x v="2"/>
  </r>
  <r>
    <x v="19"/>
    <x v="3"/>
    <n v="2000"/>
    <x v="2"/>
    <n v="1428.5714285714287"/>
    <n v="43"/>
    <n v="0.9"/>
    <n v="0.72"/>
    <n v="0.94"/>
    <x v="2"/>
    <x v="0"/>
    <n v="7"/>
    <x v="2"/>
    <x v="2"/>
  </r>
  <r>
    <x v="20"/>
    <x v="0"/>
    <n v="3000"/>
    <x v="3"/>
    <n v="6714.2857142857101"/>
    <n v="100"/>
    <n v="0.89"/>
    <n v="0.85"/>
    <n v="0.87"/>
    <x v="3"/>
    <x v="1"/>
    <n v="9"/>
    <x v="7"/>
    <x v="0"/>
  </r>
  <r>
    <x v="21"/>
    <x v="2"/>
    <n v="4500"/>
    <x v="3"/>
    <n v="6714.2857142857101"/>
    <n v="100"/>
    <n v="0.89"/>
    <n v="0.8"/>
    <n v="0.88"/>
    <x v="0"/>
    <x v="2"/>
    <n v="5"/>
    <x v="8"/>
    <x v="3"/>
  </r>
  <r>
    <x v="22"/>
    <x v="0"/>
    <n v="5500"/>
    <x v="4"/>
    <n v="6714.2857142857101"/>
    <n v="100"/>
    <n v="0.98"/>
    <n v="0.99"/>
    <n v="0.81"/>
    <x v="2"/>
    <x v="0"/>
    <n v="6"/>
    <x v="8"/>
    <x v="3"/>
  </r>
  <r>
    <x v="23"/>
    <x v="1"/>
    <n v="1000"/>
    <x v="3"/>
    <n v="6714.2857142857101"/>
    <n v="100"/>
    <n v="0.81"/>
    <n v="0.91"/>
    <n v="0.95"/>
    <x v="3"/>
    <x v="4"/>
    <n v="8"/>
    <x v="8"/>
    <x v="3"/>
  </r>
  <r>
    <x v="24"/>
    <x v="0"/>
    <n v="2000"/>
    <x v="3"/>
    <n v="6714.2857142857101"/>
    <n v="100"/>
    <n v="0.97"/>
    <n v="0.85"/>
    <n v="0.85"/>
    <x v="0"/>
    <x v="0"/>
    <n v="4"/>
    <x v="5"/>
    <x v="1"/>
  </r>
  <r>
    <x v="25"/>
    <x v="0"/>
    <n v="2000"/>
    <x v="3"/>
    <n v="6714.2857142857101"/>
    <n v="100"/>
    <n v="0.89"/>
    <n v="0.94"/>
    <n v="0.8"/>
    <x v="1"/>
    <x v="0"/>
    <n v="3"/>
    <x v="1"/>
    <x v="1"/>
  </r>
  <r>
    <x v="26"/>
    <x v="0"/>
    <n v="2000"/>
    <x v="3"/>
    <n v="6714.2857142857101"/>
    <n v="100"/>
    <n v="0.88"/>
    <n v="0.94"/>
    <n v="0.7"/>
    <x v="2"/>
    <x v="2"/>
    <n v="2"/>
    <x v="9"/>
    <x v="3"/>
  </r>
  <r>
    <x v="27"/>
    <x v="0"/>
    <n v="2000"/>
    <x v="0"/>
    <n v="2857.1428571428573"/>
    <n v="90"/>
    <n v="0.75"/>
    <n v="0.77"/>
    <n v="0.84"/>
    <x v="3"/>
    <x v="3"/>
    <n v="7"/>
    <x v="10"/>
    <x v="2"/>
  </r>
  <r>
    <x v="28"/>
    <x v="0"/>
    <n v="1700"/>
    <x v="0"/>
    <n v="2857.1428571428573"/>
    <n v="80"/>
    <n v="0.73"/>
    <n v="0.96"/>
    <n v="0.93"/>
    <x v="3"/>
    <x v="4"/>
    <n v="4"/>
    <x v="4"/>
    <x v="1"/>
  </r>
  <r>
    <x v="26"/>
    <x v="0"/>
    <n v="1600"/>
    <x v="0"/>
    <n v="2857.1428571428573"/>
    <n v="90"/>
    <n v="0.93"/>
    <n v="0.74"/>
    <n v="0.93"/>
    <x v="2"/>
    <x v="0"/>
    <n v="5"/>
    <x v="9"/>
    <x v="3"/>
  </r>
  <r>
    <x v="29"/>
    <x v="2"/>
    <n v="2500"/>
    <x v="0"/>
    <n v="2857.1428571428573"/>
    <n v="90"/>
    <n v="0.92"/>
    <n v="0.99"/>
    <n v="0.88"/>
    <x v="0"/>
    <x v="2"/>
    <n v="8"/>
    <x v="2"/>
    <x v="2"/>
  </r>
  <r>
    <x v="30"/>
    <x v="2"/>
    <n v="2100"/>
    <x v="0"/>
    <n v="2857.1428571428573"/>
    <n v="100"/>
    <n v="0.75"/>
    <n v="0.97"/>
    <n v="0.83"/>
    <x v="1"/>
    <x v="3"/>
    <n v="4"/>
    <x v="7"/>
    <x v="0"/>
  </r>
  <r>
    <x v="31"/>
    <x v="2"/>
    <n v="2150"/>
    <x v="0"/>
    <n v="2857.1428571428573"/>
    <n v="90"/>
    <n v="0.77"/>
    <n v="0.97"/>
    <n v="0.78"/>
    <x v="0"/>
    <x v="4"/>
    <n v="3"/>
    <x v="3"/>
    <x v="2"/>
  </r>
  <r>
    <x v="32"/>
    <x v="2"/>
    <n v="2200"/>
    <x v="5"/>
    <n v="857.14285714285711"/>
    <n v="228"/>
    <n v="0.79"/>
    <n v="0.75"/>
    <n v="0.93"/>
    <x v="1"/>
    <x v="0"/>
    <n v="2"/>
    <x v="7"/>
    <x v="0"/>
  </r>
  <r>
    <x v="33"/>
    <x v="1"/>
    <n v="1800"/>
    <x v="5"/>
    <n v="857.14285714285711"/>
    <n v="220"/>
    <n v="0.81"/>
    <n v="0.98"/>
    <n v="0.86"/>
    <x v="2"/>
    <x v="1"/>
    <n v="7"/>
    <x v="5"/>
    <x v="0"/>
  </r>
  <r>
    <x v="34"/>
    <x v="3"/>
    <n v="1800"/>
    <x v="5"/>
    <n v="857.14285714285711"/>
    <n v="228"/>
    <n v="0.86"/>
    <n v="0.82"/>
    <n v="0.86"/>
    <x v="3"/>
    <x v="2"/>
    <n v="9"/>
    <x v="10"/>
    <x v="2"/>
  </r>
  <r>
    <x v="35"/>
    <x v="0"/>
    <n v="1414"/>
    <x v="5"/>
    <n v="857.14285714285711"/>
    <n v="238"/>
    <n v="0.72"/>
    <n v="0.95"/>
    <n v="0.9"/>
    <x v="4"/>
    <x v="3"/>
    <n v="5"/>
    <x v="0"/>
    <x v="0"/>
  </r>
  <r>
    <x v="36"/>
    <x v="2"/>
    <n v="2100"/>
    <x v="5"/>
    <n v="857.14285714285711"/>
    <n v="228"/>
    <n v="0.71"/>
    <n v="0.8"/>
    <n v="0.76"/>
    <x v="4"/>
    <x v="4"/>
    <n v="5"/>
    <x v="5"/>
    <x v="1"/>
  </r>
  <r>
    <x v="16"/>
    <x v="2"/>
    <n v="2500"/>
    <x v="5"/>
    <n v="857.14285714285711"/>
    <n v="230"/>
    <n v="0.97"/>
    <n v="0.95"/>
    <n v="0.85"/>
    <x v="4"/>
    <x v="0"/>
    <n v="8"/>
    <x v="7"/>
    <x v="0"/>
  </r>
  <r>
    <x v="9"/>
    <x v="3"/>
    <n v="2200"/>
    <x v="5"/>
    <n v="857.14285714285711"/>
    <n v="228"/>
    <n v="0.95"/>
    <n v="0.85"/>
    <n v="0.91"/>
    <x v="2"/>
    <x v="1"/>
    <n v="4"/>
    <x v="3"/>
    <x v="2"/>
  </r>
  <r>
    <x v="0"/>
    <x v="0"/>
    <n v="2500"/>
    <x v="6"/>
    <n v="714.28571428571433"/>
    <n v="250"/>
    <n v="0.97"/>
    <n v="0.7"/>
    <n v="0.93"/>
    <x v="2"/>
    <x v="2"/>
    <n v="3"/>
    <x v="0"/>
    <x v="0"/>
  </r>
  <r>
    <x v="10"/>
    <x v="2"/>
    <n v="2200"/>
    <x v="6"/>
    <n v="714.28571428571433"/>
    <n v="240"/>
    <n v="0.9"/>
    <n v="0.98"/>
    <n v="0.96"/>
    <x v="2"/>
    <x v="3"/>
    <n v="2"/>
    <x v="2"/>
    <x v="2"/>
  </r>
  <r>
    <x v="37"/>
    <x v="0"/>
    <n v="2500"/>
    <x v="6"/>
    <n v="714.28571428571433"/>
    <n v="270"/>
    <n v="0.9"/>
    <n v="0.95"/>
    <n v="0.98"/>
    <x v="2"/>
    <x v="4"/>
    <n v="3"/>
    <x v="2"/>
    <x v="2"/>
  </r>
  <r>
    <x v="38"/>
    <x v="1"/>
    <n v="2000"/>
    <x v="6"/>
    <n v="714.28571428571433"/>
    <n v="259"/>
    <n v="0.96"/>
    <n v="0.81"/>
    <n v="0.85"/>
    <x v="2"/>
    <x v="0"/>
    <n v="9"/>
    <x v="11"/>
    <x v="1"/>
  </r>
  <r>
    <x v="39"/>
    <x v="1"/>
    <n v="2500"/>
    <x v="6"/>
    <n v="714.28571428571433"/>
    <n v="260"/>
    <n v="0.98"/>
    <n v="0.84"/>
    <n v="0.89"/>
    <x v="2"/>
    <x v="0"/>
    <n v="5"/>
    <x v="11"/>
    <x v="1"/>
  </r>
  <r>
    <x v="40"/>
    <x v="1"/>
    <n v="2500"/>
    <x v="6"/>
    <n v="714.28571428571433"/>
    <n v="260"/>
    <n v="0.76"/>
    <n v="0.7"/>
    <n v="0.86"/>
    <x v="2"/>
    <x v="2"/>
    <n v="6"/>
    <x v="11"/>
    <x v="1"/>
  </r>
  <r>
    <x v="41"/>
    <x v="0"/>
    <n v="2500"/>
    <x v="6"/>
    <n v="714.28571428571433"/>
    <n v="261"/>
    <n v="0.91"/>
    <n v="0.77"/>
    <n v="0.75"/>
    <x v="0"/>
    <x v="3"/>
    <n v="8"/>
    <x v="11"/>
    <x v="1"/>
  </r>
  <r>
    <x v="7"/>
    <x v="0"/>
    <n v="2500"/>
    <x v="6"/>
    <n v="714.28571428571433"/>
    <n v="242"/>
    <n v="0.79"/>
    <n v="0.81"/>
    <n v="0.74"/>
    <x v="1"/>
    <x v="4"/>
    <n v="4"/>
    <x v="3"/>
    <x v="2"/>
  </r>
  <r>
    <x v="8"/>
    <x v="0"/>
    <n v="2250"/>
    <x v="6"/>
    <n v="714.28571428571433"/>
    <n v="250"/>
    <n v="0.85"/>
    <n v="0.82"/>
    <n v="0.73"/>
    <x v="2"/>
    <x v="0"/>
    <n v="3"/>
    <x v="3"/>
    <x v="2"/>
  </r>
  <r>
    <x v="9"/>
    <x v="0"/>
    <n v="2500"/>
    <x v="6"/>
    <n v="714.28571428571433"/>
    <n v="242"/>
    <n v="0.88"/>
    <n v="0.84"/>
    <n v="0.75"/>
    <x v="3"/>
    <x v="1"/>
    <n v="2"/>
    <x v="3"/>
    <x v="2"/>
  </r>
  <r>
    <x v="0"/>
    <x v="0"/>
    <n v="2500"/>
    <x v="6"/>
    <n v="714.28571428571433"/>
    <n v="242"/>
    <n v="0.81"/>
    <n v="0.92"/>
    <n v="0.91"/>
    <x v="0"/>
    <x v="2"/>
    <n v="7"/>
    <x v="0"/>
    <x v="0"/>
  </r>
  <r>
    <x v="10"/>
    <x v="2"/>
    <n v="2500"/>
    <x v="6"/>
    <n v="714.28571428571433"/>
    <n v="242"/>
    <n v="0.84"/>
    <n v="0.73"/>
    <n v="0.99"/>
    <x v="1"/>
    <x v="3"/>
    <n v="9"/>
    <x v="2"/>
    <x v="2"/>
  </r>
  <r>
    <x v="11"/>
    <x v="2"/>
    <n v="2500"/>
    <x v="6"/>
    <n v="714.28571428571433"/>
    <n v="240"/>
    <n v="0.93"/>
    <n v="0.79"/>
    <n v="0.72"/>
    <x v="2"/>
    <x v="4"/>
    <n v="5"/>
    <x v="4"/>
    <x v="1"/>
  </r>
  <r>
    <x v="12"/>
    <x v="2"/>
    <n v="2500"/>
    <x v="6"/>
    <n v="714.28571428571433"/>
    <n v="242"/>
    <n v="0.84"/>
    <n v="0.79"/>
    <n v="0.8"/>
    <x v="3"/>
    <x v="0"/>
    <n v="6"/>
    <x v="5"/>
    <x v="0"/>
  </r>
  <r>
    <x v="42"/>
    <x v="2"/>
    <n v="2200"/>
    <x v="7"/>
    <n v="285.71428571428572"/>
    <n v="285"/>
    <n v="0.85"/>
    <n v="0.91"/>
    <n v="0.84"/>
    <x v="0"/>
    <x v="1"/>
    <n v="8"/>
    <x v="11"/>
    <x v="1"/>
  </r>
  <r>
    <x v="14"/>
    <x v="1"/>
    <n v="2150"/>
    <x v="7"/>
    <n v="285.71428571428572"/>
    <n v="275"/>
    <n v="0.86"/>
    <n v="0.75"/>
    <n v="0.96"/>
    <x v="2"/>
    <x v="2"/>
    <n v="4"/>
    <x v="6"/>
    <x v="3"/>
  </r>
  <r>
    <x v="15"/>
    <x v="3"/>
    <n v="2400"/>
    <x v="7"/>
    <n v="285.71428571428572"/>
    <n v="285"/>
    <n v="0.96"/>
    <n v="0.77"/>
    <n v="0.92"/>
    <x v="3"/>
    <x v="3"/>
    <n v="3"/>
    <x v="6"/>
    <x v="3"/>
  </r>
  <r>
    <x v="16"/>
    <x v="2"/>
    <n v="2450"/>
    <x v="7"/>
    <n v="285.71428571428572"/>
    <n v="290"/>
    <n v="0.99"/>
    <n v="0.97"/>
    <n v="0.73"/>
    <x v="0"/>
    <x v="4"/>
    <n v="2"/>
    <x v="7"/>
    <x v="0"/>
  </r>
  <r>
    <x v="17"/>
    <x v="1"/>
    <n v="2500"/>
    <x v="7"/>
    <n v="285.71428571428572"/>
    <n v="310"/>
    <n v="0.77"/>
    <n v="0.72"/>
    <n v="0.85"/>
    <x v="1"/>
    <x v="0"/>
    <n v="7"/>
    <x v="4"/>
    <x v="1"/>
  </r>
  <r>
    <x v="18"/>
    <x v="3"/>
    <n v="2450"/>
    <x v="7"/>
    <n v="285.71428571428572"/>
    <n v="270"/>
    <n v="0.77"/>
    <n v="0.96"/>
    <n v="0.78"/>
    <x v="2"/>
    <x v="1"/>
    <n v="9"/>
    <x v="3"/>
    <x v="2"/>
  </r>
  <r>
    <x v="19"/>
    <x v="2"/>
    <n v="2400"/>
    <x v="7"/>
    <n v="285.71428571428572"/>
    <n v="285"/>
    <n v="0.78"/>
    <n v="0.8"/>
    <n v="0.85"/>
    <x v="3"/>
    <x v="2"/>
    <n v="5"/>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D126E8-597B-4607-A5F0-96E0601662F6}" name="PivotTable2" cacheId="2"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3">
  <location ref="N11:O14" firstHeaderRow="1" firstDataRow="1" firstDataCol="1"/>
  <pivotFields count="14">
    <pivotField numFmtId="14" showAll="0"/>
    <pivotField showAll="0"/>
    <pivotField numFmtId="164" showAll="0"/>
    <pivotField numFmtId="164" showAll="0"/>
    <pivotField numFmtId="164" showAll="0"/>
    <pivotField showAll="0"/>
    <pivotField dataField="1" showAll="0"/>
    <pivotField dataField="1" showAll="0"/>
    <pivotField dataField="1" showAll="0"/>
    <pivotField showAll="0">
      <items count="6">
        <item x="0"/>
        <item x="2"/>
        <item x="1"/>
        <item x="3"/>
        <item x="4"/>
        <item t="default"/>
      </items>
    </pivotField>
    <pivotField showAll="0"/>
    <pivotField showAll="0"/>
    <pivotField showAll="0"/>
    <pivotField showAll="0">
      <items count="5">
        <item x="1"/>
        <item x="0"/>
        <item x="3"/>
        <item x="2"/>
        <item t="default"/>
      </items>
    </pivotField>
  </pivotFields>
  <rowFields count="1">
    <field x="-2"/>
  </rowFields>
  <rowItems count="3">
    <i>
      <x/>
    </i>
    <i i="1">
      <x v="1"/>
    </i>
    <i i="2">
      <x v="2"/>
    </i>
  </rowItems>
  <colItems count="1">
    <i/>
  </colItems>
  <dataFields count="3">
    <dataField name="Average of Customer Completion Rate" fld="8" subtotal="average" baseField="0" baseItem="0"/>
    <dataField name="Average of Profit Completion Rate" fld="7" subtotal="average" baseField="0" baseItem="0"/>
    <dataField name="Average of Sales Completion Rate" fld="6" subtotal="average" baseField="0" baseItem="0"/>
  </dataFields>
  <formats count="4">
    <format dxfId="3">
      <pivotArea type="all" dataOnly="0" outline="0" fieldPosition="0"/>
    </format>
    <format dxfId="2">
      <pivotArea field="9" type="button" dataOnly="0" labelOnly="1" outline="0"/>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5B8F92-935F-4A2B-8BB8-EEB27AE69297}" name="sales and target sales"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3:C11" firstHeaderRow="0" firstDataRow="1" firstDataCol="1"/>
  <pivotFields count="14">
    <pivotField numFmtId="14" showAll="0"/>
    <pivotField showAll="0"/>
    <pivotField dataField="1" numFmtId="164" showAll="0"/>
    <pivotField numFmtId="164" showAll="0"/>
    <pivotField dataField="1" numFmtId="164" showAll="0"/>
    <pivotField showAll="0"/>
    <pivotField showAll="0"/>
    <pivotField showAll="0"/>
    <pivotField showAll="0"/>
    <pivotField showAll="0"/>
    <pivotField showAll="0"/>
    <pivotField showAll="0"/>
    <pivotField axis="axisRow" showAll="0">
      <items count="13">
        <item x="11"/>
        <item x="1"/>
        <item x="4"/>
        <item x="5"/>
        <item x="0"/>
        <item x="7"/>
        <item x="8"/>
        <item x="6"/>
        <item x="9"/>
        <item x="2"/>
        <item x="3"/>
        <item x="10"/>
        <item t="default"/>
      </items>
    </pivotField>
    <pivotField showAll="0">
      <items count="5">
        <item x="1"/>
        <item h="1" x="0"/>
        <item h="1" x="3"/>
        <item x="2"/>
        <item t="default"/>
      </items>
    </pivotField>
  </pivotFields>
  <rowFields count="1">
    <field x="12"/>
  </rowFields>
  <rowItems count="8">
    <i>
      <x/>
    </i>
    <i>
      <x v="1"/>
    </i>
    <i>
      <x v="2"/>
    </i>
    <i>
      <x v="3"/>
    </i>
    <i>
      <x v="9"/>
    </i>
    <i>
      <x v="10"/>
    </i>
    <i>
      <x v="11"/>
    </i>
    <i t="grand">
      <x/>
    </i>
  </rowItems>
  <colFields count="1">
    <field x="-2"/>
  </colFields>
  <colItems count="2">
    <i>
      <x/>
    </i>
    <i i="1">
      <x v="1"/>
    </i>
  </colItems>
  <dataFields count="2">
    <dataField name="Sum of Sales" fld="2" baseField="0" baseItem="0" numFmtId="164"/>
    <dataField name="Sum of Target Sales" fld="4" baseField="0" baseItem="0" numFmtId="164"/>
  </dataFields>
  <formats count="1">
    <format dxfId="4">
      <pivotArea outline="0" collapsedLevelsAreSubtotals="1" fieldPosition="0"/>
    </format>
  </format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9719A1-EFA3-4998-9F89-9EC53232A226}" name="PivotTable1"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6">
  <location ref="M5:O6" firstHeaderRow="0" firstDataRow="1" firstDataCol="0"/>
  <pivotFields count="14">
    <pivotField numFmtId="14" showAll="0"/>
    <pivotField showAll="0">
      <items count="5">
        <item x="0"/>
        <item x="3"/>
        <item x="2"/>
        <item x="1"/>
        <item t="default"/>
      </items>
    </pivotField>
    <pivotField dataField="1" numFmtId="164" showAll="0"/>
    <pivotField dataField="1" numFmtId="164" showAll="0"/>
    <pivotField dataField="1" numFmtId="164" showAll="0"/>
    <pivotField showAll="0"/>
    <pivotField showAll="0"/>
    <pivotField showAll="0"/>
    <pivotField showAll="0"/>
    <pivotField showAll="0"/>
    <pivotField showAll="0"/>
    <pivotField showAll="0"/>
    <pivotField showAll="0"/>
    <pivotField showAll="0">
      <items count="5">
        <item x="1"/>
        <item x="0"/>
        <item x="3"/>
        <item x="2"/>
        <item t="default"/>
      </items>
    </pivotField>
  </pivotFields>
  <rowItems count="1">
    <i/>
  </rowItems>
  <colFields count="1">
    <field x="-2"/>
  </colFields>
  <colItems count="3">
    <i>
      <x/>
    </i>
    <i i="1">
      <x v="1"/>
    </i>
    <i i="2">
      <x v="2"/>
    </i>
  </colItems>
  <dataFields count="3">
    <dataField name="Average of Profit" fld="3" subtotal="average" baseField="0" baseItem="1" numFmtId="164"/>
    <dataField name="Average of Sales" fld="2" subtotal="average" baseField="0" baseItem="1" numFmtId="164"/>
    <dataField name="Average of Target Sales" fld="4" subtotal="average" baseField="0" baseItem="1" numFmtId="164"/>
  </dataFields>
  <chartFormats count="1">
    <chartFormat chart="3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9106E6-1B52-4A61-A4CC-CC70437CD5DE}" name="PivotTable11" cacheId="2"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3">
  <location ref="K11:L14" firstHeaderRow="1" firstDataRow="1" firstDataCol="1"/>
  <pivotFields count="14">
    <pivotField numFmtId="14" showAll="0"/>
    <pivotField showAll="0"/>
    <pivotField numFmtId="164" showAll="0"/>
    <pivotField numFmtId="164" showAll="0"/>
    <pivotField numFmtId="164" showAll="0"/>
    <pivotField showAll="0"/>
    <pivotField dataField="1" showAll="0"/>
    <pivotField dataField="1" showAll="0"/>
    <pivotField dataField="1" showAll="0"/>
    <pivotField showAll="0">
      <items count="6">
        <item x="0"/>
        <item x="2"/>
        <item x="1"/>
        <item x="3"/>
        <item x="4"/>
        <item t="default"/>
      </items>
    </pivotField>
    <pivotField showAll="0"/>
    <pivotField showAll="0"/>
    <pivotField showAll="0"/>
    <pivotField showAll="0">
      <items count="5">
        <item x="1"/>
        <item x="0"/>
        <item x="3"/>
        <item x="2"/>
        <item t="default"/>
      </items>
    </pivotField>
  </pivotFields>
  <rowFields count="1">
    <field x="-2"/>
  </rowFields>
  <rowItems count="3">
    <i>
      <x/>
    </i>
    <i i="1">
      <x v="1"/>
    </i>
    <i i="2">
      <x v="2"/>
    </i>
  </rowItems>
  <colItems count="1">
    <i/>
  </colItems>
  <dataFields count="3">
    <dataField name="Average of Sales Completion Rate" fld="6" subtotal="average" baseField="0" baseItem="0"/>
    <dataField name="Average of Customer Completion Rate" fld="8" subtotal="average" baseField="0" baseItem="0"/>
    <dataField name="Average of Profit Completion Rate" fld="7" subtotal="average" baseField="0" baseItem="0"/>
  </dataFields>
  <formats count="4">
    <format dxfId="8">
      <pivotArea type="all" dataOnly="0" outline="0" fieldPosition="0"/>
    </format>
    <format dxfId="7">
      <pivotArea field="9" type="button" dataOnly="0" labelOnly="1" outline="0"/>
    </format>
    <format dxfId="6">
      <pivotArea dataOnly="0" labelOnly="1" outline="0" axis="axisValues" fieldPosition="0"/>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1C5B01-A3B0-493F-9CC5-C02E4FCD7C80}"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1">
  <location ref="H10:I15" firstHeaderRow="1" firstDataRow="1" firstDataCol="1"/>
  <pivotFields count="14">
    <pivotField numFmtId="14" showAll="0"/>
    <pivotField showAll="0"/>
    <pivotField numFmtId="164" showAll="0"/>
    <pivotField numFmtId="164" showAll="0"/>
    <pivotField numFmtId="164" showAll="0"/>
    <pivotField showAll="0"/>
    <pivotField showAll="0"/>
    <pivotField showAll="0"/>
    <pivotField showAll="0"/>
    <pivotField showAll="0"/>
    <pivotField axis="axisRow" showAll="0" sortType="ascending">
      <items count="6">
        <item x="4"/>
        <item x="2"/>
        <item x="1"/>
        <item x="3"/>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5">
        <item x="1"/>
        <item h="1" x="0"/>
        <item h="1" x="3"/>
        <item x="2"/>
        <item t="default"/>
      </items>
    </pivotField>
  </pivotFields>
  <rowFields count="1">
    <field x="10"/>
  </rowFields>
  <rowItems count="5">
    <i>
      <x/>
    </i>
    <i>
      <x v="1"/>
    </i>
    <i>
      <x v="2"/>
    </i>
    <i>
      <x v="3"/>
    </i>
    <i>
      <x v="4"/>
    </i>
  </rowItems>
  <colItems count="1">
    <i/>
  </colItems>
  <dataFields count="1">
    <dataField name="Sum of Score" fld="11"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5E24A0-E0CE-4E49-96B7-FAD7A7FE2483}" name="No of customer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E3:F15" firstHeaderRow="1" firstDataRow="1" firstDataCol="1"/>
  <pivotFields count="14">
    <pivotField numFmtId="14" showAll="0"/>
    <pivotField showAll="0"/>
    <pivotField numFmtId="164" showAll="0"/>
    <pivotField numFmtId="164" showAll="0"/>
    <pivotField numFmtId="164" showAll="0"/>
    <pivotField dataField="1" showAll="0"/>
    <pivotField showAll="0"/>
    <pivotField showAll="0"/>
    <pivotField showAll="0"/>
    <pivotField showAll="0"/>
    <pivotField showAll="0"/>
    <pivotField showAll="0"/>
    <pivotField axis="axisRow"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12"/>
  </rowFields>
  <rowItems count="12">
    <i>
      <x/>
    </i>
    <i>
      <x v="1"/>
    </i>
    <i>
      <x v="2"/>
    </i>
    <i>
      <x v="3"/>
    </i>
    <i>
      <x v="4"/>
    </i>
    <i>
      <x v="5"/>
    </i>
    <i>
      <x v="6"/>
    </i>
    <i>
      <x v="7"/>
    </i>
    <i>
      <x v="8"/>
    </i>
    <i>
      <x v="9"/>
    </i>
    <i>
      <x v="10"/>
    </i>
    <i>
      <x v="11"/>
    </i>
  </rowItems>
  <colItems count="1">
    <i/>
  </colItems>
  <dataFields count="1">
    <dataField name="Sum of No of Customers" fld="5" baseField="0" baseItem="0" numFmtId="1"/>
  </dataFields>
  <formats count="1">
    <format dxfId="10">
      <pivotArea outline="0" collapsedLevelsAreSubtotals="1" fieldPosition="0"/>
    </format>
  </format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AD7014-2B2E-430B-9129-A334A1CC9C36}" name="PivotTable3"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9">
  <location ref="H3:J8" firstHeaderRow="0" firstDataRow="1" firstDataCol="1"/>
  <pivotFields count="14">
    <pivotField numFmtId="14" showAll="0"/>
    <pivotField axis="axisRow" showAll="0">
      <items count="5">
        <item x="0"/>
        <item x="3"/>
        <item x="2"/>
        <item x="1"/>
        <item t="default"/>
      </items>
    </pivotField>
    <pivotField dataField="1" numFmtId="164" showAll="0"/>
    <pivotField dataField="1" numFmtId="164" showAll="0"/>
    <pivotField numFmtId="164" showAll="0"/>
    <pivotField showAll="0"/>
    <pivotField showAll="0"/>
    <pivotField showAll="0"/>
    <pivotField showAll="0"/>
    <pivotField showAll="0"/>
    <pivotField showAll="0"/>
    <pivotField showAll="0"/>
    <pivotField showAll="0"/>
    <pivotField showAll="0">
      <items count="5">
        <item x="1"/>
        <item h="1" x="0"/>
        <item h="1" x="3"/>
        <item x="2"/>
        <item t="default"/>
      </items>
    </pivotField>
  </pivotFields>
  <rowFields count="1">
    <field x="1"/>
  </rowFields>
  <rowItems count="5">
    <i>
      <x/>
    </i>
    <i>
      <x v="1"/>
    </i>
    <i>
      <x v="2"/>
    </i>
    <i>
      <x v="3"/>
    </i>
    <i t="grand">
      <x/>
    </i>
  </rowItems>
  <colFields count="1">
    <field x="-2"/>
  </colFields>
  <colItems count="2">
    <i>
      <x/>
    </i>
    <i i="1">
      <x v="1"/>
    </i>
  </colItems>
  <dataFields count="2">
    <dataField name="Sum of Profit" fld="3" baseField="0" baseItem="0" numFmtId="164"/>
    <dataField name="Sum of Sales" fld="2" baseField="0" baseItem="0" numFmtId="164"/>
  </dataFields>
  <formats count="1">
    <format dxfId="11">
      <pivotArea outline="0" collapsedLevelsAreSubtotals="1" fieldPosition="0"/>
    </format>
  </formats>
  <chartFormats count="2">
    <chartFormat chart="38" format="4" series="1">
      <pivotArea type="data" outline="0" fieldPosition="0">
        <references count="1">
          <reference field="4294967294" count="1" selected="0">
            <x v="0"/>
          </reference>
        </references>
      </pivotArea>
    </chartFormat>
    <chartFormat chart="3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3AD475-7F31-49EC-9CF3-816ED14D1CCC}"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3">
  <location ref="B18:C23" firstHeaderRow="1" firstDataRow="1" firstDataCol="1"/>
  <pivotFields count="14">
    <pivotField numFmtId="14" showAll="0"/>
    <pivotField showAll="0"/>
    <pivotField dataField="1" numFmtId="164" showAll="0"/>
    <pivotField numFmtId="164" showAll="0"/>
    <pivotField numFmtId="164" showAll="0"/>
    <pivotField showAll="0"/>
    <pivotField showAll="0"/>
    <pivotField showAll="0"/>
    <pivotField showAll="0"/>
    <pivotField axis="axisRow" showAll="0">
      <items count="6">
        <item x="0"/>
        <item x="2"/>
        <item x="1"/>
        <item x="3"/>
        <item x="4"/>
        <item t="default"/>
      </items>
    </pivotField>
    <pivotField showAll="0"/>
    <pivotField showAll="0"/>
    <pivotField showAll="0"/>
    <pivotField showAll="0">
      <items count="5">
        <item x="1"/>
        <item x="0"/>
        <item x="3"/>
        <item x="2"/>
        <item t="default"/>
      </items>
    </pivotField>
  </pivotFields>
  <rowFields count="1">
    <field x="9"/>
  </rowFields>
  <rowItems count="5">
    <i>
      <x/>
    </i>
    <i>
      <x v="1"/>
    </i>
    <i>
      <x v="2"/>
    </i>
    <i>
      <x v="3"/>
    </i>
    <i>
      <x v="4"/>
    </i>
  </rowItems>
  <colItems count="1">
    <i/>
  </colItems>
  <dataFields count="1">
    <dataField name="Sum of Sales" fld="2" showDataAs="percentOfTotal" baseField="0" baseItem="0" numFmtId="9"/>
  </dataFields>
  <formats count="2">
    <format dxfId="13">
      <pivotArea outline="0" fieldPosition="0">
        <references count="1">
          <reference field="4294967294" count="1">
            <x v="0"/>
          </reference>
        </references>
      </pivotArea>
    </format>
    <format dxfId="12">
      <pivotArea outline="0" collapsedLevelsAreSubtotals="1" fieldPosition="0"/>
    </format>
  </formats>
  <chartFormats count="1">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9AC8B853-C3E5-4206-A4F1-674AB7245A77}" sourceName="Quarters">
  <pivotTables>
    <pivotTable tabId="4" name="PivotTable4"/>
    <pivotTable tabId="4" name="PivotTable3"/>
    <pivotTable tabId="4" name="sales and target sales"/>
  </pivotTables>
  <data>
    <tabular pivotCacheId="738577368">
      <items count="4">
        <i x="1" s="1"/>
        <i x="0"/>
        <i x="3"/>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CA65239A-866C-40ED-926B-0F0FF1409AB2}" cache="Slicer_Quarters" caption="Quater(Months)" rowHeight="324000"/>
</slicers>
</file>

<file path=xl/theme/theme1.xml><?xml version="1.0" encoding="utf-8"?>
<a:theme xmlns:a="http://schemas.openxmlformats.org/drawingml/2006/main" name="Office Theme">
  <a:themeElements>
    <a:clrScheme name="Custom 3">
      <a:dk1>
        <a:sysClr val="windowText" lastClr="000000"/>
      </a:dk1>
      <a:lt1>
        <a:sysClr val="window" lastClr="FFFFFF"/>
      </a:lt1>
      <a:dk2>
        <a:srgbClr val="D8D8D8"/>
      </a:dk2>
      <a:lt2>
        <a:srgbClr val="BFBFBF"/>
      </a:lt2>
      <a:accent1>
        <a:srgbClr val="652B2C"/>
      </a:accent1>
      <a:accent2>
        <a:srgbClr val="F1E0E0"/>
      </a:accent2>
      <a:accent3>
        <a:srgbClr val="CC9900"/>
      </a:accent3>
      <a:accent4>
        <a:srgbClr val="BD8964"/>
      </a:accent4>
      <a:accent5>
        <a:srgbClr val="DCACAD"/>
      </a:accent5>
      <a:accent6>
        <a:srgbClr val="64A4BD"/>
      </a:accent6>
      <a:hlink>
        <a:srgbClr val="7F7F7F"/>
      </a:hlink>
      <a:folHlink>
        <a:srgbClr val="D7A1A3"/>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0EBB-4236-4385-B112-7436EAEB5F65}">
  <dimension ref="A1:N63"/>
  <sheetViews>
    <sheetView topLeftCell="A10" workbookViewId="0">
      <selection activeCell="A33" sqref="A33:XFD33"/>
    </sheetView>
  </sheetViews>
  <sheetFormatPr defaultRowHeight="14.4" x14ac:dyDescent="0.3"/>
  <cols>
    <col min="1" max="1" width="10.109375" style="1" bestFit="1" customWidth="1"/>
    <col min="4" max="5" width="12" bestFit="1" customWidth="1"/>
    <col min="6" max="6" width="16.44140625" bestFit="1" customWidth="1"/>
    <col min="7" max="7" width="22" bestFit="1" customWidth="1"/>
    <col min="8" max="8" width="22.109375" bestFit="1" customWidth="1"/>
    <col min="9" max="9" width="26.33203125" bestFit="1" customWidth="1"/>
    <col min="10" max="10" width="9.6640625" bestFit="1" customWidth="1"/>
    <col min="11" max="11" width="21.5546875" bestFit="1" customWidth="1"/>
    <col min="12" max="12" width="6.109375" bestFit="1" customWidth="1"/>
  </cols>
  <sheetData>
    <row r="1" spans="1:14" x14ac:dyDescent="0.3">
      <c r="A1" s="2" t="s">
        <v>0</v>
      </c>
      <c r="B1" s="3" t="s">
        <v>1</v>
      </c>
      <c r="C1" s="3" t="s">
        <v>2</v>
      </c>
      <c r="D1" s="3" t="s">
        <v>3</v>
      </c>
      <c r="E1" s="3" t="s">
        <v>4</v>
      </c>
      <c r="F1" s="3" t="s">
        <v>5</v>
      </c>
      <c r="G1" s="3" t="s">
        <v>6</v>
      </c>
      <c r="H1" s="3" t="s">
        <v>7</v>
      </c>
      <c r="I1" s="3" t="s">
        <v>8</v>
      </c>
      <c r="J1" s="3" t="s">
        <v>9</v>
      </c>
      <c r="K1" s="3" t="s">
        <v>10</v>
      </c>
      <c r="L1" s="3" t="s">
        <v>11</v>
      </c>
      <c r="M1" s="3" t="s">
        <v>33</v>
      </c>
      <c r="N1" s="3" t="s">
        <v>56</v>
      </c>
    </row>
    <row r="2" spans="1:14" x14ac:dyDescent="0.3">
      <c r="A2" s="1">
        <v>45060</v>
      </c>
      <c r="B2" t="s">
        <v>12</v>
      </c>
      <c r="C2" s="5">
        <v>2581</v>
      </c>
      <c r="D2" s="5">
        <v>2957.1428571428601</v>
      </c>
      <c r="E2" s="5">
        <v>5857</v>
      </c>
      <c r="F2">
        <v>80</v>
      </c>
      <c r="G2">
        <v>0.89</v>
      </c>
      <c r="H2">
        <v>0.85</v>
      </c>
      <c r="I2">
        <v>0.72</v>
      </c>
      <c r="J2" t="s">
        <v>13</v>
      </c>
      <c r="K2" t="s">
        <v>14</v>
      </c>
      <c r="L2">
        <v>8</v>
      </c>
      <c r="M2" t="str">
        <f>TEXT(A2,"mmm")</f>
        <v>May</v>
      </c>
      <c r="N2" t="str">
        <f>"Q"&amp;ROUNDUP(MONTH(A2/3),0)</f>
        <v>Q2</v>
      </c>
    </row>
    <row r="3" spans="1:14" x14ac:dyDescent="0.3">
      <c r="A3" s="1">
        <v>44983</v>
      </c>
      <c r="B3" t="s">
        <v>15</v>
      </c>
      <c r="C3" s="5">
        <v>3944</v>
      </c>
      <c r="D3" s="5">
        <v>2957.1428571428601</v>
      </c>
      <c r="E3" s="5">
        <v>5857</v>
      </c>
      <c r="F3">
        <v>30</v>
      </c>
      <c r="G3">
        <v>0.94</v>
      </c>
      <c r="H3">
        <v>0.95</v>
      </c>
      <c r="I3">
        <v>0.86</v>
      </c>
      <c r="J3" t="s">
        <v>16</v>
      </c>
      <c r="K3" t="s">
        <v>17</v>
      </c>
      <c r="L3">
        <v>4</v>
      </c>
      <c r="M3" t="str">
        <f t="shared" ref="M3:M63" si="0">TEXT(A3,"mmm")</f>
        <v>Feb</v>
      </c>
      <c r="N3" t="str">
        <f t="shared" ref="N3:N63" si="1">"Q"&amp;ROUNDUP(MONTH(A3/3),0)</f>
        <v>Q1</v>
      </c>
    </row>
    <row r="4" spans="1:14" x14ac:dyDescent="0.3">
      <c r="A4" s="1">
        <v>44984</v>
      </c>
      <c r="B4" t="s">
        <v>18</v>
      </c>
      <c r="C4" s="5">
        <v>3293</v>
      </c>
      <c r="D4" s="5">
        <v>2957.1428571428601</v>
      </c>
      <c r="E4" s="5">
        <v>5857</v>
      </c>
      <c r="F4">
        <v>15</v>
      </c>
      <c r="G4">
        <v>0.82</v>
      </c>
      <c r="H4">
        <v>0.8</v>
      </c>
      <c r="I4">
        <v>0.76</v>
      </c>
      <c r="J4" t="s">
        <v>19</v>
      </c>
      <c r="K4" t="s">
        <v>20</v>
      </c>
      <c r="L4">
        <v>3</v>
      </c>
      <c r="M4" t="str">
        <f t="shared" si="0"/>
        <v>Feb</v>
      </c>
      <c r="N4" t="str">
        <f t="shared" si="1"/>
        <v>Q1</v>
      </c>
    </row>
    <row r="5" spans="1:14" x14ac:dyDescent="0.3">
      <c r="A5" s="1">
        <v>44985</v>
      </c>
      <c r="B5" t="s">
        <v>18</v>
      </c>
      <c r="C5" s="5">
        <v>2019</v>
      </c>
      <c r="D5" s="5">
        <v>2957.1428571428601</v>
      </c>
      <c r="E5" s="5">
        <v>5857</v>
      </c>
      <c r="F5">
        <v>40</v>
      </c>
      <c r="G5">
        <v>0.79</v>
      </c>
      <c r="H5">
        <v>0.79</v>
      </c>
      <c r="I5">
        <v>0.79</v>
      </c>
      <c r="J5" t="s">
        <v>21</v>
      </c>
      <c r="K5" t="s">
        <v>14</v>
      </c>
      <c r="L5">
        <v>2</v>
      </c>
      <c r="M5" t="str">
        <f t="shared" si="0"/>
        <v>Feb</v>
      </c>
      <c r="N5" t="str">
        <f t="shared" si="1"/>
        <v>Q1</v>
      </c>
    </row>
    <row r="6" spans="1:14" x14ac:dyDescent="0.3">
      <c r="A6" s="1">
        <v>45228</v>
      </c>
      <c r="B6" t="s">
        <v>15</v>
      </c>
      <c r="C6" s="5">
        <v>2980</v>
      </c>
      <c r="D6" s="5">
        <v>2958</v>
      </c>
      <c r="E6" s="5">
        <v>5857</v>
      </c>
      <c r="F6">
        <v>100</v>
      </c>
      <c r="G6">
        <v>0.96</v>
      </c>
      <c r="H6">
        <v>0.79</v>
      </c>
      <c r="I6">
        <v>0.7</v>
      </c>
      <c r="J6" t="s">
        <v>22</v>
      </c>
      <c r="K6" t="s">
        <v>23</v>
      </c>
      <c r="L6">
        <v>7</v>
      </c>
      <c r="M6" t="str">
        <f t="shared" si="0"/>
        <v>Oct</v>
      </c>
      <c r="N6" t="str">
        <f t="shared" si="1"/>
        <v>Q4</v>
      </c>
    </row>
    <row r="7" spans="1:14" x14ac:dyDescent="0.3">
      <c r="A7" s="1">
        <v>45229</v>
      </c>
      <c r="B7" t="s">
        <v>15</v>
      </c>
      <c r="C7" s="5">
        <v>2209</v>
      </c>
      <c r="D7" s="5">
        <v>2957.1428571428601</v>
      </c>
      <c r="E7" s="5">
        <v>5857</v>
      </c>
      <c r="F7">
        <v>15</v>
      </c>
      <c r="G7">
        <v>0.79</v>
      </c>
      <c r="H7">
        <v>0.79</v>
      </c>
      <c r="I7">
        <v>0.77</v>
      </c>
      <c r="J7" t="s">
        <v>22</v>
      </c>
      <c r="K7" t="s">
        <v>14</v>
      </c>
      <c r="L7">
        <v>9</v>
      </c>
      <c r="M7" t="str">
        <f t="shared" si="0"/>
        <v>Oct</v>
      </c>
      <c r="N7" t="str">
        <f t="shared" si="1"/>
        <v>Q4</v>
      </c>
    </row>
    <row r="8" spans="1:14" x14ac:dyDescent="0.3">
      <c r="A8" s="1">
        <v>45230</v>
      </c>
      <c r="B8" t="s">
        <v>24</v>
      </c>
      <c r="C8" s="5">
        <v>2440</v>
      </c>
      <c r="D8" s="5">
        <v>2957.1428571428601</v>
      </c>
      <c r="E8" s="5">
        <v>5857</v>
      </c>
      <c r="F8">
        <v>20</v>
      </c>
      <c r="G8">
        <v>0.75</v>
      </c>
      <c r="H8">
        <v>0.72</v>
      </c>
      <c r="I8">
        <v>0.93</v>
      </c>
      <c r="J8" t="s">
        <v>22</v>
      </c>
      <c r="K8" t="s">
        <v>17</v>
      </c>
      <c r="L8">
        <v>5</v>
      </c>
      <c r="M8" t="str">
        <f t="shared" si="0"/>
        <v>Oct</v>
      </c>
      <c r="N8" t="str">
        <f t="shared" si="1"/>
        <v>Q4</v>
      </c>
    </row>
    <row r="9" spans="1:14" x14ac:dyDescent="0.3">
      <c r="A9" s="1">
        <v>45231</v>
      </c>
      <c r="B9" t="s">
        <v>24</v>
      </c>
      <c r="C9" s="5">
        <v>2000</v>
      </c>
      <c r="D9" s="5">
        <v>1328.57142857143</v>
      </c>
      <c r="E9" s="5">
        <v>4428.5714285714303</v>
      </c>
      <c r="F9">
        <v>90</v>
      </c>
      <c r="G9">
        <v>0.92</v>
      </c>
      <c r="H9">
        <v>0.99</v>
      </c>
      <c r="I9">
        <v>0.74</v>
      </c>
      <c r="J9" t="s">
        <v>19</v>
      </c>
      <c r="K9" t="s">
        <v>17</v>
      </c>
      <c r="L9">
        <v>6</v>
      </c>
      <c r="M9" t="str">
        <f t="shared" si="0"/>
        <v>Nov</v>
      </c>
      <c r="N9" t="str">
        <f t="shared" si="1"/>
        <v>Q4</v>
      </c>
    </row>
    <row r="10" spans="1:14" x14ac:dyDescent="0.3">
      <c r="A10" s="1">
        <v>45232</v>
      </c>
      <c r="B10" t="s">
        <v>24</v>
      </c>
      <c r="C10" s="5">
        <v>1431</v>
      </c>
      <c r="D10" s="5">
        <v>1328.57142857143</v>
      </c>
      <c r="E10" s="5">
        <v>4428.5714285714303</v>
      </c>
      <c r="F10">
        <v>30</v>
      </c>
      <c r="G10">
        <v>0.7</v>
      </c>
      <c r="H10">
        <v>0.99</v>
      </c>
      <c r="I10">
        <v>0.95</v>
      </c>
      <c r="J10" t="s">
        <v>19</v>
      </c>
      <c r="K10" t="s">
        <v>23</v>
      </c>
      <c r="L10">
        <v>8</v>
      </c>
      <c r="M10" t="str">
        <f t="shared" si="0"/>
        <v>Nov</v>
      </c>
      <c r="N10" t="str">
        <f t="shared" si="1"/>
        <v>Q4</v>
      </c>
    </row>
    <row r="11" spans="1:14" x14ac:dyDescent="0.3">
      <c r="A11" s="1">
        <v>45233</v>
      </c>
      <c r="B11" t="s">
        <v>15</v>
      </c>
      <c r="C11" s="5">
        <v>3000</v>
      </c>
      <c r="D11" s="5">
        <v>1328.57142857143</v>
      </c>
      <c r="E11" s="5">
        <v>4428.5714285714303</v>
      </c>
      <c r="F11">
        <v>15</v>
      </c>
      <c r="G11">
        <v>0.91</v>
      </c>
      <c r="H11">
        <v>0.98</v>
      </c>
      <c r="I11">
        <v>0.89</v>
      </c>
      <c r="J11" t="s">
        <v>19</v>
      </c>
      <c r="K11" t="s">
        <v>23</v>
      </c>
      <c r="L11">
        <v>4</v>
      </c>
      <c r="M11" t="str">
        <f t="shared" si="0"/>
        <v>Nov</v>
      </c>
      <c r="N11" t="str">
        <f t="shared" si="1"/>
        <v>Q4</v>
      </c>
    </row>
    <row r="12" spans="1:14" x14ac:dyDescent="0.3">
      <c r="A12" s="1">
        <v>45060</v>
      </c>
      <c r="B12" t="s">
        <v>15</v>
      </c>
      <c r="C12" s="5">
        <v>4000</v>
      </c>
      <c r="D12" s="5">
        <v>1328.57142857143</v>
      </c>
      <c r="E12" s="5">
        <v>4428.5714285714303</v>
      </c>
      <c r="F12">
        <v>40</v>
      </c>
      <c r="G12">
        <v>0.74</v>
      </c>
      <c r="H12">
        <v>0.85</v>
      </c>
      <c r="I12">
        <v>0.7</v>
      </c>
      <c r="J12" t="s">
        <v>19</v>
      </c>
      <c r="K12" t="s">
        <v>14</v>
      </c>
      <c r="L12">
        <v>3</v>
      </c>
      <c r="M12" t="str">
        <f t="shared" si="0"/>
        <v>May</v>
      </c>
      <c r="N12" t="str">
        <f t="shared" si="1"/>
        <v>Q2</v>
      </c>
    </row>
    <row r="13" spans="1:14" x14ac:dyDescent="0.3">
      <c r="A13" s="1">
        <v>45225</v>
      </c>
      <c r="B13" t="s">
        <v>12</v>
      </c>
      <c r="C13" s="5">
        <v>1000</v>
      </c>
      <c r="D13" s="5">
        <v>1328.57142857143</v>
      </c>
      <c r="E13" s="5">
        <v>4428.5714285714303</v>
      </c>
      <c r="F13">
        <v>100</v>
      </c>
      <c r="G13">
        <v>0.9</v>
      </c>
      <c r="H13">
        <v>0.9</v>
      </c>
      <c r="I13">
        <v>0.72</v>
      </c>
      <c r="J13" t="s">
        <v>19</v>
      </c>
      <c r="K13" t="s">
        <v>17</v>
      </c>
      <c r="L13">
        <v>2</v>
      </c>
      <c r="M13" t="str">
        <f t="shared" si="0"/>
        <v>Oct</v>
      </c>
      <c r="N13" t="str">
        <f t="shared" si="1"/>
        <v>Q4</v>
      </c>
    </row>
    <row r="14" spans="1:14" x14ac:dyDescent="0.3">
      <c r="A14" s="1">
        <v>44995</v>
      </c>
      <c r="B14" t="s">
        <v>12</v>
      </c>
      <c r="C14" s="5">
        <v>2000</v>
      </c>
      <c r="D14" s="5">
        <v>1328.57142857143</v>
      </c>
      <c r="E14" s="5">
        <v>4428.5714285714303</v>
      </c>
      <c r="F14">
        <v>15</v>
      </c>
      <c r="G14">
        <v>0.95</v>
      </c>
      <c r="H14">
        <v>0.97</v>
      </c>
      <c r="I14">
        <v>0.81</v>
      </c>
      <c r="J14" t="s">
        <v>19</v>
      </c>
      <c r="K14" t="s">
        <v>20</v>
      </c>
      <c r="L14">
        <v>7</v>
      </c>
      <c r="M14" t="str">
        <f t="shared" si="0"/>
        <v>Mar</v>
      </c>
      <c r="N14" t="str">
        <f t="shared" si="1"/>
        <v>Q1</v>
      </c>
    </row>
    <row r="15" spans="1:14" x14ac:dyDescent="0.3">
      <c r="A15" s="1">
        <v>45044</v>
      </c>
      <c r="B15" t="s">
        <v>18</v>
      </c>
      <c r="C15" s="5">
        <v>2000</v>
      </c>
      <c r="D15" s="5">
        <v>1328.57142857143</v>
      </c>
      <c r="E15" s="5">
        <v>4428.5714285714303</v>
      </c>
      <c r="F15">
        <v>20</v>
      </c>
      <c r="G15">
        <v>0.99</v>
      </c>
      <c r="H15">
        <v>0.79</v>
      </c>
      <c r="I15">
        <v>0.75</v>
      </c>
      <c r="J15" t="s">
        <v>19</v>
      </c>
      <c r="K15" t="s">
        <v>23</v>
      </c>
      <c r="L15">
        <v>9</v>
      </c>
      <c r="M15" t="str">
        <f t="shared" si="0"/>
        <v>Apr</v>
      </c>
      <c r="N15" t="str">
        <f t="shared" si="1"/>
        <v>Q2</v>
      </c>
    </row>
    <row r="16" spans="1:14" x14ac:dyDescent="0.3">
      <c r="A16" s="1">
        <v>45218</v>
      </c>
      <c r="B16" t="s">
        <v>18</v>
      </c>
      <c r="C16" s="5">
        <v>4000</v>
      </c>
      <c r="D16" s="5">
        <v>1328.57142857143</v>
      </c>
      <c r="E16" s="5">
        <v>1428.57142857143</v>
      </c>
      <c r="F16">
        <v>45</v>
      </c>
      <c r="G16">
        <v>0.86</v>
      </c>
      <c r="H16">
        <v>0.97</v>
      </c>
      <c r="I16">
        <v>0.89</v>
      </c>
      <c r="J16" t="s">
        <v>13</v>
      </c>
      <c r="K16" t="s">
        <v>25</v>
      </c>
      <c r="L16">
        <v>5</v>
      </c>
      <c r="M16" t="str">
        <f t="shared" si="0"/>
        <v>Oct</v>
      </c>
      <c r="N16" t="str">
        <f t="shared" si="1"/>
        <v>Q4</v>
      </c>
    </row>
    <row r="17" spans="1:14" x14ac:dyDescent="0.3">
      <c r="A17" s="1">
        <v>45160</v>
      </c>
      <c r="B17" t="s">
        <v>12</v>
      </c>
      <c r="C17" s="5">
        <v>6000</v>
      </c>
      <c r="D17" s="5">
        <v>1328.57142857143</v>
      </c>
      <c r="E17" s="5">
        <v>1428.57142857143</v>
      </c>
      <c r="F17">
        <v>43</v>
      </c>
      <c r="G17">
        <v>0.83</v>
      </c>
      <c r="H17">
        <v>0.72</v>
      </c>
      <c r="I17">
        <v>0.74</v>
      </c>
      <c r="J17" t="s">
        <v>16</v>
      </c>
      <c r="K17" t="s">
        <v>14</v>
      </c>
      <c r="L17">
        <v>6</v>
      </c>
      <c r="M17" t="str">
        <f t="shared" si="0"/>
        <v>Aug</v>
      </c>
      <c r="N17" t="str">
        <f t="shared" si="1"/>
        <v>Q3</v>
      </c>
    </row>
    <row r="18" spans="1:14" x14ac:dyDescent="0.3">
      <c r="A18" s="1">
        <v>45147</v>
      </c>
      <c r="B18" t="s">
        <v>15</v>
      </c>
      <c r="C18" s="5">
        <v>6500</v>
      </c>
      <c r="D18" s="5">
        <v>1328.57142857143</v>
      </c>
      <c r="E18" s="5">
        <v>1428.57142857143</v>
      </c>
      <c r="F18">
        <v>43</v>
      </c>
      <c r="G18">
        <v>0.74</v>
      </c>
      <c r="H18">
        <v>0.78</v>
      </c>
      <c r="I18">
        <v>0.94</v>
      </c>
      <c r="J18" t="s">
        <v>19</v>
      </c>
      <c r="K18" t="s">
        <v>17</v>
      </c>
      <c r="L18">
        <v>8</v>
      </c>
      <c r="M18" t="str">
        <f t="shared" si="0"/>
        <v>Aug</v>
      </c>
      <c r="N18" t="str">
        <f t="shared" si="1"/>
        <v>Q3</v>
      </c>
    </row>
    <row r="19" spans="1:14" x14ac:dyDescent="0.3">
      <c r="A19" s="1">
        <v>45078</v>
      </c>
      <c r="B19" t="s">
        <v>24</v>
      </c>
      <c r="C19" s="5">
        <v>1200</v>
      </c>
      <c r="D19" s="5">
        <v>1328.57142857143</v>
      </c>
      <c r="E19" s="5">
        <v>1428.57142857143</v>
      </c>
      <c r="F19">
        <v>43</v>
      </c>
      <c r="G19">
        <v>0.8</v>
      </c>
      <c r="H19">
        <v>0.84</v>
      </c>
      <c r="I19">
        <v>0.81</v>
      </c>
      <c r="J19" t="s">
        <v>21</v>
      </c>
      <c r="K19" t="s">
        <v>17</v>
      </c>
      <c r="L19">
        <v>4</v>
      </c>
      <c r="M19" t="str">
        <f t="shared" si="0"/>
        <v>Jun</v>
      </c>
      <c r="N19" t="str">
        <f t="shared" si="1"/>
        <v>Q2</v>
      </c>
    </row>
    <row r="20" spans="1:14" x14ac:dyDescent="0.3">
      <c r="A20" s="1">
        <v>44986</v>
      </c>
      <c r="B20" t="s">
        <v>24</v>
      </c>
      <c r="C20" s="5">
        <v>3000</v>
      </c>
      <c r="D20" s="5">
        <v>1328.57142857143</v>
      </c>
      <c r="E20" s="5">
        <v>1428.5714285714287</v>
      </c>
      <c r="F20">
        <v>43</v>
      </c>
      <c r="G20">
        <v>0.89</v>
      </c>
      <c r="H20">
        <v>0.99</v>
      </c>
      <c r="I20">
        <v>0.97</v>
      </c>
      <c r="J20" t="s">
        <v>13</v>
      </c>
      <c r="K20" t="s">
        <v>14</v>
      </c>
      <c r="L20">
        <v>3</v>
      </c>
      <c r="M20" t="str">
        <f t="shared" si="0"/>
        <v>Mar</v>
      </c>
      <c r="N20" t="str">
        <f t="shared" si="1"/>
        <v>Q1</v>
      </c>
    </row>
    <row r="21" spans="1:14" x14ac:dyDescent="0.3">
      <c r="A21" s="1">
        <v>45257</v>
      </c>
      <c r="B21" t="s">
        <v>24</v>
      </c>
      <c r="C21" s="5">
        <v>2000</v>
      </c>
      <c r="D21" s="5">
        <v>1328.57142857143</v>
      </c>
      <c r="E21" s="5">
        <v>1428.5714285714287</v>
      </c>
      <c r="F21">
        <v>40</v>
      </c>
      <c r="G21">
        <v>0.71</v>
      </c>
      <c r="H21">
        <v>0.87</v>
      </c>
      <c r="I21">
        <v>0.94</v>
      </c>
      <c r="J21" t="s">
        <v>16</v>
      </c>
      <c r="K21" t="s">
        <v>25</v>
      </c>
      <c r="L21">
        <v>2</v>
      </c>
      <c r="M21" t="str">
        <f t="shared" si="0"/>
        <v>Nov</v>
      </c>
      <c r="N21" t="str">
        <f t="shared" si="1"/>
        <v>Q4</v>
      </c>
    </row>
    <row r="22" spans="1:14" x14ac:dyDescent="0.3">
      <c r="A22" s="1">
        <v>45213</v>
      </c>
      <c r="B22" t="s">
        <v>24</v>
      </c>
      <c r="C22" s="5">
        <v>2000</v>
      </c>
      <c r="D22" s="5">
        <v>1328.57142857143</v>
      </c>
      <c r="E22" s="5">
        <v>1428.5714285714287</v>
      </c>
      <c r="F22">
        <v>43</v>
      </c>
      <c r="G22">
        <v>0.9</v>
      </c>
      <c r="H22">
        <v>0.72</v>
      </c>
      <c r="I22">
        <v>0.94</v>
      </c>
      <c r="J22" t="s">
        <v>19</v>
      </c>
      <c r="K22" t="s">
        <v>14</v>
      </c>
      <c r="L22">
        <v>7</v>
      </c>
      <c r="M22" t="str">
        <f t="shared" si="0"/>
        <v>Oct</v>
      </c>
      <c r="N22" t="str">
        <f t="shared" si="1"/>
        <v>Q4</v>
      </c>
    </row>
    <row r="23" spans="1:14" x14ac:dyDescent="0.3">
      <c r="A23" s="1">
        <v>45098</v>
      </c>
      <c r="B23" t="s">
        <v>12</v>
      </c>
      <c r="C23" s="5">
        <v>3000</v>
      </c>
      <c r="D23" s="5">
        <v>5214.2857142857101</v>
      </c>
      <c r="E23" s="5">
        <v>6714.2857142857101</v>
      </c>
      <c r="F23">
        <v>100</v>
      </c>
      <c r="G23">
        <v>0.89</v>
      </c>
      <c r="H23">
        <v>0.85</v>
      </c>
      <c r="I23">
        <v>0.87</v>
      </c>
      <c r="J23" t="s">
        <v>21</v>
      </c>
      <c r="K23" t="s">
        <v>17</v>
      </c>
      <c r="L23">
        <v>9</v>
      </c>
      <c r="M23" t="str">
        <f t="shared" si="0"/>
        <v>Jun</v>
      </c>
      <c r="N23" t="str">
        <f t="shared" si="1"/>
        <v>Q2</v>
      </c>
    </row>
    <row r="24" spans="1:14" x14ac:dyDescent="0.3">
      <c r="A24" s="1">
        <v>45130</v>
      </c>
      <c r="B24" t="s">
        <v>18</v>
      </c>
      <c r="C24" s="5">
        <v>4500</v>
      </c>
      <c r="D24" s="5">
        <v>5214.2857142857101</v>
      </c>
      <c r="E24" s="5">
        <v>6714.2857142857101</v>
      </c>
      <c r="F24">
        <v>100</v>
      </c>
      <c r="G24">
        <v>0.89</v>
      </c>
      <c r="H24">
        <v>0.8</v>
      </c>
      <c r="I24">
        <v>0.88</v>
      </c>
      <c r="J24" t="s">
        <v>13</v>
      </c>
      <c r="K24" t="s">
        <v>20</v>
      </c>
      <c r="L24">
        <v>5</v>
      </c>
      <c r="M24" t="str">
        <f t="shared" si="0"/>
        <v>Jul</v>
      </c>
      <c r="N24" t="str">
        <f t="shared" si="1"/>
        <v>Q3</v>
      </c>
    </row>
    <row r="25" spans="1:14" x14ac:dyDescent="0.3">
      <c r="A25" s="1">
        <v>45127</v>
      </c>
      <c r="B25" t="s">
        <v>12</v>
      </c>
      <c r="C25" s="5">
        <v>5500</v>
      </c>
      <c r="D25" s="5">
        <v>1214.2857142857099</v>
      </c>
      <c r="E25" s="5">
        <v>6714.2857142857101</v>
      </c>
      <c r="F25">
        <v>100</v>
      </c>
      <c r="G25">
        <v>0.98</v>
      </c>
      <c r="H25">
        <v>0.99</v>
      </c>
      <c r="I25">
        <v>0.81</v>
      </c>
      <c r="J25" t="s">
        <v>19</v>
      </c>
      <c r="K25" t="s">
        <v>14</v>
      </c>
      <c r="L25">
        <v>6</v>
      </c>
      <c r="M25" t="str">
        <f t="shared" si="0"/>
        <v>Jul</v>
      </c>
      <c r="N25" t="str">
        <f t="shared" si="1"/>
        <v>Q3</v>
      </c>
    </row>
    <row r="26" spans="1:14" x14ac:dyDescent="0.3">
      <c r="A26" s="1">
        <v>45129</v>
      </c>
      <c r="B26" t="s">
        <v>15</v>
      </c>
      <c r="C26" s="5">
        <v>1000</v>
      </c>
      <c r="D26" s="5">
        <v>5214.2857142857101</v>
      </c>
      <c r="E26" s="5">
        <v>6714.2857142857101</v>
      </c>
      <c r="F26">
        <v>100</v>
      </c>
      <c r="G26">
        <v>0.81</v>
      </c>
      <c r="H26">
        <v>0.91</v>
      </c>
      <c r="I26">
        <v>0.95</v>
      </c>
      <c r="J26" t="s">
        <v>21</v>
      </c>
      <c r="K26" t="s">
        <v>25</v>
      </c>
      <c r="L26">
        <v>8</v>
      </c>
      <c r="M26" t="str">
        <f t="shared" si="0"/>
        <v>Jul</v>
      </c>
      <c r="N26" t="str">
        <f t="shared" si="1"/>
        <v>Q3</v>
      </c>
    </row>
    <row r="27" spans="1:14" x14ac:dyDescent="0.3">
      <c r="A27" s="1">
        <v>45018</v>
      </c>
      <c r="B27" t="s">
        <v>12</v>
      </c>
      <c r="C27" s="5">
        <v>2000</v>
      </c>
      <c r="D27" s="5">
        <v>5214.2857142857101</v>
      </c>
      <c r="E27" s="5">
        <v>6714.2857142857101</v>
      </c>
      <c r="F27">
        <v>100</v>
      </c>
      <c r="G27">
        <v>0.97</v>
      </c>
      <c r="H27">
        <v>0.85</v>
      </c>
      <c r="I27">
        <v>0.85</v>
      </c>
      <c r="J27" t="s">
        <v>13</v>
      </c>
      <c r="K27" t="s">
        <v>14</v>
      </c>
      <c r="L27">
        <v>4</v>
      </c>
      <c r="M27" t="str">
        <f t="shared" si="0"/>
        <v>Apr</v>
      </c>
      <c r="N27" t="str">
        <f t="shared" si="1"/>
        <v>Q1</v>
      </c>
    </row>
    <row r="28" spans="1:14" x14ac:dyDescent="0.3">
      <c r="A28" s="1">
        <v>44979</v>
      </c>
      <c r="B28" t="s">
        <v>12</v>
      </c>
      <c r="C28" s="5">
        <v>2000</v>
      </c>
      <c r="D28" s="5">
        <v>5214.2857142857101</v>
      </c>
      <c r="E28" s="5">
        <v>6714.2857142857101</v>
      </c>
      <c r="F28">
        <v>100</v>
      </c>
      <c r="G28">
        <v>0.89</v>
      </c>
      <c r="H28">
        <v>0.94</v>
      </c>
      <c r="I28">
        <v>0.8</v>
      </c>
      <c r="J28" t="s">
        <v>16</v>
      </c>
      <c r="K28" t="s">
        <v>14</v>
      </c>
      <c r="L28">
        <v>3</v>
      </c>
      <c r="M28" t="str">
        <f t="shared" si="0"/>
        <v>Feb</v>
      </c>
      <c r="N28" t="str">
        <f t="shared" si="1"/>
        <v>Q1</v>
      </c>
    </row>
    <row r="29" spans="1:14" x14ac:dyDescent="0.3">
      <c r="A29" s="1">
        <v>45179</v>
      </c>
      <c r="B29" t="s">
        <v>12</v>
      </c>
      <c r="C29" s="5">
        <v>2000</v>
      </c>
      <c r="D29" s="5">
        <v>5214.2857142857101</v>
      </c>
      <c r="E29" s="5">
        <v>6714.2857142857101</v>
      </c>
      <c r="F29">
        <v>100</v>
      </c>
      <c r="G29">
        <v>0.88</v>
      </c>
      <c r="H29">
        <v>0.94</v>
      </c>
      <c r="I29">
        <v>0.7</v>
      </c>
      <c r="J29" t="s">
        <v>19</v>
      </c>
      <c r="K29" t="s">
        <v>20</v>
      </c>
      <c r="L29">
        <v>2</v>
      </c>
      <c r="M29" t="str">
        <f t="shared" si="0"/>
        <v>Sep</v>
      </c>
      <c r="N29" t="str">
        <f t="shared" si="1"/>
        <v>Q3</v>
      </c>
    </row>
    <row r="30" spans="1:14" x14ac:dyDescent="0.3">
      <c r="A30" s="1">
        <v>45275</v>
      </c>
      <c r="B30" t="s">
        <v>12</v>
      </c>
      <c r="C30" s="5">
        <v>2000</v>
      </c>
      <c r="D30" s="5">
        <v>2957.1428571428601</v>
      </c>
      <c r="E30" s="5">
        <v>2857.1428571428573</v>
      </c>
      <c r="F30">
        <v>90</v>
      </c>
      <c r="G30">
        <v>0.75</v>
      </c>
      <c r="H30">
        <v>0.77</v>
      </c>
      <c r="I30">
        <v>0.84</v>
      </c>
      <c r="J30" t="s">
        <v>21</v>
      </c>
      <c r="K30" t="s">
        <v>23</v>
      </c>
      <c r="L30">
        <v>7</v>
      </c>
      <c r="M30" t="str">
        <f t="shared" si="0"/>
        <v>Dec</v>
      </c>
      <c r="N30" t="str">
        <f t="shared" si="1"/>
        <v>Q4</v>
      </c>
    </row>
    <row r="31" spans="1:14" x14ac:dyDescent="0.3">
      <c r="A31" s="1">
        <v>44997</v>
      </c>
      <c r="B31" t="s">
        <v>12</v>
      </c>
      <c r="C31" s="5">
        <v>1700</v>
      </c>
      <c r="D31" s="5">
        <v>2957.1428571428601</v>
      </c>
      <c r="E31" s="5">
        <v>2857.1428571428573</v>
      </c>
      <c r="F31">
        <v>80</v>
      </c>
      <c r="G31">
        <v>0.73</v>
      </c>
      <c r="H31">
        <v>0.96</v>
      </c>
      <c r="I31">
        <v>0.93</v>
      </c>
      <c r="J31" t="s">
        <v>21</v>
      </c>
      <c r="K31" t="s">
        <v>25</v>
      </c>
      <c r="L31">
        <v>4</v>
      </c>
      <c r="M31" t="str">
        <f t="shared" si="0"/>
        <v>Mar</v>
      </c>
      <c r="N31" t="str">
        <f t="shared" si="1"/>
        <v>Q1</v>
      </c>
    </row>
    <row r="32" spans="1:14" x14ac:dyDescent="0.3">
      <c r="A32" s="1">
        <v>45179</v>
      </c>
      <c r="B32" t="s">
        <v>12</v>
      </c>
      <c r="C32" s="5">
        <v>1600</v>
      </c>
      <c r="D32" s="5">
        <v>2957.1428571428601</v>
      </c>
      <c r="E32" s="5">
        <v>2857.1428571428573</v>
      </c>
      <c r="F32">
        <v>90</v>
      </c>
      <c r="G32">
        <v>0.93</v>
      </c>
      <c r="H32">
        <v>0.74</v>
      </c>
      <c r="I32">
        <v>0.93</v>
      </c>
      <c r="J32" t="s">
        <v>19</v>
      </c>
      <c r="K32" t="s">
        <v>14</v>
      </c>
      <c r="L32">
        <v>5</v>
      </c>
      <c r="M32" t="str">
        <f t="shared" si="0"/>
        <v>Sep</v>
      </c>
      <c r="N32" t="str">
        <f t="shared" si="1"/>
        <v>Q3</v>
      </c>
    </row>
    <row r="33" spans="1:14" x14ac:dyDescent="0.3">
      <c r="A33" s="1">
        <v>45227</v>
      </c>
      <c r="B33" t="s">
        <v>18</v>
      </c>
      <c r="C33" s="5">
        <v>2500</v>
      </c>
      <c r="D33" s="5">
        <v>2957.1428571428601</v>
      </c>
      <c r="E33" s="5">
        <v>2857.1428571428573</v>
      </c>
      <c r="F33">
        <v>90</v>
      </c>
      <c r="G33">
        <v>0.92</v>
      </c>
      <c r="H33">
        <v>0.99</v>
      </c>
      <c r="I33">
        <v>0.88</v>
      </c>
      <c r="J33" t="s">
        <v>13</v>
      </c>
      <c r="K33" t="s">
        <v>20</v>
      </c>
      <c r="L33">
        <v>8</v>
      </c>
      <c r="M33" t="str">
        <f t="shared" si="0"/>
        <v>Oct</v>
      </c>
      <c r="N33" t="str">
        <f t="shared" si="1"/>
        <v>Q4</v>
      </c>
    </row>
    <row r="34" spans="1:14" x14ac:dyDescent="0.3">
      <c r="A34" s="1">
        <v>45103</v>
      </c>
      <c r="B34" t="s">
        <v>18</v>
      </c>
      <c r="C34" s="5">
        <v>2100</v>
      </c>
      <c r="D34" s="5">
        <v>2957.1428571428601</v>
      </c>
      <c r="E34" s="5">
        <v>2857.1428571428573</v>
      </c>
      <c r="F34">
        <v>100</v>
      </c>
      <c r="G34">
        <v>0.75</v>
      </c>
      <c r="H34">
        <v>0.97</v>
      </c>
      <c r="I34">
        <v>0.83</v>
      </c>
      <c r="J34" t="s">
        <v>16</v>
      </c>
      <c r="K34" t="s">
        <v>23</v>
      </c>
      <c r="L34">
        <v>4</v>
      </c>
      <c r="M34" t="str">
        <f t="shared" si="0"/>
        <v>Jun</v>
      </c>
      <c r="N34" t="str">
        <f t="shared" si="1"/>
        <v>Q2</v>
      </c>
    </row>
    <row r="35" spans="1:14" x14ac:dyDescent="0.3">
      <c r="A35" s="1">
        <v>45243</v>
      </c>
      <c r="B35" t="s">
        <v>18</v>
      </c>
      <c r="C35" s="5">
        <v>2150</v>
      </c>
      <c r="D35" s="5">
        <v>2957.1428571428601</v>
      </c>
      <c r="E35" s="5">
        <v>2857.1428571428573</v>
      </c>
      <c r="F35">
        <v>90</v>
      </c>
      <c r="G35">
        <v>0.77</v>
      </c>
      <c r="H35">
        <v>0.97</v>
      </c>
      <c r="I35">
        <v>0.78</v>
      </c>
      <c r="J35" t="s">
        <v>13</v>
      </c>
      <c r="K35" t="s">
        <v>25</v>
      </c>
      <c r="L35">
        <v>3</v>
      </c>
      <c r="M35" t="str">
        <f t="shared" si="0"/>
        <v>Nov</v>
      </c>
      <c r="N35" t="str">
        <f t="shared" si="1"/>
        <v>Q4</v>
      </c>
    </row>
    <row r="36" spans="1:14" x14ac:dyDescent="0.3">
      <c r="A36" s="1">
        <v>45107</v>
      </c>
      <c r="B36" t="s">
        <v>18</v>
      </c>
      <c r="C36" s="5">
        <v>2200</v>
      </c>
      <c r="D36" s="5">
        <v>757.142857142857</v>
      </c>
      <c r="E36" s="5">
        <v>857.14285714285711</v>
      </c>
      <c r="F36">
        <v>228</v>
      </c>
      <c r="G36">
        <v>0.79</v>
      </c>
      <c r="H36">
        <v>0.75</v>
      </c>
      <c r="I36">
        <v>0.93</v>
      </c>
      <c r="J36" t="s">
        <v>16</v>
      </c>
      <c r="K36" t="s">
        <v>14</v>
      </c>
      <c r="L36">
        <v>2</v>
      </c>
      <c r="M36" t="str">
        <f t="shared" si="0"/>
        <v>Jun</v>
      </c>
      <c r="N36" t="str">
        <f t="shared" si="1"/>
        <v>Q2</v>
      </c>
    </row>
    <row r="37" spans="1:14" x14ac:dyDescent="0.3">
      <c r="A37" s="1">
        <v>45030</v>
      </c>
      <c r="B37" t="s">
        <v>15</v>
      </c>
      <c r="C37" s="5">
        <v>1800</v>
      </c>
      <c r="D37" s="5">
        <v>757.142857142857</v>
      </c>
      <c r="E37" s="5">
        <v>857.14285714285711</v>
      </c>
      <c r="F37">
        <v>220</v>
      </c>
      <c r="G37">
        <v>0.81</v>
      </c>
      <c r="H37">
        <v>0.98</v>
      </c>
      <c r="I37">
        <v>0.86</v>
      </c>
      <c r="J37" t="s">
        <v>19</v>
      </c>
      <c r="K37" t="s">
        <v>17</v>
      </c>
      <c r="L37">
        <v>7</v>
      </c>
      <c r="M37" t="str">
        <f t="shared" si="0"/>
        <v>Apr</v>
      </c>
      <c r="N37" t="str">
        <f t="shared" si="1"/>
        <v>Q2</v>
      </c>
    </row>
    <row r="38" spans="1:14" x14ac:dyDescent="0.3">
      <c r="A38" s="1">
        <v>45266</v>
      </c>
      <c r="B38" t="s">
        <v>24</v>
      </c>
      <c r="C38" s="5">
        <v>1800</v>
      </c>
      <c r="D38" s="5">
        <v>757.142857142857</v>
      </c>
      <c r="E38" s="5">
        <v>857.14285714285711</v>
      </c>
      <c r="F38">
        <v>228</v>
      </c>
      <c r="G38">
        <v>0.86</v>
      </c>
      <c r="H38">
        <v>0.82</v>
      </c>
      <c r="I38">
        <v>0.86</v>
      </c>
      <c r="J38" t="s">
        <v>21</v>
      </c>
      <c r="K38" t="s">
        <v>20</v>
      </c>
      <c r="L38">
        <v>9</v>
      </c>
      <c r="M38" t="str">
        <f t="shared" si="0"/>
        <v>Dec</v>
      </c>
      <c r="N38" t="str">
        <f t="shared" si="1"/>
        <v>Q4</v>
      </c>
    </row>
    <row r="39" spans="1:14" x14ac:dyDescent="0.3">
      <c r="A39" s="1">
        <v>45054</v>
      </c>
      <c r="B39" t="s">
        <v>12</v>
      </c>
      <c r="C39" s="5">
        <v>1414</v>
      </c>
      <c r="D39" s="5">
        <v>757.142857142857</v>
      </c>
      <c r="E39" s="5">
        <v>857.14285714285711</v>
      </c>
      <c r="F39">
        <v>238</v>
      </c>
      <c r="G39">
        <v>0.72</v>
      </c>
      <c r="H39">
        <v>0.95</v>
      </c>
      <c r="I39">
        <v>0.9</v>
      </c>
      <c r="J39" t="s">
        <v>22</v>
      </c>
      <c r="K39" t="s">
        <v>23</v>
      </c>
      <c r="L39">
        <v>5</v>
      </c>
      <c r="M39" t="str">
        <f t="shared" si="0"/>
        <v>May</v>
      </c>
      <c r="N39" t="str">
        <f t="shared" si="1"/>
        <v>Q2</v>
      </c>
    </row>
    <row r="40" spans="1:14" x14ac:dyDescent="0.3">
      <c r="A40" s="1">
        <v>45019</v>
      </c>
      <c r="B40" t="s">
        <v>18</v>
      </c>
      <c r="C40" s="5">
        <v>2100</v>
      </c>
      <c r="D40" s="5">
        <v>757.142857142857</v>
      </c>
      <c r="E40" s="5">
        <v>857.14285714285711</v>
      </c>
      <c r="F40">
        <v>228</v>
      </c>
      <c r="G40">
        <v>0.71</v>
      </c>
      <c r="H40">
        <v>0.8</v>
      </c>
      <c r="I40">
        <v>0.76</v>
      </c>
      <c r="J40" t="s">
        <v>22</v>
      </c>
      <c r="K40" t="s">
        <v>25</v>
      </c>
      <c r="L40">
        <v>5</v>
      </c>
      <c r="M40" t="str">
        <f t="shared" si="0"/>
        <v>Apr</v>
      </c>
      <c r="N40" t="str">
        <f t="shared" si="1"/>
        <v>Q1</v>
      </c>
    </row>
    <row r="41" spans="1:14" x14ac:dyDescent="0.3">
      <c r="A41" s="1">
        <v>45078</v>
      </c>
      <c r="B41" t="s">
        <v>18</v>
      </c>
      <c r="C41" s="5">
        <v>2500</v>
      </c>
      <c r="D41" s="5">
        <v>757.142857142857</v>
      </c>
      <c r="E41" s="5">
        <v>857.14285714285711</v>
      </c>
      <c r="F41">
        <v>230</v>
      </c>
      <c r="G41">
        <v>0.97</v>
      </c>
      <c r="H41">
        <v>0.95</v>
      </c>
      <c r="I41">
        <v>0.85</v>
      </c>
      <c r="J41" t="s">
        <v>22</v>
      </c>
      <c r="K41" t="s">
        <v>14</v>
      </c>
      <c r="L41">
        <v>8</v>
      </c>
      <c r="M41" t="str">
        <f t="shared" si="0"/>
        <v>Jun</v>
      </c>
      <c r="N41" t="str">
        <f t="shared" si="1"/>
        <v>Q2</v>
      </c>
    </row>
    <row r="42" spans="1:14" x14ac:dyDescent="0.3">
      <c r="A42" s="1">
        <v>45233</v>
      </c>
      <c r="B42" t="s">
        <v>24</v>
      </c>
      <c r="C42" s="5">
        <v>2200</v>
      </c>
      <c r="D42" s="5">
        <v>757.142857142857</v>
      </c>
      <c r="E42" s="5">
        <v>857.14285714285711</v>
      </c>
      <c r="F42">
        <v>228</v>
      </c>
      <c r="G42">
        <v>0.95</v>
      </c>
      <c r="H42">
        <v>0.85</v>
      </c>
      <c r="I42">
        <v>0.91</v>
      </c>
      <c r="J42" t="s">
        <v>19</v>
      </c>
      <c r="K42" t="s">
        <v>17</v>
      </c>
      <c r="L42">
        <v>4</v>
      </c>
      <c r="M42" t="str">
        <f t="shared" si="0"/>
        <v>Nov</v>
      </c>
      <c r="N42" t="str">
        <f t="shared" si="1"/>
        <v>Q4</v>
      </c>
    </row>
    <row r="43" spans="1:14" x14ac:dyDescent="0.3">
      <c r="A43" s="1">
        <v>45060</v>
      </c>
      <c r="B43" t="s">
        <v>12</v>
      </c>
      <c r="C43" s="5">
        <v>2500</v>
      </c>
      <c r="D43" s="5">
        <v>914.28571428571399</v>
      </c>
      <c r="E43" s="5">
        <v>714.28571428571433</v>
      </c>
      <c r="F43">
        <v>250</v>
      </c>
      <c r="G43">
        <v>0.97</v>
      </c>
      <c r="H43">
        <v>0.7</v>
      </c>
      <c r="I43">
        <v>0.93</v>
      </c>
      <c r="J43" t="s">
        <v>19</v>
      </c>
      <c r="K43" t="s">
        <v>20</v>
      </c>
      <c r="L43">
        <v>3</v>
      </c>
      <c r="M43" t="str">
        <f t="shared" si="0"/>
        <v>May</v>
      </c>
      <c r="N43" t="str">
        <f t="shared" si="1"/>
        <v>Q2</v>
      </c>
    </row>
    <row r="44" spans="1:14" x14ac:dyDescent="0.3">
      <c r="A44" s="1">
        <v>45225</v>
      </c>
      <c r="B44" t="s">
        <v>18</v>
      </c>
      <c r="C44" s="5">
        <v>2200</v>
      </c>
      <c r="D44" s="5">
        <v>914.28571428571399</v>
      </c>
      <c r="E44" s="5">
        <v>714.28571428571433</v>
      </c>
      <c r="F44">
        <v>240</v>
      </c>
      <c r="G44">
        <v>0.9</v>
      </c>
      <c r="H44">
        <v>0.98</v>
      </c>
      <c r="I44">
        <v>0.96</v>
      </c>
      <c r="J44" t="s">
        <v>19</v>
      </c>
      <c r="K44" t="s">
        <v>23</v>
      </c>
      <c r="L44">
        <v>2</v>
      </c>
      <c r="M44" t="str">
        <f t="shared" si="0"/>
        <v>Oct</v>
      </c>
      <c r="N44" t="str">
        <f t="shared" si="1"/>
        <v>Q4</v>
      </c>
    </row>
    <row r="45" spans="1:14" x14ac:dyDescent="0.3">
      <c r="A45" s="1">
        <v>45226</v>
      </c>
      <c r="B45" t="s">
        <v>12</v>
      </c>
      <c r="C45" s="5">
        <v>2500</v>
      </c>
      <c r="D45" s="5">
        <v>914.28571428571399</v>
      </c>
      <c r="E45" s="5">
        <v>714.28571428571433</v>
      </c>
      <c r="F45">
        <v>270</v>
      </c>
      <c r="G45">
        <v>0.9</v>
      </c>
      <c r="H45">
        <v>0.95</v>
      </c>
      <c r="I45">
        <v>0.98</v>
      </c>
      <c r="J45" t="s">
        <v>19</v>
      </c>
      <c r="K45" t="s">
        <v>25</v>
      </c>
      <c r="L45">
        <v>3</v>
      </c>
      <c r="M45" t="str">
        <f t="shared" si="0"/>
        <v>Oct</v>
      </c>
      <c r="N45" t="str">
        <f t="shared" si="1"/>
        <v>Q4</v>
      </c>
    </row>
    <row r="46" spans="1:14" x14ac:dyDescent="0.3">
      <c r="A46" s="1">
        <v>44954</v>
      </c>
      <c r="B46" t="s">
        <v>15</v>
      </c>
      <c r="C46" s="5">
        <v>2000</v>
      </c>
      <c r="D46" s="5">
        <v>914.28571428571399</v>
      </c>
      <c r="E46" s="5">
        <v>714.28571428571433</v>
      </c>
      <c r="F46">
        <v>259</v>
      </c>
      <c r="G46">
        <v>0.96</v>
      </c>
      <c r="H46">
        <v>0.81</v>
      </c>
      <c r="I46">
        <v>0.85</v>
      </c>
      <c r="J46" t="s">
        <v>19</v>
      </c>
      <c r="K46" t="s">
        <v>14</v>
      </c>
      <c r="L46">
        <v>9</v>
      </c>
      <c r="M46" t="str">
        <f t="shared" si="0"/>
        <v>Jan</v>
      </c>
      <c r="N46" t="str">
        <f t="shared" si="1"/>
        <v>Q1</v>
      </c>
    </row>
    <row r="47" spans="1:14" x14ac:dyDescent="0.3">
      <c r="A47" s="1">
        <v>44955</v>
      </c>
      <c r="B47" t="s">
        <v>15</v>
      </c>
      <c r="C47" s="5">
        <v>2500</v>
      </c>
      <c r="D47" s="5">
        <v>914.28571428571399</v>
      </c>
      <c r="E47" s="5">
        <v>714.28571428571433</v>
      </c>
      <c r="F47">
        <v>260</v>
      </c>
      <c r="G47">
        <v>0.98</v>
      </c>
      <c r="H47">
        <v>0.84</v>
      </c>
      <c r="I47">
        <v>0.89</v>
      </c>
      <c r="J47" t="s">
        <v>19</v>
      </c>
      <c r="K47" t="s">
        <v>14</v>
      </c>
      <c r="L47">
        <v>5</v>
      </c>
      <c r="M47" t="str">
        <f t="shared" si="0"/>
        <v>Jan</v>
      </c>
      <c r="N47" t="str">
        <f t="shared" si="1"/>
        <v>Q1</v>
      </c>
    </row>
    <row r="48" spans="1:14" x14ac:dyDescent="0.3">
      <c r="A48" s="1">
        <v>44956</v>
      </c>
      <c r="B48" t="s">
        <v>15</v>
      </c>
      <c r="C48" s="5">
        <v>2500</v>
      </c>
      <c r="D48" s="5">
        <v>914.28571428571399</v>
      </c>
      <c r="E48" s="5">
        <v>714.28571428571433</v>
      </c>
      <c r="F48">
        <v>260</v>
      </c>
      <c r="G48">
        <v>0.76</v>
      </c>
      <c r="H48">
        <v>0.7</v>
      </c>
      <c r="I48">
        <v>0.86</v>
      </c>
      <c r="J48" t="s">
        <v>19</v>
      </c>
      <c r="K48" t="s">
        <v>20</v>
      </c>
      <c r="L48">
        <v>6</v>
      </c>
      <c r="M48" t="str">
        <f t="shared" si="0"/>
        <v>Jan</v>
      </c>
      <c r="N48" t="str">
        <f t="shared" si="1"/>
        <v>Q1</v>
      </c>
    </row>
    <row r="49" spans="1:14" x14ac:dyDescent="0.3">
      <c r="A49" s="1">
        <v>44957</v>
      </c>
      <c r="B49" t="s">
        <v>12</v>
      </c>
      <c r="C49" s="5">
        <v>2500</v>
      </c>
      <c r="D49" s="5">
        <v>914.28571428571399</v>
      </c>
      <c r="E49" s="5">
        <v>714.28571428571433</v>
      </c>
      <c r="F49">
        <v>261</v>
      </c>
      <c r="G49">
        <v>0.91</v>
      </c>
      <c r="H49">
        <v>0.77</v>
      </c>
      <c r="I49">
        <v>0.75</v>
      </c>
      <c r="J49" t="s">
        <v>13</v>
      </c>
      <c r="K49" t="s">
        <v>23</v>
      </c>
      <c r="L49">
        <v>8</v>
      </c>
      <c r="M49" t="str">
        <f t="shared" si="0"/>
        <v>Jan</v>
      </c>
      <c r="N49" t="str">
        <f t="shared" si="1"/>
        <v>Q1</v>
      </c>
    </row>
    <row r="50" spans="1:14" x14ac:dyDescent="0.3">
      <c r="A50" s="1">
        <v>45231</v>
      </c>
      <c r="B50" t="s">
        <v>12</v>
      </c>
      <c r="C50" s="5">
        <v>2500</v>
      </c>
      <c r="D50" s="5">
        <v>914.28571428571399</v>
      </c>
      <c r="E50" s="5">
        <v>714.28571428571433</v>
      </c>
      <c r="F50">
        <v>242</v>
      </c>
      <c r="G50">
        <v>0.79</v>
      </c>
      <c r="H50">
        <v>0.81</v>
      </c>
      <c r="I50">
        <v>0.74</v>
      </c>
      <c r="J50" t="s">
        <v>16</v>
      </c>
      <c r="K50" t="s">
        <v>25</v>
      </c>
      <c r="L50">
        <v>4</v>
      </c>
      <c r="M50" t="str">
        <f t="shared" si="0"/>
        <v>Nov</v>
      </c>
      <c r="N50" t="str">
        <f t="shared" si="1"/>
        <v>Q4</v>
      </c>
    </row>
    <row r="51" spans="1:14" x14ac:dyDescent="0.3">
      <c r="A51" s="1">
        <v>45232</v>
      </c>
      <c r="B51" t="s">
        <v>12</v>
      </c>
      <c r="C51" s="5">
        <v>2250</v>
      </c>
      <c r="D51" s="5">
        <v>914.28571428571399</v>
      </c>
      <c r="E51" s="5">
        <v>714.28571428571433</v>
      </c>
      <c r="F51">
        <v>250</v>
      </c>
      <c r="G51">
        <v>0.85</v>
      </c>
      <c r="H51">
        <v>0.82</v>
      </c>
      <c r="I51">
        <v>0.73</v>
      </c>
      <c r="J51" t="s">
        <v>19</v>
      </c>
      <c r="K51" t="s">
        <v>14</v>
      </c>
      <c r="L51">
        <v>3</v>
      </c>
      <c r="M51" t="str">
        <f t="shared" si="0"/>
        <v>Nov</v>
      </c>
      <c r="N51" t="str">
        <f t="shared" si="1"/>
        <v>Q4</v>
      </c>
    </row>
    <row r="52" spans="1:14" x14ac:dyDescent="0.3">
      <c r="A52" s="1">
        <v>45233</v>
      </c>
      <c r="B52" t="s">
        <v>12</v>
      </c>
      <c r="C52" s="5">
        <v>2500</v>
      </c>
      <c r="D52" s="5">
        <v>914.28571428571399</v>
      </c>
      <c r="E52" s="5">
        <v>714.28571428571433</v>
      </c>
      <c r="F52">
        <v>242</v>
      </c>
      <c r="G52">
        <v>0.88</v>
      </c>
      <c r="H52">
        <v>0.84</v>
      </c>
      <c r="I52">
        <v>0.75</v>
      </c>
      <c r="J52" t="s">
        <v>21</v>
      </c>
      <c r="K52" t="s">
        <v>17</v>
      </c>
      <c r="L52">
        <v>2</v>
      </c>
      <c r="M52" t="str">
        <f t="shared" si="0"/>
        <v>Nov</v>
      </c>
      <c r="N52" t="str">
        <f t="shared" si="1"/>
        <v>Q4</v>
      </c>
    </row>
    <row r="53" spans="1:14" x14ac:dyDescent="0.3">
      <c r="A53" s="1">
        <v>45060</v>
      </c>
      <c r="B53" t="s">
        <v>12</v>
      </c>
      <c r="C53" s="5">
        <v>2500</v>
      </c>
      <c r="D53" s="5">
        <v>914.28571428571399</v>
      </c>
      <c r="E53" s="5">
        <v>714.28571428571433</v>
      </c>
      <c r="F53">
        <v>242</v>
      </c>
      <c r="G53">
        <v>0.81</v>
      </c>
      <c r="H53">
        <v>0.92</v>
      </c>
      <c r="I53">
        <v>0.91</v>
      </c>
      <c r="J53" t="s">
        <v>13</v>
      </c>
      <c r="K53" t="s">
        <v>20</v>
      </c>
      <c r="L53">
        <v>7</v>
      </c>
      <c r="M53" t="str">
        <f t="shared" si="0"/>
        <v>May</v>
      </c>
      <c r="N53" t="str">
        <f t="shared" si="1"/>
        <v>Q2</v>
      </c>
    </row>
    <row r="54" spans="1:14" x14ac:dyDescent="0.3">
      <c r="A54" s="1">
        <v>45225</v>
      </c>
      <c r="B54" t="s">
        <v>18</v>
      </c>
      <c r="C54" s="5">
        <v>2500</v>
      </c>
      <c r="D54" s="5">
        <v>914.28571428571399</v>
      </c>
      <c r="E54" s="5">
        <v>714.28571428571433</v>
      </c>
      <c r="F54">
        <v>242</v>
      </c>
      <c r="G54">
        <v>0.84</v>
      </c>
      <c r="H54">
        <v>0.73</v>
      </c>
      <c r="I54">
        <v>0.99</v>
      </c>
      <c r="J54" t="s">
        <v>16</v>
      </c>
      <c r="K54" t="s">
        <v>23</v>
      </c>
      <c r="L54">
        <v>9</v>
      </c>
      <c r="M54" t="str">
        <f t="shared" si="0"/>
        <v>Oct</v>
      </c>
      <c r="N54" t="str">
        <f t="shared" si="1"/>
        <v>Q4</v>
      </c>
    </row>
    <row r="55" spans="1:14" x14ac:dyDescent="0.3">
      <c r="A55" s="1">
        <v>44995</v>
      </c>
      <c r="B55" t="s">
        <v>18</v>
      </c>
      <c r="C55" s="5">
        <v>2500</v>
      </c>
      <c r="D55" s="5">
        <v>914.28571428571399</v>
      </c>
      <c r="E55" s="5">
        <v>714.28571428571433</v>
      </c>
      <c r="F55">
        <v>240</v>
      </c>
      <c r="G55">
        <v>0.93</v>
      </c>
      <c r="H55">
        <v>0.79</v>
      </c>
      <c r="I55">
        <v>0.72</v>
      </c>
      <c r="J55" t="s">
        <v>19</v>
      </c>
      <c r="K55" t="s">
        <v>25</v>
      </c>
      <c r="L55">
        <v>5</v>
      </c>
      <c r="M55" t="str">
        <f t="shared" si="0"/>
        <v>Mar</v>
      </c>
      <c r="N55" t="str">
        <f t="shared" si="1"/>
        <v>Q1</v>
      </c>
    </row>
    <row r="56" spans="1:14" x14ac:dyDescent="0.3">
      <c r="A56" s="1">
        <v>45044</v>
      </c>
      <c r="B56" t="s">
        <v>18</v>
      </c>
      <c r="C56" s="5">
        <v>2500</v>
      </c>
      <c r="D56" s="5">
        <v>914.28571428571399</v>
      </c>
      <c r="E56" s="5">
        <v>714.28571428571433</v>
      </c>
      <c r="F56">
        <v>242</v>
      </c>
      <c r="G56">
        <v>0.84</v>
      </c>
      <c r="H56">
        <v>0.79</v>
      </c>
      <c r="I56">
        <v>0.8</v>
      </c>
      <c r="J56" t="s">
        <v>21</v>
      </c>
      <c r="K56" t="s">
        <v>14</v>
      </c>
      <c r="L56">
        <v>6</v>
      </c>
      <c r="M56" t="str">
        <f t="shared" si="0"/>
        <v>Apr</v>
      </c>
      <c r="N56" t="str">
        <f t="shared" si="1"/>
        <v>Q2</v>
      </c>
    </row>
    <row r="57" spans="1:14" x14ac:dyDescent="0.3">
      <c r="A57" s="1">
        <v>44945</v>
      </c>
      <c r="B57" t="s">
        <v>18</v>
      </c>
      <c r="C57" s="5">
        <v>2200</v>
      </c>
      <c r="D57" s="5">
        <v>385.71428571428601</v>
      </c>
      <c r="E57" s="5">
        <v>285.71428571428572</v>
      </c>
      <c r="F57">
        <v>285</v>
      </c>
      <c r="G57">
        <v>0.85</v>
      </c>
      <c r="H57">
        <v>0.91</v>
      </c>
      <c r="I57">
        <v>0.84</v>
      </c>
      <c r="J57" t="s">
        <v>13</v>
      </c>
      <c r="K57" t="s">
        <v>17</v>
      </c>
      <c r="L57">
        <v>8</v>
      </c>
      <c r="M57" t="str">
        <f t="shared" si="0"/>
        <v>Jan</v>
      </c>
      <c r="N57" t="str">
        <f t="shared" si="1"/>
        <v>Q1</v>
      </c>
    </row>
    <row r="58" spans="1:14" x14ac:dyDescent="0.3">
      <c r="A58" s="1">
        <v>45160</v>
      </c>
      <c r="B58" t="s">
        <v>15</v>
      </c>
      <c r="C58" s="5">
        <v>2150</v>
      </c>
      <c r="D58" s="5">
        <v>385.71428571428601</v>
      </c>
      <c r="E58" s="5">
        <v>285.71428571428572</v>
      </c>
      <c r="F58">
        <v>275</v>
      </c>
      <c r="G58">
        <v>0.86</v>
      </c>
      <c r="H58">
        <v>0.75</v>
      </c>
      <c r="I58">
        <v>0.96</v>
      </c>
      <c r="J58" t="s">
        <v>19</v>
      </c>
      <c r="K58" t="s">
        <v>20</v>
      </c>
      <c r="L58">
        <v>4</v>
      </c>
      <c r="M58" t="str">
        <f t="shared" si="0"/>
        <v>Aug</v>
      </c>
      <c r="N58" t="str">
        <f t="shared" si="1"/>
        <v>Q3</v>
      </c>
    </row>
    <row r="59" spans="1:14" x14ac:dyDescent="0.3">
      <c r="A59" s="1">
        <v>45147</v>
      </c>
      <c r="B59" t="s">
        <v>24</v>
      </c>
      <c r="C59" s="5">
        <v>2400</v>
      </c>
      <c r="D59" s="5">
        <v>385.71428571428601</v>
      </c>
      <c r="E59" s="5">
        <v>285.71428571428572</v>
      </c>
      <c r="F59">
        <v>285</v>
      </c>
      <c r="G59">
        <v>0.96</v>
      </c>
      <c r="H59">
        <v>0.77</v>
      </c>
      <c r="I59">
        <v>0.92</v>
      </c>
      <c r="J59" t="s">
        <v>21</v>
      </c>
      <c r="K59" t="s">
        <v>23</v>
      </c>
      <c r="L59">
        <v>3</v>
      </c>
      <c r="M59" t="str">
        <f t="shared" si="0"/>
        <v>Aug</v>
      </c>
      <c r="N59" t="str">
        <f t="shared" si="1"/>
        <v>Q3</v>
      </c>
    </row>
    <row r="60" spans="1:14" x14ac:dyDescent="0.3">
      <c r="A60" s="1">
        <v>45078</v>
      </c>
      <c r="B60" t="s">
        <v>18</v>
      </c>
      <c r="C60" s="5">
        <v>2450</v>
      </c>
      <c r="D60" s="5">
        <v>385.71428571428601</v>
      </c>
      <c r="E60" s="5">
        <v>285.71428571428572</v>
      </c>
      <c r="F60">
        <v>290</v>
      </c>
      <c r="G60">
        <v>0.99</v>
      </c>
      <c r="H60">
        <v>0.97</v>
      </c>
      <c r="I60">
        <v>0.73</v>
      </c>
      <c r="J60" t="s">
        <v>13</v>
      </c>
      <c r="K60" t="s">
        <v>25</v>
      </c>
      <c r="L60">
        <v>2</v>
      </c>
      <c r="M60" t="str">
        <f t="shared" si="0"/>
        <v>Jun</v>
      </c>
      <c r="N60" t="str">
        <f t="shared" si="1"/>
        <v>Q2</v>
      </c>
    </row>
    <row r="61" spans="1:14" x14ac:dyDescent="0.3">
      <c r="A61" s="1">
        <v>44986</v>
      </c>
      <c r="B61" t="s">
        <v>15</v>
      </c>
      <c r="C61" s="5">
        <v>2500</v>
      </c>
      <c r="D61" s="5">
        <v>385.71428571428601</v>
      </c>
      <c r="E61" s="5">
        <v>285.71428571428572</v>
      </c>
      <c r="F61">
        <v>310</v>
      </c>
      <c r="G61">
        <v>0.77</v>
      </c>
      <c r="H61">
        <v>0.72</v>
      </c>
      <c r="I61">
        <v>0.85</v>
      </c>
      <c r="J61" t="s">
        <v>16</v>
      </c>
      <c r="K61" t="s">
        <v>14</v>
      </c>
      <c r="L61">
        <v>7</v>
      </c>
      <c r="M61" t="str">
        <f t="shared" si="0"/>
        <v>Mar</v>
      </c>
      <c r="N61" t="str">
        <f t="shared" si="1"/>
        <v>Q1</v>
      </c>
    </row>
    <row r="62" spans="1:14" x14ac:dyDescent="0.3">
      <c r="A62" s="1">
        <v>45257</v>
      </c>
      <c r="B62" t="s">
        <v>24</v>
      </c>
      <c r="C62" s="5">
        <v>2450</v>
      </c>
      <c r="D62" s="5">
        <v>385.71428571428601</v>
      </c>
      <c r="E62" s="5">
        <v>285.71428571428572</v>
      </c>
      <c r="F62">
        <v>270</v>
      </c>
      <c r="G62">
        <v>0.77</v>
      </c>
      <c r="H62">
        <v>0.96</v>
      </c>
      <c r="I62">
        <v>0.78</v>
      </c>
      <c r="J62" t="s">
        <v>19</v>
      </c>
      <c r="K62" t="s">
        <v>17</v>
      </c>
      <c r="L62">
        <v>9</v>
      </c>
      <c r="M62" t="str">
        <f t="shared" si="0"/>
        <v>Nov</v>
      </c>
      <c r="N62" t="str">
        <f t="shared" si="1"/>
        <v>Q4</v>
      </c>
    </row>
    <row r="63" spans="1:14" x14ac:dyDescent="0.3">
      <c r="A63" s="1">
        <v>45213</v>
      </c>
      <c r="B63" t="s">
        <v>18</v>
      </c>
      <c r="C63" s="5">
        <v>2400</v>
      </c>
      <c r="D63" s="5">
        <v>385.71428571428601</v>
      </c>
      <c r="E63" s="5">
        <v>285.71428571428572</v>
      </c>
      <c r="F63">
        <v>285</v>
      </c>
      <c r="G63">
        <v>0.78</v>
      </c>
      <c r="H63">
        <v>0.8</v>
      </c>
      <c r="I63">
        <v>0.85</v>
      </c>
      <c r="J63" t="s">
        <v>21</v>
      </c>
      <c r="K63" t="s">
        <v>20</v>
      </c>
      <c r="L63">
        <v>5</v>
      </c>
      <c r="M63" t="str">
        <f t="shared" si="0"/>
        <v>Oct</v>
      </c>
      <c r="N63" t="str">
        <f t="shared" si="1"/>
        <v>Q4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C763E-4E3D-4872-A103-DAA9BCB3D7BD}">
  <dimension ref="A1:A13"/>
  <sheetViews>
    <sheetView showGridLines="0" workbookViewId="0">
      <selection activeCell="A13" sqref="A13"/>
    </sheetView>
  </sheetViews>
  <sheetFormatPr defaultColWidth="9.109375" defaultRowHeight="21" x14ac:dyDescent="0.4"/>
  <cols>
    <col min="1" max="16384" width="9.109375" style="4"/>
  </cols>
  <sheetData>
    <row r="1" spans="1:1" x14ac:dyDescent="0.4">
      <c r="A1" s="4" t="s">
        <v>26</v>
      </c>
    </row>
    <row r="3" spans="1:1" x14ac:dyDescent="0.4">
      <c r="A3" s="4" t="s">
        <v>27</v>
      </c>
    </row>
    <row r="5" spans="1:1" x14ac:dyDescent="0.4">
      <c r="A5" s="4" t="s">
        <v>28</v>
      </c>
    </row>
    <row r="7" spans="1:1" x14ac:dyDescent="0.4">
      <c r="A7" s="4" t="s">
        <v>30</v>
      </c>
    </row>
    <row r="9" spans="1:1" x14ac:dyDescent="0.4">
      <c r="A9" s="4" t="s">
        <v>29</v>
      </c>
    </row>
    <row r="11" spans="1:1" x14ac:dyDescent="0.4">
      <c r="A11" s="4" t="s">
        <v>31</v>
      </c>
    </row>
    <row r="13" spans="1:1" x14ac:dyDescent="0.4">
      <c r="A13" s="4"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FC8A7-9E92-47F6-ADB2-2353126DEEE8}">
  <dimension ref="A3:O29"/>
  <sheetViews>
    <sheetView workbookViewId="0">
      <selection activeCell="G25" sqref="G25:G27"/>
    </sheetView>
  </sheetViews>
  <sheetFormatPr defaultRowHeight="14.4" x14ac:dyDescent="0.3"/>
  <cols>
    <col min="1" max="1" width="12.44140625" bestFit="1" customWidth="1"/>
    <col min="2" max="2" width="11.5546875" bestFit="1" customWidth="1"/>
    <col min="3" max="3" width="17.21875" bestFit="1" customWidth="1"/>
    <col min="5" max="5" width="12.44140625" bestFit="1" customWidth="1"/>
    <col min="6" max="6" width="20.77734375" bestFit="1" customWidth="1"/>
    <col min="7" max="7" width="9.5546875" bestFit="1" customWidth="1"/>
    <col min="8" max="8" width="12.44140625" bestFit="1" customWidth="1"/>
    <col min="9" max="10" width="11.5546875" bestFit="1" customWidth="1"/>
    <col min="11" max="11" width="31.6640625" bestFit="1" customWidth="1"/>
    <col min="12" max="12" width="4.5546875" bestFit="1" customWidth="1"/>
    <col min="13" max="13" width="14.44140625" bestFit="1" customWidth="1"/>
    <col min="14" max="14" width="31.6640625" bestFit="1" customWidth="1"/>
    <col min="15" max="15" width="4.5546875" bestFit="1" customWidth="1"/>
  </cols>
  <sheetData>
    <row r="3" spans="1:15" x14ac:dyDescent="0.3">
      <c r="A3" s="6" t="s">
        <v>34</v>
      </c>
      <c r="B3" t="s">
        <v>36</v>
      </c>
      <c r="C3" t="s">
        <v>35</v>
      </c>
      <c r="E3" s="6" t="s">
        <v>34</v>
      </c>
      <c r="F3" t="s">
        <v>49</v>
      </c>
      <c r="H3" s="6" t="s">
        <v>34</v>
      </c>
      <c r="I3" t="s">
        <v>50</v>
      </c>
      <c r="J3" t="s">
        <v>36</v>
      </c>
    </row>
    <row r="4" spans="1:15" x14ac:dyDescent="0.3">
      <c r="A4" s="7" t="s">
        <v>37</v>
      </c>
      <c r="B4" s="8">
        <v>11700</v>
      </c>
      <c r="C4" s="8">
        <v>3142.8571428571427</v>
      </c>
      <c r="E4" s="7" t="s">
        <v>37</v>
      </c>
      <c r="F4" s="9">
        <v>1325</v>
      </c>
      <c r="H4" s="7" t="s">
        <v>12</v>
      </c>
      <c r="I4" s="10">
        <v>23571.428571428569</v>
      </c>
      <c r="J4" s="10">
        <v>22950</v>
      </c>
    </row>
    <row r="5" spans="1:15" x14ac:dyDescent="0.3">
      <c r="A5" s="7" t="s">
        <v>38</v>
      </c>
      <c r="B5" s="8">
        <v>11256</v>
      </c>
      <c r="C5" s="8">
        <v>24285.28571428571</v>
      </c>
      <c r="E5" s="7" t="s">
        <v>38</v>
      </c>
      <c r="F5" s="9">
        <v>185</v>
      </c>
      <c r="H5" s="7" t="s">
        <v>24</v>
      </c>
      <c r="I5" s="10">
        <v>11500.000000000009</v>
      </c>
      <c r="J5" s="10">
        <v>19321</v>
      </c>
      <c r="M5" t="s">
        <v>61</v>
      </c>
      <c r="N5" t="s">
        <v>62</v>
      </c>
      <c r="O5" t="s">
        <v>63</v>
      </c>
    </row>
    <row r="6" spans="1:15" x14ac:dyDescent="0.3">
      <c r="A6" s="7" t="s">
        <v>39</v>
      </c>
      <c r="B6" s="8">
        <v>11700</v>
      </c>
      <c r="C6" s="8">
        <v>9714.2857142857156</v>
      </c>
      <c r="E6" s="7" t="s">
        <v>39</v>
      </c>
      <c r="F6" s="9">
        <v>688</v>
      </c>
      <c r="H6" s="7" t="s">
        <v>18</v>
      </c>
      <c r="I6" s="10">
        <v>17428.571428571446</v>
      </c>
      <c r="J6" s="10">
        <v>27862</v>
      </c>
      <c r="M6" s="10">
        <v>1779.7373271889394</v>
      </c>
      <c r="N6" s="10">
        <v>2518.7258064516127</v>
      </c>
      <c r="O6" s="10">
        <v>2647.4493087557626</v>
      </c>
    </row>
    <row r="7" spans="1:15" x14ac:dyDescent="0.3">
      <c r="A7" s="7" t="s">
        <v>40</v>
      </c>
      <c r="B7" s="8">
        <v>4100</v>
      </c>
      <c r="C7" s="8">
        <v>7571.428571428567</v>
      </c>
      <c r="E7" s="7" t="s">
        <v>40</v>
      </c>
      <c r="F7" s="9">
        <v>810</v>
      </c>
      <c r="H7" s="7" t="s">
        <v>15</v>
      </c>
      <c r="I7" s="10">
        <v>13329.428571428578</v>
      </c>
      <c r="J7" s="10">
        <v>21633</v>
      </c>
    </row>
    <row r="8" spans="1:15" x14ac:dyDescent="0.3">
      <c r="A8" s="7" t="s">
        <v>46</v>
      </c>
      <c r="B8" s="8">
        <v>26729</v>
      </c>
      <c r="C8" s="8">
        <v>30142.428571428576</v>
      </c>
      <c r="E8" s="7" t="s">
        <v>41</v>
      </c>
      <c r="F8" s="9">
        <v>850</v>
      </c>
      <c r="H8" s="7" t="s">
        <v>57</v>
      </c>
      <c r="I8" s="10">
        <v>65829.428571428609</v>
      </c>
      <c r="J8" s="10">
        <v>91766</v>
      </c>
    </row>
    <row r="9" spans="1:15" x14ac:dyDescent="0.3">
      <c r="A9" s="7" t="s">
        <v>47</v>
      </c>
      <c r="B9" s="8">
        <v>22481</v>
      </c>
      <c r="C9" s="8">
        <v>20857.142857142866</v>
      </c>
      <c r="E9" s="7" t="s">
        <v>42</v>
      </c>
      <c r="F9" s="9">
        <v>991</v>
      </c>
    </row>
    <row r="10" spans="1:15" x14ac:dyDescent="0.3">
      <c r="A10" s="7" t="s">
        <v>48</v>
      </c>
      <c r="B10" s="8">
        <v>3800</v>
      </c>
      <c r="C10" s="8">
        <v>3714.2857142857147</v>
      </c>
      <c r="E10" s="7" t="s">
        <v>43</v>
      </c>
      <c r="F10" s="9">
        <v>300</v>
      </c>
      <c r="H10" s="6" t="s">
        <v>34</v>
      </c>
      <c r="I10" t="s">
        <v>51</v>
      </c>
    </row>
    <row r="11" spans="1:15" x14ac:dyDescent="0.3">
      <c r="A11" s="7" t="s">
        <v>57</v>
      </c>
      <c r="B11" s="8">
        <v>91766</v>
      </c>
      <c r="C11" s="8">
        <v>99427.71428571429</v>
      </c>
      <c r="E11" s="7" t="s">
        <v>44</v>
      </c>
      <c r="F11" s="9">
        <v>646</v>
      </c>
      <c r="H11" s="7" t="s">
        <v>25</v>
      </c>
      <c r="I11" s="9">
        <v>31</v>
      </c>
      <c r="K11" s="6" t="s">
        <v>52</v>
      </c>
      <c r="N11" s="6" t="s">
        <v>52</v>
      </c>
    </row>
    <row r="12" spans="1:15" x14ac:dyDescent="0.3">
      <c r="E12" s="7" t="s">
        <v>45</v>
      </c>
      <c r="F12" s="9">
        <v>190</v>
      </c>
      <c r="H12" s="7" t="s">
        <v>20</v>
      </c>
      <c r="I12" s="9">
        <v>38</v>
      </c>
      <c r="K12" s="7" t="s">
        <v>53</v>
      </c>
      <c r="L12" s="11">
        <v>0.85564516129032275</v>
      </c>
      <c r="N12" s="7" t="s">
        <v>54</v>
      </c>
      <c r="O12" s="11">
        <v>0.84241935483870967</v>
      </c>
    </row>
    <row r="13" spans="1:15" x14ac:dyDescent="0.3">
      <c r="E13" s="7" t="s">
        <v>46</v>
      </c>
      <c r="F13" s="9">
        <v>1450</v>
      </c>
      <c r="H13" s="7" t="s">
        <v>17</v>
      </c>
      <c r="I13" s="9">
        <v>40</v>
      </c>
      <c r="K13" s="7" t="s">
        <v>54</v>
      </c>
      <c r="L13" s="11">
        <v>0.84241935483870967</v>
      </c>
      <c r="N13" s="7" t="s">
        <v>55</v>
      </c>
      <c r="O13" s="11">
        <v>0.85741935483871001</v>
      </c>
    </row>
    <row r="14" spans="1:15" x14ac:dyDescent="0.3">
      <c r="E14" s="7" t="s">
        <v>47</v>
      </c>
      <c r="F14" s="9">
        <v>1497</v>
      </c>
      <c r="H14" s="7" t="s">
        <v>23</v>
      </c>
      <c r="I14" s="9">
        <v>45</v>
      </c>
      <c r="K14" s="7" t="s">
        <v>55</v>
      </c>
      <c r="L14" s="11">
        <v>0.85741935483871001</v>
      </c>
      <c r="N14" s="7" t="s">
        <v>53</v>
      </c>
      <c r="O14" s="11">
        <v>0.85564516129032275</v>
      </c>
    </row>
    <row r="15" spans="1:15" x14ac:dyDescent="0.3">
      <c r="E15" s="7" t="s">
        <v>48</v>
      </c>
      <c r="F15" s="9">
        <v>318</v>
      </c>
      <c r="H15" s="7" t="s">
        <v>14</v>
      </c>
      <c r="I15" s="9">
        <v>52</v>
      </c>
    </row>
    <row r="17" spans="2:13" x14ac:dyDescent="0.3">
      <c r="H17" t="str">
        <f t="shared" ref="H17:I21" si="0">H11</f>
        <v>Availability</v>
      </c>
      <c r="I17" s="9">
        <f t="shared" si="0"/>
        <v>31</v>
      </c>
      <c r="K17" s="7" t="s">
        <v>53</v>
      </c>
      <c r="L17" s="11">
        <f>L12</f>
        <v>0.85564516129032275</v>
      </c>
      <c r="M17" s="11">
        <f>L18</f>
        <v>0.14435483870967725</v>
      </c>
    </row>
    <row r="18" spans="2:13" x14ac:dyDescent="0.3">
      <c r="B18" s="6" t="s">
        <v>34</v>
      </c>
      <c r="C18" t="s">
        <v>36</v>
      </c>
      <c r="H18" t="str">
        <f t="shared" si="0"/>
        <v>Hygiene</v>
      </c>
      <c r="I18" s="9">
        <f t="shared" si="0"/>
        <v>38</v>
      </c>
      <c r="L18" s="11">
        <f>1-L17</f>
        <v>0.14435483870967725</v>
      </c>
    </row>
    <row r="19" spans="2:13" x14ac:dyDescent="0.3">
      <c r="B19" s="7" t="s">
        <v>13</v>
      </c>
      <c r="C19" s="11">
        <v>0.1945492152329967</v>
      </c>
      <c r="H19" t="str">
        <f t="shared" si="0"/>
        <v>Quality</v>
      </c>
      <c r="I19" s="9">
        <f t="shared" si="0"/>
        <v>40</v>
      </c>
      <c r="L19" s="11"/>
    </row>
    <row r="20" spans="2:13" x14ac:dyDescent="0.3">
      <c r="B20" s="7" t="s">
        <v>19</v>
      </c>
      <c r="C20" s="11">
        <v>0.40902658154084565</v>
      </c>
      <c r="H20" t="str">
        <f t="shared" si="0"/>
        <v>Service</v>
      </c>
      <c r="I20" s="9">
        <f t="shared" si="0"/>
        <v>45</v>
      </c>
      <c r="K20" s="7" t="s">
        <v>54</v>
      </c>
      <c r="L20" s="11">
        <f>L13</f>
        <v>0.84241935483870967</v>
      </c>
    </row>
    <row r="21" spans="2:13" x14ac:dyDescent="0.3">
      <c r="B21" s="7" t="s">
        <v>16</v>
      </c>
      <c r="C21" s="11">
        <v>0.16485550169376476</v>
      </c>
      <c r="H21" t="str">
        <f t="shared" si="0"/>
        <v>Speed</v>
      </c>
      <c r="I21" s="9">
        <f t="shared" si="0"/>
        <v>52</v>
      </c>
      <c r="L21" s="11">
        <f>1-L20</f>
        <v>0.15758064516129033</v>
      </c>
    </row>
    <row r="22" spans="2:13" x14ac:dyDescent="0.3">
      <c r="B22" s="7" t="s">
        <v>21</v>
      </c>
      <c r="C22" s="11">
        <v>0.14420373844942078</v>
      </c>
      <c r="L22" s="11"/>
    </row>
    <row r="23" spans="2:13" x14ac:dyDescent="0.3">
      <c r="B23" s="7" t="s">
        <v>22</v>
      </c>
      <c r="C23" s="11">
        <v>8.7364963082972064E-2</v>
      </c>
      <c r="K23" s="7" t="s">
        <v>55</v>
      </c>
      <c r="L23" s="11">
        <f>L14</f>
        <v>0.85741935483871001</v>
      </c>
    </row>
    <row r="24" spans="2:13" x14ac:dyDescent="0.3">
      <c r="L24" s="11">
        <f>1-L23</f>
        <v>0.14258064516128999</v>
      </c>
    </row>
    <row r="25" spans="2:13" x14ac:dyDescent="0.3">
      <c r="B25" t="str">
        <f>B19</f>
        <v>Argentina</v>
      </c>
      <c r="C25" s="11">
        <f>C19</f>
        <v>0.1945492152329967</v>
      </c>
      <c r="F25" t="s">
        <v>58</v>
      </c>
      <c r="G25" s="12">
        <f>J8</f>
        <v>91766</v>
      </c>
    </row>
    <row r="26" spans="2:13" x14ac:dyDescent="0.3">
      <c r="B26" t="str">
        <f t="shared" ref="B26:C29" si="1">B20</f>
        <v>Brazil</v>
      </c>
      <c r="C26" s="11">
        <f t="shared" si="1"/>
        <v>0.40902658154084565</v>
      </c>
      <c r="F26" t="s">
        <v>59</v>
      </c>
      <c r="G26" s="12">
        <f>I8</f>
        <v>65829.428571428609</v>
      </c>
    </row>
    <row r="27" spans="2:13" x14ac:dyDescent="0.3">
      <c r="B27" t="str">
        <f t="shared" si="1"/>
        <v>Colombia</v>
      </c>
      <c r="C27" s="11">
        <f t="shared" si="1"/>
        <v>0.16485550169376476</v>
      </c>
      <c r="F27" t="s">
        <v>60</v>
      </c>
      <c r="G27" s="12">
        <f>C7</f>
        <v>7571.428571428567</v>
      </c>
    </row>
    <row r="28" spans="2:13" x14ac:dyDescent="0.3">
      <c r="B28" t="str">
        <f t="shared" si="1"/>
        <v>Ecuador</v>
      </c>
      <c r="C28" s="11">
        <f t="shared" si="1"/>
        <v>0.14420373844942078</v>
      </c>
    </row>
    <row r="29" spans="2:13" x14ac:dyDescent="0.3">
      <c r="B29" t="str">
        <f t="shared" si="1"/>
        <v>Peru</v>
      </c>
      <c r="C29" s="11">
        <f t="shared" si="1"/>
        <v>8.7364963082972064E-2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DDAD-3E2B-4282-860C-7D2A7D89E15F}">
  <dimension ref="A1"/>
  <sheetViews>
    <sheetView showGridLines="0" tabSelected="1" zoomScale="85" zoomScaleNormal="85" workbookViewId="0">
      <selection activeCell="C37" sqref="C3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Questions</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SIMAR BAJAJ</cp:lastModifiedBy>
  <dcterms:created xsi:type="dcterms:W3CDTF">2025-01-31T08:22:50Z</dcterms:created>
  <dcterms:modified xsi:type="dcterms:W3CDTF">2025-02-10T11:04:25Z</dcterms:modified>
</cp:coreProperties>
</file>