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ci-EP205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<sst xmlns="http://schemas.openxmlformats.org/spreadsheetml/2006/main" count="149" uniqueCount="63">
  <si>
    <t xml:space="preserve">cutoff</t>
  </si>
  <si>
    <t xml:space="preserve">Database</t>
  </si>
  <si>
    <t xml:space="preserve">h2_pem</t>
  </si>
  <si>
    <t xml:space="preserve">Activity</t>
  </si>
  <si>
    <t xml:space="preserve">excess industrial heat</t>
  </si>
  <si>
    <t xml:space="preserve">location</t>
  </si>
  <si>
    <t xml:space="preserve">DK</t>
  </si>
  <si>
    <t xml:space="preserve">production amount</t>
  </si>
  <si>
    <t xml:space="preserve">reference product</t>
  </si>
  <si>
    <t xml:space="preserve">heat, district or industrial, other than natural gas</t>
  </si>
  <si>
    <t xml:space="preserve">type</t>
  </si>
  <si>
    <t xml:space="preserve">process</t>
  </si>
  <si>
    <t xml:space="preserve">unit</t>
  </si>
  <si>
    <t xml:space="preserve">megajoule</t>
  </si>
  <si>
    <t xml:space="preserve">comment</t>
  </si>
  <si>
    <t xml:space="preserve">no infrastructure considered. Burden-free in cutoff system model.</t>
  </si>
  <si>
    <t xml:space="preserve">Exchanges</t>
  </si>
  <si>
    <t xml:space="preserve">name</t>
  </si>
  <si>
    <t xml:space="preserve">amount</t>
  </si>
  <si>
    <t xml:space="preserve">categories</t>
  </si>
  <si>
    <t xml:space="preserve">production</t>
  </si>
  <si>
    <t xml:space="preserve">high temperature heat pump production, 250 kw</t>
  </si>
  <si>
    <t xml:space="preserve">CH</t>
  </si>
  <si>
    <t xml:space="preserve">high temperature heat pump, 250 kW</t>
  </si>
  <si>
    <t xml:space="preserve">scaleup of 10kW pump from https://doi.org/10.1016/j.spc.2023.06.016 . 27.22 TJ produced over a 15 years at 5 bar pressure.</t>
  </si>
  <si>
    <t xml:space="preserve">Ethane, 1,1,1,2-tetrafluoro-, HFC-134a</t>
  </si>
  <si>
    <t xml:space="preserve">kilogram</t>
  </si>
  <si>
    <t xml:space="preserve">air::urban air close to ground</t>
  </si>
  <si>
    <t xml:space="preserve">biosphere</t>
  </si>
  <si>
    <t xml:space="preserve">Water</t>
  </si>
  <si>
    <t xml:space="preserve">cubic meter</t>
  </si>
  <si>
    <t xml:space="preserve">air</t>
  </si>
  <si>
    <t xml:space="preserve">water</t>
  </si>
  <si>
    <t xml:space="preserve">Water, unspecified natural origin</t>
  </si>
  <si>
    <t xml:space="preserve">natural resource::in water</t>
  </si>
  <si>
    <t xml:space="preserve">market for copper, cathode</t>
  </si>
  <si>
    <t xml:space="preserve">GLO</t>
  </si>
  <si>
    <t xml:space="preserve">technosphere</t>
  </si>
  <si>
    <t xml:space="preserve">copper, cathode</t>
  </si>
  <si>
    <t xml:space="preserve">market for electricity, medium voltage</t>
  </si>
  <si>
    <t xml:space="preserve">kilowatt hour</t>
  </si>
  <si>
    <t xml:space="preserve">electricity, medium voltage</t>
  </si>
  <si>
    <t xml:space="preserve">market for heat, district or industrial, natural gas</t>
  </si>
  <si>
    <t xml:space="preserve">heat, district or industrial, natural gas</t>
  </si>
  <si>
    <t xml:space="preserve">market for lubricating oil</t>
  </si>
  <si>
    <t xml:space="preserve">RER</t>
  </si>
  <si>
    <t xml:space="preserve">lubricating oil</t>
  </si>
  <si>
    <t xml:space="preserve">market for polyvinylchloride, bulk polymerised</t>
  </si>
  <si>
    <t xml:space="preserve">polyvinylchloride, bulk polymerised</t>
  </si>
  <si>
    <t xml:space="preserve">market for refrigerant R134a</t>
  </si>
  <si>
    <t xml:space="preserve">refrigerant R134a</t>
  </si>
  <si>
    <t xml:space="preserve">market for reinforcing steel</t>
  </si>
  <si>
    <t xml:space="preserve">reinforcing steel</t>
  </si>
  <si>
    <t xml:space="preserve">market for steel, low-alloyed, hot rolled</t>
  </si>
  <si>
    <t xml:space="preserve">steel, low-alloyed, hot rolled</t>
  </si>
  <si>
    <t xml:space="preserve">market for tube insulation, elastomere</t>
  </si>
  <si>
    <t xml:space="preserve">tube insulation, elastomere</t>
  </si>
  <si>
    <t xml:space="preserve">market for waste plastic, mixture</t>
  </si>
  <si>
    <t xml:space="preserve">waste plastic, mixture</t>
  </si>
  <si>
    <t xml:space="preserve">heat from high temperature heat pump, 250 kw</t>
  </si>
  <si>
    <t xml:space="preserve">scaleup of 10kW pump use from https://doi.org/10.1016/j.spc.2023.06.016 . 27.22 TJ produced over a 15 years at 5 bar pressure. The paper normalized for 1GJ, here we do for 1 MJ</t>
  </si>
  <si>
    <t xml:space="preserve">tap water production, conventional treatment</t>
  </si>
  <si>
    <t xml:space="preserve">tap water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</si>
</sst>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B44" activeCellId="0" sqref="B44"/>
    </sheetView>
  </sheetViews>
  <sheetFormatPr defaultColWidth="10.51171875" defaultRowHeight="15.75" zeroHeight="false" outlineLevelRow="0" outlineLevelCol="0"/>
  <cols>
    <col collapsed="false" customWidth="true" hidden="false" outlineLevel="0" max="1" min="1" style="0" width="63.5"/>
    <col collapsed="false" customWidth="true" hidden="false" outlineLevel="0" max="7" min="7" style="0" width="19.66"/>
  </cols>
  <sheetData>
    <row r="1" customFormat="false" ht="15.75" hidden="false" customHeight="false" outlineLevel="0" collapsed="false">
      <c r="A1" s="0" t="s">
        <v>0</v>
      </c>
      <c r="B1" s="0" t="n">
        <v>9</v>
      </c>
    </row>
    <row r="2" customFormat="false" ht="15.7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/>
    <row r="4" customFormat="false" ht="15" hidden="false" customHeight="false" outlineLevel="0" collapsed="false">
      <c r="A4" s="1" t="s">
        <v>3</v>
      </c>
      <c r="B4" s="1" t="s">
        <v>4</v>
      </c>
      <c r="C4" s="2"/>
      <c r="D4" s="2"/>
      <c r="E4" s="2"/>
      <c r="F4" s="2"/>
      <c r="G4" s="2"/>
    </row>
    <row r="5" customFormat="false" ht="15" hidden="false" customHeight="false" outlineLevel="0" collapsed="false">
      <c r="A5" s="2" t="s">
        <v>5</v>
      </c>
      <c r="B5" s="2" t="s">
        <v>6</v>
      </c>
      <c r="C5" s="2"/>
      <c r="D5" s="2"/>
      <c r="E5" s="2"/>
      <c r="F5" s="2"/>
      <c r="G5" s="2"/>
    </row>
    <row r="6" customFormat="false" ht="15" hidden="false" customHeight="false" outlineLevel="0" collapsed="false">
      <c r="A6" s="2" t="s">
        <v>7</v>
      </c>
      <c r="B6" s="2" t="n">
        <v>1</v>
      </c>
      <c r="C6" s="2"/>
      <c r="D6" s="2"/>
      <c r="E6" s="2"/>
      <c r="F6" s="2"/>
      <c r="G6" s="2"/>
    </row>
    <row r="7" customFormat="false" ht="15" hidden="false" customHeight="false" outlineLevel="0" collapsed="false">
      <c r="A7" s="2" t="s">
        <v>8</v>
      </c>
      <c r="B7" s="3" t="s">
        <v>9</v>
      </c>
      <c r="C7" s="2"/>
      <c r="D7" s="2"/>
      <c r="E7" s="2"/>
      <c r="F7" s="2"/>
      <c r="G7" s="2"/>
    </row>
    <row r="8" customFormat="false" ht="15" hidden="false" customHeight="false" outlineLevel="0" collapsed="false">
      <c r="A8" s="2" t="s">
        <v>10</v>
      </c>
      <c r="B8" s="2" t="s">
        <v>11</v>
      </c>
      <c r="C8" s="2"/>
      <c r="D8" s="2"/>
      <c r="E8" s="2"/>
      <c r="F8" s="2"/>
      <c r="G8" s="2"/>
    </row>
    <row r="9" customFormat="false" ht="15" hidden="false" customHeight="false" outlineLevel="0" collapsed="false">
      <c r="A9" s="2" t="s">
        <v>12</v>
      </c>
      <c r="B9" s="2" t="s">
        <v>13</v>
      </c>
      <c r="C9" s="2"/>
      <c r="D9" s="2"/>
      <c r="E9" s="2"/>
      <c r="F9" s="2"/>
      <c r="G9" s="2"/>
    </row>
    <row r="10" customFormat="false" ht="15" hidden="false" customHeight="false" outlineLevel="0" collapsed="false">
      <c r="A10" s="2" t="s">
        <v>14</v>
      </c>
      <c r="B10" s="2" t="s">
        <v>15</v>
      </c>
      <c r="C10" s="2"/>
      <c r="D10" s="2"/>
      <c r="E10" s="2"/>
      <c r="F10" s="2"/>
      <c r="G10" s="2"/>
    </row>
    <row r="11" customFormat="false" ht="15" hidden="false" customHeight="false" outlineLevel="0" collapsed="false">
      <c r="A11" s="1" t="s">
        <v>16</v>
      </c>
      <c r="B11" s="2"/>
      <c r="C11" s="2"/>
      <c r="D11" s="2"/>
      <c r="E11" s="2"/>
      <c r="F11" s="2"/>
      <c r="G11" s="2"/>
    </row>
    <row r="12" customFormat="false" ht="15" hidden="false" customHeight="false" outlineLevel="0" collapsed="false">
      <c r="A12" s="2" t="s">
        <v>17</v>
      </c>
      <c r="B12" s="2" t="s">
        <v>18</v>
      </c>
      <c r="C12" s="2" t="s">
        <v>5</v>
      </c>
      <c r="D12" s="2" t="s">
        <v>12</v>
      </c>
      <c r="E12" s="2" t="s">
        <v>19</v>
      </c>
      <c r="F12" s="2" t="s">
        <v>10</v>
      </c>
      <c r="G12" s="2" t="s">
        <v>8</v>
      </c>
      <c r="H12" s="3" t="s">
        <v>14</v>
      </c>
    </row>
    <row r="13" customFormat="false" ht="15" hidden="false" customHeight="false" outlineLevel="0" collapsed="false">
      <c r="A13" s="2" t="str">
        <f aca="false">B4</f>
        <v>excess industrial heat</v>
      </c>
      <c r="B13" s="2" t="n">
        <v>1</v>
      </c>
      <c r="C13" s="2" t="str">
        <f aca="false">B5</f>
        <v>DK</v>
      </c>
      <c r="D13" s="2" t="str">
        <f aca="false">B9</f>
        <v>megajoule</v>
      </c>
      <c r="E13" s="2"/>
      <c r="F13" s="2" t="s">
        <v>20</v>
      </c>
      <c r="G13" s="2" t="str">
        <f aca="false">B7</f>
        <v>heat, district or industrial, other than natural gas</v>
      </c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>
      <c r="A17" s="1" t="s">
        <v>3</v>
      </c>
      <c r="B17" s="1" t="s">
        <v>21</v>
      </c>
      <c r="C17" s="2"/>
      <c r="D17" s="2"/>
      <c r="E17" s="2"/>
      <c r="F17" s="2"/>
      <c r="G17" s="2"/>
    </row>
    <row r="18" customFormat="false" ht="15" hidden="false" customHeight="false" outlineLevel="0" collapsed="false">
      <c r="A18" s="2" t="s">
        <v>5</v>
      </c>
      <c r="B18" s="2" t="s">
        <v>22</v>
      </c>
      <c r="C18" s="2"/>
      <c r="D18" s="2"/>
      <c r="E18" s="2"/>
      <c r="F18" s="2"/>
      <c r="G18" s="2"/>
    </row>
    <row r="19" customFormat="false" ht="15" hidden="false" customHeight="false" outlineLevel="0" collapsed="false">
      <c r="A19" s="2" t="s">
        <v>7</v>
      </c>
      <c r="B19" s="2" t="n">
        <v>1</v>
      </c>
      <c r="C19" s="2"/>
      <c r="D19" s="2"/>
      <c r="E19" s="2"/>
      <c r="F19" s="2"/>
      <c r="G19" s="2"/>
    </row>
    <row r="20" customFormat="false" ht="15" hidden="false" customHeight="false" outlineLevel="0" collapsed="false">
      <c r="A20" s="2" t="s">
        <v>8</v>
      </c>
      <c r="B20" s="3" t="s">
        <v>23</v>
      </c>
      <c r="C20" s="2"/>
      <c r="D20" s="2"/>
      <c r="E20" s="2"/>
      <c r="F20" s="2"/>
      <c r="G20" s="2"/>
    </row>
    <row r="21" customFormat="false" ht="15" hidden="false" customHeight="false" outlineLevel="0" collapsed="false">
      <c r="A21" s="2" t="s">
        <v>10</v>
      </c>
      <c r="B21" s="2" t="s">
        <v>11</v>
      </c>
      <c r="C21" s="2"/>
      <c r="D21" s="2"/>
      <c r="E21" s="2"/>
      <c r="F21" s="2"/>
      <c r="G21" s="2"/>
    </row>
    <row r="22" customFormat="false" ht="15" hidden="false" customHeight="false" outlineLevel="0" collapsed="false">
      <c r="A22" s="2" t="s">
        <v>12</v>
      </c>
      <c r="B22" s="2" t="s">
        <v>12</v>
      </c>
      <c r="C22" s="2"/>
      <c r="D22" s="2"/>
      <c r="E22" s="2"/>
      <c r="F22" s="2"/>
      <c r="G22" s="2"/>
    </row>
    <row r="23" customFormat="false" ht="15" hidden="false" customHeight="false" outlineLevel="0" collapsed="false">
      <c r="A23" s="2" t="s">
        <v>14</v>
      </c>
      <c r="B23" s="4" t="s">
        <v>24</v>
      </c>
      <c r="C23" s="2"/>
      <c r="D23" s="2"/>
      <c r="E23" s="2"/>
      <c r="F23" s="2"/>
      <c r="G23" s="2"/>
    </row>
    <row r="24" customFormat="false" ht="15" hidden="false" customHeight="false" outlineLevel="0" collapsed="false">
      <c r="A24" s="1" t="s">
        <v>16</v>
      </c>
      <c r="B24" s="2"/>
      <c r="C24" s="2"/>
      <c r="D24" s="2"/>
      <c r="E24" s="2"/>
      <c r="F24" s="2"/>
      <c r="G24" s="2"/>
    </row>
    <row r="25" customFormat="false" ht="15" hidden="false" customHeight="false" outlineLevel="0" collapsed="false">
      <c r="A25" s="2" t="s">
        <v>17</v>
      </c>
      <c r="B25" s="2" t="s">
        <v>18</v>
      </c>
      <c r="C25" s="2" t="s">
        <v>5</v>
      </c>
      <c r="D25" s="2" t="s">
        <v>12</v>
      </c>
      <c r="E25" s="2" t="s">
        <v>19</v>
      </c>
      <c r="F25" s="2" t="s">
        <v>10</v>
      </c>
      <c r="G25" s="2" t="s">
        <v>8</v>
      </c>
      <c r="H25" s="0" t="s">
        <v>14</v>
      </c>
    </row>
    <row r="26" customFormat="false" ht="15" hidden="false" customHeight="false" outlineLevel="0" collapsed="false">
      <c r="A26" s="2" t="str">
        <f aca="false">B17</f>
        <v>high temperature heat pump production, 250 kw</v>
      </c>
      <c r="B26" s="2" t="n">
        <f aca="false">B19</f>
        <v>1</v>
      </c>
      <c r="C26" s="2" t="str">
        <f aca="false">B18</f>
        <v>CH</v>
      </c>
      <c r="D26" s="2" t="str">
        <f aca="false">B22</f>
        <v>unit</v>
      </c>
      <c r="E26" s="2"/>
      <c r="F26" s="2" t="s">
        <v>20</v>
      </c>
      <c r="G26" s="2" t="str">
        <f aca="false">B20</f>
        <v>high temperature heat pump, 250 kW</v>
      </c>
    </row>
    <row r="27" customFormat="false" ht="15" hidden="false" customHeight="false" outlineLevel="0" collapsed="false">
      <c r="A27" s="0" t="s">
        <v>25</v>
      </c>
      <c r="B27" s="5" t="n">
        <f aca="false">B36/3.09*0.69</f>
        <v>16.6917475728155</v>
      </c>
      <c r="D27" s="0" t="s">
        <v>26</v>
      </c>
      <c r="E27" s="0" t="s">
        <v>27</v>
      </c>
      <c r="F27" s="0" t="s">
        <v>28</v>
      </c>
    </row>
    <row r="28" customFormat="false" ht="15" hidden="false" customHeight="false" outlineLevel="0" collapsed="false">
      <c r="A28" s="0" t="s">
        <v>29</v>
      </c>
      <c r="B28" s="0" t="n">
        <v>0.1062</v>
      </c>
      <c r="D28" s="0" t="s">
        <v>30</v>
      </c>
      <c r="E28" s="0" t="s">
        <v>31</v>
      </c>
      <c r="F28" s="0" t="s">
        <v>28</v>
      </c>
    </row>
    <row r="29" customFormat="false" ht="15" hidden="false" customHeight="false" outlineLevel="0" collapsed="false">
      <c r="A29" s="0" t="s">
        <v>29</v>
      </c>
      <c r="B29" s="0" t="n">
        <v>0.6018</v>
      </c>
      <c r="D29" s="0" t="s">
        <v>30</v>
      </c>
      <c r="E29" s="0" t="s">
        <v>32</v>
      </c>
      <c r="F29" s="0" t="s">
        <v>28</v>
      </c>
    </row>
    <row r="30" customFormat="false" ht="15" hidden="false" customHeight="false" outlineLevel="0" collapsed="false">
      <c r="A30" s="0" t="s">
        <v>33</v>
      </c>
      <c r="B30" s="0" t="n">
        <v>0.708</v>
      </c>
      <c r="D30" s="0" t="s">
        <v>30</v>
      </c>
      <c r="E30" s="0" t="s">
        <v>34</v>
      </c>
      <c r="F30" s="0" t="s">
        <v>28</v>
      </c>
    </row>
    <row r="31" customFormat="false" ht="15" hidden="false" customHeight="false" outlineLevel="0" collapsed="false">
      <c r="A31" s="0" t="s">
        <v>35</v>
      </c>
      <c r="B31" s="0" t="n">
        <v>521</v>
      </c>
      <c r="C31" s="0" t="s">
        <v>36</v>
      </c>
      <c r="D31" s="0" t="s">
        <v>26</v>
      </c>
      <c r="F31" s="0" t="s">
        <v>37</v>
      </c>
      <c r="G31" s="0" t="s">
        <v>38</v>
      </c>
    </row>
    <row r="32" customFormat="false" ht="15" hidden="false" customHeight="false" outlineLevel="0" collapsed="false">
      <c r="A32" s="0" t="s">
        <v>39</v>
      </c>
      <c r="B32" s="0" t="n">
        <v>3315</v>
      </c>
      <c r="C32" s="0" t="s">
        <v>22</v>
      </c>
      <c r="D32" s="0" t="s">
        <v>40</v>
      </c>
      <c r="F32" s="0" t="s">
        <v>37</v>
      </c>
      <c r="G32" s="0" t="s">
        <v>41</v>
      </c>
    </row>
    <row r="33" customFormat="false" ht="15" hidden="false" customHeight="false" outlineLevel="0" collapsed="false">
      <c r="A33" s="0" t="s">
        <v>42</v>
      </c>
      <c r="B33" s="0" t="n">
        <v>3150</v>
      </c>
      <c r="C33" s="0" t="s">
        <v>22</v>
      </c>
      <c r="D33" s="0" t="s">
        <v>13</v>
      </c>
      <c r="F33" s="0" t="s">
        <v>37</v>
      </c>
      <c r="G33" s="0" t="s">
        <v>43</v>
      </c>
    </row>
    <row r="34" customFormat="false" ht="15" hidden="false" customHeight="false" outlineLevel="0" collapsed="false">
      <c r="A34" s="0" t="s">
        <v>44</v>
      </c>
      <c r="B34" s="0" t="n">
        <v>40</v>
      </c>
      <c r="C34" s="0" t="s">
        <v>45</v>
      </c>
      <c r="D34" s="0" t="s">
        <v>26</v>
      </c>
      <c r="F34" s="0" t="s">
        <v>37</v>
      </c>
      <c r="G34" s="0" t="s">
        <v>46</v>
      </c>
    </row>
    <row r="35" customFormat="false" ht="15" hidden="false" customHeight="false" outlineLevel="0" collapsed="false">
      <c r="A35" s="0" t="s">
        <v>47</v>
      </c>
      <c r="B35" s="0" t="n">
        <v>24</v>
      </c>
      <c r="C35" s="0" t="s">
        <v>36</v>
      </c>
      <c r="D35" s="0" t="s">
        <v>26</v>
      </c>
      <c r="F35" s="0" t="s">
        <v>37</v>
      </c>
      <c r="G35" s="0" t="s">
        <v>48</v>
      </c>
    </row>
    <row r="36" customFormat="false" ht="15" hidden="false" customHeight="false" outlineLevel="0" collapsed="false">
      <c r="A36" s="0" t="s">
        <v>49</v>
      </c>
      <c r="B36" s="0" t="n">
        <v>74.75</v>
      </c>
      <c r="C36" s="0" t="s">
        <v>36</v>
      </c>
      <c r="D36" s="0" t="s">
        <v>26</v>
      </c>
      <c r="F36" s="0" t="s">
        <v>37</v>
      </c>
      <c r="G36" s="0" t="s">
        <v>50</v>
      </c>
    </row>
    <row r="37" customFormat="false" ht="15" hidden="false" customHeight="false" outlineLevel="0" collapsed="false">
      <c r="A37" s="0" t="s">
        <v>51</v>
      </c>
      <c r="B37" s="0" t="n">
        <v>1776</v>
      </c>
      <c r="C37" s="0" t="s">
        <v>36</v>
      </c>
      <c r="D37" s="0" t="s">
        <v>26</v>
      </c>
      <c r="F37" s="0" t="s">
        <v>37</v>
      </c>
      <c r="G37" s="0" t="s">
        <v>52</v>
      </c>
    </row>
    <row r="38" customFormat="false" ht="17.15" hidden="false" customHeight="true" outlineLevel="0" collapsed="false">
      <c r="A38" s="0" t="s">
        <v>53</v>
      </c>
      <c r="B38" s="0" t="n">
        <v>474</v>
      </c>
      <c r="C38" s="0" t="s">
        <v>36</v>
      </c>
      <c r="D38" s="0" t="s">
        <v>26</v>
      </c>
      <c r="F38" s="0" t="s">
        <v>37</v>
      </c>
      <c r="G38" s="0" t="s">
        <v>54</v>
      </c>
    </row>
    <row r="39" customFormat="false" ht="15.65" hidden="false" customHeight="true" outlineLevel="0" collapsed="false">
      <c r="A39" s="0" t="s">
        <v>55</v>
      </c>
      <c r="B39" s="0" t="n">
        <v>237</v>
      </c>
      <c r="C39" s="0" t="s">
        <v>36</v>
      </c>
      <c r="D39" s="0" t="s">
        <v>26</v>
      </c>
      <c r="F39" s="0" t="s">
        <v>37</v>
      </c>
      <c r="G39" s="0" t="s">
        <v>56</v>
      </c>
    </row>
    <row r="40" customFormat="false" ht="15" hidden="false" customHeight="false" outlineLevel="0" collapsed="false">
      <c r="A40" s="0" t="s">
        <v>57</v>
      </c>
      <c r="B40" s="0" t="n">
        <f aca="false">-B39-B35</f>
        <v>-261</v>
      </c>
      <c r="C40" s="0" t="s">
        <v>22</v>
      </c>
      <c r="D40" s="0" t="s">
        <v>26</v>
      </c>
      <c r="F40" s="0" t="s">
        <v>37</v>
      </c>
      <c r="G40" s="0" t="s">
        <v>58</v>
      </c>
    </row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>
      <c r="A44" s="1" t="s">
        <v>3</v>
      </c>
      <c r="B44" s="1" t="s">
        <v>59</v>
      </c>
      <c r="C44" s="2"/>
      <c r="D44" s="2"/>
      <c r="E44" s="2"/>
      <c r="F44" s="2"/>
      <c r="G44" s="2"/>
    </row>
    <row r="45" customFormat="false" ht="15" hidden="false" customHeight="false" outlineLevel="0" collapsed="false">
      <c r="A45" s="2" t="s">
        <v>5</v>
      </c>
      <c r="B45" s="2" t="s">
        <v>22</v>
      </c>
      <c r="C45" s="2"/>
      <c r="D45" s="2"/>
      <c r="E45" s="2"/>
      <c r="F45" s="2"/>
      <c r="G45" s="2"/>
    </row>
    <row r="46" customFormat="false" ht="15" hidden="false" customHeight="false" outlineLevel="0" collapsed="false">
      <c r="A46" s="2" t="s">
        <v>7</v>
      </c>
      <c r="B46" s="2" t="n">
        <v>1</v>
      </c>
      <c r="C46" s="2"/>
      <c r="D46" s="2"/>
      <c r="E46" s="2"/>
      <c r="F46" s="2"/>
      <c r="G46" s="2"/>
    </row>
    <row r="47" customFormat="false" ht="15" hidden="false" customHeight="false" outlineLevel="0" collapsed="false">
      <c r="A47" s="2" t="s">
        <v>8</v>
      </c>
      <c r="B47" s="3" t="s">
        <v>9</v>
      </c>
      <c r="C47" s="2"/>
      <c r="D47" s="2"/>
      <c r="E47" s="2"/>
      <c r="F47" s="2"/>
      <c r="G47" s="2"/>
    </row>
    <row r="48" customFormat="false" ht="15" hidden="false" customHeight="false" outlineLevel="0" collapsed="false">
      <c r="A48" s="2" t="s">
        <v>10</v>
      </c>
      <c r="B48" s="2" t="s">
        <v>11</v>
      </c>
      <c r="C48" s="2"/>
      <c r="D48" s="2"/>
      <c r="E48" s="2"/>
      <c r="F48" s="2"/>
      <c r="G48" s="2"/>
    </row>
    <row r="49" customFormat="false" ht="15" hidden="false" customHeight="false" outlineLevel="0" collapsed="false">
      <c r="A49" s="2" t="s">
        <v>12</v>
      </c>
      <c r="B49" s="2" t="s">
        <v>13</v>
      </c>
      <c r="C49" s="2"/>
      <c r="D49" s="2"/>
      <c r="E49" s="2"/>
      <c r="F49" s="2"/>
      <c r="G49" s="2"/>
    </row>
    <row r="50" customFormat="false" ht="15" hidden="false" customHeight="false" outlineLevel="0" collapsed="false">
      <c r="A50" s="2" t="s">
        <v>14</v>
      </c>
      <c r="B50" s="4" t="s">
        <v>60</v>
      </c>
      <c r="C50" s="2"/>
      <c r="D50" s="2"/>
      <c r="E50" s="2"/>
      <c r="F50" s="2"/>
      <c r="G50" s="2"/>
    </row>
    <row r="51" customFormat="false" ht="15" hidden="false" customHeight="false" outlineLevel="0" collapsed="false">
      <c r="A51" s="1" t="s">
        <v>16</v>
      </c>
      <c r="B51" s="2"/>
      <c r="C51" s="2"/>
      <c r="D51" s="2"/>
      <c r="E51" s="2"/>
      <c r="F51" s="2"/>
      <c r="G51" s="2"/>
    </row>
    <row r="52" customFormat="false" ht="15" hidden="false" customHeight="false" outlineLevel="0" collapsed="false">
      <c r="A52" s="2" t="s">
        <v>17</v>
      </c>
      <c r="B52" s="2" t="s">
        <v>18</v>
      </c>
      <c r="C52" s="2" t="s">
        <v>5</v>
      </c>
      <c r="D52" s="2" t="s">
        <v>12</v>
      </c>
      <c r="E52" s="2" t="s">
        <v>19</v>
      </c>
      <c r="F52" s="2" t="s">
        <v>10</v>
      </c>
      <c r="G52" s="2" t="s">
        <v>8</v>
      </c>
      <c r="H52" s="0" t="s">
        <v>14</v>
      </c>
    </row>
    <row r="53" customFormat="false" ht="15" hidden="false" customHeight="false" outlineLevel="0" collapsed="false">
      <c r="A53" s="2" t="str">
        <f aca="false">B44</f>
        <v>heat from high temperature heat pump, 250 kw</v>
      </c>
      <c r="B53" s="2" t="n">
        <v>1</v>
      </c>
      <c r="C53" s="2" t="str">
        <f aca="false">B45</f>
        <v>CH</v>
      </c>
      <c r="D53" s="2" t="str">
        <f aca="false">B49</f>
        <v>megajoule</v>
      </c>
      <c r="E53" s="2"/>
      <c r="F53" s="2" t="s">
        <v>20</v>
      </c>
      <c r="G53" s="2"/>
    </row>
    <row r="54" customFormat="false" ht="15" hidden="false" customHeight="false" outlineLevel="0" collapsed="false">
      <c r="A54" s="2" t="str">
        <f aca="false">A26</f>
        <v>high temperature heat pump production, 250 kw</v>
      </c>
      <c r="B54" s="2" t="n">
        <f aca="false">1/27220000</f>
        <v>3.67376928728876E-008</v>
      </c>
      <c r="C54" s="2" t="str">
        <f aca="false">C26</f>
        <v>CH</v>
      </c>
      <c r="D54" s="2" t="str">
        <f aca="false">D26</f>
        <v>unit</v>
      </c>
      <c r="E54" s="2"/>
      <c r="F54" s="2" t="s">
        <v>37</v>
      </c>
      <c r="G54" s="2" t="str">
        <f aca="false">G26</f>
        <v>high temperature heat pump, 250 kW</v>
      </c>
      <c r="H54" s="2"/>
    </row>
    <row r="55" customFormat="false" ht="15" hidden="false" customHeight="false" outlineLevel="0" collapsed="false">
      <c r="A55" s="2" t="s">
        <v>61</v>
      </c>
      <c r="B55" s="2" t="n">
        <f aca="false">463/1000</f>
        <v>0.463</v>
      </c>
      <c r="C55" s="2" t="s">
        <v>22</v>
      </c>
      <c r="D55" s="2" t="s">
        <v>26</v>
      </c>
      <c r="E55" s="2"/>
      <c r="F55" s="2" t="s">
        <v>37</v>
      </c>
      <c r="G55" s="2" t="s">
        <v>62</v>
      </c>
    </row>
    <row r="56" customFormat="false" ht="15" hidden="false" customHeight="false" outlineLevel="0" collapsed="false">
      <c r="A56" s="2" t="s">
        <v>39</v>
      </c>
      <c r="B56" s="2" t="n">
        <f aca="false">(476+71.4)/1000*0.2778</f>
        <v>0.15206772</v>
      </c>
      <c r="C56" s="2" t="s">
        <v>22</v>
      </c>
      <c r="D56" s="2" t="s">
        <v>40</v>
      </c>
      <c r="E56" s="2"/>
      <c r="F56" s="2" t="s">
        <v>37</v>
      </c>
      <c r="G56" s="2" t="s">
        <v>41</v>
      </c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</row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2023-10-06T08:43:58Z</dcterms:created>
  <dc:creator>Romain Sacchi</dc:creator>
  <dc:description/>
  <dc:language>en-GB</dc:language>
  <cp:lastModifiedBy/>
  <dcterms:modified xsi:type="dcterms:W3CDTF">2024-04-04T11:20:33Z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