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simb\Nextcloud\submission historic paper\SI\"/>
    </mc:Choice>
  </mc:AlternateContent>
  <xr:revisionPtr revIDLastSave="0" documentId="13_ncr:1_{20836533-EB4A-4DD0-8EB7-135D9A28491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3" i="1" l="1"/>
  <c r="Q59" i="1"/>
  <c r="O24" i="1"/>
  <c r="P21" i="1"/>
  <c r="O25" i="1"/>
  <c r="N24" i="1"/>
  <c r="AC24" i="1" s="1"/>
  <c r="N25" i="1"/>
  <c r="M25" i="1"/>
  <c r="AB30" i="1" s="1"/>
  <c r="M24" i="1"/>
  <c r="AB24" i="1" s="1"/>
  <c r="M23" i="1"/>
  <c r="M22" i="1"/>
  <c r="M21" i="1"/>
  <c r="Q25" i="1"/>
  <c r="AF30" i="1" s="1"/>
  <c r="Q24" i="1"/>
  <c r="Q23" i="1"/>
  <c r="AF18" i="1" s="1"/>
  <c r="Q22" i="1"/>
  <c r="Q21" i="1"/>
  <c r="AF6" i="1" s="1"/>
  <c r="Q46" i="1"/>
  <c r="Q45" i="1"/>
  <c r="Q44" i="1"/>
  <c r="AU21" i="1" s="1"/>
  <c r="Q43" i="1"/>
  <c r="Q42" i="1"/>
  <c r="AU9" i="1" s="1"/>
  <c r="Q39" i="1"/>
  <c r="Q38" i="1"/>
  <c r="AP26" i="1" s="1"/>
  <c r="Q37" i="1"/>
  <c r="Q36" i="1"/>
  <c r="AP14" i="1" s="1"/>
  <c r="Q35" i="1"/>
  <c r="AP8" i="1" s="1"/>
  <c r="Q32" i="1"/>
  <c r="Q31" i="1"/>
  <c r="Q30" i="1"/>
  <c r="AK19" i="1" s="1"/>
  <c r="Q29" i="1"/>
  <c r="AK13" i="1" s="1"/>
  <c r="Q28" i="1"/>
  <c r="AK7" i="1" s="1"/>
  <c r="M14" i="1"/>
  <c r="W5" i="1" s="1"/>
  <c r="N14" i="1"/>
  <c r="X5" i="1" s="1"/>
  <c r="O14" i="1"/>
  <c r="P14" i="1"/>
  <c r="M15" i="1"/>
  <c r="W11" i="1" s="1"/>
  <c r="N15" i="1"/>
  <c r="X11" i="1" s="1"/>
  <c r="O15" i="1"/>
  <c r="Y11" i="1" s="1"/>
  <c r="P15" i="1"/>
  <c r="Z11" i="1" s="1"/>
  <c r="M16" i="1"/>
  <c r="N16" i="1"/>
  <c r="N67" i="1" s="1"/>
  <c r="O16" i="1"/>
  <c r="P16" i="1"/>
  <c r="M17" i="1"/>
  <c r="N17" i="1"/>
  <c r="X23" i="1" s="1"/>
  <c r="O17" i="1"/>
  <c r="P17" i="1"/>
  <c r="M18" i="1"/>
  <c r="W29" i="1" s="1"/>
  <c r="N18" i="1"/>
  <c r="X29" i="1" s="1"/>
  <c r="O18" i="1"/>
  <c r="Y29" i="1" s="1"/>
  <c r="P18" i="1"/>
  <c r="Q14" i="1"/>
  <c r="Q18" i="1"/>
  <c r="AA29" i="1" s="1"/>
  <c r="Q17" i="1"/>
  <c r="Q16" i="1"/>
  <c r="AA17" i="1" s="1"/>
  <c r="Q15" i="1"/>
  <c r="N42" i="1"/>
  <c r="AR9" i="1" s="1"/>
  <c r="O42" i="1"/>
  <c r="AS9" i="1" s="1"/>
  <c r="P42" i="1"/>
  <c r="AT9" i="1" s="1"/>
  <c r="N43" i="1"/>
  <c r="AR15" i="1" s="1"/>
  <c r="O43" i="1"/>
  <c r="AS15" i="1" s="1"/>
  <c r="P43" i="1"/>
  <c r="AT15" i="1" s="1"/>
  <c r="AU15" i="1"/>
  <c r="N44" i="1"/>
  <c r="AR21" i="1" s="1"/>
  <c r="O44" i="1"/>
  <c r="AS21" i="1" s="1"/>
  <c r="P44" i="1"/>
  <c r="AT21" i="1" s="1"/>
  <c r="N45" i="1"/>
  <c r="AR27" i="1" s="1"/>
  <c r="O45" i="1"/>
  <c r="AS27" i="1" s="1"/>
  <c r="P45" i="1"/>
  <c r="AT27" i="1" s="1"/>
  <c r="AU27" i="1"/>
  <c r="N46" i="1"/>
  <c r="AR33" i="1" s="1"/>
  <c r="O46" i="1"/>
  <c r="AS33" i="1" s="1"/>
  <c r="P46" i="1"/>
  <c r="AT33" i="1" s="1"/>
  <c r="M46" i="1"/>
  <c r="AQ33" i="1" s="1"/>
  <c r="M45" i="1"/>
  <c r="AQ27" i="1" s="1"/>
  <c r="M44" i="1"/>
  <c r="AQ21" i="1" s="1"/>
  <c r="M43" i="1"/>
  <c r="AQ15" i="1" s="1"/>
  <c r="M42" i="1"/>
  <c r="AQ9" i="1" s="1"/>
  <c r="N35" i="1"/>
  <c r="AM8" i="1" s="1"/>
  <c r="O35" i="1"/>
  <c r="AN8" i="1" s="1"/>
  <c r="P35" i="1"/>
  <c r="AO8" i="1" s="1"/>
  <c r="N36" i="1"/>
  <c r="AM14" i="1" s="1"/>
  <c r="O36" i="1"/>
  <c r="AN14" i="1" s="1"/>
  <c r="P36" i="1"/>
  <c r="AO14" i="1" s="1"/>
  <c r="N37" i="1"/>
  <c r="AM20" i="1" s="1"/>
  <c r="O37" i="1"/>
  <c r="AN20" i="1" s="1"/>
  <c r="P37" i="1"/>
  <c r="AO20" i="1" s="1"/>
  <c r="N38" i="1"/>
  <c r="AM26" i="1" s="1"/>
  <c r="O38" i="1"/>
  <c r="AN26" i="1" s="1"/>
  <c r="P38" i="1"/>
  <c r="AO26" i="1" s="1"/>
  <c r="N39" i="1"/>
  <c r="AM32" i="1" s="1"/>
  <c r="O39" i="1"/>
  <c r="AN32" i="1" s="1"/>
  <c r="P39" i="1"/>
  <c r="AO32" i="1" s="1"/>
  <c r="AP32" i="1"/>
  <c r="M39" i="1"/>
  <c r="AL32" i="1" s="1"/>
  <c r="M38" i="1"/>
  <c r="AL26" i="1" s="1"/>
  <c r="M37" i="1"/>
  <c r="AL20" i="1" s="1"/>
  <c r="M36" i="1"/>
  <c r="AL14" i="1" s="1"/>
  <c r="M35" i="1"/>
  <c r="AL8" i="1" s="1"/>
  <c r="O31" i="1"/>
  <c r="AI25" i="1" s="1"/>
  <c r="N28" i="1"/>
  <c r="AH7" i="1" s="1"/>
  <c r="O28" i="1"/>
  <c r="AI7" i="1" s="1"/>
  <c r="P28" i="1"/>
  <c r="AJ7" i="1" s="1"/>
  <c r="N29" i="1"/>
  <c r="AH13" i="1" s="1"/>
  <c r="O29" i="1"/>
  <c r="AI13" i="1" s="1"/>
  <c r="P29" i="1"/>
  <c r="AJ13" i="1" s="1"/>
  <c r="N30" i="1"/>
  <c r="AH19" i="1" s="1"/>
  <c r="O30" i="1"/>
  <c r="AI19" i="1" s="1"/>
  <c r="P30" i="1"/>
  <c r="AJ19" i="1" s="1"/>
  <c r="N31" i="1"/>
  <c r="AH25" i="1" s="1"/>
  <c r="P31" i="1"/>
  <c r="AJ25" i="1" s="1"/>
  <c r="AK25" i="1"/>
  <c r="N32" i="1"/>
  <c r="AH31" i="1" s="1"/>
  <c r="O32" i="1"/>
  <c r="AI31" i="1" s="1"/>
  <c r="P32" i="1"/>
  <c r="AJ31" i="1" s="1"/>
  <c r="AK31" i="1"/>
  <c r="M32" i="1"/>
  <c r="AG31" i="1" s="1"/>
  <c r="M31" i="1"/>
  <c r="AG25" i="1" s="1"/>
  <c r="M30" i="1"/>
  <c r="AG19" i="1" s="1"/>
  <c r="M29" i="1"/>
  <c r="AG13" i="1" s="1"/>
  <c r="M28" i="1"/>
  <c r="AG7" i="1" s="1"/>
  <c r="N21" i="1"/>
  <c r="AC6" i="1" s="1"/>
  <c r="O21" i="1"/>
  <c r="AD6" i="1" s="1"/>
  <c r="AE6" i="1"/>
  <c r="N22" i="1"/>
  <c r="AC12" i="1" s="1"/>
  <c r="O22" i="1"/>
  <c r="AD12" i="1" s="1"/>
  <c r="P22" i="1"/>
  <c r="AE12" i="1" s="1"/>
  <c r="N23" i="1"/>
  <c r="AC18" i="1" s="1"/>
  <c r="O23" i="1"/>
  <c r="AD18" i="1" s="1"/>
  <c r="P23" i="1"/>
  <c r="AE18" i="1" s="1"/>
  <c r="AD24" i="1"/>
  <c r="P24" i="1"/>
  <c r="AE24" i="1" s="1"/>
  <c r="AF24" i="1"/>
  <c r="AC30" i="1"/>
  <c r="AD30" i="1"/>
  <c r="P25" i="1"/>
  <c r="AE30" i="1" s="1"/>
  <c r="AB12" i="1"/>
  <c r="AB6" i="1"/>
  <c r="Z29" i="1"/>
  <c r="Y5" i="1"/>
  <c r="Z5" i="1"/>
  <c r="AA5" i="1"/>
  <c r="Y17" i="1"/>
  <c r="Z17" i="1"/>
  <c r="Y23" i="1"/>
  <c r="O7" i="1"/>
  <c r="P7" i="1"/>
  <c r="Q7" i="1"/>
  <c r="O8" i="1"/>
  <c r="P8" i="1"/>
  <c r="Q8" i="1"/>
  <c r="O9" i="1"/>
  <c r="O75" i="1" s="1"/>
  <c r="P9" i="1"/>
  <c r="Q9" i="1"/>
  <c r="O10" i="1"/>
  <c r="O85" i="1" s="1"/>
  <c r="P10" i="1"/>
  <c r="P83" i="1" s="1"/>
  <c r="Q10" i="1"/>
  <c r="Q83" i="1" s="1"/>
  <c r="N7" i="1"/>
  <c r="N59" i="1" s="1"/>
  <c r="N8" i="1"/>
  <c r="N9" i="1"/>
  <c r="N76" i="1" s="1"/>
  <c r="N10" i="1"/>
  <c r="M10" i="1"/>
  <c r="M9" i="1"/>
  <c r="M79" i="1" s="1"/>
  <c r="M8" i="1"/>
  <c r="M7" i="1"/>
  <c r="M59" i="1" s="1"/>
  <c r="N84" i="1" l="1"/>
  <c r="M68" i="1"/>
  <c r="N68" i="1"/>
  <c r="M84" i="1"/>
  <c r="Q61" i="1"/>
  <c r="N71" i="1"/>
  <c r="Q68" i="1"/>
  <c r="Q75" i="1"/>
  <c r="O59" i="1"/>
  <c r="P75" i="1"/>
  <c r="Q60" i="1"/>
  <c r="P68" i="1"/>
  <c r="O70" i="1"/>
  <c r="M75" i="1"/>
  <c r="Q63" i="1"/>
  <c r="O84" i="1"/>
  <c r="M69" i="1"/>
  <c r="Q84" i="1"/>
  <c r="N75" i="1"/>
  <c r="N86" i="1"/>
  <c r="Q87" i="1"/>
  <c r="W23" i="1"/>
  <c r="O79" i="1"/>
  <c r="M67" i="1"/>
  <c r="Q70" i="1"/>
  <c r="M76" i="1"/>
  <c r="N79" i="1"/>
  <c r="Z23" i="1"/>
  <c r="N78" i="1"/>
  <c r="N69" i="1"/>
  <c r="O77" i="1"/>
  <c r="O68" i="1"/>
  <c r="Q69" i="1"/>
  <c r="Q76" i="1"/>
  <c r="M83" i="1"/>
  <c r="Q62" i="1"/>
  <c r="P67" i="1"/>
  <c r="Q85" i="1"/>
  <c r="P59" i="1"/>
  <c r="AF12" i="1"/>
  <c r="N87" i="1"/>
  <c r="M60" i="1"/>
  <c r="O76" i="1"/>
  <c r="Q86" i="1"/>
  <c r="P62" i="1"/>
  <c r="M71" i="1"/>
  <c r="M85" i="1"/>
  <c r="P86" i="1"/>
  <c r="Q78" i="1"/>
  <c r="Q71" i="1"/>
  <c r="Q67" i="1"/>
  <c r="O62" i="1"/>
  <c r="O60" i="1"/>
  <c r="M70" i="1"/>
  <c r="N77" i="1"/>
  <c r="N70" i="1"/>
  <c r="P60" i="1"/>
  <c r="AP20" i="1"/>
  <c r="M61" i="1"/>
  <c r="M86" i="1"/>
  <c r="O86" i="1"/>
  <c r="P78" i="1"/>
  <c r="P76" i="1"/>
  <c r="P71" i="1"/>
  <c r="P69" i="1"/>
  <c r="N62" i="1"/>
  <c r="N60" i="1"/>
  <c r="P84" i="1"/>
  <c r="W17" i="1"/>
  <c r="AA11" i="1"/>
  <c r="AU33" i="1"/>
  <c r="M62" i="1"/>
  <c r="M87" i="1"/>
  <c r="O78" i="1"/>
  <c r="O71" i="1"/>
  <c r="O69" i="1"/>
  <c r="M63" i="1"/>
  <c r="M77" i="1"/>
  <c r="P85" i="1"/>
  <c r="P63" i="1"/>
  <c r="P61" i="1"/>
  <c r="AB18" i="1"/>
  <c r="M78" i="1"/>
  <c r="P87" i="1"/>
  <c r="Q79" i="1"/>
  <c r="Q77" i="1"/>
  <c r="O63" i="1"/>
  <c r="O61" i="1"/>
  <c r="O87" i="1"/>
  <c r="N85" i="1"/>
  <c r="P79" i="1"/>
  <c r="P77" i="1"/>
  <c r="P70" i="1"/>
  <c r="N63" i="1"/>
  <c r="N61" i="1"/>
  <c r="O67" i="1"/>
  <c r="X17" i="1"/>
  <c r="O83" i="1"/>
  <c r="N83" i="1"/>
  <c r="N6" i="1" l="1"/>
  <c r="O6" i="1"/>
  <c r="P6" i="1"/>
  <c r="Q6" i="1"/>
  <c r="Q55" i="1" s="1"/>
  <c r="M6" i="1"/>
  <c r="L10" i="1"/>
  <c r="K81" i="1" s="1"/>
  <c r="L9" i="1"/>
  <c r="K73" i="1" s="1"/>
  <c r="L8" i="1"/>
  <c r="K65" i="1" s="1"/>
  <c r="L7" i="1"/>
  <c r="K57" i="1" s="1"/>
  <c r="L6" i="1"/>
  <c r="N5" i="1"/>
  <c r="O5" i="1"/>
  <c r="P5" i="1"/>
  <c r="Q5" i="1"/>
  <c r="M5" i="1"/>
  <c r="C9" i="1"/>
  <c r="C11" i="1" s="1"/>
  <c r="C13" i="1" s="1"/>
  <c r="C15" i="1" s="1"/>
  <c r="C8" i="1"/>
  <c r="C10" i="1" s="1"/>
  <c r="C12" i="1" s="1"/>
  <c r="C14" i="1" s="1"/>
  <c r="O4" i="1" l="1"/>
  <c r="O51" i="1"/>
  <c r="O55" i="1"/>
  <c r="O53" i="1"/>
  <c r="O54" i="1"/>
  <c r="O52" i="1"/>
  <c r="N4" i="1"/>
  <c r="N55" i="1"/>
  <c r="N54" i="1"/>
  <c r="N53" i="1"/>
  <c r="N52" i="1"/>
  <c r="N51" i="1"/>
  <c r="Q4" i="1"/>
  <c r="Q53" i="1"/>
  <c r="Q51" i="1"/>
  <c r="Q52" i="1"/>
  <c r="Q54" i="1"/>
  <c r="P4" i="1"/>
  <c r="P55" i="1"/>
  <c r="P53" i="1"/>
  <c r="P51" i="1"/>
  <c r="P54" i="1"/>
  <c r="P52" i="1"/>
  <c r="M4" i="1"/>
  <c r="M54" i="1"/>
  <c r="M55" i="1"/>
  <c r="M52" i="1"/>
  <c r="M53" i="1"/>
  <c r="M51" i="1"/>
  <c r="L14" i="1"/>
  <c r="V5" i="1" s="1"/>
  <c r="K49" i="1"/>
  <c r="L18" i="1"/>
  <c r="L25" i="1" s="1"/>
  <c r="L32" i="1" s="1"/>
  <c r="L39" i="1" s="1"/>
  <c r="L46" i="1" s="1"/>
  <c r="V29" i="1"/>
  <c r="O13" i="1"/>
  <c r="O20" i="1" s="1"/>
  <c r="O27" i="1" s="1"/>
  <c r="O34" i="1" s="1"/>
  <c r="O41" i="1" s="1"/>
  <c r="Y4" i="1"/>
  <c r="AD4" i="1" s="1"/>
  <c r="AI4" i="1" s="1"/>
  <c r="AN4" i="1" s="1"/>
  <c r="AS4" i="1" s="1"/>
  <c r="P13" i="1"/>
  <c r="P20" i="1" s="1"/>
  <c r="P27" i="1" s="1"/>
  <c r="P34" i="1" s="1"/>
  <c r="P41" i="1" s="1"/>
  <c r="Z4" i="1"/>
  <c r="AE4" i="1" s="1"/>
  <c r="AJ4" i="1" s="1"/>
  <c r="AO4" i="1" s="1"/>
  <c r="AT4" i="1" s="1"/>
  <c r="L15" i="1"/>
  <c r="L22" i="1" s="1"/>
  <c r="L29" i="1" s="1"/>
  <c r="L36" i="1" s="1"/>
  <c r="L43" i="1" s="1"/>
  <c r="V11" i="1"/>
  <c r="Q13" i="1"/>
  <c r="Q20" i="1" s="1"/>
  <c r="Q27" i="1" s="1"/>
  <c r="Q34" i="1" s="1"/>
  <c r="Q41" i="1" s="1"/>
  <c r="AA4" i="1"/>
  <c r="AF4" i="1" s="1"/>
  <c r="AK4" i="1" s="1"/>
  <c r="AP4" i="1" s="1"/>
  <c r="AU4" i="1" s="1"/>
  <c r="N13" i="1"/>
  <c r="N20" i="1" s="1"/>
  <c r="N27" i="1" s="1"/>
  <c r="N34" i="1" s="1"/>
  <c r="N41" i="1" s="1"/>
  <c r="X4" i="1"/>
  <c r="AC4" i="1" s="1"/>
  <c r="AH4" i="1" s="1"/>
  <c r="AM4" i="1" s="1"/>
  <c r="AR4" i="1" s="1"/>
  <c r="L16" i="1"/>
  <c r="L23" i="1" s="1"/>
  <c r="L30" i="1" s="1"/>
  <c r="L37" i="1" s="1"/>
  <c r="L44" i="1" s="1"/>
  <c r="V17" i="1"/>
  <c r="M13" i="1"/>
  <c r="M20" i="1" s="1"/>
  <c r="M27" i="1" s="1"/>
  <c r="M34" i="1" s="1"/>
  <c r="M41" i="1" s="1"/>
  <c r="W4" i="1"/>
  <c r="AB4" i="1" s="1"/>
  <c r="AG4" i="1" s="1"/>
  <c r="AL4" i="1" s="1"/>
  <c r="AQ4" i="1" s="1"/>
  <c r="L17" i="1"/>
  <c r="L24" i="1" s="1"/>
  <c r="L31" i="1" s="1"/>
  <c r="L38" i="1" s="1"/>
  <c r="L45" i="1" s="1"/>
  <c r="V23" i="1"/>
  <c r="Q50" i="1" l="1"/>
  <c r="P50" i="1"/>
  <c r="L21" i="1"/>
  <c r="L28" i="1" s="1"/>
  <c r="L35" i="1" s="1"/>
  <c r="L42" i="1" s="1"/>
  <c r="O50" i="1"/>
  <c r="M50" i="1"/>
  <c r="N50" i="1"/>
  <c r="L53" i="1" l="1"/>
  <c r="O58" i="1"/>
  <c r="L54" i="1"/>
  <c r="P58" i="1"/>
  <c r="L52" i="1"/>
  <c r="N58" i="1"/>
  <c r="M58" i="1"/>
  <c r="L51" i="1"/>
  <c r="Q58" i="1"/>
  <c r="L55" i="1"/>
  <c r="L61" i="1" l="1"/>
  <c r="O66" i="1"/>
  <c r="Q66" i="1"/>
  <c r="L63" i="1"/>
  <c r="L62" i="1"/>
  <c r="P66" i="1"/>
  <c r="L60" i="1"/>
  <c r="N66" i="1"/>
  <c r="L59" i="1"/>
  <c r="M66" i="1"/>
  <c r="L70" i="1" l="1"/>
  <c r="P74" i="1"/>
  <c r="L71" i="1"/>
  <c r="Q74" i="1"/>
  <c r="L67" i="1"/>
  <c r="M74" i="1"/>
  <c r="L69" i="1"/>
  <c r="O74" i="1"/>
  <c r="L68" i="1"/>
  <c r="N74" i="1"/>
  <c r="L76" i="1" l="1"/>
  <c r="N82" i="1"/>
  <c r="L84" i="1" s="1"/>
  <c r="L77" i="1"/>
  <c r="O82" i="1"/>
  <c r="L85" i="1" s="1"/>
  <c r="L75" i="1"/>
  <c r="M82" i="1"/>
  <c r="L83" i="1" s="1"/>
  <c r="L79" i="1"/>
  <c r="Q82" i="1"/>
  <c r="L87" i="1" s="1"/>
  <c r="L78" i="1"/>
  <c r="P82" i="1"/>
  <c r="L86" i="1" s="1"/>
</calcChain>
</file>

<file path=xl/sharedStrings.xml><?xml version="1.0" encoding="utf-8"?>
<sst xmlns="http://schemas.openxmlformats.org/spreadsheetml/2006/main" count="68" uniqueCount="31">
  <si>
    <t>1860's</t>
  </si>
  <si>
    <t>1890's</t>
  </si>
  <si>
    <t>1920's</t>
  </si>
  <si>
    <t>1970's</t>
  </si>
  <si>
    <t>2010's</t>
  </si>
  <si>
    <t>housing</t>
  </si>
  <si>
    <t>affluence</t>
  </si>
  <si>
    <t>technology</t>
  </si>
  <si>
    <t>residential energy</t>
  </si>
  <si>
    <t>furniture</t>
  </si>
  <si>
    <t>transport</t>
  </si>
  <si>
    <t>food</t>
  </si>
  <si>
    <t>m2</t>
  </si>
  <si>
    <t>GJ</t>
  </si>
  <si>
    <t>units</t>
  </si>
  <si>
    <t>pkm</t>
  </si>
  <si>
    <t>Mcal</t>
  </si>
  <si>
    <t>T=contemporary</t>
  </si>
  <si>
    <t>T=1860's</t>
  </si>
  <si>
    <t>T=1890's</t>
  </si>
  <si>
    <t>T=1920's</t>
  </si>
  <si>
    <t>T=1970's</t>
  </si>
  <si>
    <t>T=2010's</t>
  </si>
  <si>
    <t>Housing</t>
  </si>
  <si>
    <t>Affluence</t>
  </si>
  <si>
    <t>Technology</t>
  </si>
  <si>
    <t>Change in %</t>
  </si>
  <si>
    <t>Residential energy</t>
  </si>
  <si>
    <t>Furniture</t>
  </si>
  <si>
    <t>Transport</t>
  </si>
  <si>
    <t>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</si>
</sst>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3" borderId="0" xfId="0" applyNumberFormat="1" applyFill="1"/>
    <xf numFmtId="0" fontId="0" fillId="3" borderId="0" xfId="0" applyFill="1"/>
    <xf numFmtId="0" fontId="3" fillId="0" borderId="0" xfId="0" applyFont="1" applyFill="1"/>
    <xf numFmtId="9" fontId="0" fillId="0" borderId="0" xfId="1" applyFont="1"/>
    <xf numFmtId="0" fontId="5" fillId="4" borderId="0" xfId="0" applyFont="1" applyFill="1"/>
    <xf numFmtId="0" fontId="3" fillId="4" borderId="0" xfId="0" applyFont="1" applyFill="1" applyAlignment="1">
      <alignment horizontal="center"/>
    </xf>
    <xf numFmtId="0" fontId="0" fillId="4" borderId="0" xfId="0" applyFill="1"/>
    <xf numFmtId="0" fontId="3" fillId="4" borderId="0" xfId="0" applyFont="1" applyFill="1" applyAlignment="1">
      <alignment horizontal="center" textRotation="90"/>
    </xf>
    <xf numFmtId="0" fontId="0" fillId="5" borderId="0" xfId="0" applyFill="1"/>
    <xf numFmtId="0" fontId="0" fillId="6" borderId="0" xfId="0" applyFill="1"/>
    <xf numFmtId="0" fontId="5" fillId="6" borderId="0" xfId="0" applyFont="1" applyFill="1"/>
    <xf numFmtId="0" fontId="3" fillId="6" borderId="0" xfId="0" applyFont="1" applyFill="1" applyAlignment="1">
      <alignment horizontal="center"/>
    </xf>
    <xf numFmtId="0" fontId="3" fillId="6" borderId="0" xfId="0" applyFont="1" applyFill="1" applyAlignment="1">
      <alignment horizontal="center" textRotation="90"/>
    </xf>
    <xf numFmtId="0" fontId="0" fillId="7" borderId="0" xfId="0" applyFill="1"/>
    <xf numFmtId="0" fontId="5" fillId="7" borderId="0" xfId="0" applyFont="1" applyFill="1"/>
    <xf numFmtId="0" fontId="3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 textRotation="90"/>
    </xf>
    <xf numFmtId="0" fontId="0" fillId="8" borderId="0" xfId="0" applyFill="1"/>
    <xf numFmtId="0" fontId="4" fillId="8" borderId="0" xfId="0" applyFont="1" applyFill="1"/>
    <xf numFmtId="0" fontId="6" fillId="8" borderId="0" xfId="0" applyFont="1" applyFill="1"/>
    <xf numFmtId="0" fontId="2" fillId="8" borderId="0" xfId="0" applyFont="1" applyFill="1" applyAlignment="1">
      <alignment horizontal="center"/>
    </xf>
    <xf numFmtId="0" fontId="2" fillId="8" borderId="0" xfId="0" applyFont="1" applyFill="1" applyAlignment="1">
      <alignment horizontal="center" textRotation="90"/>
    </xf>
    <xf numFmtId="0" fontId="4" fillId="5" borderId="0" xfId="0" applyFont="1" applyFill="1"/>
    <xf numFmtId="0" fontId="6" fillId="5" borderId="0" xfId="0" applyFont="1" applyFill="1"/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 textRotation="90"/>
    </xf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3">
    <dxf>
      <font>
        <color rgb="FF00B050"/>
      </font>
    </dxf>
    <dxf>
      <font>
        <color rgb="FFC00000"/>
      </font>
    </dxf>
    <dxf>
      <font>
        <color theme="2" tint="-0.24994659260841701"/>
      </font>
    </dxf>
  </dxfs>
  <tableStyles count="1" defaultTableStyle="TableStyleMedium2" defaultPivotStyle="PivotStyleLight16">
    <tableStyle name="Invisible" pivot="0" table="0" count="0" xr9:uid="{57BC9116-797A-45FA-A744-9FD5A7361B4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1860's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'Ark1'!$V$5:$V$33</c:f>
              <c:strCache>
                <c:ptCount val="25"/>
                <c:pt idx="0">
                  <c:v>Housing</c:v>
                </c:pt>
                <c:pt idx="6">
                  <c:v>Residential energy</c:v>
                </c:pt>
                <c:pt idx="12">
                  <c:v>Furniture</c:v>
                </c:pt>
                <c:pt idx="18">
                  <c:v>Transport</c:v>
                </c:pt>
                <c:pt idx="24">
                  <c:v>Food</c:v>
                </c:pt>
              </c:strCache>
            </c:strRef>
          </c:cat>
          <c:val>
            <c:numRef>
              <c:f>'Ark1'!$W$5:$W$33</c:f>
              <c:numCache>
                <c:formatCode>General</c:formatCode>
                <c:ptCount val="29"/>
                <c:pt idx="0" formatCode="0">
                  <c:v>60</c:v>
                </c:pt>
                <c:pt idx="6" formatCode="0">
                  <c:v>6706.5</c:v>
                </c:pt>
                <c:pt idx="12" formatCode="0">
                  <c:v>7.984</c:v>
                </c:pt>
                <c:pt idx="18" formatCode="0">
                  <c:v>50.400000000000006</c:v>
                </c:pt>
                <c:pt idx="24" formatCode="0">
                  <c:v>887.31500000000005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0-44F5-B9F7-AA3C39C8D030}"/>
            </c:ext>
          </c:extLst>
        </c:ser>
        <c:ser>
          <c:idx val="1"/>
          <c:order val="1"/>
          <c:tx>
            <c:strRef>
              <c:f>'Ark1'!$X$4</c:f>
              <c:strCache>
                <c:ptCount val="1"/>
                <c:pt idx="0">
                  <c:v>1890's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'Ark1'!$V$5:$V$33</c:f>
              <c:strCache>
                <c:ptCount val="25"/>
                <c:pt idx="0">
                  <c:v>Housing</c:v>
                </c:pt>
                <c:pt idx="6">
                  <c:v>Residential energy</c:v>
                </c:pt>
                <c:pt idx="12">
                  <c:v>Furniture</c:v>
                </c:pt>
                <c:pt idx="18">
                  <c:v>Transport</c:v>
                </c:pt>
                <c:pt idx="24">
                  <c:v>Food</c:v>
                </c:pt>
              </c:strCache>
            </c:strRef>
          </c:cat>
          <c:val>
            <c:numRef>
              <c:f>'Ark1'!$X$5:$X$33</c:f>
              <c:numCache>
                <c:formatCode>General</c:formatCode>
                <c:ptCount val="29"/>
                <c:pt idx="0" formatCode="0">
                  <c:v>108</c:v>
                </c:pt>
                <c:pt idx="6" formatCode="0">
                  <c:v>6706.5</c:v>
                </c:pt>
                <c:pt idx="12" formatCode="0">
                  <c:v>20.957999999999998</c:v>
                </c:pt>
                <c:pt idx="18" formatCode="0">
                  <c:v>430.5</c:v>
                </c:pt>
                <c:pt idx="24" formatCode="0">
                  <c:v>1067.9900000000002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30-44F5-B9F7-AA3C39C8D030}"/>
            </c:ext>
          </c:extLst>
        </c:ser>
        <c:ser>
          <c:idx val="2"/>
          <c:order val="2"/>
          <c:tx>
            <c:strRef>
              <c:f>'Ark1'!$Y$4</c:f>
              <c:strCache>
                <c:ptCount val="1"/>
                <c:pt idx="0">
                  <c:v>1920's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'Ark1'!$V$5:$V$33</c:f>
              <c:strCache>
                <c:ptCount val="25"/>
                <c:pt idx="0">
                  <c:v>Housing</c:v>
                </c:pt>
                <c:pt idx="6">
                  <c:v>Residential energy</c:v>
                </c:pt>
                <c:pt idx="12">
                  <c:v>Furniture</c:v>
                </c:pt>
                <c:pt idx="18">
                  <c:v>Transport</c:v>
                </c:pt>
                <c:pt idx="24">
                  <c:v>Food</c:v>
                </c:pt>
              </c:strCache>
            </c:strRef>
          </c:cat>
          <c:val>
            <c:numRef>
              <c:f>'Ark1'!$Y$5:$Y$33</c:f>
              <c:numCache>
                <c:formatCode>General</c:formatCode>
                <c:ptCount val="29"/>
                <c:pt idx="0" formatCode="0">
                  <c:v>132</c:v>
                </c:pt>
                <c:pt idx="6" formatCode="0">
                  <c:v>6811.7</c:v>
                </c:pt>
                <c:pt idx="12" formatCode="0">
                  <c:v>31.936</c:v>
                </c:pt>
                <c:pt idx="18" formatCode="0">
                  <c:v>1148.7</c:v>
                </c:pt>
                <c:pt idx="24" formatCode="0">
                  <c:v>1128.2150000000001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30-44F5-B9F7-AA3C39C8D030}"/>
            </c:ext>
          </c:extLst>
        </c:ser>
        <c:ser>
          <c:idx val="3"/>
          <c:order val="3"/>
          <c:tx>
            <c:strRef>
              <c:f>'Ark1'!$Z$4</c:f>
              <c:strCache>
                <c:ptCount val="1"/>
                <c:pt idx="0">
                  <c:v>1970's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'Ark1'!$V$5:$V$33</c:f>
              <c:strCache>
                <c:ptCount val="25"/>
                <c:pt idx="0">
                  <c:v>Housing</c:v>
                </c:pt>
                <c:pt idx="6">
                  <c:v>Residential energy</c:v>
                </c:pt>
                <c:pt idx="12">
                  <c:v>Furniture</c:v>
                </c:pt>
                <c:pt idx="18">
                  <c:v>Transport</c:v>
                </c:pt>
                <c:pt idx="24">
                  <c:v>Food</c:v>
                </c:pt>
              </c:strCache>
            </c:strRef>
          </c:cat>
          <c:val>
            <c:numRef>
              <c:f>'Ark1'!$Z$5:$Z$33</c:f>
              <c:numCache>
                <c:formatCode>General</c:formatCode>
                <c:ptCount val="29"/>
                <c:pt idx="0" formatCode="0">
                  <c:v>480</c:v>
                </c:pt>
                <c:pt idx="6" formatCode="0">
                  <c:v>15701.1</c:v>
                </c:pt>
                <c:pt idx="12" formatCode="0">
                  <c:v>54.89</c:v>
                </c:pt>
                <c:pt idx="18" formatCode="0">
                  <c:v>15760.5</c:v>
                </c:pt>
                <c:pt idx="24" formatCode="0">
                  <c:v>1268.7400000000002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30-44F5-B9F7-AA3C39C8D030}"/>
            </c:ext>
          </c:extLst>
        </c:ser>
        <c:ser>
          <c:idx val="4"/>
          <c:order val="4"/>
          <c:tx>
            <c:strRef>
              <c:f>'Ark1'!$AA$4</c:f>
              <c:strCache>
                <c:ptCount val="1"/>
                <c:pt idx="0">
                  <c:v>2010's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'Ark1'!$V$5:$V$33</c:f>
              <c:strCache>
                <c:ptCount val="25"/>
                <c:pt idx="0">
                  <c:v>Housing</c:v>
                </c:pt>
                <c:pt idx="6">
                  <c:v>Residential energy</c:v>
                </c:pt>
                <c:pt idx="12">
                  <c:v>Furniture</c:v>
                </c:pt>
                <c:pt idx="18">
                  <c:v>Transport</c:v>
                </c:pt>
                <c:pt idx="24">
                  <c:v>Food</c:v>
                </c:pt>
              </c:strCache>
            </c:strRef>
          </c:cat>
          <c:val>
            <c:numRef>
              <c:f>'Ark1'!$AA$5:$AA$33</c:f>
              <c:numCache>
                <c:formatCode>General</c:formatCode>
                <c:ptCount val="29"/>
                <c:pt idx="0" formatCode="0">
                  <c:v>600</c:v>
                </c:pt>
                <c:pt idx="6" formatCode="0">
                  <c:v>10257</c:v>
                </c:pt>
                <c:pt idx="12" formatCode="0">
                  <c:v>140.71799999999999</c:v>
                </c:pt>
                <c:pt idx="18" formatCode="0">
                  <c:v>24708.600000000002</c:v>
                </c:pt>
                <c:pt idx="24" formatCode="0">
                  <c:v>1365.1000000000001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30-44F5-B9F7-AA3C39C8D030}"/>
            </c:ext>
          </c:extLst>
        </c:ser>
        <c:ser>
          <c:idx val="5"/>
          <c:order val="5"/>
          <c:tx>
            <c:strRef>
              <c:f>'Ark1'!$AB$4</c:f>
              <c:strCache>
                <c:ptCount val="1"/>
                <c:pt idx="0">
                  <c:v>1860's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'Ark1'!$V$5:$V$33</c:f>
              <c:strCache>
                <c:ptCount val="25"/>
                <c:pt idx="0">
                  <c:v>Housing</c:v>
                </c:pt>
                <c:pt idx="6">
                  <c:v>Residential energy</c:v>
                </c:pt>
                <c:pt idx="12">
                  <c:v>Furniture</c:v>
                </c:pt>
                <c:pt idx="18">
                  <c:v>Transport</c:v>
                </c:pt>
                <c:pt idx="24">
                  <c:v>Food</c:v>
                </c:pt>
              </c:strCache>
            </c:strRef>
          </c:cat>
          <c:val>
            <c:numRef>
              <c:f>'Ark1'!$AB$5:$AB$33</c:f>
              <c:numCache>
                <c:formatCode>0</c:formatCode>
                <c:ptCount val="29"/>
                <c:pt idx="1">
                  <c:v>57</c:v>
                </c:pt>
                <c:pt idx="7">
                  <c:v>5890.5</c:v>
                </c:pt>
                <c:pt idx="13">
                  <c:v>9.2479999999999993</c:v>
                </c:pt>
                <c:pt idx="19">
                  <c:v>22.080000000000002</c:v>
                </c:pt>
                <c:pt idx="25">
                  <c:v>725.98500000000001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30-44F5-B9F7-AA3C39C8D030}"/>
            </c:ext>
          </c:extLst>
        </c:ser>
        <c:ser>
          <c:idx val="6"/>
          <c:order val="6"/>
          <c:tx>
            <c:strRef>
              <c:f>'Ark1'!$AC$4</c:f>
              <c:strCache>
                <c:ptCount val="1"/>
                <c:pt idx="0">
                  <c:v>1890's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'Ark1'!$V$5:$V$33</c:f>
              <c:strCache>
                <c:ptCount val="25"/>
                <c:pt idx="0">
                  <c:v>Housing</c:v>
                </c:pt>
                <c:pt idx="6">
                  <c:v>Residential energy</c:v>
                </c:pt>
                <c:pt idx="12">
                  <c:v>Furniture</c:v>
                </c:pt>
                <c:pt idx="18">
                  <c:v>Transport</c:v>
                </c:pt>
                <c:pt idx="24">
                  <c:v>Food</c:v>
                </c:pt>
              </c:strCache>
            </c:strRef>
          </c:cat>
          <c:val>
            <c:numRef>
              <c:f>'Ark1'!$AC$5:$AC$33</c:f>
              <c:numCache>
                <c:formatCode>0</c:formatCode>
                <c:ptCount val="29"/>
                <c:pt idx="1">
                  <c:v>102.60000000000001</c:v>
                </c:pt>
                <c:pt idx="7">
                  <c:v>5890.5</c:v>
                </c:pt>
                <c:pt idx="13">
                  <c:v>24.275999999999996</c:v>
                </c:pt>
                <c:pt idx="19">
                  <c:v>188.6</c:v>
                </c:pt>
                <c:pt idx="25">
                  <c:v>873.81000000000006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30-44F5-B9F7-AA3C39C8D030}"/>
            </c:ext>
          </c:extLst>
        </c:ser>
        <c:ser>
          <c:idx val="7"/>
          <c:order val="7"/>
          <c:tx>
            <c:strRef>
              <c:f>'Ark1'!$AD$4</c:f>
              <c:strCache>
                <c:ptCount val="1"/>
                <c:pt idx="0">
                  <c:v>1920's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'Ark1'!$V$5:$V$33</c:f>
              <c:strCache>
                <c:ptCount val="25"/>
                <c:pt idx="0">
                  <c:v>Housing</c:v>
                </c:pt>
                <c:pt idx="6">
                  <c:v>Residential energy</c:v>
                </c:pt>
                <c:pt idx="12">
                  <c:v>Furniture</c:v>
                </c:pt>
                <c:pt idx="18">
                  <c:v>Transport</c:v>
                </c:pt>
                <c:pt idx="24">
                  <c:v>Food</c:v>
                </c:pt>
              </c:strCache>
            </c:strRef>
          </c:cat>
          <c:val>
            <c:numRef>
              <c:f>'Ark1'!$AD$5:$AD$33</c:f>
              <c:numCache>
                <c:formatCode>0</c:formatCode>
                <c:ptCount val="29"/>
                <c:pt idx="1">
                  <c:v>125.4</c:v>
                </c:pt>
                <c:pt idx="7">
                  <c:v>5982.9</c:v>
                </c:pt>
                <c:pt idx="13">
                  <c:v>36.991999999999997</c:v>
                </c:pt>
                <c:pt idx="19">
                  <c:v>503.24</c:v>
                </c:pt>
                <c:pt idx="25">
                  <c:v>923.08499999999992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30-44F5-B9F7-AA3C39C8D030}"/>
            </c:ext>
          </c:extLst>
        </c:ser>
        <c:ser>
          <c:idx val="8"/>
          <c:order val="8"/>
          <c:tx>
            <c:strRef>
              <c:f>'Ark1'!$AE$4</c:f>
              <c:strCache>
                <c:ptCount val="1"/>
                <c:pt idx="0">
                  <c:v>1970's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'Ark1'!$V$5:$V$33</c:f>
              <c:strCache>
                <c:ptCount val="25"/>
                <c:pt idx="0">
                  <c:v>Housing</c:v>
                </c:pt>
                <c:pt idx="6">
                  <c:v>Residential energy</c:v>
                </c:pt>
                <c:pt idx="12">
                  <c:v>Furniture</c:v>
                </c:pt>
                <c:pt idx="18">
                  <c:v>Transport</c:v>
                </c:pt>
                <c:pt idx="24">
                  <c:v>Food</c:v>
                </c:pt>
              </c:strCache>
            </c:strRef>
          </c:cat>
          <c:val>
            <c:numRef>
              <c:f>'Ark1'!$AE$5:$AE$33</c:f>
              <c:numCache>
                <c:formatCode>0</c:formatCode>
                <c:ptCount val="29"/>
                <c:pt idx="1">
                  <c:v>456</c:v>
                </c:pt>
                <c:pt idx="7">
                  <c:v>13790.7</c:v>
                </c:pt>
                <c:pt idx="13">
                  <c:v>63.580000000000005</c:v>
                </c:pt>
                <c:pt idx="19">
                  <c:v>6904.6</c:v>
                </c:pt>
                <c:pt idx="25">
                  <c:v>1038.0600000000002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E30-44F5-B9F7-AA3C39C8D030}"/>
            </c:ext>
          </c:extLst>
        </c:ser>
        <c:ser>
          <c:idx val="9"/>
          <c:order val="9"/>
          <c:tx>
            <c:strRef>
              <c:f>'Ark1'!$AF$4</c:f>
              <c:strCache>
                <c:ptCount val="1"/>
                <c:pt idx="0">
                  <c:v>2010's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'Ark1'!$V$5:$V$33</c:f>
              <c:strCache>
                <c:ptCount val="25"/>
                <c:pt idx="0">
                  <c:v>Housing</c:v>
                </c:pt>
                <c:pt idx="6">
                  <c:v>Residential energy</c:v>
                </c:pt>
                <c:pt idx="12">
                  <c:v>Furniture</c:v>
                </c:pt>
                <c:pt idx="18">
                  <c:v>Transport</c:v>
                </c:pt>
                <c:pt idx="24">
                  <c:v>Food</c:v>
                </c:pt>
              </c:strCache>
            </c:strRef>
          </c:cat>
          <c:val>
            <c:numRef>
              <c:f>'Ark1'!$AF$5:$AF$33</c:f>
              <c:numCache>
                <c:formatCode>0</c:formatCode>
                <c:ptCount val="29"/>
                <c:pt idx="1">
                  <c:v>570</c:v>
                </c:pt>
                <c:pt idx="7">
                  <c:v>9009</c:v>
                </c:pt>
                <c:pt idx="13">
                  <c:v>162.99599999999998</c:v>
                </c:pt>
                <c:pt idx="19">
                  <c:v>10824.720000000001</c:v>
                </c:pt>
                <c:pt idx="25">
                  <c:v>1116.9000000000001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E30-44F5-B9F7-AA3C39C8D030}"/>
            </c:ext>
          </c:extLst>
        </c:ser>
        <c:ser>
          <c:idx val="10"/>
          <c:order val="10"/>
          <c:tx>
            <c:strRef>
              <c:f>'Ark1'!$AG$4</c:f>
              <c:strCache>
                <c:ptCount val="1"/>
                <c:pt idx="0">
                  <c:v>1860's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'Ark1'!$V$5:$V$33</c:f>
              <c:strCache>
                <c:ptCount val="25"/>
                <c:pt idx="0">
                  <c:v>Housing</c:v>
                </c:pt>
                <c:pt idx="6">
                  <c:v>Residential energy</c:v>
                </c:pt>
                <c:pt idx="12">
                  <c:v>Furniture</c:v>
                </c:pt>
                <c:pt idx="18">
                  <c:v>Transport</c:v>
                </c:pt>
                <c:pt idx="24">
                  <c:v>Food</c:v>
                </c:pt>
              </c:strCache>
            </c:strRef>
          </c:cat>
          <c:val>
            <c:numRef>
              <c:f>'Ark1'!$AG$5:$AG$33</c:f>
              <c:numCache>
                <c:formatCode>General</c:formatCode>
                <c:ptCount val="29"/>
                <c:pt idx="2" formatCode="0">
                  <c:v>72</c:v>
                </c:pt>
                <c:pt idx="8" formatCode="0">
                  <c:v>5202</c:v>
                </c:pt>
                <c:pt idx="14" formatCode="0">
                  <c:v>13.92</c:v>
                </c:pt>
                <c:pt idx="20" formatCode="0">
                  <c:v>9.120000000000001</c:v>
                </c:pt>
                <c:pt idx="26" formatCode="0">
                  <c:v>645.32000000000005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E30-44F5-B9F7-AA3C39C8D030}"/>
            </c:ext>
          </c:extLst>
        </c:ser>
        <c:ser>
          <c:idx val="11"/>
          <c:order val="11"/>
          <c:tx>
            <c:strRef>
              <c:f>'Ark1'!$AH$4</c:f>
              <c:strCache>
                <c:ptCount val="1"/>
                <c:pt idx="0">
                  <c:v>1890's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'Ark1'!$V$5:$V$33</c:f>
              <c:strCache>
                <c:ptCount val="25"/>
                <c:pt idx="0">
                  <c:v>Housing</c:v>
                </c:pt>
                <c:pt idx="6">
                  <c:v>Residential energy</c:v>
                </c:pt>
                <c:pt idx="12">
                  <c:v>Furniture</c:v>
                </c:pt>
                <c:pt idx="18">
                  <c:v>Transport</c:v>
                </c:pt>
                <c:pt idx="24">
                  <c:v>Food</c:v>
                </c:pt>
              </c:strCache>
            </c:strRef>
          </c:cat>
          <c:val>
            <c:numRef>
              <c:f>'Ark1'!$AH$5:$AH$33</c:f>
              <c:numCache>
                <c:formatCode>General</c:formatCode>
                <c:ptCount val="29"/>
                <c:pt idx="2" formatCode="0">
                  <c:v>129.6</c:v>
                </c:pt>
                <c:pt idx="8" formatCode="0">
                  <c:v>5202</c:v>
                </c:pt>
                <c:pt idx="14" formatCode="0">
                  <c:v>36.54</c:v>
                </c:pt>
                <c:pt idx="20" formatCode="0">
                  <c:v>77.900000000000006</c:v>
                </c:pt>
                <c:pt idx="26" formatCode="0">
                  <c:v>776.72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E30-44F5-B9F7-AA3C39C8D030}"/>
            </c:ext>
          </c:extLst>
        </c:ser>
        <c:ser>
          <c:idx val="12"/>
          <c:order val="12"/>
          <c:tx>
            <c:strRef>
              <c:f>'Ark1'!$AI$4</c:f>
              <c:strCache>
                <c:ptCount val="1"/>
                <c:pt idx="0">
                  <c:v>1920's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'Ark1'!$V$5:$V$33</c:f>
              <c:strCache>
                <c:ptCount val="25"/>
                <c:pt idx="0">
                  <c:v>Housing</c:v>
                </c:pt>
                <c:pt idx="6">
                  <c:v>Residential energy</c:v>
                </c:pt>
                <c:pt idx="12">
                  <c:v>Furniture</c:v>
                </c:pt>
                <c:pt idx="18">
                  <c:v>Transport</c:v>
                </c:pt>
                <c:pt idx="24">
                  <c:v>Food</c:v>
                </c:pt>
              </c:strCache>
            </c:strRef>
          </c:cat>
          <c:val>
            <c:numRef>
              <c:f>'Ark1'!$AI$5:$AI$33</c:f>
              <c:numCache>
                <c:formatCode>General</c:formatCode>
                <c:ptCount val="29"/>
                <c:pt idx="2" formatCode="0">
                  <c:v>158.4</c:v>
                </c:pt>
                <c:pt idx="8" formatCode="0">
                  <c:v>5283.5999999999995</c:v>
                </c:pt>
                <c:pt idx="14" formatCode="0">
                  <c:v>55.68</c:v>
                </c:pt>
                <c:pt idx="20" formatCode="0">
                  <c:v>207.86</c:v>
                </c:pt>
                <c:pt idx="26" formatCode="0">
                  <c:v>820.5200000000001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E30-44F5-B9F7-AA3C39C8D030}"/>
            </c:ext>
          </c:extLst>
        </c:ser>
        <c:ser>
          <c:idx val="13"/>
          <c:order val="13"/>
          <c:tx>
            <c:strRef>
              <c:f>'Ark1'!$AJ$4</c:f>
              <c:strCache>
                <c:ptCount val="1"/>
                <c:pt idx="0">
                  <c:v>1970's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'Ark1'!$V$5:$V$33</c:f>
              <c:strCache>
                <c:ptCount val="25"/>
                <c:pt idx="0">
                  <c:v>Housing</c:v>
                </c:pt>
                <c:pt idx="6">
                  <c:v>Residential energy</c:v>
                </c:pt>
                <c:pt idx="12">
                  <c:v>Furniture</c:v>
                </c:pt>
                <c:pt idx="18">
                  <c:v>Transport</c:v>
                </c:pt>
                <c:pt idx="24">
                  <c:v>Food</c:v>
                </c:pt>
              </c:strCache>
            </c:strRef>
          </c:cat>
          <c:val>
            <c:numRef>
              <c:f>'Ark1'!$AJ$5:$AJ$33</c:f>
              <c:numCache>
                <c:formatCode>General</c:formatCode>
                <c:ptCount val="29"/>
                <c:pt idx="2" formatCode="0">
                  <c:v>576</c:v>
                </c:pt>
                <c:pt idx="8" formatCode="0">
                  <c:v>12178.800000000001</c:v>
                </c:pt>
                <c:pt idx="14" formatCode="0">
                  <c:v>95.7</c:v>
                </c:pt>
                <c:pt idx="20" formatCode="0">
                  <c:v>2851.9</c:v>
                </c:pt>
                <c:pt idx="26" formatCode="0">
                  <c:v>922.72000000000014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E30-44F5-B9F7-AA3C39C8D030}"/>
            </c:ext>
          </c:extLst>
        </c:ser>
        <c:ser>
          <c:idx val="14"/>
          <c:order val="14"/>
          <c:tx>
            <c:strRef>
              <c:f>'Ark1'!$AK$4</c:f>
              <c:strCache>
                <c:ptCount val="1"/>
                <c:pt idx="0">
                  <c:v>2010's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'Ark1'!$V$5:$V$33</c:f>
              <c:strCache>
                <c:ptCount val="25"/>
                <c:pt idx="0">
                  <c:v>Housing</c:v>
                </c:pt>
                <c:pt idx="6">
                  <c:v>Residential energy</c:v>
                </c:pt>
                <c:pt idx="12">
                  <c:v>Furniture</c:v>
                </c:pt>
                <c:pt idx="18">
                  <c:v>Transport</c:v>
                </c:pt>
                <c:pt idx="24">
                  <c:v>Food</c:v>
                </c:pt>
              </c:strCache>
            </c:strRef>
          </c:cat>
          <c:val>
            <c:numRef>
              <c:f>'Ark1'!$AK$5:$AK$33</c:f>
              <c:numCache>
                <c:formatCode>General</c:formatCode>
                <c:ptCount val="29"/>
                <c:pt idx="2" formatCode="0">
                  <c:v>720</c:v>
                </c:pt>
                <c:pt idx="8" formatCode="0">
                  <c:v>7956</c:v>
                </c:pt>
                <c:pt idx="14" formatCode="0">
                  <c:v>245.33999999999997</c:v>
                </c:pt>
                <c:pt idx="20" formatCode="0">
                  <c:v>4471.08</c:v>
                </c:pt>
                <c:pt idx="26" formatCode="0">
                  <c:v>992.80000000000007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E30-44F5-B9F7-AA3C39C8D030}"/>
            </c:ext>
          </c:extLst>
        </c:ser>
        <c:ser>
          <c:idx val="15"/>
          <c:order val="15"/>
          <c:tx>
            <c:strRef>
              <c:f>'Ark1'!$AL$4</c:f>
              <c:strCache>
                <c:ptCount val="1"/>
                <c:pt idx="0">
                  <c:v>1860's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'Ark1'!$V$5:$V$33</c:f>
              <c:strCache>
                <c:ptCount val="25"/>
                <c:pt idx="0">
                  <c:v>Housing</c:v>
                </c:pt>
                <c:pt idx="6">
                  <c:v>Residential energy</c:v>
                </c:pt>
                <c:pt idx="12">
                  <c:v>Furniture</c:v>
                </c:pt>
                <c:pt idx="18">
                  <c:v>Transport</c:v>
                </c:pt>
                <c:pt idx="24">
                  <c:v>Food</c:v>
                </c:pt>
              </c:strCache>
            </c:strRef>
          </c:cat>
          <c:val>
            <c:numRef>
              <c:f>'Ark1'!$AL$5:$AL$33</c:f>
              <c:numCache>
                <c:formatCode>General</c:formatCode>
                <c:ptCount val="29"/>
                <c:pt idx="3" formatCode="0">
                  <c:v>15.5</c:v>
                </c:pt>
                <c:pt idx="9" formatCode="0">
                  <c:v>3289.5</c:v>
                </c:pt>
                <c:pt idx="15" formatCode="0">
                  <c:v>4.6239999999999997</c:v>
                </c:pt>
                <c:pt idx="21" formatCode="0">
                  <c:v>6.48</c:v>
                </c:pt>
                <c:pt idx="27" formatCode="0">
                  <c:v>725.98500000000001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E30-44F5-B9F7-AA3C39C8D030}"/>
            </c:ext>
          </c:extLst>
        </c:ser>
        <c:ser>
          <c:idx val="16"/>
          <c:order val="16"/>
          <c:tx>
            <c:strRef>
              <c:f>'Ark1'!$AM$4</c:f>
              <c:strCache>
                <c:ptCount val="1"/>
                <c:pt idx="0">
                  <c:v>1890's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'Ark1'!$V$5:$V$33</c:f>
              <c:strCache>
                <c:ptCount val="25"/>
                <c:pt idx="0">
                  <c:v>Housing</c:v>
                </c:pt>
                <c:pt idx="6">
                  <c:v>Residential energy</c:v>
                </c:pt>
                <c:pt idx="12">
                  <c:v>Furniture</c:v>
                </c:pt>
                <c:pt idx="18">
                  <c:v>Transport</c:v>
                </c:pt>
                <c:pt idx="24">
                  <c:v>Food</c:v>
                </c:pt>
              </c:strCache>
            </c:strRef>
          </c:cat>
          <c:val>
            <c:numRef>
              <c:f>'Ark1'!$AM$5:$AM$33</c:f>
              <c:numCache>
                <c:formatCode>General</c:formatCode>
                <c:ptCount val="29"/>
                <c:pt idx="3" formatCode="0">
                  <c:v>27.900000000000002</c:v>
                </c:pt>
                <c:pt idx="9" formatCode="0">
                  <c:v>3289.5</c:v>
                </c:pt>
                <c:pt idx="15" formatCode="0">
                  <c:v>12.137999999999998</c:v>
                </c:pt>
                <c:pt idx="21" formatCode="0">
                  <c:v>55.35</c:v>
                </c:pt>
                <c:pt idx="27" formatCode="0">
                  <c:v>873.81000000000006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E30-44F5-B9F7-AA3C39C8D030}"/>
            </c:ext>
          </c:extLst>
        </c:ser>
        <c:ser>
          <c:idx val="17"/>
          <c:order val="17"/>
          <c:tx>
            <c:strRef>
              <c:f>'Ark1'!$AN$4</c:f>
              <c:strCache>
                <c:ptCount val="1"/>
                <c:pt idx="0">
                  <c:v>1920's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'Ark1'!$V$5:$V$33</c:f>
              <c:strCache>
                <c:ptCount val="25"/>
                <c:pt idx="0">
                  <c:v>Housing</c:v>
                </c:pt>
                <c:pt idx="6">
                  <c:v>Residential energy</c:v>
                </c:pt>
                <c:pt idx="12">
                  <c:v>Furniture</c:v>
                </c:pt>
                <c:pt idx="18">
                  <c:v>Transport</c:v>
                </c:pt>
                <c:pt idx="24">
                  <c:v>Food</c:v>
                </c:pt>
              </c:strCache>
            </c:strRef>
          </c:cat>
          <c:val>
            <c:numRef>
              <c:f>'Ark1'!$AN$5:$AN$33</c:f>
              <c:numCache>
                <c:formatCode>General</c:formatCode>
                <c:ptCount val="29"/>
                <c:pt idx="3" formatCode="0">
                  <c:v>34.1</c:v>
                </c:pt>
                <c:pt idx="9" formatCode="0">
                  <c:v>3341.1</c:v>
                </c:pt>
                <c:pt idx="15" formatCode="0">
                  <c:v>18.495999999999999</c:v>
                </c:pt>
                <c:pt idx="21" formatCode="0">
                  <c:v>147.69</c:v>
                </c:pt>
                <c:pt idx="27" formatCode="0">
                  <c:v>923.08499999999992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E30-44F5-B9F7-AA3C39C8D030}"/>
            </c:ext>
          </c:extLst>
        </c:ser>
        <c:ser>
          <c:idx val="18"/>
          <c:order val="18"/>
          <c:tx>
            <c:strRef>
              <c:f>'Ark1'!$AO$4</c:f>
              <c:strCache>
                <c:ptCount val="1"/>
                <c:pt idx="0">
                  <c:v>1970's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'Ark1'!$V$5:$V$33</c:f>
              <c:strCache>
                <c:ptCount val="25"/>
                <c:pt idx="0">
                  <c:v>Housing</c:v>
                </c:pt>
                <c:pt idx="6">
                  <c:v>Residential energy</c:v>
                </c:pt>
                <c:pt idx="12">
                  <c:v>Furniture</c:v>
                </c:pt>
                <c:pt idx="18">
                  <c:v>Transport</c:v>
                </c:pt>
                <c:pt idx="24">
                  <c:v>Food</c:v>
                </c:pt>
              </c:strCache>
            </c:strRef>
          </c:cat>
          <c:val>
            <c:numRef>
              <c:f>'Ark1'!$AO$5:$AO$33</c:f>
              <c:numCache>
                <c:formatCode>General</c:formatCode>
                <c:ptCount val="29"/>
                <c:pt idx="3" formatCode="0">
                  <c:v>124</c:v>
                </c:pt>
                <c:pt idx="9" formatCode="0">
                  <c:v>7701.3</c:v>
                </c:pt>
                <c:pt idx="15" formatCode="0">
                  <c:v>31.790000000000003</c:v>
                </c:pt>
                <c:pt idx="21" formatCode="0">
                  <c:v>2026.3500000000001</c:v>
                </c:pt>
                <c:pt idx="27" formatCode="0">
                  <c:v>1038.0600000000002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E30-44F5-B9F7-AA3C39C8D030}"/>
            </c:ext>
          </c:extLst>
        </c:ser>
        <c:ser>
          <c:idx val="19"/>
          <c:order val="19"/>
          <c:tx>
            <c:strRef>
              <c:f>'Ark1'!$AP$4</c:f>
              <c:strCache>
                <c:ptCount val="1"/>
                <c:pt idx="0">
                  <c:v>2010's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'Ark1'!$V$5:$V$33</c:f>
              <c:strCache>
                <c:ptCount val="25"/>
                <c:pt idx="0">
                  <c:v>Housing</c:v>
                </c:pt>
                <c:pt idx="6">
                  <c:v>Residential energy</c:v>
                </c:pt>
                <c:pt idx="12">
                  <c:v>Furniture</c:v>
                </c:pt>
                <c:pt idx="18">
                  <c:v>Transport</c:v>
                </c:pt>
                <c:pt idx="24">
                  <c:v>Food</c:v>
                </c:pt>
              </c:strCache>
            </c:strRef>
          </c:cat>
          <c:val>
            <c:numRef>
              <c:f>'Ark1'!$AP$5:$AP$33</c:f>
              <c:numCache>
                <c:formatCode>General</c:formatCode>
                <c:ptCount val="29"/>
                <c:pt idx="3" formatCode="0">
                  <c:v>155</c:v>
                </c:pt>
                <c:pt idx="9" formatCode="0">
                  <c:v>5031</c:v>
                </c:pt>
                <c:pt idx="15" formatCode="0">
                  <c:v>81.49799999999999</c:v>
                </c:pt>
                <c:pt idx="21" formatCode="0">
                  <c:v>3176.82</c:v>
                </c:pt>
                <c:pt idx="27" formatCode="0">
                  <c:v>1116.9000000000001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E30-44F5-B9F7-AA3C39C8D030}"/>
            </c:ext>
          </c:extLst>
        </c:ser>
        <c:ser>
          <c:idx val="20"/>
          <c:order val="20"/>
          <c:tx>
            <c:strRef>
              <c:f>'Ark1'!$AQ$4</c:f>
              <c:strCache>
                <c:ptCount val="1"/>
                <c:pt idx="0">
                  <c:v>1860's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'Ark1'!$V$5:$V$33</c:f>
              <c:strCache>
                <c:ptCount val="25"/>
                <c:pt idx="0">
                  <c:v>Housing</c:v>
                </c:pt>
                <c:pt idx="6">
                  <c:v>Residential energy</c:v>
                </c:pt>
                <c:pt idx="12">
                  <c:v>Furniture</c:v>
                </c:pt>
                <c:pt idx="18">
                  <c:v>Transport</c:v>
                </c:pt>
                <c:pt idx="24">
                  <c:v>Food</c:v>
                </c:pt>
              </c:strCache>
            </c:strRef>
          </c:cat>
          <c:val>
            <c:numRef>
              <c:f>'Ark1'!$AQ$5:$AQ$33</c:f>
              <c:numCache>
                <c:formatCode>General</c:formatCode>
                <c:ptCount val="29"/>
                <c:pt idx="4" formatCode="0">
                  <c:v>20</c:v>
                </c:pt>
                <c:pt idx="10" formatCode="0">
                  <c:v>1683</c:v>
                </c:pt>
                <c:pt idx="16" formatCode="0">
                  <c:v>5.8320000000000007</c:v>
                </c:pt>
                <c:pt idx="22" formatCode="0">
                  <c:v>3.3600000000000003</c:v>
                </c:pt>
                <c:pt idx="28" formatCode="0">
                  <c:v>564.65499999999997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E30-44F5-B9F7-AA3C39C8D030}"/>
            </c:ext>
          </c:extLst>
        </c:ser>
        <c:ser>
          <c:idx val="21"/>
          <c:order val="21"/>
          <c:tx>
            <c:strRef>
              <c:f>'Ark1'!$AR$4</c:f>
              <c:strCache>
                <c:ptCount val="1"/>
                <c:pt idx="0">
                  <c:v>1890's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'Ark1'!$V$5:$V$33</c:f>
              <c:strCache>
                <c:ptCount val="25"/>
                <c:pt idx="0">
                  <c:v>Housing</c:v>
                </c:pt>
                <c:pt idx="6">
                  <c:v>Residential energy</c:v>
                </c:pt>
                <c:pt idx="12">
                  <c:v>Furniture</c:v>
                </c:pt>
                <c:pt idx="18">
                  <c:v>Transport</c:v>
                </c:pt>
                <c:pt idx="24">
                  <c:v>Food</c:v>
                </c:pt>
              </c:strCache>
            </c:strRef>
          </c:cat>
          <c:val>
            <c:numRef>
              <c:f>'Ark1'!$AR$5:$AR$33</c:f>
              <c:numCache>
                <c:formatCode>General</c:formatCode>
                <c:ptCount val="29"/>
                <c:pt idx="4" formatCode="0">
                  <c:v>36</c:v>
                </c:pt>
                <c:pt idx="10" formatCode="0">
                  <c:v>1683</c:v>
                </c:pt>
                <c:pt idx="16" formatCode="0">
                  <c:v>15.309000000000001</c:v>
                </c:pt>
                <c:pt idx="22" formatCode="0">
                  <c:v>28.700000000000003</c:v>
                </c:pt>
                <c:pt idx="28" formatCode="0">
                  <c:v>679.63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E30-44F5-B9F7-AA3C39C8D030}"/>
            </c:ext>
          </c:extLst>
        </c:ser>
        <c:ser>
          <c:idx val="22"/>
          <c:order val="22"/>
          <c:tx>
            <c:strRef>
              <c:f>'Ark1'!$AS$4</c:f>
              <c:strCache>
                <c:ptCount val="1"/>
                <c:pt idx="0">
                  <c:v>1920's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'Ark1'!$V$5:$V$33</c:f>
              <c:strCache>
                <c:ptCount val="25"/>
                <c:pt idx="0">
                  <c:v>Housing</c:v>
                </c:pt>
                <c:pt idx="6">
                  <c:v>Residential energy</c:v>
                </c:pt>
                <c:pt idx="12">
                  <c:v>Furniture</c:v>
                </c:pt>
                <c:pt idx="18">
                  <c:v>Transport</c:v>
                </c:pt>
                <c:pt idx="24">
                  <c:v>Food</c:v>
                </c:pt>
              </c:strCache>
            </c:strRef>
          </c:cat>
          <c:val>
            <c:numRef>
              <c:f>'Ark1'!$AS$5:$AS$33</c:f>
              <c:numCache>
                <c:formatCode>General</c:formatCode>
                <c:ptCount val="29"/>
                <c:pt idx="4" formatCode="0">
                  <c:v>44</c:v>
                </c:pt>
                <c:pt idx="10" formatCode="0">
                  <c:v>1709.3999999999999</c:v>
                </c:pt>
                <c:pt idx="16" formatCode="0">
                  <c:v>23.328000000000003</c:v>
                </c:pt>
                <c:pt idx="22" formatCode="0">
                  <c:v>76.580000000000013</c:v>
                </c:pt>
                <c:pt idx="28" formatCode="0">
                  <c:v>717.95499999999993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E30-44F5-B9F7-AA3C39C8D030}"/>
            </c:ext>
          </c:extLst>
        </c:ser>
        <c:ser>
          <c:idx val="23"/>
          <c:order val="23"/>
          <c:tx>
            <c:strRef>
              <c:f>'Ark1'!$AT$4</c:f>
              <c:strCache>
                <c:ptCount val="1"/>
                <c:pt idx="0">
                  <c:v>1970's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'Ark1'!$V$5:$V$33</c:f>
              <c:strCache>
                <c:ptCount val="25"/>
                <c:pt idx="0">
                  <c:v>Housing</c:v>
                </c:pt>
                <c:pt idx="6">
                  <c:v>Residential energy</c:v>
                </c:pt>
                <c:pt idx="12">
                  <c:v>Furniture</c:v>
                </c:pt>
                <c:pt idx="18">
                  <c:v>Transport</c:v>
                </c:pt>
                <c:pt idx="24">
                  <c:v>Food</c:v>
                </c:pt>
              </c:strCache>
            </c:strRef>
          </c:cat>
          <c:val>
            <c:numRef>
              <c:f>'Ark1'!$AT$5:$AT$33</c:f>
              <c:numCache>
                <c:formatCode>General</c:formatCode>
                <c:ptCount val="29"/>
                <c:pt idx="4" formatCode="0">
                  <c:v>160</c:v>
                </c:pt>
                <c:pt idx="10" formatCode="0">
                  <c:v>3940.2000000000003</c:v>
                </c:pt>
                <c:pt idx="16" formatCode="0">
                  <c:v>40.095000000000006</c:v>
                </c:pt>
                <c:pt idx="22" formatCode="0">
                  <c:v>1050.7</c:v>
                </c:pt>
                <c:pt idx="28" formatCode="0">
                  <c:v>807.37999999999988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E30-44F5-B9F7-AA3C39C8D030}"/>
            </c:ext>
          </c:extLst>
        </c:ser>
        <c:ser>
          <c:idx val="24"/>
          <c:order val="24"/>
          <c:tx>
            <c:strRef>
              <c:f>'Ark1'!$AU$4</c:f>
              <c:strCache>
                <c:ptCount val="1"/>
                <c:pt idx="0">
                  <c:v>2010's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'Ark1'!$V$5:$V$33</c:f>
              <c:strCache>
                <c:ptCount val="25"/>
                <c:pt idx="0">
                  <c:v>Housing</c:v>
                </c:pt>
                <c:pt idx="6">
                  <c:v>Residential energy</c:v>
                </c:pt>
                <c:pt idx="12">
                  <c:v>Furniture</c:v>
                </c:pt>
                <c:pt idx="18">
                  <c:v>Transport</c:v>
                </c:pt>
                <c:pt idx="24">
                  <c:v>Food</c:v>
                </c:pt>
              </c:strCache>
            </c:strRef>
          </c:cat>
          <c:val>
            <c:numRef>
              <c:f>'Ark1'!$AU$5:$AU$33</c:f>
              <c:numCache>
                <c:formatCode>General</c:formatCode>
                <c:ptCount val="29"/>
                <c:pt idx="4" formatCode="0">
                  <c:v>200</c:v>
                </c:pt>
                <c:pt idx="10" formatCode="0">
                  <c:v>2574</c:v>
                </c:pt>
                <c:pt idx="16" formatCode="0">
                  <c:v>102.789</c:v>
                </c:pt>
                <c:pt idx="22" formatCode="0">
                  <c:v>1647.2400000000002</c:v>
                </c:pt>
                <c:pt idx="28" formatCode="0">
                  <c:v>868.69999999999993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E30-44F5-B9F7-AA3C39C8D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857955256"/>
        <c:axId val="857959936"/>
      </c:barChart>
      <c:catAx>
        <c:axId val="857955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959936"/>
        <c:crosses val="autoZero"/>
        <c:auto val="1"/>
        <c:lblAlgn val="ctr"/>
        <c:lblOffset val="100"/>
        <c:noMultiLvlLbl val="0"/>
      </c:catAx>
      <c:valAx>
        <c:axId val="85795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955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</a:t>
            </a:r>
            <a:r>
              <a:rPr lang="en-US" baseline="0"/>
              <a:t>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94686251633214"/>
          <c:y val="2.9234712113168606E-2"/>
          <c:w val="0.86942661993488712"/>
          <c:h val="0.884739491541394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'Ark1'!$W$40</c:f>
              <c:strCache>
                <c:ptCount val="1"/>
                <c:pt idx="0">
                  <c:v>housing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'Ark1'!$V$41:$V$69</c:f>
              <c:strCache>
                <c:ptCount val="29"/>
                <c:pt idx="0">
                  <c:v>1860's</c:v>
                </c:pt>
                <c:pt idx="1">
                  <c:v>1890's</c:v>
                </c:pt>
                <c:pt idx="2">
                  <c:v>1920's</c:v>
                </c:pt>
                <c:pt idx="3">
                  <c:v>1970's</c:v>
                </c:pt>
                <c:pt idx="4">
                  <c:v>2010's</c:v>
                </c:pt>
                <c:pt idx="6">
                  <c:v>1860's</c:v>
                </c:pt>
                <c:pt idx="7">
                  <c:v>1890's</c:v>
                </c:pt>
                <c:pt idx="8">
                  <c:v>1920's</c:v>
                </c:pt>
                <c:pt idx="9">
                  <c:v>1970's</c:v>
                </c:pt>
                <c:pt idx="10">
                  <c:v>2010's</c:v>
                </c:pt>
                <c:pt idx="12">
                  <c:v>1860's</c:v>
                </c:pt>
                <c:pt idx="13">
                  <c:v>1890's</c:v>
                </c:pt>
                <c:pt idx="14">
                  <c:v>1920's</c:v>
                </c:pt>
                <c:pt idx="15">
                  <c:v>1970's</c:v>
                </c:pt>
                <c:pt idx="16">
                  <c:v>2010's</c:v>
                </c:pt>
                <c:pt idx="18">
                  <c:v>1860's</c:v>
                </c:pt>
                <c:pt idx="19">
                  <c:v>1890's</c:v>
                </c:pt>
                <c:pt idx="20">
                  <c:v>1920's</c:v>
                </c:pt>
                <c:pt idx="21">
                  <c:v>1970's</c:v>
                </c:pt>
                <c:pt idx="22">
                  <c:v>2010's</c:v>
                </c:pt>
                <c:pt idx="24">
                  <c:v>1860's</c:v>
                </c:pt>
                <c:pt idx="25">
                  <c:v>1890's</c:v>
                </c:pt>
                <c:pt idx="26">
                  <c:v>1920's</c:v>
                </c:pt>
                <c:pt idx="27">
                  <c:v>1970's</c:v>
                </c:pt>
                <c:pt idx="28">
                  <c:v>2010's</c:v>
                </c:pt>
              </c:strCache>
            </c:strRef>
          </c:cat>
          <c:val>
            <c:numRef>
              <c:f>'Ark1'!$W$41:$W$69</c:f>
              <c:numCache>
                <c:formatCode>General</c:formatCode>
                <c:ptCount val="29"/>
                <c:pt idx="0">
                  <c:v>60</c:v>
                </c:pt>
                <c:pt idx="1">
                  <c:v>108</c:v>
                </c:pt>
                <c:pt idx="2">
                  <c:v>132</c:v>
                </c:pt>
                <c:pt idx="3">
                  <c:v>480</c:v>
                </c:pt>
                <c:pt idx="4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AD-49A2-9907-1C73D28EE7FF}"/>
            </c:ext>
          </c:extLst>
        </c:ser>
        <c:ser>
          <c:idx val="1"/>
          <c:order val="1"/>
          <c:tx>
            <c:strRef>
              <c:f>'Ark1'!$X$40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'Ark1'!$V$41:$V$69</c:f>
              <c:strCache>
                <c:ptCount val="29"/>
                <c:pt idx="0">
                  <c:v>1860's</c:v>
                </c:pt>
                <c:pt idx="1">
                  <c:v>1890's</c:v>
                </c:pt>
                <c:pt idx="2">
                  <c:v>1920's</c:v>
                </c:pt>
                <c:pt idx="3">
                  <c:v>1970's</c:v>
                </c:pt>
                <c:pt idx="4">
                  <c:v>2010's</c:v>
                </c:pt>
                <c:pt idx="6">
                  <c:v>1860's</c:v>
                </c:pt>
                <c:pt idx="7">
                  <c:v>1890's</c:v>
                </c:pt>
                <c:pt idx="8">
                  <c:v>1920's</c:v>
                </c:pt>
                <c:pt idx="9">
                  <c:v>1970's</c:v>
                </c:pt>
                <c:pt idx="10">
                  <c:v>2010's</c:v>
                </c:pt>
                <c:pt idx="12">
                  <c:v>1860's</c:v>
                </c:pt>
                <c:pt idx="13">
                  <c:v>1890's</c:v>
                </c:pt>
                <c:pt idx="14">
                  <c:v>1920's</c:v>
                </c:pt>
                <c:pt idx="15">
                  <c:v>1970's</c:v>
                </c:pt>
                <c:pt idx="16">
                  <c:v>2010's</c:v>
                </c:pt>
                <c:pt idx="18">
                  <c:v>1860's</c:v>
                </c:pt>
                <c:pt idx="19">
                  <c:v>1890's</c:v>
                </c:pt>
                <c:pt idx="20">
                  <c:v>1920's</c:v>
                </c:pt>
                <c:pt idx="21">
                  <c:v>1970's</c:v>
                </c:pt>
                <c:pt idx="22">
                  <c:v>2010's</c:v>
                </c:pt>
                <c:pt idx="24">
                  <c:v>1860's</c:v>
                </c:pt>
                <c:pt idx="25">
                  <c:v>1890's</c:v>
                </c:pt>
                <c:pt idx="26">
                  <c:v>1920's</c:v>
                </c:pt>
                <c:pt idx="27">
                  <c:v>1970's</c:v>
                </c:pt>
                <c:pt idx="28">
                  <c:v>2010's</c:v>
                </c:pt>
              </c:strCache>
            </c:strRef>
          </c:cat>
          <c:val>
            <c:numRef>
              <c:f>'Ark1'!$X$41:$X$69</c:f>
              <c:numCache>
                <c:formatCode>General</c:formatCode>
                <c:ptCount val="29"/>
                <c:pt idx="6">
                  <c:v>57</c:v>
                </c:pt>
                <c:pt idx="7">
                  <c:v>102.60000000000001</c:v>
                </c:pt>
                <c:pt idx="8">
                  <c:v>125.4</c:v>
                </c:pt>
                <c:pt idx="9">
                  <c:v>456</c:v>
                </c:pt>
                <c:pt idx="10">
                  <c:v>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AD-49A2-9907-1C73D28EE7FF}"/>
            </c:ext>
          </c:extLst>
        </c:ser>
        <c:ser>
          <c:idx val="2"/>
          <c:order val="2"/>
          <c:tx>
            <c:strRef>
              <c:f>'Ark1'!$Y$40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'Ark1'!$V$41:$V$69</c:f>
              <c:strCache>
                <c:ptCount val="29"/>
                <c:pt idx="0">
                  <c:v>1860's</c:v>
                </c:pt>
                <c:pt idx="1">
                  <c:v>1890's</c:v>
                </c:pt>
                <c:pt idx="2">
                  <c:v>1920's</c:v>
                </c:pt>
                <c:pt idx="3">
                  <c:v>1970's</c:v>
                </c:pt>
                <c:pt idx="4">
                  <c:v>2010's</c:v>
                </c:pt>
                <c:pt idx="6">
                  <c:v>1860's</c:v>
                </c:pt>
                <c:pt idx="7">
                  <c:v>1890's</c:v>
                </c:pt>
                <c:pt idx="8">
                  <c:v>1920's</c:v>
                </c:pt>
                <c:pt idx="9">
                  <c:v>1970's</c:v>
                </c:pt>
                <c:pt idx="10">
                  <c:v>2010's</c:v>
                </c:pt>
                <c:pt idx="12">
                  <c:v>1860's</c:v>
                </c:pt>
                <c:pt idx="13">
                  <c:v>1890's</c:v>
                </c:pt>
                <c:pt idx="14">
                  <c:v>1920's</c:v>
                </c:pt>
                <c:pt idx="15">
                  <c:v>1970's</c:v>
                </c:pt>
                <c:pt idx="16">
                  <c:v>2010's</c:v>
                </c:pt>
                <c:pt idx="18">
                  <c:v>1860's</c:v>
                </c:pt>
                <c:pt idx="19">
                  <c:v>1890's</c:v>
                </c:pt>
                <c:pt idx="20">
                  <c:v>1920's</c:v>
                </c:pt>
                <c:pt idx="21">
                  <c:v>1970's</c:v>
                </c:pt>
                <c:pt idx="22">
                  <c:v>2010's</c:v>
                </c:pt>
                <c:pt idx="24">
                  <c:v>1860's</c:v>
                </c:pt>
                <c:pt idx="25">
                  <c:v>1890's</c:v>
                </c:pt>
                <c:pt idx="26">
                  <c:v>1920's</c:v>
                </c:pt>
                <c:pt idx="27">
                  <c:v>1970's</c:v>
                </c:pt>
                <c:pt idx="28">
                  <c:v>2010's</c:v>
                </c:pt>
              </c:strCache>
            </c:strRef>
          </c:cat>
          <c:val>
            <c:numRef>
              <c:f>'Ark1'!$Y$41:$Y$69</c:f>
              <c:numCache>
                <c:formatCode>General</c:formatCode>
                <c:ptCount val="29"/>
                <c:pt idx="12">
                  <c:v>72</c:v>
                </c:pt>
                <c:pt idx="13">
                  <c:v>129.6</c:v>
                </c:pt>
                <c:pt idx="14">
                  <c:v>158.4</c:v>
                </c:pt>
                <c:pt idx="15">
                  <c:v>576</c:v>
                </c:pt>
                <c:pt idx="16">
                  <c:v>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AD-49A2-9907-1C73D28EE7FF}"/>
            </c:ext>
          </c:extLst>
        </c:ser>
        <c:ser>
          <c:idx val="3"/>
          <c:order val="3"/>
          <c:tx>
            <c:strRef>
              <c:f>'Ark1'!$Z$40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'Ark1'!$V$41:$V$69</c:f>
              <c:strCache>
                <c:ptCount val="29"/>
                <c:pt idx="0">
                  <c:v>1860's</c:v>
                </c:pt>
                <c:pt idx="1">
                  <c:v>1890's</c:v>
                </c:pt>
                <c:pt idx="2">
                  <c:v>1920's</c:v>
                </c:pt>
                <c:pt idx="3">
                  <c:v>1970's</c:v>
                </c:pt>
                <c:pt idx="4">
                  <c:v>2010's</c:v>
                </c:pt>
                <c:pt idx="6">
                  <c:v>1860's</c:v>
                </c:pt>
                <c:pt idx="7">
                  <c:v>1890's</c:v>
                </c:pt>
                <c:pt idx="8">
                  <c:v>1920's</c:v>
                </c:pt>
                <c:pt idx="9">
                  <c:v>1970's</c:v>
                </c:pt>
                <c:pt idx="10">
                  <c:v>2010's</c:v>
                </c:pt>
                <c:pt idx="12">
                  <c:v>1860's</c:v>
                </c:pt>
                <c:pt idx="13">
                  <c:v>1890's</c:v>
                </c:pt>
                <c:pt idx="14">
                  <c:v>1920's</c:v>
                </c:pt>
                <c:pt idx="15">
                  <c:v>1970's</c:v>
                </c:pt>
                <c:pt idx="16">
                  <c:v>2010's</c:v>
                </c:pt>
                <c:pt idx="18">
                  <c:v>1860's</c:v>
                </c:pt>
                <c:pt idx="19">
                  <c:v>1890's</c:v>
                </c:pt>
                <c:pt idx="20">
                  <c:v>1920's</c:v>
                </c:pt>
                <c:pt idx="21">
                  <c:v>1970's</c:v>
                </c:pt>
                <c:pt idx="22">
                  <c:v>2010's</c:v>
                </c:pt>
                <c:pt idx="24">
                  <c:v>1860's</c:v>
                </c:pt>
                <c:pt idx="25">
                  <c:v>1890's</c:v>
                </c:pt>
                <c:pt idx="26">
                  <c:v>1920's</c:v>
                </c:pt>
                <c:pt idx="27">
                  <c:v>1970's</c:v>
                </c:pt>
                <c:pt idx="28">
                  <c:v>2010's</c:v>
                </c:pt>
              </c:strCache>
            </c:strRef>
          </c:cat>
          <c:val>
            <c:numRef>
              <c:f>'Ark1'!$Z$41:$Z$69</c:f>
              <c:numCache>
                <c:formatCode>General</c:formatCode>
                <c:ptCount val="29"/>
                <c:pt idx="18">
                  <c:v>15.5</c:v>
                </c:pt>
                <c:pt idx="19">
                  <c:v>27.900000000000002</c:v>
                </c:pt>
                <c:pt idx="20">
                  <c:v>34.1</c:v>
                </c:pt>
                <c:pt idx="21">
                  <c:v>124</c:v>
                </c:pt>
                <c:pt idx="22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AD-49A2-9907-1C73D28EE7FF}"/>
            </c:ext>
          </c:extLst>
        </c:ser>
        <c:ser>
          <c:idx val="4"/>
          <c:order val="4"/>
          <c:tx>
            <c:strRef>
              <c:f>'Ark1'!$AA$40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'Ark1'!$V$41:$V$69</c:f>
              <c:strCache>
                <c:ptCount val="29"/>
                <c:pt idx="0">
                  <c:v>1860's</c:v>
                </c:pt>
                <c:pt idx="1">
                  <c:v>1890's</c:v>
                </c:pt>
                <c:pt idx="2">
                  <c:v>1920's</c:v>
                </c:pt>
                <c:pt idx="3">
                  <c:v>1970's</c:v>
                </c:pt>
                <c:pt idx="4">
                  <c:v>2010's</c:v>
                </c:pt>
                <c:pt idx="6">
                  <c:v>1860's</c:v>
                </c:pt>
                <c:pt idx="7">
                  <c:v>1890's</c:v>
                </c:pt>
                <c:pt idx="8">
                  <c:v>1920's</c:v>
                </c:pt>
                <c:pt idx="9">
                  <c:v>1970's</c:v>
                </c:pt>
                <c:pt idx="10">
                  <c:v>2010's</c:v>
                </c:pt>
                <c:pt idx="12">
                  <c:v>1860's</c:v>
                </c:pt>
                <c:pt idx="13">
                  <c:v>1890's</c:v>
                </c:pt>
                <c:pt idx="14">
                  <c:v>1920's</c:v>
                </c:pt>
                <c:pt idx="15">
                  <c:v>1970's</c:v>
                </c:pt>
                <c:pt idx="16">
                  <c:v>2010's</c:v>
                </c:pt>
                <c:pt idx="18">
                  <c:v>1860's</c:v>
                </c:pt>
                <c:pt idx="19">
                  <c:v>1890's</c:v>
                </c:pt>
                <c:pt idx="20">
                  <c:v>1920's</c:v>
                </c:pt>
                <c:pt idx="21">
                  <c:v>1970's</c:v>
                </c:pt>
                <c:pt idx="22">
                  <c:v>2010's</c:v>
                </c:pt>
                <c:pt idx="24">
                  <c:v>1860's</c:v>
                </c:pt>
                <c:pt idx="25">
                  <c:v>1890's</c:v>
                </c:pt>
                <c:pt idx="26">
                  <c:v>1920's</c:v>
                </c:pt>
                <c:pt idx="27">
                  <c:v>1970's</c:v>
                </c:pt>
                <c:pt idx="28">
                  <c:v>2010's</c:v>
                </c:pt>
              </c:strCache>
            </c:strRef>
          </c:cat>
          <c:val>
            <c:numRef>
              <c:f>'Ark1'!$AA$41:$AA$69</c:f>
              <c:numCache>
                <c:formatCode>General</c:formatCode>
                <c:ptCount val="29"/>
                <c:pt idx="24">
                  <c:v>20</c:v>
                </c:pt>
                <c:pt idx="25">
                  <c:v>36</c:v>
                </c:pt>
                <c:pt idx="26">
                  <c:v>44</c:v>
                </c:pt>
                <c:pt idx="27">
                  <c:v>160</c:v>
                </c:pt>
                <c:pt idx="28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AD-49A2-9907-1C73D28EE7FF}"/>
            </c:ext>
          </c:extLst>
        </c:ser>
        <c:ser>
          <c:idx val="5"/>
          <c:order val="5"/>
          <c:tx>
            <c:strRef>
              <c:f>'Ark1'!$AB$40</c:f>
              <c:strCache>
                <c:ptCount val="1"/>
                <c:pt idx="0">
                  <c:v>residential energy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'Ark1'!$V$41:$V$69</c:f>
              <c:strCache>
                <c:ptCount val="29"/>
                <c:pt idx="0">
                  <c:v>1860's</c:v>
                </c:pt>
                <c:pt idx="1">
                  <c:v>1890's</c:v>
                </c:pt>
                <c:pt idx="2">
                  <c:v>1920's</c:v>
                </c:pt>
                <c:pt idx="3">
                  <c:v>1970's</c:v>
                </c:pt>
                <c:pt idx="4">
                  <c:v>2010's</c:v>
                </c:pt>
                <c:pt idx="6">
                  <c:v>1860's</c:v>
                </c:pt>
                <c:pt idx="7">
                  <c:v>1890's</c:v>
                </c:pt>
                <c:pt idx="8">
                  <c:v>1920's</c:v>
                </c:pt>
                <c:pt idx="9">
                  <c:v>1970's</c:v>
                </c:pt>
                <c:pt idx="10">
                  <c:v>2010's</c:v>
                </c:pt>
                <c:pt idx="12">
                  <c:v>1860's</c:v>
                </c:pt>
                <c:pt idx="13">
                  <c:v>1890's</c:v>
                </c:pt>
                <c:pt idx="14">
                  <c:v>1920's</c:v>
                </c:pt>
                <c:pt idx="15">
                  <c:v>1970's</c:v>
                </c:pt>
                <c:pt idx="16">
                  <c:v>2010's</c:v>
                </c:pt>
                <c:pt idx="18">
                  <c:v>1860's</c:v>
                </c:pt>
                <c:pt idx="19">
                  <c:v>1890's</c:v>
                </c:pt>
                <c:pt idx="20">
                  <c:v>1920's</c:v>
                </c:pt>
                <c:pt idx="21">
                  <c:v>1970's</c:v>
                </c:pt>
                <c:pt idx="22">
                  <c:v>2010's</c:v>
                </c:pt>
                <c:pt idx="24">
                  <c:v>1860's</c:v>
                </c:pt>
                <c:pt idx="25">
                  <c:v>1890's</c:v>
                </c:pt>
                <c:pt idx="26">
                  <c:v>1920's</c:v>
                </c:pt>
                <c:pt idx="27">
                  <c:v>1970's</c:v>
                </c:pt>
                <c:pt idx="28">
                  <c:v>2010's</c:v>
                </c:pt>
              </c:strCache>
            </c:strRef>
          </c:cat>
          <c:val>
            <c:numRef>
              <c:f>'Ark1'!$AB$41:$AB$69</c:f>
              <c:numCache>
                <c:formatCode>General</c:formatCode>
                <c:ptCount val="29"/>
                <c:pt idx="0">
                  <c:v>6706.5</c:v>
                </c:pt>
                <c:pt idx="1">
                  <c:v>5890.5</c:v>
                </c:pt>
                <c:pt idx="2">
                  <c:v>5202</c:v>
                </c:pt>
                <c:pt idx="3">
                  <c:v>3289.5</c:v>
                </c:pt>
                <c:pt idx="4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AD-49A2-9907-1C73D28EE7FF}"/>
            </c:ext>
          </c:extLst>
        </c:ser>
        <c:ser>
          <c:idx val="6"/>
          <c:order val="6"/>
          <c:tx>
            <c:strRef>
              <c:f>'Ark1'!$AC$40</c:f>
              <c:strCache>
                <c:ptCount val="1"/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'Ark1'!$V$41:$V$69</c:f>
              <c:strCache>
                <c:ptCount val="29"/>
                <c:pt idx="0">
                  <c:v>1860's</c:v>
                </c:pt>
                <c:pt idx="1">
                  <c:v>1890's</c:v>
                </c:pt>
                <c:pt idx="2">
                  <c:v>1920's</c:v>
                </c:pt>
                <c:pt idx="3">
                  <c:v>1970's</c:v>
                </c:pt>
                <c:pt idx="4">
                  <c:v>2010's</c:v>
                </c:pt>
                <c:pt idx="6">
                  <c:v>1860's</c:v>
                </c:pt>
                <c:pt idx="7">
                  <c:v>1890's</c:v>
                </c:pt>
                <c:pt idx="8">
                  <c:v>1920's</c:v>
                </c:pt>
                <c:pt idx="9">
                  <c:v>1970's</c:v>
                </c:pt>
                <c:pt idx="10">
                  <c:v>2010's</c:v>
                </c:pt>
                <c:pt idx="12">
                  <c:v>1860's</c:v>
                </c:pt>
                <c:pt idx="13">
                  <c:v>1890's</c:v>
                </c:pt>
                <c:pt idx="14">
                  <c:v>1920's</c:v>
                </c:pt>
                <c:pt idx="15">
                  <c:v>1970's</c:v>
                </c:pt>
                <c:pt idx="16">
                  <c:v>2010's</c:v>
                </c:pt>
                <c:pt idx="18">
                  <c:v>1860's</c:v>
                </c:pt>
                <c:pt idx="19">
                  <c:v>1890's</c:v>
                </c:pt>
                <c:pt idx="20">
                  <c:v>1920's</c:v>
                </c:pt>
                <c:pt idx="21">
                  <c:v>1970's</c:v>
                </c:pt>
                <c:pt idx="22">
                  <c:v>2010's</c:v>
                </c:pt>
                <c:pt idx="24">
                  <c:v>1860's</c:v>
                </c:pt>
                <c:pt idx="25">
                  <c:v>1890's</c:v>
                </c:pt>
                <c:pt idx="26">
                  <c:v>1920's</c:v>
                </c:pt>
                <c:pt idx="27">
                  <c:v>1970's</c:v>
                </c:pt>
                <c:pt idx="28">
                  <c:v>2010's</c:v>
                </c:pt>
              </c:strCache>
            </c:strRef>
          </c:cat>
          <c:val>
            <c:numRef>
              <c:f>'Ark1'!$AC$41:$AC$69</c:f>
              <c:numCache>
                <c:formatCode>General</c:formatCode>
                <c:ptCount val="29"/>
                <c:pt idx="6">
                  <c:v>5890.5</c:v>
                </c:pt>
                <c:pt idx="7">
                  <c:v>5890.5</c:v>
                </c:pt>
                <c:pt idx="8">
                  <c:v>5982.9</c:v>
                </c:pt>
                <c:pt idx="9">
                  <c:v>13790.7</c:v>
                </c:pt>
                <c:pt idx="10">
                  <c:v>9009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AD-49A2-9907-1C73D28EE7FF}"/>
            </c:ext>
          </c:extLst>
        </c:ser>
        <c:ser>
          <c:idx val="7"/>
          <c:order val="7"/>
          <c:tx>
            <c:strRef>
              <c:f>'Ark1'!$AD$40</c:f>
              <c:strCache>
                <c:ptCount val="1"/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'Ark1'!$V$41:$V$69</c:f>
              <c:strCache>
                <c:ptCount val="29"/>
                <c:pt idx="0">
                  <c:v>1860's</c:v>
                </c:pt>
                <c:pt idx="1">
                  <c:v>1890's</c:v>
                </c:pt>
                <c:pt idx="2">
                  <c:v>1920's</c:v>
                </c:pt>
                <c:pt idx="3">
                  <c:v>1970's</c:v>
                </c:pt>
                <c:pt idx="4">
                  <c:v>2010's</c:v>
                </c:pt>
                <c:pt idx="6">
                  <c:v>1860's</c:v>
                </c:pt>
                <c:pt idx="7">
                  <c:v>1890's</c:v>
                </c:pt>
                <c:pt idx="8">
                  <c:v>1920's</c:v>
                </c:pt>
                <c:pt idx="9">
                  <c:v>1970's</c:v>
                </c:pt>
                <c:pt idx="10">
                  <c:v>2010's</c:v>
                </c:pt>
                <c:pt idx="12">
                  <c:v>1860's</c:v>
                </c:pt>
                <c:pt idx="13">
                  <c:v>1890's</c:v>
                </c:pt>
                <c:pt idx="14">
                  <c:v>1920's</c:v>
                </c:pt>
                <c:pt idx="15">
                  <c:v>1970's</c:v>
                </c:pt>
                <c:pt idx="16">
                  <c:v>2010's</c:v>
                </c:pt>
                <c:pt idx="18">
                  <c:v>1860's</c:v>
                </c:pt>
                <c:pt idx="19">
                  <c:v>1890's</c:v>
                </c:pt>
                <c:pt idx="20">
                  <c:v>1920's</c:v>
                </c:pt>
                <c:pt idx="21">
                  <c:v>1970's</c:v>
                </c:pt>
                <c:pt idx="22">
                  <c:v>2010's</c:v>
                </c:pt>
                <c:pt idx="24">
                  <c:v>1860's</c:v>
                </c:pt>
                <c:pt idx="25">
                  <c:v>1890's</c:v>
                </c:pt>
                <c:pt idx="26">
                  <c:v>1920's</c:v>
                </c:pt>
                <c:pt idx="27">
                  <c:v>1970's</c:v>
                </c:pt>
                <c:pt idx="28">
                  <c:v>2010's</c:v>
                </c:pt>
              </c:strCache>
            </c:strRef>
          </c:cat>
          <c:val>
            <c:numRef>
              <c:f>'Ark1'!$AD$41:$AD$69</c:f>
              <c:numCache>
                <c:formatCode>General</c:formatCode>
                <c:ptCount val="29"/>
                <c:pt idx="12">
                  <c:v>5202</c:v>
                </c:pt>
                <c:pt idx="13">
                  <c:v>5202</c:v>
                </c:pt>
                <c:pt idx="14">
                  <c:v>5283.5999999999995</c:v>
                </c:pt>
                <c:pt idx="15">
                  <c:v>12178.800000000001</c:v>
                </c:pt>
                <c:pt idx="16">
                  <c:v>7956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9AD-49A2-9907-1C73D28EE7FF}"/>
            </c:ext>
          </c:extLst>
        </c:ser>
        <c:ser>
          <c:idx val="8"/>
          <c:order val="8"/>
          <c:tx>
            <c:strRef>
              <c:f>'Ark1'!$AE$40</c:f>
              <c:strCache>
                <c:ptCount val="1"/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'Ark1'!$V$41:$V$69</c:f>
              <c:strCache>
                <c:ptCount val="29"/>
                <c:pt idx="0">
                  <c:v>1860's</c:v>
                </c:pt>
                <c:pt idx="1">
                  <c:v>1890's</c:v>
                </c:pt>
                <c:pt idx="2">
                  <c:v>1920's</c:v>
                </c:pt>
                <c:pt idx="3">
                  <c:v>1970's</c:v>
                </c:pt>
                <c:pt idx="4">
                  <c:v>2010's</c:v>
                </c:pt>
                <c:pt idx="6">
                  <c:v>1860's</c:v>
                </c:pt>
                <c:pt idx="7">
                  <c:v>1890's</c:v>
                </c:pt>
                <c:pt idx="8">
                  <c:v>1920's</c:v>
                </c:pt>
                <c:pt idx="9">
                  <c:v>1970's</c:v>
                </c:pt>
                <c:pt idx="10">
                  <c:v>2010's</c:v>
                </c:pt>
                <c:pt idx="12">
                  <c:v>1860's</c:v>
                </c:pt>
                <c:pt idx="13">
                  <c:v>1890's</c:v>
                </c:pt>
                <c:pt idx="14">
                  <c:v>1920's</c:v>
                </c:pt>
                <c:pt idx="15">
                  <c:v>1970's</c:v>
                </c:pt>
                <c:pt idx="16">
                  <c:v>2010's</c:v>
                </c:pt>
                <c:pt idx="18">
                  <c:v>1860's</c:v>
                </c:pt>
                <c:pt idx="19">
                  <c:v>1890's</c:v>
                </c:pt>
                <c:pt idx="20">
                  <c:v>1920's</c:v>
                </c:pt>
                <c:pt idx="21">
                  <c:v>1970's</c:v>
                </c:pt>
                <c:pt idx="22">
                  <c:v>2010's</c:v>
                </c:pt>
                <c:pt idx="24">
                  <c:v>1860's</c:v>
                </c:pt>
                <c:pt idx="25">
                  <c:v>1890's</c:v>
                </c:pt>
                <c:pt idx="26">
                  <c:v>1920's</c:v>
                </c:pt>
                <c:pt idx="27">
                  <c:v>1970's</c:v>
                </c:pt>
                <c:pt idx="28">
                  <c:v>2010's</c:v>
                </c:pt>
              </c:strCache>
            </c:strRef>
          </c:cat>
          <c:val>
            <c:numRef>
              <c:f>'Ark1'!$AE$41:$AE$69</c:f>
              <c:numCache>
                <c:formatCode>General</c:formatCode>
                <c:ptCount val="29"/>
                <c:pt idx="18">
                  <c:v>3289.5</c:v>
                </c:pt>
                <c:pt idx="19">
                  <c:v>3289.5</c:v>
                </c:pt>
                <c:pt idx="20">
                  <c:v>3341.1</c:v>
                </c:pt>
                <c:pt idx="21">
                  <c:v>7701.3</c:v>
                </c:pt>
                <c:pt idx="22">
                  <c:v>5031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9AD-49A2-9907-1C73D28EE7FF}"/>
            </c:ext>
          </c:extLst>
        </c:ser>
        <c:ser>
          <c:idx val="9"/>
          <c:order val="9"/>
          <c:tx>
            <c:strRef>
              <c:f>'Ark1'!$AF$40</c:f>
              <c:strCache>
                <c:ptCount val="1"/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'Ark1'!$V$41:$V$69</c:f>
              <c:strCache>
                <c:ptCount val="29"/>
                <c:pt idx="0">
                  <c:v>1860's</c:v>
                </c:pt>
                <c:pt idx="1">
                  <c:v>1890's</c:v>
                </c:pt>
                <c:pt idx="2">
                  <c:v>1920's</c:v>
                </c:pt>
                <c:pt idx="3">
                  <c:v>1970's</c:v>
                </c:pt>
                <c:pt idx="4">
                  <c:v>2010's</c:v>
                </c:pt>
                <c:pt idx="6">
                  <c:v>1860's</c:v>
                </c:pt>
                <c:pt idx="7">
                  <c:v>1890's</c:v>
                </c:pt>
                <c:pt idx="8">
                  <c:v>1920's</c:v>
                </c:pt>
                <c:pt idx="9">
                  <c:v>1970's</c:v>
                </c:pt>
                <c:pt idx="10">
                  <c:v>2010's</c:v>
                </c:pt>
                <c:pt idx="12">
                  <c:v>1860's</c:v>
                </c:pt>
                <c:pt idx="13">
                  <c:v>1890's</c:v>
                </c:pt>
                <c:pt idx="14">
                  <c:v>1920's</c:v>
                </c:pt>
                <c:pt idx="15">
                  <c:v>1970's</c:v>
                </c:pt>
                <c:pt idx="16">
                  <c:v>2010's</c:v>
                </c:pt>
                <c:pt idx="18">
                  <c:v>1860's</c:v>
                </c:pt>
                <c:pt idx="19">
                  <c:v>1890's</c:v>
                </c:pt>
                <c:pt idx="20">
                  <c:v>1920's</c:v>
                </c:pt>
                <c:pt idx="21">
                  <c:v>1970's</c:v>
                </c:pt>
                <c:pt idx="22">
                  <c:v>2010's</c:v>
                </c:pt>
                <c:pt idx="24">
                  <c:v>1860's</c:v>
                </c:pt>
                <c:pt idx="25">
                  <c:v>1890's</c:v>
                </c:pt>
                <c:pt idx="26">
                  <c:v>1920's</c:v>
                </c:pt>
                <c:pt idx="27">
                  <c:v>1970's</c:v>
                </c:pt>
                <c:pt idx="28">
                  <c:v>2010's</c:v>
                </c:pt>
              </c:strCache>
            </c:strRef>
          </c:cat>
          <c:val>
            <c:numRef>
              <c:f>'Ark1'!$AF$41:$AF$69</c:f>
              <c:numCache>
                <c:formatCode>General</c:formatCode>
                <c:ptCount val="29"/>
                <c:pt idx="24">
                  <c:v>1683</c:v>
                </c:pt>
                <c:pt idx="25">
                  <c:v>1683</c:v>
                </c:pt>
                <c:pt idx="26">
                  <c:v>1709.3999999999999</c:v>
                </c:pt>
                <c:pt idx="27">
                  <c:v>3940.2000000000003</c:v>
                </c:pt>
                <c:pt idx="28">
                  <c:v>2574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9AD-49A2-9907-1C73D28EE7FF}"/>
            </c:ext>
          </c:extLst>
        </c:ser>
        <c:ser>
          <c:idx val="10"/>
          <c:order val="10"/>
          <c:tx>
            <c:strRef>
              <c:f>'Ark1'!$AG$40</c:f>
              <c:strCache>
                <c:ptCount val="1"/>
                <c:pt idx="0">
                  <c:v>furniture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'Ark1'!$V$41:$V$69</c:f>
              <c:strCache>
                <c:ptCount val="29"/>
                <c:pt idx="0">
                  <c:v>1860's</c:v>
                </c:pt>
                <c:pt idx="1">
                  <c:v>1890's</c:v>
                </c:pt>
                <c:pt idx="2">
                  <c:v>1920's</c:v>
                </c:pt>
                <c:pt idx="3">
                  <c:v>1970's</c:v>
                </c:pt>
                <c:pt idx="4">
                  <c:v>2010's</c:v>
                </c:pt>
                <c:pt idx="6">
                  <c:v>1860's</c:v>
                </c:pt>
                <c:pt idx="7">
                  <c:v>1890's</c:v>
                </c:pt>
                <c:pt idx="8">
                  <c:v>1920's</c:v>
                </c:pt>
                <c:pt idx="9">
                  <c:v>1970's</c:v>
                </c:pt>
                <c:pt idx="10">
                  <c:v>2010's</c:v>
                </c:pt>
                <c:pt idx="12">
                  <c:v>1860's</c:v>
                </c:pt>
                <c:pt idx="13">
                  <c:v>1890's</c:v>
                </c:pt>
                <c:pt idx="14">
                  <c:v>1920's</c:v>
                </c:pt>
                <c:pt idx="15">
                  <c:v>1970's</c:v>
                </c:pt>
                <c:pt idx="16">
                  <c:v>2010's</c:v>
                </c:pt>
                <c:pt idx="18">
                  <c:v>1860's</c:v>
                </c:pt>
                <c:pt idx="19">
                  <c:v>1890's</c:v>
                </c:pt>
                <c:pt idx="20">
                  <c:v>1920's</c:v>
                </c:pt>
                <c:pt idx="21">
                  <c:v>1970's</c:v>
                </c:pt>
                <c:pt idx="22">
                  <c:v>2010's</c:v>
                </c:pt>
                <c:pt idx="24">
                  <c:v>1860's</c:v>
                </c:pt>
                <c:pt idx="25">
                  <c:v>1890's</c:v>
                </c:pt>
                <c:pt idx="26">
                  <c:v>1920's</c:v>
                </c:pt>
                <c:pt idx="27">
                  <c:v>1970's</c:v>
                </c:pt>
                <c:pt idx="28">
                  <c:v>2010's</c:v>
                </c:pt>
              </c:strCache>
            </c:strRef>
          </c:cat>
          <c:val>
            <c:numRef>
              <c:f>'Ark1'!$AG$41:$AG$69</c:f>
              <c:numCache>
                <c:formatCode>General</c:formatCode>
                <c:ptCount val="29"/>
                <c:pt idx="0">
                  <c:v>7.984</c:v>
                </c:pt>
                <c:pt idx="1">
                  <c:v>20.957999999999998</c:v>
                </c:pt>
                <c:pt idx="2">
                  <c:v>31.936</c:v>
                </c:pt>
                <c:pt idx="3">
                  <c:v>54.89</c:v>
                </c:pt>
                <c:pt idx="4">
                  <c:v>140.71799999999999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9AD-49A2-9907-1C73D28EE7FF}"/>
            </c:ext>
          </c:extLst>
        </c:ser>
        <c:ser>
          <c:idx val="11"/>
          <c:order val="11"/>
          <c:tx>
            <c:strRef>
              <c:f>'Ark1'!$AH$40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'Ark1'!$V$41:$V$69</c:f>
              <c:strCache>
                <c:ptCount val="29"/>
                <c:pt idx="0">
                  <c:v>1860's</c:v>
                </c:pt>
                <c:pt idx="1">
                  <c:v>1890's</c:v>
                </c:pt>
                <c:pt idx="2">
                  <c:v>1920's</c:v>
                </c:pt>
                <c:pt idx="3">
                  <c:v>1970's</c:v>
                </c:pt>
                <c:pt idx="4">
                  <c:v>2010's</c:v>
                </c:pt>
                <c:pt idx="6">
                  <c:v>1860's</c:v>
                </c:pt>
                <c:pt idx="7">
                  <c:v>1890's</c:v>
                </c:pt>
                <c:pt idx="8">
                  <c:v>1920's</c:v>
                </c:pt>
                <c:pt idx="9">
                  <c:v>1970's</c:v>
                </c:pt>
                <c:pt idx="10">
                  <c:v>2010's</c:v>
                </c:pt>
                <c:pt idx="12">
                  <c:v>1860's</c:v>
                </c:pt>
                <c:pt idx="13">
                  <c:v>1890's</c:v>
                </c:pt>
                <c:pt idx="14">
                  <c:v>1920's</c:v>
                </c:pt>
                <c:pt idx="15">
                  <c:v>1970's</c:v>
                </c:pt>
                <c:pt idx="16">
                  <c:v>2010's</c:v>
                </c:pt>
                <c:pt idx="18">
                  <c:v>1860's</c:v>
                </c:pt>
                <c:pt idx="19">
                  <c:v>1890's</c:v>
                </c:pt>
                <c:pt idx="20">
                  <c:v>1920's</c:v>
                </c:pt>
                <c:pt idx="21">
                  <c:v>1970's</c:v>
                </c:pt>
                <c:pt idx="22">
                  <c:v>2010's</c:v>
                </c:pt>
                <c:pt idx="24">
                  <c:v>1860's</c:v>
                </c:pt>
                <c:pt idx="25">
                  <c:v>1890's</c:v>
                </c:pt>
                <c:pt idx="26">
                  <c:v>1920's</c:v>
                </c:pt>
                <c:pt idx="27">
                  <c:v>1970's</c:v>
                </c:pt>
                <c:pt idx="28">
                  <c:v>2010's</c:v>
                </c:pt>
              </c:strCache>
            </c:strRef>
          </c:cat>
          <c:val>
            <c:numRef>
              <c:f>'Ark1'!$AH$41:$AH$69</c:f>
              <c:numCache>
                <c:formatCode>General</c:formatCode>
                <c:ptCount val="29"/>
                <c:pt idx="6">
                  <c:v>9.2479999999999993</c:v>
                </c:pt>
                <c:pt idx="7">
                  <c:v>24.275999999999996</c:v>
                </c:pt>
                <c:pt idx="8">
                  <c:v>36.991999999999997</c:v>
                </c:pt>
                <c:pt idx="9">
                  <c:v>63.580000000000005</c:v>
                </c:pt>
                <c:pt idx="10">
                  <c:v>162.99599999999998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9AD-49A2-9907-1C73D28EE7FF}"/>
            </c:ext>
          </c:extLst>
        </c:ser>
        <c:ser>
          <c:idx val="12"/>
          <c:order val="12"/>
          <c:tx>
            <c:strRef>
              <c:f>'Ark1'!$AI$40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'Ark1'!$V$41:$V$69</c:f>
              <c:strCache>
                <c:ptCount val="29"/>
                <c:pt idx="0">
                  <c:v>1860's</c:v>
                </c:pt>
                <c:pt idx="1">
                  <c:v>1890's</c:v>
                </c:pt>
                <c:pt idx="2">
                  <c:v>1920's</c:v>
                </c:pt>
                <c:pt idx="3">
                  <c:v>1970's</c:v>
                </c:pt>
                <c:pt idx="4">
                  <c:v>2010's</c:v>
                </c:pt>
                <c:pt idx="6">
                  <c:v>1860's</c:v>
                </c:pt>
                <c:pt idx="7">
                  <c:v>1890's</c:v>
                </c:pt>
                <c:pt idx="8">
                  <c:v>1920's</c:v>
                </c:pt>
                <c:pt idx="9">
                  <c:v>1970's</c:v>
                </c:pt>
                <c:pt idx="10">
                  <c:v>2010's</c:v>
                </c:pt>
                <c:pt idx="12">
                  <c:v>1860's</c:v>
                </c:pt>
                <c:pt idx="13">
                  <c:v>1890's</c:v>
                </c:pt>
                <c:pt idx="14">
                  <c:v>1920's</c:v>
                </c:pt>
                <c:pt idx="15">
                  <c:v>1970's</c:v>
                </c:pt>
                <c:pt idx="16">
                  <c:v>2010's</c:v>
                </c:pt>
                <c:pt idx="18">
                  <c:v>1860's</c:v>
                </c:pt>
                <c:pt idx="19">
                  <c:v>1890's</c:v>
                </c:pt>
                <c:pt idx="20">
                  <c:v>1920's</c:v>
                </c:pt>
                <c:pt idx="21">
                  <c:v>1970's</c:v>
                </c:pt>
                <c:pt idx="22">
                  <c:v>2010's</c:v>
                </c:pt>
                <c:pt idx="24">
                  <c:v>1860's</c:v>
                </c:pt>
                <c:pt idx="25">
                  <c:v>1890's</c:v>
                </c:pt>
                <c:pt idx="26">
                  <c:v>1920's</c:v>
                </c:pt>
                <c:pt idx="27">
                  <c:v>1970's</c:v>
                </c:pt>
                <c:pt idx="28">
                  <c:v>2010's</c:v>
                </c:pt>
              </c:strCache>
            </c:strRef>
          </c:cat>
          <c:val>
            <c:numRef>
              <c:f>'Ark1'!$AI$41:$AI$69</c:f>
              <c:numCache>
                <c:formatCode>General</c:formatCode>
                <c:ptCount val="29"/>
                <c:pt idx="12">
                  <c:v>13.92</c:v>
                </c:pt>
                <c:pt idx="13">
                  <c:v>36.54</c:v>
                </c:pt>
                <c:pt idx="14">
                  <c:v>55.68</c:v>
                </c:pt>
                <c:pt idx="15">
                  <c:v>95.7</c:v>
                </c:pt>
                <c:pt idx="16">
                  <c:v>245.33999999999997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9AD-49A2-9907-1C73D28EE7FF}"/>
            </c:ext>
          </c:extLst>
        </c:ser>
        <c:ser>
          <c:idx val="13"/>
          <c:order val="13"/>
          <c:tx>
            <c:strRef>
              <c:f>'Ark1'!$AJ$40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'Ark1'!$V$41:$V$69</c:f>
              <c:strCache>
                <c:ptCount val="29"/>
                <c:pt idx="0">
                  <c:v>1860's</c:v>
                </c:pt>
                <c:pt idx="1">
                  <c:v>1890's</c:v>
                </c:pt>
                <c:pt idx="2">
                  <c:v>1920's</c:v>
                </c:pt>
                <c:pt idx="3">
                  <c:v>1970's</c:v>
                </c:pt>
                <c:pt idx="4">
                  <c:v>2010's</c:v>
                </c:pt>
                <c:pt idx="6">
                  <c:v>1860's</c:v>
                </c:pt>
                <c:pt idx="7">
                  <c:v>1890's</c:v>
                </c:pt>
                <c:pt idx="8">
                  <c:v>1920's</c:v>
                </c:pt>
                <c:pt idx="9">
                  <c:v>1970's</c:v>
                </c:pt>
                <c:pt idx="10">
                  <c:v>2010's</c:v>
                </c:pt>
                <c:pt idx="12">
                  <c:v>1860's</c:v>
                </c:pt>
                <c:pt idx="13">
                  <c:v>1890's</c:v>
                </c:pt>
                <c:pt idx="14">
                  <c:v>1920's</c:v>
                </c:pt>
                <c:pt idx="15">
                  <c:v>1970's</c:v>
                </c:pt>
                <c:pt idx="16">
                  <c:v>2010's</c:v>
                </c:pt>
                <c:pt idx="18">
                  <c:v>1860's</c:v>
                </c:pt>
                <c:pt idx="19">
                  <c:v>1890's</c:v>
                </c:pt>
                <c:pt idx="20">
                  <c:v>1920's</c:v>
                </c:pt>
                <c:pt idx="21">
                  <c:v>1970's</c:v>
                </c:pt>
                <c:pt idx="22">
                  <c:v>2010's</c:v>
                </c:pt>
                <c:pt idx="24">
                  <c:v>1860's</c:v>
                </c:pt>
                <c:pt idx="25">
                  <c:v>1890's</c:v>
                </c:pt>
                <c:pt idx="26">
                  <c:v>1920's</c:v>
                </c:pt>
                <c:pt idx="27">
                  <c:v>1970's</c:v>
                </c:pt>
                <c:pt idx="28">
                  <c:v>2010's</c:v>
                </c:pt>
              </c:strCache>
            </c:strRef>
          </c:cat>
          <c:val>
            <c:numRef>
              <c:f>'Ark1'!$AJ$41:$AJ$69</c:f>
              <c:numCache>
                <c:formatCode>General</c:formatCode>
                <c:ptCount val="29"/>
                <c:pt idx="18">
                  <c:v>4.6239999999999997</c:v>
                </c:pt>
                <c:pt idx="19">
                  <c:v>12.137999999999998</c:v>
                </c:pt>
                <c:pt idx="20">
                  <c:v>18.495999999999999</c:v>
                </c:pt>
                <c:pt idx="21">
                  <c:v>31.790000000000003</c:v>
                </c:pt>
                <c:pt idx="22">
                  <c:v>81.49799999999999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9AD-49A2-9907-1C73D28EE7FF}"/>
            </c:ext>
          </c:extLst>
        </c:ser>
        <c:ser>
          <c:idx val="14"/>
          <c:order val="14"/>
          <c:tx>
            <c:strRef>
              <c:f>'Ark1'!$AK$40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'Ark1'!$V$41:$V$69</c:f>
              <c:strCache>
                <c:ptCount val="29"/>
                <c:pt idx="0">
                  <c:v>1860's</c:v>
                </c:pt>
                <c:pt idx="1">
                  <c:v>1890's</c:v>
                </c:pt>
                <c:pt idx="2">
                  <c:v>1920's</c:v>
                </c:pt>
                <c:pt idx="3">
                  <c:v>1970's</c:v>
                </c:pt>
                <c:pt idx="4">
                  <c:v>2010's</c:v>
                </c:pt>
                <c:pt idx="6">
                  <c:v>1860's</c:v>
                </c:pt>
                <c:pt idx="7">
                  <c:v>1890's</c:v>
                </c:pt>
                <c:pt idx="8">
                  <c:v>1920's</c:v>
                </c:pt>
                <c:pt idx="9">
                  <c:v>1970's</c:v>
                </c:pt>
                <c:pt idx="10">
                  <c:v>2010's</c:v>
                </c:pt>
                <c:pt idx="12">
                  <c:v>1860's</c:v>
                </c:pt>
                <c:pt idx="13">
                  <c:v>1890's</c:v>
                </c:pt>
                <c:pt idx="14">
                  <c:v>1920's</c:v>
                </c:pt>
                <c:pt idx="15">
                  <c:v>1970's</c:v>
                </c:pt>
                <c:pt idx="16">
                  <c:v>2010's</c:v>
                </c:pt>
                <c:pt idx="18">
                  <c:v>1860's</c:v>
                </c:pt>
                <c:pt idx="19">
                  <c:v>1890's</c:v>
                </c:pt>
                <c:pt idx="20">
                  <c:v>1920's</c:v>
                </c:pt>
                <c:pt idx="21">
                  <c:v>1970's</c:v>
                </c:pt>
                <c:pt idx="22">
                  <c:v>2010's</c:v>
                </c:pt>
                <c:pt idx="24">
                  <c:v>1860's</c:v>
                </c:pt>
                <c:pt idx="25">
                  <c:v>1890's</c:v>
                </c:pt>
                <c:pt idx="26">
                  <c:v>1920's</c:v>
                </c:pt>
                <c:pt idx="27">
                  <c:v>1970's</c:v>
                </c:pt>
                <c:pt idx="28">
                  <c:v>2010's</c:v>
                </c:pt>
              </c:strCache>
            </c:strRef>
          </c:cat>
          <c:val>
            <c:numRef>
              <c:f>'Ark1'!$AK$41:$AK$69</c:f>
              <c:numCache>
                <c:formatCode>General</c:formatCode>
                <c:ptCount val="29"/>
                <c:pt idx="24">
                  <c:v>5.8320000000000007</c:v>
                </c:pt>
                <c:pt idx="25">
                  <c:v>15.309000000000001</c:v>
                </c:pt>
                <c:pt idx="26">
                  <c:v>23.328000000000003</c:v>
                </c:pt>
                <c:pt idx="27">
                  <c:v>40.095000000000006</c:v>
                </c:pt>
                <c:pt idx="28">
                  <c:v>102.789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9AD-49A2-9907-1C73D28EE7FF}"/>
            </c:ext>
          </c:extLst>
        </c:ser>
        <c:ser>
          <c:idx val="15"/>
          <c:order val="15"/>
          <c:tx>
            <c:strRef>
              <c:f>'Ark1'!$AL$40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'Ark1'!$V$41:$V$69</c:f>
              <c:strCache>
                <c:ptCount val="29"/>
                <c:pt idx="0">
                  <c:v>1860's</c:v>
                </c:pt>
                <c:pt idx="1">
                  <c:v>1890's</c:v>
                </c:pt>
                <c:pt idx="2">
                  <c:v>1920's</c:v>
                </c:pt>
                <c:pt idx="3">
                  <c:v>1970's</c:v>
                </c:pt>
                <c:pt idx="4">
                  <c:v>2010's</c:v>
                </c:pt>
                <c:pt idx="6">
                  <c:v>1860's</c:v>
                </c:pt>
                <c:pt idx="7">
                  <c:v>1890's</c:v>
                </c:pt>
                <c:pt idx="8">
                  <c:v>1920's</c:v>
                </c:pt>
                <c:pt idx="9">
                  <c:v>1970's</c:v>
                </c:pt>
                <c:pt idx="10">
                  <c:v>2010's</c:v>
                </c:pt>
                <c:pt idx="12">
                  <c:v>1860's</c:v>
                </c:pt>
                <c:pt idx="13">
                  <c:v>1890's</c:v>
                </c:pt>
                <c:pt idx="14">
                  <c:v>1920's</c:v>
                </c:pt>
                <c:pt idx="15">
                  <c:v>1970's</c:v>
                </c:pt>
                <c:pt idx="16">
                  <c:v>2010's</c:v>
                </c:pt>
                <c:pt idx="18">
                  <c:v>1860's</c:v>
                </c:pt>
                <c:pt idx="19">
                  <c:v>1890's</c:v>
                </c:pt>
                <c:pt idx="20">
                  <c:v>1920's</c:v>
                </c:pt>
                <c:pt idx="21">
                  <c:v>1970's</c:v>
                </c:pt>
                <c:pt idx="22">
                  <c:v>2010's</c:v>
                </c:pt>
                <c:pt idx="24">
                  <c:v>1860's</c:v>
                </c:pt>
                <c:pt idx="25">
                  <c:v>1890's</c:v>
                </c:pt>
                <c:pt idx="26">
                  <c:v>1920's</c:v>
                </c:pt>
                <c:pt idx="27">
                  <c:v>1970's</c:v>
                </c:pt>
                <c:pt idx="28">
                  <c:v>2010's</c:v>
                </c:pt>
              </c:strCache>
            </c:strRef>
          </c:cat>
          <c:val>
            <c:numRef>
              <c:f>'Ark1'!$AL$41:$AL$69</c:f>
              <c:numCache>
                <c:formatCode>General</c:formatCode>
                <c:ptCount val="29"/>
                <c:pt idx="0">
                  <c:v>50.400000000000006</c:v>
                </c:pt>
                <c:pt idx="1">
                  <c:v>430.5</c:v>
                </c:pt>
                <c:pt idx="2">
                  <c:v>1148.7</c:v>
                </c:pt>
                <c:pt idx="3">
                  <c:v>15760.5</c:v>
                </c:pt>
                <c:pt idx="4">
                  <c:v>24708.600000000002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9AD-49A2-9907-1C73D28EE7FF}"/>
            </c:ext>
          </c:extLst>
        </c:ser>
        <c:ser>
          <c:idx val="16"/>
          <c:order val="16"/>
          <c:tx>
            <c:strRef>
              <c:f>'Ark1'!$AM$40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'Ark1'!$V$41:$V$69</c:f>
              <c:strCache>
                <c:ptCount val="29"/>
                <c:pt idx="0">
                  <c:v>1860's</c:v>
                </c:pt>
                <c:pt idx="1">
                  <c:v>1890's</c:v>
                </c:pt>
                <c:pt idx="2">
                  <c:v>1920's</c:v>
                </c:pt>
                <c:pt idx="3">
                  <c:v>1970's</c:v>
                </c:pt>
                <c:pt idx="4">
                  <c:v>2010's</c:v>
                </c:pt>
                <c:pt idx="6">
                  <c:v>1860's</c:v>
                </c:pt>
                <c:pt idx="7">
                  <c:v>1890's</c:v>
                </c:pt>
                <c:pt idx="8">
                  <c:v>1920's</c:v>
                </c:pt>
                <c:pt idx="9">
                  <c:v>1970's</c:v>
                </c:pt>
                <c:pt idx="10">
                  <c:v>2010's</c:v>
                </c:pt>
                <c:pt idx="12">
                  <c:v>1860's</c:v>
                </c:pt>
                <c:pt idx="13">
                  <c:v>1890's</c:v>
                </c:pt>
                <c:pt idx="14">
                  <c:v>1920's</c:v>
                </c:pt>
                <c:pt idx="15">
                  <c:v>1970's</c:v>
                </c:pt>
                <c:pt idx="16">
                  <c:v>2010's</c:v>
                </c:pt>
                <c:pt idx="18">
                  <c:v>1860's</c:v>
                </c:pt>
                <c:pt idx="19">
                  <c:v>1890's</c:v>
                </c:pt>
                <c:pt idx="20">
                  <c:v>1920's</c:v>
                </c:pt>
                <c:pt idx="21">
                  <c:v>1970's</c:v>
                </c:pt>
                <c:pt idx="22">
                  <c:v>2010's</c:v>
                </c:pt>
                <c:pt idx="24">
                  <c:v>1860's</c:v>
                </c:pt>
                <c:pt idx="25">
                  <c:v>1890's</c:v>
                </c:pt>
                <c:pt idx="26">
                  <c:v>1920's</c:v>
                </c:pt>
                <c:pt idx="27">
                  <c:v>1970's</c:v>
                </c:pt>
                <c:pt idx="28">
                  <c:v>2010's</c:v>
                </c:pt>
              </c:strCache>
            </c:strRef>
          </c:cat>
          <c:val>
            <c:numRef>
              <c:f>'Ark1'!$AM$41:$AM$69</c:f>
              <c:numCache>
                <c:formatCode>General</c:formatCode>
                <c:ptCount val="29"/>
                <c:pt idx="6">
                  <c:v>22.080000000000002</c:v>
                </c:pt>
                <c:pt idx="7">
                  <c:v>188.6</c:v>
                </c:pt>
                <c:pt idx="8">
                  <c:v>503.24</c:v>
                </c:pt>
                <c:pt idx="9">
                  <c:v>6904.6</c:v>
                </c:pt>
                <c:pt idx="10">
                  <c:v>10824.720000000001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9AD-49A2-9907-1C73D28EE7FF}"/>
            </c:ext>
          </c:extLst>
        </c:ser>
        <c:ser>
          <c:idx val="17"/>
          <c:order val="17"/>
          <c:tx>
            <c:strRef>
              <c:f>'Ark1'!$AN$40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'Ark1'!$V$41:$V$69</c:f>
              <c:strCache>
                <c:ptCount val="29"/>
                <c:pt idx="0">
                  <c:v>1860's</c:v>
                </c:pt>
                <c:pt idx="1">
                  <c:v>1890's</c:v>
                </c:pt>
                <c:pt idx="2">
                  <c:v>1920's</c:v>
                </c:pt>
                <c:pt idx="3">
                  <c:v>1970's</c:v>
                </c:pt>
                <c:pt idx="4">
                  <c:v>2010's</c:v>
                </c:pt>
                <c:pt idx="6">
                  <c:v>1860's</c:v>
                </c:pt>
                <c:pt idx="7">
                  <c:v>1890's</c:v>
                </c:pt>
                <c:pt idx="8">
                  <c:v>1920's</c:v>
                </c:pt>
                <c:pt idx="9">
                  <c:v>1970's</c:v>
                </c:pt>
                <c:pt idx="10">
                  <c:v>2010's</c:v>
                </c:pt>
                <c:pt idx="12">
                  <c:v>1860's</c:v>
                </c:pt>
                <c:pt idx="13">
                  <c:v>1890's</c:v>
                </c:pt>
                <c:pt idx="14">
                  <c:v>1920's</c:v>
                </c:pt>
                <c:pt idx="15">
                  <c:v>1970's</c:v>
                </c:pt>
                <c:pt idx="16">
                  <c:v>2010's</c:v>
                </c:pt>
                <c:pt idx="18">
                  <c:v>1860's</c:v>
                </c:pt>
                <c:pt idx="19">
                  <c:v>1890's</c:v>
                </c:pt>
                <c:pt idx="20">
                  <c:v>1920's</c:v>
                </c:pt>
                <c:pt idx="21">
                  <c:v>1970's</c:v>
                </c:pt>
                <c:pt idx="22">
                  <c:v>2010's</c:v>
                </c:pt>
                <c:pt idx="24">
                  <c:v>1860's</c:v>
                </c:pt>
                <c:pt idx="25">
                  <c:v>1890's</c:v>
                </c:pt>
                <c:pt idx="26">
                  <c:v>1920's</c:v>
                </c:pt>
                <c:pt idx="27">
                  <c:v>1970's</c:v>
                </c:pt>
                <c:pt idx="28">
                  <c:v>2010's</c:v>
                </c:pt>
              </c:strCache>
            </c:strRef>
          </c:cat>
          <c:val>
            <c:numRef>
              <c:f>'Ark1'!$AN$41:$AN$69</c:f>
              <c:numCache>
                <c:formatCode>General</c:formatCode>
                <c:ptCount val="29"/>
                <c:pt idx="12">
                  <c:v>9.120000000000001</c:v>
                </c:pt>
                <c:pt idx="13">
                  <c:v>77.900000000000006</c:v>
                </c:pt>
                <c:pt idx="14">
                  <c:v>207.86</c:v>
                </c:pt>
                <c:pt idx="15">
                  <c:v>2851.9</c:v>
                </c:pt>
                <c:pt idx="16">
                  <c:v>4471.08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9AD-49A2-9907-1C73D28EE7FF}"/>
            </c:ext>
          </c:extLst>
        </c:ser>
        <c:ser>
          <c:idx val="18"/>
          <c:order val="18"/>
          <c:tx>
            <c:strRef>
              <c:f>'Ark1'!$AO$40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'Ark1'!$V$41:$V$69</c:f>
              <c:strCache>
                <c:ptCount val="29"/>
                <c:pt idx="0">
                  <c:v>1860's</c:v>
                </c:pt>
                <c:pt idx="1">
                  <c:v>1890's</c:v>
                </c:pt>
                <c:pt idx="2">
                  <c:v>1920's</c:v>
                </c:pt>
                <c:pt idx="3">
                  <c:v>1970's</c:v>
                </c:pt>
                <c:pt idx="4">
                  <c:v>2010's</c:v>
                </c:pt>
                <c:pt idx="6">
                  <c:v>1860's</c:v>
                </c:pt>
                <c:pt idx="7">
                  <c:v>1890's</c:v>
                </c:pt>
                <c:pt idx="8">
                  <c:v>1920's</c:v>
                </c:pt>
                <c:pt idx="9">
                  <c:v>1970's</c:v>
                </c:pt>
                <c:pt idx="10">
                  <c:v>2010's</c:v>
                </c:pt>
                <c:pt idx="12">
                  <c:v>1860's</c:v>
                </c:pt>
                <c:pt idx="13">
                  <c:v>1890's</c:v>
                </c:pt>
                <c:pt idx="14">
                  <c:v>1920's</c:v>
                </c:pt>
                <c:pt idx="15">
                  <c:v>1970's</c:v>
                </c:pt>
                <c:pt idx="16">
                  <c:v>2010's</c:v>
                </c:pt>
                <c:pt idx="18">
                  <c:v>1860's</c:v>
                </c:pt>
                <c:pt idx="19">
                  <c:v>1890's</c:v>
                </c:pt>
                <c:pt idx="20">
                  <c:v>1920's</c:v>
                </c:pt>
                <c:pt idx="21">
                  <c:v>1970's</c:v>
                </c:pt>
                <c:pt idx="22">
                  <c:v>2010's</c:v>
                </c:pt>
                <c:pt idx="24">
                  <c:v>1860's</c:v>
                </c:pt>
                <c:pt idx="25">
                  <c:v>1890's</c:v>
                </c:pt>
                <c:pt idx="26">
                  <c:v>1920's</c:v>
                </c:pt>
                <c:pt idx="27">
                  <c:v>1970's</c:v>
                </c:pt>
                <c:pt idx="28">
                  <c:v>2010's</c:v>
                </c:pt>
              </c:strCache>
            </c:strRef>
          </c:cat>
          <c:val>
            <c:numRef>
              <c:f>'Ark1'!$AO$41:$AO$69</c:f>
              <c:numCache>
                <c:formatCode>General</c:formatCode>
                <c:ptCount val="29"/>
                <c:pt idx="18">
                  <c:v>6.48</c:v>
                </c:pt>
                <c:pt idx="19">
                  <c:v>55.35</c:v>
                </c:pt>
                <c:pt idx="20">
                  <c:v>147.69</c:v>
                </c:pt>
                <c:pt idx="21">
                  <c:v>2026.3500000000001</c:v>
                </c:pt>
                <c:pt idx="22">
                  <c:v>3176.82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9AD-49A2-9907-1C73D28EE7FF}"/>
            </c:ext>
          </c:extLst>
        </c:ser>
        <c:ser>
          <c:idx val="19"/>
          <c:order val="19"/>
          <c:tx>
            <c:strRef>
              <c:f>'Ark1'!$AP$40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'Ark1'!$V$41:$V$69</c:f>
              <c:strCache>
                <c:ptCount val="29"/>
                <c:pt idx="0">
                  <c:v>1860's</c:v>
                </c:pt>
                <c:pt idx="1">
                  <c:v>1890's</c:v>
                </c:pt>
                <c:pt idx="2">
                  <c:v>1920's</c:v>
                </c:pt>
                <c:pt idx="3">
                  <c:v>1970's</c:v>
                </c:pt>
                <c:pt idx="4">
                  <c:v>2010's</c:v>
                </c:pt>
                <c:pt idx="6">
                  <c:v>1860's</c:v>
                </c:pt>
                <c:pt idx="7">
                  <c:v>1890's</c:v>
                </c:pt>
                <c:pt idx="8">
                  <c:v>1920's</c:v>
                </c:pt>
                <c:pt idx="9">
                  <c:v>1970's</c:v>
                </c:pt>
                <c:pt idx="10">
                  <c:v>2010's</c:v>
                </c:pt>
                <c:pt idx="12">
                  <c:v>1860's</c:v>
                </c:pt>
                <c:pt idx="13">
                  <c:v>1890's</c:v>
                </c:pt>
                <c:pt idx="14">
                  <c:v>1920's</c:v>
                </c:pt>
                <c:pt idx="15">
                  <c:v>1970's</c:v>
                </c:pt>
                <c:pt idx="16">
                  <c:v>2010's</c:v>
                </c:pt>
                <c:pt idx="18">
                  <c:v>1860's</c:v>
                </c:pt>
                <c:pt idx="19">
                  <c:v>1890's</c:v>
                </c:pt>
                <c:pt idx="20">
                  <c:v>1920's</c:v>
                </c:pt>
                <c:pt idx="21">
                  <c:v>1970's</c:v>
                </c:pt>
                <c:pt idx="22">
                  <c:v>2010's</c:v>
                </c:pt>
                <c:pt idx="24">
                  <c:v>1860's</c:v>
                </c:pt>
                <c:pt idx="25">
                  <c:v>1890's</c:v>
                </c:pt>
                <c:pt idx="26">
                  <c:v>1920's</c:v>
                </c:pt>
                <c:pt idx="27">
                  <c:v>1970's</c:v>
                </c:pt>
                <c:pt idx="28">
                  <c:v>2010's</c:v>
                </c:pt>
              </c:strCache>
            </c:strRef>
          </c:cat>
          <c:val>
            <c:numRef>
              <c:f>'Ark1'!$AP$41:$AP$69</c:f>
              <c:numCache>
                <c:formatCode>General</c:formatCode>
                <c:ptCount val="29"/>
                <c:pt idx="24">
                  <c:v>3.3600000000000003</c:v>
                </c:pt>
                <c:pt idx="25">
                  <c:v>28.700000000000003</c:v>
                </c:pt>
                <c:pt idx="26">
                  <c:v>76.580000000000013</c:v>
                </c:pt>
                <c:pt idx="27">
                  <c:v>1050.7</c:v>
                </c:pt>
                <c:pt idx="28">
                  <c:v>1647.2400000000002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9AD-49A2-9907-1C73D28EE7FF}"/>
            </c:ext>
          </c:extLst>
        </c:ser>
        <c:ser>
          <c:idx val="20"/>
          <c:order val="20"/>
          <c:tx>
            <c:strRef>
              <c:f>'Ark1'!$AQ$40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'Ark1'!$V$41:$V$69</c:f>
              <c:strCache>
                <c:ptCount val="29"/>
                <c:pt idx="0">
                  <c:v>1860's</c:v>
                </c:pt>
                <c:pt idx="1">
                  <c:v>1890's</c:v>
                </c:pt>
                <c:pt idx="2">
                  <c:v>1920's</c:v>
                </c:pt>
                <c:pt idx="3">
                  <c:v>1970's</c:v>
                </c:pt>
                <c:pt idx="4">
                  <c:v>2010's</c:v>
                </c:pt>
                <c:pt idx="6">
                  <c:v>1860's</c:v>
                </c:pt>
                <c:pt idx="7">
                  <c:v>1890's</c:v>
                </c:pt>
                <c:pt idx="8">
                  <c:v>1920's</c:v>
                </c:pt>
                <c:pt idx="9">
                  <c:v>1970's</c:v>
                </c:pt>
                <c:pt idx="10">
                  <c:v>2010's</c:v>
                </c:pt>
                <c:pt idx="12">
                  <c:v>1860's</c:v>
                </c:pt>
                <c:pt idx="13">
                  <c:v>1890's</c:v>
                </c:pt>
                <c:pt idx="14">
                  <c:v>1920's</c:v>
                </c:pt>
                <c:pt idx="15">
                  <c:v>1970's</c:v>
                </c:pt>
                <c:pt idx="16">
                  <c:v>2010's</c:v>
                </c:pt>
                <c:pt idx="18">
                  <c:v>1860's</c:v>
                </c:pt>
                <c:pt idx="19">
                  <c:v>1890's</c:v>
                </c:pt>
                <c:pt idx="20">
                  <c:v>1920's</c:v>
                </c:pt>
                <c:pt idx="21">
                  <c:v>1970's</c:v>
                </c:pt>
                <c:pt idx="22">
                  <c:v>2010's</c:v>
                </c:pt>
                <c:pt idx="24">
                  <c:v>1860's</c:v>
                </c:pt>
                <c:pt idx="25">
                  <c:v>1890's</c:v>
                </c:pt>
                <c:pt idx="26">
                  <c:v>1920's</c:v>
                </c:pt>
                <c:pt idx="27">
                  <c:v>1970's</c:v>
                </c:pt>
                <c:pt idx="28">
                  <c:v>2010's</c:v>
                </c:pt>
              </c:strCache>
            </c:strRef>
          </c:cat>
          <c:val>
            <c:numRef>
              <c:f>'Ark1'!$AQ$41:$AQ$69</c:f>
              <c:numCache>
                <c:formatCode>General</c:formatCode>
                <c:ptCount val="29"/>
                <c:pt idx="0">
                  <c:v>887.31500000000005</c:v>
                </c:pt>
                <c:pt idx="1">
                  <c:v>1067.9900000000002</c:v>
                </c:pt>
                <c:pt idx="2">
                  <c:v>1128.2150000000001</c:v>
                </c:pt>
                <c:pt idx="3">
                  <c:v>1268.7400000000002</c:v>
                </c:pt>
                <c:pt idx="4">
                  <c:v>1365.1000000000001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9AD-49A2-9907-1C73D28EE7FF}"/>
            </c:ext>
          </c:extLst>
        </c:ser>
        <c:ser>
          <c:idx val="21"/>
          <c:order val="21"/>
          <c:tx>
            <c:strRef>
              <c:f>'Ark1'!$AR$40</c:f>
              <c:strCache>
                <c:ptCount val="1"/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'Ark1'!$V$41:$V$69</c:f>
              <c:strCache>
                <c:ptCount val="29"/>
                <c:pt idx="0">
                  <c:v>1860's</c:v>
                </c:pt>
                <c:pt idx="1">
                  <c:v>1890's</c:v>
                </c:pt>
                <c:pt idx="2">
                  <c:v>1920's</c:v>
                </c:pt>
                <c:pt idx="3">
                  <c:v>1970's</c:v>
                </c:pt>
                <c:pt idx="4">
                  <c:v>2010's</c:v>
                </c:pt>
                <c:pt idx="6">
                  <c:v>1860's</c:v>
                </c:pt>
                <c:pt idx="7">
                  <c:v>1890's</c:v>
                </c:pt>
                <c:pt idx="8">
                  <c:v>1920's</c:v>
                </c:pt>
                <c:pt idx="9">
                  <c:v>1970's</c:v>
                </c:pt>
                <c:pt idx="10">
                  <c:v>2010's</c:v>
                </c:pt>
                <c:pt idx="12">
                  <c:v>1860's</c:v>
                </c:pt>
                <c:pt idx="13">
                  <c:v>1890's</c:v>
                </c:pt>
                <c:pt idx="14">
                  <c:v>1920's</c:v>
                </c:pt>
                <c:pt idx="15">
                  <c:v>1970's</c:v>
                </c:pt>
                <c:pt idx="16">
                  <c:v>2010's</c:v>
                </c:pt>
                <c:pt idx="18">
                  <c:v>1860's</c:v>
                </c:pt>
                <c:pt idx="19">
                  <c:v>1890's</c:v>
                </c:pt>
                <c:pt idx="20">
                  <c:v>1920's</c:v>
                </c:pt>
                <c:pt idx="21">
                  <c:v>1970's</c:v>
                </c:pt>
                <c:pt idx="22">
                  <c:v>2010's</c:v>
                </c:pt>
                <c:pt idx="24">
                  <c:v>1860's</c:v>
                </c:pt>
                <c:pt idx="25">
                  <c:v>1890's</c:v>
                </c:pt>
                <c:pt idx="26">
                  <c:v>1920's</c:v>
                </c:pt>
                <c:pt idx="27">
                  <c:v>1970's</c:v>
                </c:pt>
                <c:pt idx="28">
                  <c:v>2010's</c:v>
                </c:pt>
              </c:strCache>
            </c:strRef>
          </c:cat>
          <c:val>
            <c:numRef>
              <c:f>'Ark1'!$AR$41:$AR$69</c:f>
              <c:numCache>
                <c:formatCode>General</c:formatCode>
                <c:ptCount val="29"/>
                <c:pt idx="6">
                  <c:v>725.98500000000001</c:v>
                </c:pt>
                <c:pt idx="7">
                  <c:v>873.81000000000006</c:v>
                </c:pt>
                <c:pt idx="8">
                  <c:v>923.08499999999992</c:v>
                </c:pt>
                <c:pt idx="9">
                  <c:v>1038.0600000000002</c:v>
                </c:pt>
                <c:pt idx="10">
                  <c:v>1116.9000000000001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9AD-49A2-9907-1C73D28EE7FF}"/>
            </c:ext>
          </c:extLst>
        </c:ser>
        <c:ser>
          <c:idx val="22"/>
          <c:order val="22"/>
          <c:tx>
            <c:strRef>
              <c:f>'Ark1'!$AS$40</c:f>
              <c:strCache>
                <c:ptCount val="1"/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'Ark1'!$V$41:$V$69</c:f>
              <c:strCache>
                <c:ptCount val="29"/>
                <c:pt idx="0">
                  <c:v>1860's</c:v>
                </c:pt>
                <c:pt idx="1">
                  <c:v>1890's</c:v>
                </c:pt>
                <c:pt idx="2">
                  <c:v>1920's</c:v>
                </c:pt>
                <c:pt idx="3">
                  <c:v>1970's</c:v>
                </c:pt>
                <c:pt idx="4">
                  <c:v>2010's</c:v>
                </c:pt>
                <c:pt idx="6">
                  <c:v>1860's</c:v>
                </c:pt>
                <c:pt idx="7">
                  <c:v>1890's</c:v>
                </c:pt>
                <c:pt idx="8">
                  <c:v>1920's</c:v>
                </c:pt>
                <c:pt idx="9">
                  <c:v>1970's</c:v>
                </c:pt>
                <c:pt idx="10">
                  <c:v>2010's</c:v>
                </c:pt>
                <c:pt idx="12">
                  <c:v>1860's</c:v>
                </c:pt>
                <c:pt idx="13">
                  <c:v>1890's</c:v>
                </c:pt>
                <c:pt idx="14">
                  <c:v>1920's</c:v>
                </c:pt>
                <c:pt idx="15">
                  <c:v>1970's</c:v>
                </c:pt>
                <c:pt idx="16">
                  <c:v>2010's</c:v>
                </c:pt>
                <c:pt idx="18">
                  <c:v>1860's</c:v>
                </c:pt>
                <c:pt idx="19">
                  <c:v>1890's</c:v>
                </c:pt>
                <c:pt idx="20">
                  <c:v>1920's</c:v>
                </c:pt>
                <c:pt idx="21">
                  <c:v>1970's</c:v>
                </c:pt>
                <c:pt idx="22">
                  <c:v>2010's</c:v>
                </c:pt>
                <c:pt idx="24">
                  <c:v>1860's</c:v>
                </c:pt>
                <c:pt idx="25">
                  <c:v>1890's</c:v>
                </c:pt>
                <c:pt idx="26">
                  <c:v>1920's</c:v>
                </c:pt>
                <c:pt idx="27">
                  <c:v>1970's</c:v>
                </c:pt>
                <c:pt idx="28">
                  <c:v>2010's</c:v>
                </c:pt>
              </c:strCache>
            </c:strRef>
          </c:cat>
          <c:val>
            <c:numRef>
              <c:f>'Ark1'!$AS$41:$AS$69</c:f>
              <c:numCache>
                <c:formatCode>General</c:formatCode>
                <c:ptCount val="29"/>
                <c:pt idx="12">
                  <c:v>645.32000000000005</c:v>
                </c:pt>
                <c:pt idx="13">
                  <c:v>776.72</c:v>
                </c:pt>
                <c:pt idx="14">
                  <c:v>820.5200000000001</c:v>
                </c:pt>
                <c:pt idx="15">
                  <c:v>922.72000000000014</c:v>
                </c:pt>
                <c:pt idx="16">
                  <c:v>992.80000000000007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9AD-49A2-9907-1C73D28EE7FF}"/>
            </c:ext>
          </c:extLst>
        </c:ser>
        <c:ser>
          <c:idx val="23"/>
          <c:order val="23"/>
          <c:tx>
            <c:strRef>
              <c:f>'Ark1'!$AT$40</c:f>
              <c:strCache>
                <c:ptCount val="1"/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'Ark1'!$V$41:$V$69</c:f>
              <c:strCache>
                <c:ptCount val="29"/>
                <c:pt idx="0">
                  <c:v>1860's</c:v>
                </c:pt>
                <c:pt idx="1">
                  <c:v>1890's</c:v>
                </c:pt>
                <c:pt idx="2">
                  <c:v>1920's</c:v>
                </c:pt>
                <c:pt idx="3">
                  <c:v>1970's</c:v>
                </c:pt>
                <c:pt idx="4">
                  <c:v>2010's</c:v>
                </c:pt>
                <c:pt idx="6">
                  <c:v>1860's</c:v>
                </c:pt>
                <c:pt idx="7">
                  <c:v>1890's</c:v>
                </c:pt>
                <c:pt idx="8">
                  <c:v>1920's</c:v>
                </c:pt>
                <c:pt idx="9">
                  <c:v>1970's</c:v>
                </c:pt>
                <c:pt idx="10">
                  <c:v>2010's</c:v>
                </c:pt>
                <c:pt idx="12">
                  <c:v>1860's</c:v>
                </c:pt>
                <c:pt idx="13">
                  <c:v>1890's</c:v>
                </c:pt>
                <c:pt idx="14">
                  <c:v>1920's</c:v>
                </c:pt>
                <c:pt idx="15">
                  <c:v>1970's</c:v>
                </c:pt>
                <c:pt idx="16">
                  <c:v>2010's</c:v>
                </c:pt>
                <c:pt idx="18">
                  <c:v>1860's</c:v>
                </c:pt>
                <c:pt idx="19">
                  <c:v>1890's</c:v>
                </c:pt>
                <c:pt idx="20">
                  <c:v>1920's</c:v>
                </c:pt>
                <c:pt idx="21">
                  <c:v>1970's</c:v>
                </c:pt>
                <c:pt idx="22">
                  <c:v>2010's</c:v>
                </c:pt>
                <c:pt idx="24">
                  <c:v>1860's</c:v>
                </c:pt>
                <c:pt idx="25">
                  <c:v>1890's</c:v>
                </c:pt>
                <c:pt idx="26">
                  <c:v>1920's</c:v>
                </c:pt>
                <c:pt idx="27">
                  <c:v>1970's</c:v>
                </c:pt>
                <c:pt idx="28">
                  <c:v>2010's</c:v>
                </c:pt>
              </c:strCache>
            </c:strRef>
          </c:cat>
          <c:val>
            <c:numRef>
              <c:f>'Ark1'!$AT$41:$AT$69</c:f>
              <c:numCache>
                <c:formatCode>General</c:formatCode>
                <c:ptCount val="29"/>
                <c:pt idx="18">
                  <c:v>725.98500000000001</c:v>
                </c:pt>
                <c:pt idx="19">
                  <c:v>873.81000000000006</c:v>
                </c:pt>
                <c:pt idx="20">
                  <c:v>923.08499999999992</c:v>
                </c:pt>
                <c:pt idx="21">
                  <c:v>1038.0600000000002</c:v>
                </c:pt>
                <c:pt idx="22">
                  <c:v>1116.9000000000001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9AD-49A2-9907-1C73D28EE7FF}"/>
            </c:ext>
          </c:extLst>
        </c:ser>
        <c:ser>
          <c:idx val="24"/>
          <c:order val="24"/>
          <c:tx>
            <c:strRef>
              <c:f>'Ark1'!$AU$40</c:f>
              <c:strCache>
                <c:ptCount val="1"/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'Ark1'!$V$41:$V$69</c:f>
              <c:strCache>
                <c:ptCount val="29"/>
                <c:pt idx="0">
                  <c:v>1860's</c:v>
                </c:pt>
                <c:pt idx="1">
                  <c:v>1890's</c:v>
                </c:pt>
                <c:pt idx="2">
                  <c:v>1920's</c:v>
                </c:pt>
                <c:pt idx="3">
                  <c:v>1970's</c:v>
                </c:pt>
                <c:pt idx="4">
                  <c:v>2010's</c:v>
                </c:pt>
                <c:pt idx="6">
                  <c:v>1860's</c:v>
                </c:pt>
                <c:pt idx="7">
                  <c:v>1890's</c:v>
                </c:pt>
                <c:pt idx="8">
                  <c:v>1920's</c:v>
                </c:pt>
                <c:pt idx="9">
                  <c:v>1970's</c:v>
                </c:pt>
                <c:pt idx="10">
                  <c:v>2010's</c:v>
                </c:pt>
                <c:pt idx="12">
                  <c:v>1860's</c:v>
                </c:pt>
                <c:pt idx="13">
                  <c:v>1890's</c:v>
                </c:pt>
                <c:pt idx="14">
                  <c:v>1920's</c:v>
                </c:pt>
                <c:pt idx="15">
                  <c:v>1970's</c:v>
                </c:pt>
                <c:pt idx="16">
                  <c:v>2010's</c:v>
                </c:pt>
                <c:pt idx="18">
                  <c:v>1860's</c:v>
                </c:pt>
                <c:pt idx="19">
                  <c:v>1890's</c:v>
                </c:pt>
                <c:pt idx="20">
                  <c:v>1920's</c:v>
                </c:pt>
                <c:pt idx="21">
                  <c:v>1970's</c:v>
                </c:pt>
                <c:pt idx="22">
                  <c:v>2010's</c:v>
                </c:pt>
                <c:pt idx="24">
                  <c:v>1860's</c:v>
                </c:pt>
                <c:pt idx="25">
                  <c:v>1890's</c:v>
                </c:pt>
                <c:pt idx="26">
                  <c:v>1920's</c:v>
                </c:pt>
                <c:pt idx="27">
                  <c:v>1970's</c:v>
                </c:pt>
                <c:pt idx="28">
                  <c:v>2010's</c:v>
                </c:pt>
              </c:strCache>
            </c:strRef>
          </c:cat>
          <c:val>
            <c:numRef>
              <c:f>'Ark1'!$AU$41:$AU$69</c:f>
              <c:numCache>
                <c:formatCode>General</c:formatCode>
                <c:ptCount val="29"/>
                <c:pt idx="24">
                  <c:v>564.65499999999997</c:v>
                </c:pt>
                <c:pt idx="25">
                  <c:v>679.63</c:v>
                </c:pt>
                <c:pt idx="26">
                  <c:v>717.95499999999993</c:v>
                </c:pt>
                <c:pt idx="27">
                  <c:v>807.37999999999988</c:v>
                </c:pt>
                <c:pt idx="28">
                  <c:v>868.69999999999993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9AD-49A2-9907-1C73D28EE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835997208"/>
        <c:axId val="835996488"/>
      </c:barChart>
      <c:catAx>
        <c:axId val="835997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1">
                    <a:solidFill>
                      <a:schemeClr val="tx1"/>
                    </a:solidFill>
                  </a:rPr>
                  <a:t>Technology from</a:t>
                </a:r>
              </a:p>
            </c:rich>
          </c:tx>
          <c:layout>
            <c:manualLayout>
              <c:xMode val="edge"/>
              <c:yMode val="edge"/>
              <c:x val="0.1515755177354681"/>
              <c:y val="0.973171561690869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996488"/>
        <c:crosses val="autoZero"/>
        <c:auto val="0"/>
        <c:lblAlgn val="ctr"/>
        <c:lblOffset val="100"/>
        <c:noMultiLvlLbl val="0"/>
      </c:catAx>
      <c:valAx>
        <c:axId val="83599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Tons CO2eq per capita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997208"/>
        <c:crosses val="autoZero"/>
        <c:crossBetween val="between"/>
        <c:majorUnit val="25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ayout>
        <c:manualLayout>
          <c:xMode val="edge"/>
          <c:yMode val="edge"/>
          <c:x val="0.58196255604042879"/>
          <c:y val="0.98331471546590499"/>
          <c:w val="0.41405470305944314"/>
          <c:h val="1.66853657279530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</a:t>
            </a:r>
            <a:r>
              <a:rPr lang="en-US" baseline="0"/>
              <a:t>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94686251633214"/>
          <c:y val="2.9234712113168606E-2"/>
          <c:w val="0.86942661993488712"/>
          <c:h val="0.788769038011026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'Ark1'!$W$40</c:f>
              <c:strCache>
                <c:ptCount val="1"/>
                <c:pt idx="0">
                  <c:v>housing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'Ark1'!$V$41:$V$69</c:f>
              <c:strCache>
                <c:ptCount val="29"/>
                <c:pt idx="0">
                  <c:v>1860's</c:v>
                </c:pt>
                <c:pt idx="1">
                  <c:v>1890's</c:v>
                </c:pt>
                <c:pt idx="2">
                  <c:v>1920's</c:v>
                </c:pt>
                <c:pt idx="3">
                  <c:v>1970's</c:v>
                </c:pt>
                <c:pt idx="4">
                  <c:v>2010's</c:v>
                </c:pt>
                <c:pt idx="6">
                  <c:v>1860's</c:v>
                </c:pt>
                <c:pt idx="7">
                  <c:v>1890's</c:v>
                </c:pt>
                <c:pt idx="8">
                  <c:v>1920's</c:v>
                </c:pt>
                <c:pt idx="9">
                  <c:v>1970's</c:v>
                </c:pt>
                <c:pt idx="10">
                  <c:v>2010's</c:v>
                </c:pt>
                <c:pt idx="12">
                  <c:v>1860's</c:v>
                </c:pt>
                <c:pt idx="13">
                  <c:v>1890's</c:v>
                </c:pt>
                <c:pt idx="14">
                  <c:v>1920's</c:v>
                </c:pt>
                <c:pt idx="15">
                  <c:v>1970's</c:v>
                </c:pt>
                <c:pt idx="16">
                  <c:v>2010's</c:v>
                </c:pt>
                <c:pt idx="18">
                  <c:v>1860's</c:v>
                </c:pt>
                <c:pt idx="19">
                  <c:v>1890's</c:v>
                </c:pt>
                <c:pt idx="20">
                  <c:v>1920's</c:v>
                </c:pt>
                <c:pt idx="21">
                  <c:v>1970's</c:v>
                </c:pt>
                <c:pt idx="22">
                  <c:v>2010's</c:v>
                </c:pt>
                <c:pt idx="24">
                  <c:v>1860's</c:v>
                </c:pt>
                <c:pt idx="25">
                  <c:v>1890's</c:v>
                </c:pt>
                <c:pt idx="26">
                  <c:v>1920's</c:v>
                </c:pt>
                <c:pt idx="27">
                  <c:v>1970's</c:v>
                </c:pt>
                <c:pt idx="28">
                  <c:v>2010's</c:v>
                </c:pt>
              </c:strCache>
            </c:strRef>
          </c:cat>
          <c:val>
            <c:numRef>
              <c:f>'Ark1'!$W$41:$W$69</c:f>
              <c:numCache>
                <c:formatCode>General</c:formatCode>
                <c:ptCount val="29"/>
                <c:pt idx="0">
                  <c:v>60</c:v>
                </c:pt>
                <c:pt idx="1">
                  <c:v>108</c:v>
                </c:pt>
                <c:pt idx="2">
                  <c:v>132</c:v>
                </c:pt>
                <c:pt idx="3">
                  <c:v>480</c:v>
                </c:pt>
                <c:pt idx="4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70-4D10-938A-C178CC3A9549}"/>
            </c:ext>
          </c:extLst>
        </c:ser>
        <c:ser>
          <c:idx val="1"/>
          <c:order val="1"/>
          <c:tx>
            <c:strRef>
              <c:f>'Ark1'!$X$40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'Ark1'!$V$41:$V$69</c:f>
              <c:strCache>
                <c:ptCount val="29"/>
                <c:pt idx="0">
                  <c:v>1860's</c:v>
                </c:pt>
                <c:pt idx="1">
                  <c:v>1890's</c:v>
                </c:pt>
                <c:pt idx="2">
                  <c:v>1920's</c:v>
                </c:pt>
                <c:pt idx="3">
                  <c:v>1970's</c:v>
                </c:pt>
                <c:pt idx="4">
                  <c:v>2010's</c:v>
                </c:pt>
                <c:pt idx="6">
                  <c:v>1860's</c:v>
                </c:pt>
                <c:pt idx="7">
                  <c:v>1890's</c:v>
                </c:pt>
                <c:pt idx="8">
                  <c:v>1920's</c:v>
                </c:pt>
                <c:pt idx="9">
                  <c:v>1970's</c:v>
                </c:pt>
                <c:pt idx="10">
                  <c:v>2010's</c:v>
                </c:pt>
                <c:pt idx="12">
                  <c:v>1860's</c:v>
                </c:pt>
                <c:pt idx="13">
                  <c:v>1890's</c:v>
                </c:pt>
                <c:pt idx="14">
                  <c:v>1920's</c:v>
                </c:pt>
                <c:pt idx="15">
                  <c:v>1970's</c:v>
                </c:pt>
                <c:pt idx="16">
                  <c:v>2010's</c:v>
                </c:pt>
                <c:pt idx="18">
                  <c:v>1860's</c:v>
                </c:pt>
                <c:pt idx="19">
                  <c:v>1890's</c:v>
                </c:pt>
                <c:pt idx="20">
                  <c:v>1920's</c:v>
                </c:pt>
                <c:pt idx="21">
                  <c:v>1970's</c:v>
                </c:pt>
                <c:pt idx="22">
                  <c:v>2010's</c:v>
                </c:pt>
                <c:pt idx="24">
                  <c:v>1860's</c:v>
                </c:pt>
                <c:pt idx="25">
                  <c:v>1890's</c:v>
                </c:pt>
                <c:pt idx="26">
                  <c:v>1920's</c:v>
                </c:pt>
                <c:pt idx="27">
                  <c:v>1970's</c:v>
                </c:pt>
                <c:pt idx="28">
                  <c:v>2010's</c:v>
                </c:pt>
              </c:strCache>
            </c:strRef>
          </c:cat>
          <c:val>
            <c:numRef>
              <c:f>'Ark1'!$X$41:$X$69</c:f>
              <c:numCache>
                <c:formatCode>General</c:formatCode>
                <c:ptCount val="29"/>
                <c:pt idx="6">
                  <c:v>57</c:v>
                </c:pt>
                <c:pt idx="7">
                  <c:v>102.60000000000001</c:v>
                </c:pt>
                <c:pt idx="8">
                  <c:v>125.4</c:v>
                </c:pt>
                <c:pt idx="9">
                  <c:v>456</c:v>
                </c:pt>
                <c:pt idx="10">
                  <c:v>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70-4D10-938A-C178CC3A9549}"/>
            </c:ext>
          </c:extLst>
        </c:ser>
        <c:ser>
          <c:idx val="2"/>
          <c:order val="2"/>
          <c:tx>
            <c:strRef>
              <c:f>'Ark1'!$Y$40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'Ark1'!$V$41:$V$69</c:f>
              <c:strCache>
                <c:ptCount val="29"/>
                <c:pt idx="0">
                  <c:v>1860's</c:v>
                </c:pt>
                <c:pt idx="1">
                  <c:v>1890's</c:v>
                </c:pt>
                <c:pt idx="2">
                  <c:v>1920's</c:v>
                </c:pt>
                <c:pt idx="3">
                  <c:v>1970's</c:v>
                </c:pt>
                <c:pt idx="4">
                  <c:v>2010's</c:v>
                </c:pt>
                <c:pt idx="6">
                  <c:v>1860's</c:v>
                </c:pt>
                <c:pt idx="7">
                  <c:v>1890's</c:v>
                </c:pt>
                <c:pt idx="8">
                  <c:v>1920's</c:v>
                </c:pt>
                <c:pt idx="9">
                  <c:v>1970's</c:v>
                </c:pt>
                <c:pt idx="10">
                  <c:v>2010's</c:v>
                </c:pt>
                <c:pt idx="12">
                  <c:v>1860's</c:v>
                </c:pt>
                <c:pt idx="13">
                  <c:v>1890's</c:v>
                </c:pt>
                <c:pt idx="14">
                  <c:v>1920's</c:v>
                </c:pt>
                <c:pt idx="15">
                  <c:v>1970's</c:v>
                </c:pt>
                <c:pt idx="16">
                  <c:v>2010's</c:v>
                </c:pt>
                <c:pt idx="18">
                  <c:v>1860's</c:v>
                </c:pt>
                <c:pt idx="19">
                  <c:v>1890's</c:v>
                </c:pt>
                <c:pt idx="20">
                  <c:v>1920's</c:v>
                </c:pt>
                <c:pt idx="21">
                  <c:v>1970's</c:v>
                </c:pt>
                <c:pt idx="22">
                  <c:v>2010's</c:v>
                </c:pt>
                <c:pt idx="24">
                  <c:v>1860's</c:v>
                </c:pt>
                <c:pt idx="25">
                  <c:v>1890's</c:v>
                </c:pt>
                <c:pt idx="26">
                  <c:v>1920's</c:v>
                </c:pt>
                <c:pt idx="27">
                  <c:v>1970's</c:v>
                </c:pt>
                <c:pt idx="28">
                  <c:v>2010's</c:v>
                </c:pt>
              </c:strCache>
            </c:strRef>
          </c:cat>
          <c:val>
            <c:numRef>
              <c:f>'Ark1'!$Y$41:$Y$69</c:f>
              <c:numCache>
                <c:formatCode>General</c:formatCode>
                <c:ptCount val="29"/>
                <c:pt idx="12">
                  <c:v>72</c:v>
                </c:pt>
                <c:pt idx="13">
                  <c:v>129.6</c:v>
                </c:pt>
                <c:pt idx="14">
                  <c:v>158.4</c:v>
                </c:pt>
                <c:pt idx="15">
                  <c:v>576</c:v>
                </c:pt>
                <c:pt idx="16">
                  <c:v>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70-4D10-938A-C178CC3A9549}"/>
            </c:ext>
          </c:extLst>
        </c:ser>
        <c:ser>
          <c:idx val="3"/>
          <c:order val="3"/>
          <c:tx>
            <c:strRef>
              <c:f>'Ark1'!$Z$40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'Ark1'!$V$41:$V$69</c:f>
              <c:strCache>
                <c:ptCount val="29"/>
                <c:pt idx="0">
                  <c:v>1860's</c:v>
                </c:pt>
                <c:pt idx="1">
                  <c:v>1890's</c:v>
                </c:pt>
                <c:pt idx="2">
                  <c:v>1920's</c:v>
                </c:pt>
                <c:pt idx="3">
                  <c:v>1970's</c:v>
                </c:pt>
                <c:pt idx="4">
                  <c:v>2010's</c:v>
                </c:pt>
                <c:pt idx="6">
                  <c:v>1860's</c:v>
                </c:pt>
                <c:pt idx="7">
                  <c:v>1890's</c:v>
                </c:pt>
                <c:pt idx="8">
                  <c:v>1920's</c:v>
                </c:pt>
                <c:pt idx="9">
                  <c:v>1970's</c:v>
                </c:pt>
                <c:pt idx="10">
                  <c:v>2010's</c:v>
                </c:pt>
                <c:pt idx="12">
                  <c:v>1860's</c:v>
                </c:pt>
                <c:pt idx="13">
                  <c:v>1890's</c:v>
                </c:pt>
                <c:pt idx="14">
                  <c:v>1920's</c:v>
                </c:pt>
                <c:pt idx="15">
                  <c:v>1970's</c:v>
                </c:pt>
                <c:pt idx="16">
                  <c:v>2010's</c:v>
                </c:pt>
                <c:pt idx="18">
                  <c:v>1860's</c:v>
                </c:pt>
                <c:pt idx="19">
                  <c:v>1890's</c:v>
                </c:pt>
                <c:pt idx="20">
                  <c:v>1920's</c:v>
                </c:pt>
                <c:pt idx="21">
                  <c:v>1970's</c:v>
                </c:pt>
                <c:pt idx="22">
                  <c:v>2010's</c:v>
                </c:pt>
                <c:pt idx="24">
                  <c:v>1860's</c:v>
                </c:pt>
                <c:pt idx="25">
                  <c:v>1890's</c:v>
                </c:pt>
                <c:pt idx="26">
                  <c:v>1920's</c:v>
                </c:pt>
                <c:pt idx="27">
                  <c:v>1970's</c:v>
                </c:pt>
                <c:pt idx="28">
                  <c:v>2010's</c:v>
                </c:pt>
              </c:strCache>
            </c:strRef>
          </c:cat>
          <c:val>
            <c:numRef>
              <c:f>'Ark1'!$Z$41:$Z$69</c:f>
              <c:numCache>
                <c:formatCode>General</c:formatCode>
                <c:ptCount val="29"/>
                <c:pt idx="18">
                  <c:v>15.5</c:v>
                </c:pt>
                <c:pt idx="19">
                  <c:v>27.900000000000002</c:v>
                </c:pt>
                <c:pt idx="20">
                  <c:v>34.1</c:v>
                </c:pt>
                <c:pt idx="21">
                  <c:v>124</c:v>
                </c:pt>
                <c:pt idx="22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70-4D10-938A-C178CC3A9549}"/>
            </c:ext>
          </c:extLst>
        </c:ser>
        <c:ser>
          <c:idx val="4"/>
          <c:order val="4"/>
          <c:tx>
            <c:strRef>
              <c:f>'Ark1'!$AA$40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'Ark1'!$V$41:$V$69</c:f>
              <c:strCache>
                <c:ptCount val="29"/>
                <c:pt idx="0">
                  <c:v>1860's</c:v>
                </c:pt>
                <c:pt idx="1">
                  <c:v>1890's</c:v>
                </c:pt>
                <c:pt idx="2">
                  <c:v>1920's</c:v>
                </c:pt>
                <c:pt idx="3">
                  <c:v>1970's</c:v>
                </c:pt>
                <c:pt idx="4">
                  <c:v>2010's</c:v>
                </c:pt>
                <c:pt idx="6">
                  <c:v>1860's</c:v>
                </c:pt>
                <c:pt idx="7">
                  <c:v>1890's</c:v>
                </c:pt>
                <c:pt idx="8">
                  <c:v>1920's</c:v>
                </c:pt>
                <c:pt idx="9">
                  <c:v>1970's</c:v>
                </c:pt>
                <c:pt idx="10">
                  <c:v>2010's</c:v>
                </c:pt>
                <c:pt idx="12">
                  <c:v>1860's</c:v>
                </c:pt>
                <c:pt idx="13">
                  <c:v>1890's</c:v>
                </c:pt>
                <c:pt idx="14">
                  <c:v>1920's</c:v>
                </c:pt>
                <c:pt idx="15">
                  <c:v>1970's</c:v>
                </c:pt>
                <c:pt idx="16">
                  <c:v>2010's</c:v>
                </c:pt>
                <c:pt idx="18">
                  <c:v>1860's</c:v>
                </c:pt>
                <c:pt idx="19">
                  <c:v>1890's</c:v>
                </c:pt>
                <c:pt idx="20">
                  <c:v>1920's</c:v>
                </c:pt>
                <c:pt idx="21">
                  <c:v>1970's</c:v>
                </c:pt>
                <c:pt idx="22">
                  <c:v>2010's</c:v>
                </c:pt>
                <c:pt idx="24">
                  <c:v>1860's</c:v>
                </c:pt>
                <c:pt idx="25">
                  <c:v>1890's</c:v>
                </c:pt>
                <c:pt idx="26">
                  <c:v>1920's</c:v>
                </c:pt>
                <c:pt idx="27">
                  <c:v>1970's</c:v>
                </c:pt>
                <c:pt idx="28">
                  <c:v>2010's</c:v>
                </c:pt>
              </c:strCache>
            </c:strRef>
          </c:cat>
          <c:val>
            <c:numRef>
              <c:f>'Ark1'!$AA$41:$AA$69</c:f>
              <c:numCache>
                <c:formatCode>General</c:formatCode>
                <c:ptCount val="29"/>
                <c:pt idx="24">
                  <c:v>20</c:v>
                </c:pt>
                <c:pt idx="25">
                  <c:v>36</c:v>
                </c:pt>
                <c:pt idx="26">
                  <c:v>44</c:v>
                </c:pt>
                <c:pt idx="27">
                  <c:v>160</c:v>
                </c:pt>
                <c:pt idx="28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70-4D10-938A-C178CC3A9549}"/>
            </c:ext>
          </c:extLst>
        </c:ser>
        <c:ser>
          <c:idx val="5"/>
          <c:order val="5"/>
          <c:tx>
            <c:strRef>
              <c:f>'Ark1'!$AB$40</c:f>
              <c:strCache>
                <c:ptCount val="1"/>
                <c:pt idx="0">
                  <c:v>residential energy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'Ark1'!$V$41:$V$69</c:f>
              <c:strCache>
                <c:ptCount val="29"/>
                <c:pt idx="0">
                  <c:v>1860's</c:v>
                </c:pt>
                <c:pt idx="1">
                  <c:v>1890's</c:v>
                </c:pt>
                <c:pt idx="2">
                  <c:v>1920's</c:v>
                </c:pt>
                <c:pt idx="3">
                  <c:v>1970's</c:v>
                </c:pt>
                <c:pt idx="4">
                  <c:v>2010's</c:v>
                </c:pt>
                <c:pt idx="6">
                  <c:v>1860's</c:v>
                </c:pt>
                <c:pt idx="7">
                  <c:v>1890's</c:v>
                </c:pt>
                <c:pt idx="8">
                  <c:v>1920's</c:v>
                </c:pt>
                <c:pt idx="9">
                  <c:v>1970's</c:v>
                </c:pt>
                <c:pt idx="10">
                  <c:v>2010's</c:v>
                </c:pt>
                <c:pt idx="12">
                  <c:v>1860's</c:v>
                </c:pt>
                <c:pt idx="13">
                  <c:v>1890's</c:v>
                </c:pt>
                <c:pt idx="14">
                  <c:v>1920's</c:v>
                </c:pt>
                <c:pt idx="15">
                  <c:v>1970's</c:v>
                </c:pt>
                <c:pt idx="16">
                  <c:v>2010's</c:v>
                </c:pt>
                <c:pt idx="18">
                  <c:v>1860's</c:v>
                </c:pt>
                <c:pt idx="19">
                  <c:v>1890's</c:v>
                </c:pt>
                <c:pt idx="20">
                  <c:v>1920's</c:v>
                </c:pt>
                <c:pt idx="21">
                  <c:v>1970's</c:v>
                </c:pt>
                <c:pt idx="22">
                  <c:v>2010's</c:v>
                </c:pt>
                <c:pt idx="24">
                  <c:v>1860's</c:v>
                </c:pt>
                <c:pt idx="25">
                  <c:v>1890's</c:v>
                </c:pt>
                <c:pt idx="26">
                  <c:v>1920's</c:v>
                </c:pt>
                <c:pt idx="27">
                  <c:v>1970's</c:v>
                </c:pt>
                <c:pt idx="28">
                  <c:v>2010's</c:v>
                </c:pt>
              </c:strCache>
            </c:strRef>
          </c:cat>
          <c:val>
            <c:numRef>
              <c:f>'Ark1'!$AB$41:$AB$69</c:f>
              <c:numCache>
                <c:formatCode>General</c:formatCode>
                <c:ptCount val="29"/>
                <c:pt idx="0">
                  <c:v>6706.5</c:v>
                </c:pt>
                <c:pt idx="1">
                  <c:v>5890.5</c:v>
                </c:pt>
                <c:pt idx="2">
                  <c:v>5202</c:v>
                </c:pt>
                <c:pt idx="3">
                  <c:v>3289.5</c:v>
                </c:pt>
                <c:pt idx="4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70-4D10-938A-C178CC3A9549}"/>
            </c:ext>
          </c:extLst>
        </c:ser>
        <c:ser>
          <c:idx val="6"/>
          <c:order val="6"/>
          <c:tx>
            <c:strRef>
              <c:f>'Ark1'!$AC$40</c:f>
              <c:strCache>
                <c:ptCount val="1"/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'Ark1'!$V$41:$V$69</c:f>
              <c:strCache>
                <c:ptCount val="29"/>
                <c:pt idx="0">
                  <c:v>1860's</c:v>
                </c:pt>
                <c:pt idx="1">
                  <c:v>1890's</c:v>
                </c:pt>
                <c:pt idx="2">
                  <c:v>1920's</c:v>
                </c:pt>
                <c:pt idx="3">
                  <c:v>1970's</c:v>
                </c:pt>
                <c:pt idx="4">
                  <c:v>2010's</c:v>
                </c:pt>
                <c:pt idx="6">
                  <c:v>1860's</c:v>
                </c:pt>
                <c:pt idx="7">
                  <c:v>1890's</c:v>
                </c:pt>
                <c:pt idx="8">
                  <c:v>1920's</c:v>
                </c:pt>
                <c:pt idx="9">
                  <c:v>1970's</c:v>
                </c:pt>
                <c:pt idx="10">
                  <c:v>2010's</c:v>
                </c:pt>
                <c:pt idx="12">
                  <c:v>1860's</c:v>
                </c:pt>
                <c:pt idx="13">
                  <c:v>1890's</c:v>
                </c:pt>
                <c:pt idx="14">
                  <c:v>1920's</c:v>
                </c:pt>
                <c:pt idx="15">
                  <c:v>1970's</c:v>
                </c:pt>
                <c:pt idx="16">
                  <c:v>2010's</c:v>
                </c:pt>
                <c:pt idx="18">
                  <c:v>1860's</c:v>
                </c:pt>
                <c:pt idx="19">
                  <c:v>1890's</c:v>
                </c:pt>
                <c:pt idx="20">
                  <c:v>1920's</c:v>
                </c:pt>
                <c:pt idx="21">
                  <c:v>1970's</c:v>
                </c:pt>
                <c:pt idx="22">
                  <c:v>2010's</c:v>
                </c:pt>
                <c:pt idx="24">
                  <c:v>1860's</c:v>
                </c:pt>
                <c:pt idx="25">
                  <c:v>1890's</c:v>
                </c:pt>
                <c:pt idx="26">
                  <c:v>1920's</c:v>
                </c:pt>
                <c:pt idx="27">
                  <c:v>1970's</c:v>
                </c:pt>
                <c:pt idx="28">
                  <c:v>2010's</c:v>
                </c:pt>
              </c:strCache>
            </c:strRef>
          </c:cat>
          <c:val>
            <c:numRef>
              <c:f>'Ark1'!$AC$41:$AC$69</c:f>
              <c:numCache>
                <c:formatCode>General</c:formatCode>
                <c:ptCount val="29"/>
                <c:pt idx="6">
                  <c:v>5890.5</c:v>
                </c:pt>
                <c:pt idx="7">
                  <c:v>5890.5</c:v>
                </c:pt>
                <c:pt idx="8">
                  <c:v>5982.9</c:v>
                </c:pt>
                <c:pt idx="9">
                  <c:v>13790.7</c:v>
                </c:pt>
                <c:pt idx="10">
                  <c:v>9009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70-4D10-938A-C178CC3A9549}"/>
            </c:ext>
          </c:extLst>
        </c:ser>
        <c:ser>
          <c:idx val="7"/>
          <c:order val="7"/>
          <c:tx>
            <c:strRef>
              <c:f>'Ark1'!$AD$40</c:f>
              <c:strCache>
                <c:ptCount val="1"/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'Ark1'!$V$41:$V$69</c:f>
              <c:strCache>
                <c:ptCount val="29"/>
                <c:pt idx="0">
                  <c:v>1860's</c:v>
                </c:pt>
                <c:pt idx="1">
                  <c:v>1890's</c:v>
                </c:pt>
                <c:pt idx="2">
                  <c:v>1920's</c:v>
                </c:pt>
                <c:pt idx="3">
                  <c:v>1970's</c:v>
                </c:pt>
                <c:pt idx="4">
                  <c:v>2010's</c:v>
                </c:pt>
                <c:pt idx="6">
                  <c:v>1860's</c:v>
                </c:pt>
                <c:pt idx="7">
                  <c:v>1890's</c:v>
                </c:pt>
                <c:pt idx="8">
                  <c:v>1920's</c:v>
                </c:pt>
                <c:pt idx="9">
                  <c:v>1970's</c:v>
                </c:pt>
                <c:pt idx="10">
                  <c:v>2010's</c:v>
                </c:pt>
                <c:pt idx="12">
                  <c:v>1860's</c:v>
                </c:pt>
                <c:pt idx="13">
                  <c:v>1890's</c:v>
                </c:pt>
                <c:pt idx="14">
                  <c:v>1920's</c:v>
                </c:pt>
                <c:pt idx="15">
                  <c:v>1970's</c:v>
                </c:pt>
                <c:pt idx="16">
                  <c:v>2010's</c:v>
                </c:pt>
                <c:pt idx="18">
                  <c:v>1860's</c:v>
                </c:pt>
                <c:pt idx="19">
                  <c:v>1890's</c:v>
                </c:pt>
                <c:pt idx="20">
                  <c:v>1920's</c:v>
                </c:pt>
                <c:pt idx="21">
                  <c:v>1970's</c:v>
                </c:pt>
                <c:pt idx="22">
                  <c:v>2010's</c:v>
                </c:pt>
                <c:pt idx="24">
                  <c:v>1860's</c:v>
                </c:pt>
                <c:pt idx="25">
                  <c:v>1890's</c:v>
                </c:pt>
                <c:pt idx="26">
                  <c:v>1920's</c:v>
                </c:pt>
                <c:pt idx="27">
                  <c:v>1970's</c:v>
                </c:pt>
                <c:pt idx="28">
                  <c:v>2010's</c:v>
                </c:pt>
              </c:strCache>
            </c:strRef>
          </c:cat>
          <c:val>
            <c:numRef>
              <c:f>'Ark1'!$AD$41:$AD$69</c:f>
              <c:numCache>
                <c:formatCode>General</c:formatCode>
                <c:ptCount val="29"/>
                <c:pt idx="12">
                  <c:v>5202</c:v>
                </c:pt>
                <c:pt idx="13">
                  <c:v>5202</c:v>
                </c:pt>
                <c:pt idx="14">
                  <c:v>5283.5999999999995</c:v>
                </c:pt>
                <c:pt idx="15">
                  <c:v>12178.800000000001</c:v>
                </c:pt>
                <c:pt idx="16">
                  <c:v>7956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70-4D10-938A-C178CC3A9549}"/>
            </c:ext>
          </c:extLst>
        </c:ser>
        <c:ser>
          <c:idx val="8"/>
          <c:order val="8"/>
          <c:tx>
            <c:strRef>
              <c:f>'Ark1'!$AE$40</c:f>
              <c:strCache>
                <c:ptCount val="1"/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'Ark1'!$V$41:$V$69</c:f>
              <c:strCache>
                <c:ptCount val="29"/>
                <c:pt idx="0">
                  <c:v>1860's</c:v>
                </c:pt>
                <c:pt idx="1">
                  <c:v>1890's</c:v>
                </c:pt>
                <c:pt idx="2">
                  <c:v>1920's</c:v>
                </c:pt>
                <c:pt idx="3">
                  <c:v>1970's</c:v>
                </c:pt>
                <c:pt idx="4">
                  <c:v>2010's</c:v>
                </c:pt>
                <c:pt idx="6">
                  <c:v>1860's</c:v>
                </c:pt>
                <c:pt idx="7">
                  <c:v>1890's</c:v>
                </c:pt>
                <c:pt idx="8">
                  <c:v>1920's</c:v>
                </c:pt>
                <c:pt idx="9">
                  <c:v>1970's</c:v>
                </c:pt>
                <c:pt idx="10">
                  <c:v>2010's</c:v>
                </c:pt>
                <c:pt idx="12">
                  <c:v>1860's</c:v>
                </c:pt>
                <c:pt idx="13">
                  <c:v>1890's</c:v>
                </c:pt>
                <c:pt idx="14">
                  <c:v>1920's</c:v>
                </c:pt>
                <c:pt idx="15">
                  <c:v>1970's</c:v>
                </c:pt>
                <c:pt idx="16">
                  <c:v>2010's</c:v>
                </c:pt>
                <c:pt idx="18">
                  <c:v>1860's</c:v>
                </c:pt>
                <c:pt idx="19">
                  <c:v>1890's</c:v>
                </c:pt>
                <c:pt idx="20">
                  <c:v>1920's</c:v>
                </c:pt>
                <c:pt idx="21">
                  <c:v>1970's</c:v>
                </c:pt>
                <c:pt idx="22">
                  <c:v>2010's</c:v>
                </c:pt>
                <c:pt idx="24">
                  <c:v>1860's</c:v>
                </c:pt>
                <c:pt idx="25">
                  <c:v>1890's</c:v>
                </c:pt>
                <c:pt idx="26">
                  <c:v>1920's</c:v>
                </c:pt>
                <c:pt idx="27">
                  <c:v>1970's</c:v>
                </c:pt>
                <c:pt idx="28">
                  <c:v>2010's</c:v>
                </c:pt>
              </c:strCache>
            </c:strRef>
          </c:cat>
          <c:val>
            <c:numRef>
              <c:f>'Ark1'!$AE$41:$AE$69</c:f>
              <c:numCache>
                <c:formatCode>General</c:formatCode>
                <c:ptCount val="29"/>
                <c:pt idx="18">
                  <c:v>3289.5</c:v>
                </c:pt>
                <c:pt idx="19">
                  <c:v>3289.5</c:v>
                </c:pt>
                <c:pt idx="20">
                  <c:v>3341.1</c:v>
                </c:pt>
                <c:pt idx="21">
                  <c:v>7701.3</c:v>
                </c:pt>
                <c:pt idx="22">
                  <c:v>5031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B70-4D10-938A-C178CC3A9549}"/>
            </c:ext>
          </c:extLst>
        </c:ser>
        <c:ser>
          <c:idx val="9"/>
          <c:order val="9"/>
          <c:tx>
            <c:strRef>
              <c:f>'Ark1'!$AF$40</c:f>
              <c:strCache>
                <c:ptCount val="1"/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'Ark1'!$V$41:$V$69</c:f>
              <c:strCache>
                <c:ptCount val="29"/>
                <c:pt idx="0">
                  <c:v>1860's</c:v>
                </c:pt>
                <c:pt idx="1">
                  <c:v>1890's</c:v>
                </c:pt>
                <c:pt idx="2">
                  <c:v>1920's</c:v>
                </c:pt>
                <c:pt idx="3">
                  <c:v>1970's</c:v>
                </c:pt>
                <c:pt idx="4">
                  <c:v>2010's</c:v>
                </c:pt>
                <c:pt idx="6">
                  <c:v>1860's</c:v>
                </c:pt>
                <c:pt idx="7">
                  <c:v>1890's</c:v>
                </c:pt>
                <c:pt idx="8">
                  <c:v>1920's</c:v>
                </c:pt>
                <c:pt idx="9">
                  <c:v>1970's</c:v>
                </c:pt>
                <c:pt idx="10">
                  <c:v>2010's</c:v>
                </c:pt>
                <c:pt idx="12">
                  <c:v>1860's</c:v>
                </c:pt>
                <c:pt idx="13">
                  <c:v>1890's</c:v>
                </c:pt>
                <c:pt idx="14">
                  <c:v>1920's</c:v>
                </c:pt>
                <c:pt idx="15">
                  <c:v>1970's</c:v>
                </c:pt>
                <c:pt idx="16">
                  <c:v>2010's</c:v>
                </c:pt>
                <c:pt idx="18">
                  <c:v>1860's</c:v>
                </c:pt>
                <c:pt idx="19">
                  <c:v>1890's</c:v>
                </c:pt>
                <c:pt idx="20">
                  <c:v>1920's</c:v>
                </c:pt>
                <c:pt idx="21">
                  <c:v>1970's</c:v>
                </c:pt>
                <c:pt idx="22">
                  <c:v>2010's</c:v>
                </c:pt>
                <c:pt idx="24">
                  <c:v>1860's</c:v>
                </c:pt>
                <c:pt idx="25">
                  <c:v>1890's</c:v>
                </c:pt>
                <c:pt idx="26">
                  <c:v>1920's</c:v>
                </c:pt>
                <c:pt idx="27">
                  <c:v>1970's</c:v>
                </c:pt>
                <c:pt idx="28">
                  <c:v>2010's</c:v>
                </c:pt>
              </c:strCache>
            </c:strRef>
          </c:cat>
          <c:val>
            <c:numRef>
              <c:f>'Ark1'!$AF$41:$AF$69</c:f>
              <c:numCache>
                <c:formatCode>General</c:formatCode>
                <c:ptCount val="29"/>
                <c:pt idx="24">
                  <c:v>1683</c:v>
                </c:pt>
                <c:pt idx="25">
                  <c:v>1683</c:v>
                </c:pt>
                <c:pt idx="26">
                  <c:v>1709.3999999999999</c:v>
                </c:pt>
                <c:pt idx="27">
                  <c:v>3940.2000000000003</c:v>
                </c:pt>
                <c:pt idx="28">
                  <c:v>2574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B70-4D10-938A-C178CC3A9549}"/>
            </c:ext>
          </c:extLst>
        </c:ser>
        <c:ser>
          <c:idx val="10"/>
          <c:order val="10"/>
          <c:tx>
            <c:strRef>
              <c:f>'Ark1'!$AG$40</c:f>
              <c:strCache>
                <c:ptCount val="1"/>
                <c:pt idx="0">
                  <c:v>furniture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'Ark1'!$V$41:$V$69</c:f>
              <c:strCache>
                <c:ptCount val="29"/>
                <c:pt idx="0">
                  <c:v>1860's</c:v>
                </c:pt>
                <c:pt idx="1">
                  <c:v>1890's</c:v>
                </c:pt>
                <c:pt idx="2">
                  <c:v>1920's</c:v>
                </c:pt>
                <c:pt idx="3">
                  <c:v>1970's</c:v>
                </c:pt>
                <c:pt idx="4">
                  <c:v>2010's</c:v>
                </c:pt>
                <c:pt idx="6">
                  <c:v>1860's</c:v>
                </c:pt>
                <c:pt idx="7">
                  <c:v>1890's</c:v>
                </c:pt>
                <c:pt idx="8">
                  <c:v>1920's</c:v>
                </c:pt>
                <c:pt idx="9">
                  <c:v>1970's</c:v>
                </c:pt>
                <c:pt idx="10">
                  <c:v>2010's</c:v>
                </c:pt>
                <c:pt idx="12">
                  <c:v>1860's</c:v>
                </c:pt>
                <c:pt idx="13">
                  <c:v>1890's</c:v>
                </c:pt>
                <c:pt idx="14">
                  <c:v>1920's</c:v>
                </c:pt>
                <c:pt idx="15">
                  <c:v>1970's</c:v>
                </c:pt>
                <c:pt idx="16">
                  <c:v>2010's</c:v>
                </c:pt>
                <c:pt idx="18">
                  <c:v>1860's</c:v>
                </c:pt>
                <c:pt idx="19">
                  <c:v>1890's</c:v>
                </c:pt>
                <c:pt idx="20">
                  <c:v>1920's</c:v>
                </c:pt>
                <c:pt idx="21">
                  <c:v>1970's</c:v>
                </c:pt>
                <c:pt idx="22">
                  <c:v>2010's</c:v>
                </c:pt>
                <c:pt idx="24">
                  <c:v>1860's</c:v>
                </c:pt>
                <c:pt idx="25">
                  <c:v>1890's</c:v>
                </c:pt>
                <c:pt idx="26">
                  <c:v>1920's</c:v>
                </c:pt>
                <c:pt idx="27">
                  <c:v>1970's</c:v>
                </c:pt>
                <c:pt idx="28">
                  <c:v>2010's</c:v>
                </c:pt>
              </c:strCache>
            </c:strRef>
          </c:cat>
          <c:val>
            <c:numRef>
              <c:f>'Ark1'!$AG$41:$AG$69</c:f>
              <c:numCache>
                <c:formatCode>General</c:formatCode>
                <c:ptCount val="29"/>
                <c:pt idx="0">
                  <c:v>7.984</c:v>
                </c:pt>
                <c:pt idx="1">
                  <c:v>20.957999999999998</c:v>
                </c:pt>
                <c:pt idx="2">
                  <c:v>31.936</c:v>
                </c:pt>
                <c:pt idx="3">
                  <c:v>54.89</c:v>
                </c:pt>
                <c:pt idx="4">
                  <c:v>140.71799999999999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B70-4D10-938A-C178CC3A9549}"/>
            </c:ext>
          </c:extLst>
        </c:ser>
        <c:ser>
          <c:idx val="11"/>
          <c:order val="11"/>
          <c:tx>
            <c:strRef>
              <c:f>'Ark1'!$AH$40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'Ark1'!$V$41:$V$69</c:f>
              <c:strCache>
                <c:ptCount val="29"/>
                <c:pt idx="0">
                  <c:v>1860's</c:v>
                </c:pt>
                <c:pt idx="1">
                  <c:v>1890's</c:v>
                </c:pt>
                <c:pt idx="2">
                  <c:v>1920's</c:v>
                </c:pt>
                <c:pt idx="3">
                  <c:v>1970's</c:v>
                </c:pt>
                <c:pt idx="4">
                  <c:v>2010's</c:v>
                </c:pt>
                <c:pt idx="6">
                  <c:v>1860's</c:v>
                </c:pt>
                <c:pt idx="7">
                  <c:v>1890's</c:v>
                </c:pt>
                <c:pt idx="8">
                  <c:v>1920's</c:v>
                </c:pt>
                <c:pt idx="9">
                  <c:v>1970's</c:v>
                </c:pt>
                <c:pt idx="10">
                  <c:v>2010's</c:v>
                </c:pt>
                <c:pt idx="12">
                  <c:v>1860's</c:v>
                </c:pt>
                <c:pt idx="13">
                  <c:v>1890's</c:v>
                </c:pt>
                <c:pt idx="14">
                  <c:v>1920's</c:v>
                </c:pt>
                <c:pt idx="15">
                  <c:v>1970's</c:v>
                </c:pt>
                <c:pt idx="16">
                  <c:v>2010's</c:v>
                </c:pt>
                <c:pt idx="18">
                  <c:v>1860's</c:v>
                </c:pt>
                <c:pt idx="19">
                  <c:v>1890's</c:v>
                </c:pt>
                <c:pt idx="20">
                  <c:v>1920's</c:v>
                </c:pt>
                <c:pt idx="21">
                  <c:v>1970's</c:v>
                </c:pt>
                <c:pt idx="22">
                  <c:v>2010's</c:v>
                </c:pt>
                <c:pt idx="24">
                  <c:v>1860's</c:v>
                </c:pt>
                <c:pt idx="25">
                  <c:v>1890's</c:v>
                </c:pt>
                <c:pt idx="26">
                  <c:v>1920's</c:v>
                </c:pt>
                <c:pt idx="27">
                  <c:v>1970's</c:v>
                </c:pt>
                <c:pt idx="28">
                  <c:v>2010's</c:v>
                </c:pt>
              </c:strCache>
            </c:strRef>
          </c:cat>
          <c:val>
            <c:numRef>
              <c:f>'Ark1'!$AH$41:$AH$69</c:f>
              <c:numCache>
                <c:formatCode>General</c:formatCode>
                <c:ptCount val="29"/>
                <c:pt idx="6">
                  <c:v>9.2479999999999993</c:v>
                </c:pt>
                <c:pt idx="7">
                  <c:v>24.275999999999996</c:v>
                </c:pt>
                <c:pt idx="8">
                  <c:v>36.991999999999997</c:v>
                </c:pt>
                <c:pt idx="9">
                  <c:v>63.580000000000005</c:v>
                </c:pt>
                <c:pt idx="10">
                  <c:v>162.99599999999998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B70-4D10-938A-C178CC3A9549}"/>
            </c:ext>
          </c:extLst>
        </c:ser>
        <c:ser>
          <c:idx val="12"/>
          <c:order val="12"/>
          <c:tx>
            <c:strRef>
              <c:f>'Ark1'!$AI$40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'Ark1'!$V$41:$V$69</c:f>
              <c:strCache>
                <c:ptCount val="29"/>
                <c:pt idx="0">
                  <c:v>1860's</c:v>
                </c:pt>
                <c:pt idx="1">
                  <c:v>1890's</c:v>
                </c:pt>
                <c:pt idx="2">
                  <c:v>1920's</c:v>
                </c:pt>
                <c:pt idx="3">
                  <c:v>1970's</c:v>
                </c:pt>
                <c:pt idx="4">
                  <c:v>2010's</c:v>
                </c:pt>
                <c:pt idx="6">
                  <c:v>1860's</c:v>
                </c:pt>
                <c:pt idx="7">
                  <c:v>1890's</c:v>
                </c:pt>
                <c:pt idx="8">
                  <c:v>1920's</c:v>
                </c:pt>
                <c:pt idx="9">
                  <c:v>1970's</c:v>
                </c:pt>
                <c:pt idx="10">
                  <c:v>2010's</c:v>
                </c:pt>
                <c:pt idx="12">
                  <c:v>1860's</c:v>
                </c:pt>
                <c:pt idx="13">
                  <c:v>1890's</c:v>
                </c:pt>
                <c:pt idx="14">
                  <c:v>1920's</c:v>
                </c:pt>
                <c:pt idx="15">
                  <c:v>1970's</c:v>
                </c:pt>
                <c:pt idx="16">
                  <c:v>2010's</c:v>
                </c:pt>
                <c:pt idx="18">
                  <c:v>1860's</c:v>
                </c:pt>
                <c:pt idx="19">
                  <c:v>1890's</c:v>
                </c:pt>
                <c:pt idx="20">
                  <c:v>1920's</c:v>
                </c:pt>
                <c:pt idx="21">
                  <c:v>1970's</c:v>
                </c:pt>
                <c:pt idx="22">
                  <c:v>2010's</c:v>
                </c:pt>
                <c:pt idx="24">
                  <c:v>1860's</c:v>
                </c:pt>
                <c:pt idx="25">
                  <c:v>1890's</c:v>
                </c:pt>
                <c:pt idx="26">
                  <c:v>1920's</c:v>
                </c:pt>
                <c:pt idx="27">
                  <c:v>1970's</c:v>
                </c:pt>
                <c:pt idx="28">
                  <c:v>2010's</c:v>
                </c:pt>
              </c:strCache>
            </c:strRef>
          </c:cat>
          <c:val>
            <c:numRef>
              <c:f>'Ark1'!$AI$41:$AI$69</c:f>
              <c:numCache>
                <c:formatCode>General</c:formatCode>
                <c:ptCount val="29"/>
                <c:pt idx="12">
                  <c:v>13.92</c:v>
                </c:pt>
                <c:pt idx="13">
                  <c:v>36.54</c:v>
                </c:pt>
                <c:pt idx="14">
                  <c:v>55.68</c:v>
                </c:pt>
                <c:pt idx="15">
                  <c:v>95.7</c:v>
                </c:pt>
                <c:pt idx="16">
                  <c:v>245.33999999999997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B70-4D10-938A-C178CC3A9549}"/>
            </c:ext>
          </c:extLst>
        </c:ser>
        <c:ser>
          <c:idx val="13"/>
          <c:order val="13"/>
          <c:tx>
            <c:strRef>
              <c:f>'Ark1'!$AJ$40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'Ark1'!$V$41:$V$69</c:f>
              <c:strCache>
                <c:ptCount val="29"/>
                <c:pt idx="0">
                  <c:v>1860's</c:v>
                </c:pt>
                <c:pt idx="1">
                  <c:v>1890's</c:v>
                </c:pt>
                <c:pt idx="2">
                  <c:v>1920's</c:v>
                </c:pt>
                <c:pt idx="3">
                  <c:v>1970's</c:v>
                </c:pt>
                <c:pt idx="4">
                  <c:v>2010's</c:v>
                </c:pt>
                <c:pt idx="6">
                  <c:v>1860's</c:v>
                </c:pt>
                <c:pt idx="7">
                  <c:v>1890's</c:v>
                </c:pt>
                <c:pt idx="8">
                  <c:v>1920's</c:v>
                </c:pt>
                <c:pt idx="9">
                  <c:v>1970's</c:v>
                </c:pt>
                <c:pt idx="10">
                  <c:v>2010's</c:v>
                </c:pt>
                <c:pt idx="12">
                  <c:v>1860's</c:v>
                </c:pt>
                <c:pt idx="13">
                  <c:v>1890's</c:v>
                </c:pt>
                <c:pt idx="14">
                  <c:v>1920's</c:v>
                </c:pt>
                <c:pt idx="15">
                  <c:v>1970's</c:v>
                </c:pt>
                <c:pt idx="16">
                  <c:v>2010's</c:v>
                </c:pt>
                <c:pt idx="18">
                  <c:v>1860's</c:v>
                </c:pt>
                <c:pt idx="19">
                  <c:v>1890's</c:v>
                </c:pt>
                <c:pt idx="20">
                  <c:v>1920's</c:v>
                </c:pt>
                <c:pt idx="21">
                  <c:v>1970's</c:v>
                </c:pt>
                <c:pt idx="22">
                  <c:v>2010's</c:v>
                </c:pt>
                <c:pt idx="24">
                  <c:v>1860's</c:v>
                </c:pt>
                <c:pt idx="25">
                  <c:v>1890's</c:v>
                </c:pt>
                <c:pt idx="26">
                  <c:v>1920's</c:v>
                </c:pt>
                <c:pt idx="27">
                  <c:v>1970's</c:v>
                </c:pt>
                <c:pt idx="28">
                  <c:v>2010's</c:v>
                </c:pt>
              </c:strCache>
            </c:strRef>
          </c:cat>
          <c:val>
            <c:numRef>
              <c:f>'Ark1'!$AJ$41:$AJ$69</c:f>
              <c:numCache>
                <c:formatCode>General</c:formatCode>
                <c:ptCount val="29"/>
                <c:pt idx="18">
                  <c:v>4.6239999999999997</c:v>
                </c:pt>
                <c:pt idx="19">
                  <c:v>12.137999999999998</c:v>
                </c:pt>
                <c:pt idx="20">
                  <c:v>18.495999999999999</c:v>
                </c:pt>
                <c:pt idx="21">
                  <c:v>31.790000000000003</c:v>
                </c:pt>
                <c:pt idx="22">
                  <c:v>81.49799999999999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B70-4D10-938A-C178CC3A9549}"/>
            </c:ext>
          </c:extLst>
        </c:ser>
        <c:ser>
          <c:idx val="14"/>
          <c:order val="14"/>
          <c:tx>
            <c:strRef>
              <c:f>'Ark1'!$AK$40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'Ark1'!$V$41:$V$69</c:f>
              <c:strCache>
                <c:ptCount val="29"/>
                <c:pt idx="0">
                  <c:v>1860's</c:v>
                </c:pt>
                <c:pt idx="1">
                  <c:v>1890's</c:v>
                </c:pt>
                <c:pt idx="2">
                  <c:v>1920's</c:v>
                </c:pt>
                <c:pt idx="3">
                  <c:v>1970's</c:v>
                </c:pt>
                <c:pt idx="4">
                  <c:v>2010's</c:v>
                </c:pt>
                <c:pt idx="6">
                  <c:v>1860's</c:v>
                </c:pt>
                <c:pt idx="7">
                  <c:v>1890's</c:v>
                </c:pt>
                <c:pt idx="8">
                  <c:v>1920's</c:v>
                </c:pt>
                <c:pt idx="9">
                  <c:v>1970's</c:v>
                </c:pt>
                <c:pt idx="10">
                  <c:v>2010's</c:v>
                </c:pt>
                <c:pt idx="12">
                  <c:v>1860's</c:v>
                </c:pt>
                <c:pt idx="13">
                  <c:v>1890's</c:v>
                </c:pt>
                <c:pt idx="14">
                  <c:v>1920's</c:v>
                </c:pt>
                <c:pt idx="15">
                  <c:v>1970's</c:v>
                </c:pt>
                <c:pt idx="16">
                  <c:v>2010's</c:v>
                </c:pt>
                <c:pt idx="18">
                  <c:v>1860's</c:v>
                </c:pt>
                <c:pt idx="19">
                  <c:v>1890's</c:v>
                </c:pt>
                <c:pt idx="20">
                  <c:v>1920's</c:v>
                </c:pt>
                <c:pt idx="21">
                  <c:v>1970's</c:v>
                </c:pt>
                <c:pt idx="22">
                  <c:v>2010's</c:v>
                </c:pt>
                <c:pt idx="24">
                  <c:v>1860's</c:v>
                </c:pt>
                <c:pt idx="25">
                  <c:v>1890's</c:v>
                </c:pt>
                <c:pt idx="26">
                  <c:v>1920's</c:v>
                </c:pt>
                <c:pt idx="27">
                  <c:v>1970's</c:v>
                </c:pt>
                <c:pt idx="28">
                  <c:v>2010's</c:v>
                </c:pt>
              </c:strCache>
            </c:strRef>
          </c:cat>
          <c:val>
            <c:numRef>
              <c:f>'Ark1'!$AK$41:$AK$69</c:f>
              <c:numCache>
                <c:formatCode>General</c:formatCode>
                <c:ptCount val="29"/>
                <c:pt idx="24">
                  <c:v>5.8320000000000007</c:v>
                </c:pt>
                <c:pt idx="25">
                  <c:v>15.309000000000001</c:v>
                </c:pt>
                <c:pt idx="26">
                  <c:v>23.328000000000003</c:v>
                </c:pt>
                <c:pt idx="27">
                  <c:v>40.095000000000006</c:v>
                </c:pt>
                <c:pt idx="28">
                  <c:v>102.789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B70-4D10-938A-C178CC3A9549}"/>
            </c:ext>
          </c:extLst>
        </c:ser>
        <c:ser>
          <c:idx val="15"/>
          <c:order val="15"/>
          <c:tx>
            <c:strRef>
              <c:f>'Ark1'!$AL$40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'Ark1'!$V$41:$V$69</c:f>
              <c:strCache>
                <c:ptCount val="29"/>
                <c:pt idx="0">
                  <c:v>1860's</c:v>
                </c:pt>
                <c:pt idx="1">
                  <c:v>1890's</c:v>
                </c:pt>
                <c:pt idx="2">
                  <c:v>1920's</c:v>
                </c:pt>
                <c:pt idx="3">
                  <c:v>1970's</c:v>
                </c:pt>
                <c:pt idx="4">
                  <c:v>2010's</c:v>
                </c:pt>
                <c:pt idx="6">
                  <c:v>1860's</c:v>
                </c:pt>
                <c:pt idx="7">
                  <c:v>1890's</c:v>
                </c:pt>
                <c:pt idx="8">
                  <c:v>1920's</c:v>
                </c:pt>
                <c:pt idx="9">
                  <c:v>1970's</c:v>
                </c:pt>
                <c:pt idx="10">
                  <c:v>2010's</c:v>
                </c:pt>
                <c:pt idx="12">
                  <c:v>1860's</c:v>
                </c:pt>
                <c:pt idx="13">
                  <c:v>1890's</c:v>
                </c:pt>
                <c:pt idx="14">
                  <c:v>1920's</c:v>
                </c:pt>
                <c:pt idx="15">
                  <c:v>1970's</c:v>
                </c:pt>
                <c:pt idx="16">
                  <c:v>2010's</c:v>
                </c:pt>
                <c:pt idx="18">
                  <c:v>1860's</c:v>
                </c:pt>
                <c:pt idx="19">
                  <c:v>1890's</c:v>
                </c:pt>
                <c:pt idx="20">
                  <c:v>1920's</c:v>
                </c:pt>
                <c:pt idx="21">
                  <c:v>1970's</c:v>
                </c:pt>
                <c:pt idx="22">
                  <c:v>2010's</c:v>
                </c:pt>
                <c:pt idx="24">
                  <c:v>1860's</c:v>
                </c:pt>
                <c:pt idx="25">
                  <c:v>1890's</c:v>
                </c:pt>
                <c:pt idx="26">
                  <c:v>1920's</c:v>
                </c:pt>
                <c:pt idx="27">
                  <c:v>1970's</c:v>
                </c:pt>
                <c:pt idx="28">
                  <c:v>2010's</c:v>
                </c:pt>
              </c:strCache>
            </c:strRef>
          </c:cat>
          <c:val>
            <c:numRef>
              <c:f>'Ark1'!$AL$41:$AL$69</c:f>
              <c:numCache>
                <c:formatCode>General</c:formatCode>
                <c:ptCount val="29"/>
                <c:pt idx="0">
                  <c:v>50.400000000000006</c:v>
                </c:pt>
                <c:pt idx="1">
                  <c:v>430.5</c:v>
                </c:pt>
                <c:pt idx="2">
                  <c:v>1148.7</c:v>
                </c:pt>
                <c:pt idx="3">
                  <c:v>15760.5</c:v>
                </c:pt>
                <c:pt idx="4">
                  <c:v>24708.600000000002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B70-4D10-938A-C178CC3A9549}"/>
            </c:ext>
          </c:extLst>
        </c:ser>
        <c:ser>
          <c:idx val="16"/>
          <c:order val="16"/>
          <c:tx>
            <c:strRef>
              <c:f>'Ark1'!$AM$40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'Ark1'!$V$41:$V$69</c:f>
              <c:strCache>
                <c:ptCount val="29"/>
                <c:pt idx="0">
                  <c:v>1860's</c:v>
                </c:pt>
                <c:pt idx="1">
                  <c:v>1890's</c:v>
                </c:pt>
                <c:pt idx="2">
                  <c:v>1920's</c:v>
                </c:pt>
                <c:pt idx="3">
                  <c:v>1970's</c:v>
                </c:pt>
                <c:pt idx="4">
                  <c:v>2010's</c:v>
                </c:pt>
                <c:pt idx="6">
                  <c:v>1860's</c:v>
                </c:pt>
                <c:pt idx="7">
                  <c:v>1890's</c:v>
                </c:pt>
                <c:pt idx="8">
                  <c:v>1920's</c:v>
                </c:pt>
                <c:pt idx="9">
                  <c:v>1970's</c:v>
                </c:pt>
                <c:pt idx="10">
                  <c:v>2010's</c:v>
                </c:pt>
                <c:pt idx="12">
                  <c:v>1860's</c:v>
                </c:pt>
                <c:pt idx="13">
                  <c:v>1890's</c:v>
                </c:pt>
                <c:pt idx="14">
                  <c:v>1920's</c:v>
                </c:pt>
                <c:pt idx="15">
                  <c:v>1970's</c:v>
                </c:pt>
                <c:pt idx="16">
                  <c:v>2010's</c:v>
                </c:pt>
                <c:pt idx="18">
                  <c:v>1860's</c:v>
                </c:pt>
                <c:pt idx="19">
                  <c:v>1890's</c:v>
                </c:pt>
                <c:pt idx="20">
                  <c:v>1920's</c:v>
                </c:pt>
                <c:pt idx="21">
                  <c:v>1970's</c:v>
                </c:pt>
                <c:pt idx="22">
                  <c:v>2010's</c:v>
                </c:pt>
                <c:pt idx="24">
                  <c:v>1860's</c:v>
                </c:pt>
                <c:pt idx="25">
                  <c:v>1890's</c:v>
                </c:pt>
                <c:pt idx="26">
                  <c:v>1920's</c:v>
                </c:pt>
                <c:pt idx="27">
                  <c:v>1970's</c:v>
                </c:pt>
                <c:pt idx="28">
                  <c:v>2010's</c:v>
                </c:pt>
              </c:strCache>
            </c:strRef>
          </c:cat>
          <c:val>
            <c:numRef>
              <c:f>'Ark1'!$AM$41:$AM$69</c:f>
              <c:numCache>
                <c:formatCode>General</c:formatCode>
                <c:ptCount val="29"/>
                <c:pt idx="6">
                  <c:v>22.080000000000002</c:v>
                </c:pt>
                <c:pt idx="7">
                  <c:v>188.6</c:v>
                </c:pt>
                <c:pt idx="8">
                  <c:v>503.24</c:v>
                </c:pt>
                <c:pt idx="9">
                  <c:v>6904.6</c:v>
                </c:pt>
                <c:pt idx="10">
                  <c:v>10824.720000000001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B70-4D10-938A-C178CC3A9549}"/>
            </c:ext>
          </c:extLst>
        </c:ser>
        <c:ser>
          <c:idx val="17"/>
          <c:order val="17"/>
          <c:tx>
            <c:strRef>
              <c:f>'Ark1'!$AN$40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'Ark1'!$V$41:$V$69</c:f>
              <c:strCache>
                <c:ptCount val="29"/>
                <c:pt idx="0">
                  <c:v>1860's</c:v>
                </c:pt>
                <c:pt idx="1">
                  <c:v>1890's</c:v>
                </c:pt>
                <c:pt idx="2">
                  <c:v>1920's</c:v>
                </c:pt>
                <c:pt idx="3">
                  <c:v>1970's</c:v>
                </c:pt>
                <c:pt idx="4">
                  <c:v>2010's</c:v>
                </c:pt>
                <c:pt idx="6">
                  <c:v>1860's</c:v>
                </c:pt>
                <c:pt idx="7">
                  <c:v>1890's</c:v>
                </c:pt>
                <c:pt idx="8">
                  <c:v>1920's</c:v>
                </c:pt>
                <c:pt idx="9">
                  <c:v>1970's</c:v>
                </c:pt>
                <c:pt idx="10">
                  <c:v>2010's</c:v>
                </c:pt>
                <c:pt idx="12">
                  <c:v>1860's</c:v>
                </c:pt>
                <c:pt idx="13">
                  <c:v>1890's</c:v>
                </c:pt>
                <c:pt idx="14">
                  <c:v>1920's</c:v>
                </c:pt>
                <c:pt idx="15">
                  <c:v>1970's</c:v>
                </c:pt>
                <c:pt idx="16">
                  <c:v>2010's</c:v>
                </c:pt>
                <c:pt idx="18">
                  <c:v>1860's</c:v>
                </c:pt>
                <c:pt idx="19">
                  <c:v>1890's</c:v>
                </c:pt>
                <c:pt idx="20">
                  <c:v>1920's</c:v>
                </c:pt>
                <c:pt idx="21">
                  <c:v>1970's</c:v>
                </c:pt>
                <c:pt idx="22">
                  <c:v>2010's</c:v>
                </c:pt>
                <c:pt idx="24">
                  <c:v>1860's</c:v>
                </c:pt>
                <c:pt idx="25">
                  <c:v>1890's</c:v>
                </c:pt>
                <c:pt idx="26">
                  <c:v>1920's</c:v>
                </c:pt>
                <c:pt idx="27">
                  <c:v>1970's</c:v>
                </c:pt>
                <c:pt idx="28">
                  <c:v>2010's</c:v>
                </c:pt>
              </c:strCache>
            </c:strRef>
          </c:cat>
          <c:val>
            <c:numRef>
              <c:f>'Ark1'!$AN$41:$AN$69</c:f>
              <c:numCache>
                <c:formatCode>General</c:formatCode>
                <c:ptCount val="29"/>
                <c:pt idx="12">
                  <c:v>9.120000000000001</c:v>
                </c:pt>
                <c:pt idx="13">
                  <c:v>77.900000000000006</c:v>
                </c:pt>
                <c:pt idx="14">
                  <c:v>207.86</c:v>
                </c:pt>
                <c:pt idx="15">
                  <c:v>2851.9</c:v>
                </c:pt>
                <c:pt idx="16">
                  <c:v>4471.08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B70-4D10-938A-C178CC3A9549}"/>
            </c:ext>
          </c:extLst>
        </c:ser>
        <c:ser>
          <c:idx val="18"/>
          <c:order val="18"/>
          <c:tx>
            <c:strRef>
              <c:f>'Ark1'!$AO$40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'Ark1'!$V$41:$V$69</c:f>
              <c:strCache>
                <c:ptCount val="29"/>
                <c:pt idx="0">
                  <c:v>1860's</c:v>
                </c:pt>
                <c:pt idx="1">
                  <c:v>1890's</c:v>
                </c:pt>
                <c:pt idx="2">
                  <c:v>1920's</c:v>
                </c:pt>
                <c:pt idx="3">
                  <c:v>1970's</c:v>
                </c:pt>
                <c:pt idx="4">
                  <c:v>2010's</c:v>
                </c:pt>
                <c:pt idx="6">
                  <c:v>1860's</c:v>
                </c:pt>
                <c:pt idx="7">
                  <c:v>1890's</c:v>
                </c:pt>
                <c:pt idx="8">
                  <c:v>1920's</c:v>
                </c:pt>
                <c:pt idx="9">
                  <c:v>1970's</c:v>
                </c:pt>
                <c:pt idx="10">
                  <c:v>2010's</c:v>
                </c:pt>
                <c:pt idx="12">
                  <c:v>1860's</c:v>
                </c:pt>
                <c:pt idx="13">
                  <c:v>1890's</c:v>
                </c:pt>
                <c:pt idx="14">
                  <c:v>1920's</c:v>
                </c:pt>
                <c:pt idx="15">
                  <c:v>1970's</c:v>
                </c:pt>
                <c:pt idx="16">
                  <c:v>2010's</c:v>
                </c:pt>
                <c:pt idx="18">
                  <c:v>1860's</c:v>
                </c:pt>
                <c:pt idx="19">
                  <c:v>1890's</c:v>
                </c:pt>
                <c:pt idx="20">
                  <c:v>1920's</c:v>
                </c:pt>
                <c:pt idx="21">
                  <c:v>1970's</c:v>
                </c:pt>
                <c:pt idx="22">
                  <c:v>2010's</c:v>
                </c:pt>
                <c:pt idx="24">
                  <c:v>1860's</c:v>
                </c:pt>
                <c:pt idx="25">
                  <c:v>1890's</c:v>
                </c:pt>
                <c:pt idx="26">
                  <c:v>1920's</c:v>
                </c:pt>
                <c:pt idx="27">
                  <c:v>1970's</c:v>
                </c:pt>
                <c:pt idx="28">
                  <c:v>2010's</c:v>
                </c:pt>
              </c:strCache>
            </c:strRef>
          </c:cat>
          <c:val>
            <c:numRef>
              <c:f>'Ark1'!$AO$41:$AO$69</c:f>
              <c:numCache>
                <c:formatCode>General</c:formatCode>
                <c:ptCount val="29"/>
                <c:pt idx="18">
                  <c:v>6.48</c:v>
                </c:pt>
                <c:pt idx="19">
                  <c:v>55.35</c:v>
                </c:pt>
                <c:pt idx="20">
                  <c:v>147.69</c:v>
                </c:pt>
                <c:pt idx="21">
                  <c:v>2026.3500000000001</c:v>
                </c:pt>
                <c:pt idx="22">
                  <c:v>3176.82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B70-4D10-938A-C178CC3A9549}"/>
            </c:ext>
          </c:extLst>
        </c:ser>
        <c:ser>
          <c:idx val="19"/>
          <c:order val="19"/>
          <c:tx>
            <c:strRef>
              <c:f>'Ark1'!$AP$40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'Ark1'!$V$41:$V$69</c:f>
              <c:strCache>
                <c:ptCount val="29"/>
                <c:pt idx="0">
                  <c:v>1860's</c:v>
                </c:pt>
                <c:pt idx="1">
                  <c:v>1890's</c:v>
                </c:pt>
                <c:pt idx="2">
                  <c:v>1920's</c:v>
                </c:pt>
                <c:pt idx="3">
                  <c:v>1970's</c:v>
                </c:pt>
                <c:pt idx="4">
                  <c:v>2010's</c:v>
                </c:pt>
                <c:pt idx="6">
                  <c:v>1860's</c:v>
                </c:pt>
                <c:pt idx="7">
                  <c:v>1890's</c:v>
                </c:pt>
                <c:pt idx="8">
                  <c:v>1920's</c:v>
                </c:pt>
                <c:pt idx="9">
                  <c:v>1970's</c:v>
                </c:pt>
                <c:pt idx="10">
                  <c:v>2010's</c:v>
                </c:pt>
                <c:pt idx="12">
                  <c:v>1860's</c:v>
                </c:pt>
                <c:pt idx="13">
                  <c:v>1890's</c:v>
                </c:pt>
                <c:pt idx="14">
                  <c:v>1920's</c:v>
                </c:pt>
                <c:pt idx="15">
                  <c:v>1970's</c:v>
                </c:pt>
                <c:pt idx="16">
                  <c:v>2010's</c:v>
                </c:pt>
                <c:pt idx="18">
                  <c:v>1860's</c:v>
                </c:pt>
                <c:pt idx="19">
                  <c:v>1890's</c:v>
                </c:pt>
                <c:pt idx="20">
                  <c:v>1920's</c:v>
                </c:pt>
                <c:pt idx="21">
                  <c:v>1970's</c:v>
                </c:pt>
                <c:pt idx="22">
                  <c:v>2010's</c:v>
                </c:pt>
                <c:pt idx="24">
                  <c:v>1860's</c:v>
                </c:pt>
                <c:pt idx="25">
                  <c:v>1890's</c:v>
                </c:pt>
                <c:pt idx="26">
                  <c:v>1920's</c:v>
                </c:pt>
                <c:pt idx="27">
                  <c:v>1970's</c:v>
                </c:pt>
                <c:pt idx="28">
                  <c:v>2010's</c:v>
                </c:pt>
              </c:strCache>
            </c:strRef>
          </c:cat>
          <c:val>
            <c:numRef>
              <c:f>'Ark1'!$AP$41:$AP$69</c:f>
              <c:numCache>
                <c:formatCode>General</c:formatCode>
                <c:ptCount val="29"/>
                <c:pt idx="24">
                  <c:v>3.3600000000000003</c:v>
                </c:pt>
                <c:pt idx="25">
                  <c:v>28.700000000000003</c:v>
                </c:pt>
                <c:pt idx="26">
                  <c:v>76.580000000000013</c:v>
                </c:pt>
                <c:pt idx="27">
                  <c:v>1050.7</c:v>
                </c:pt>
                <c:pt idx="28">
                  <c:v>1647.2400000000002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B70-4D10-938A-C178CC3A9549}"/>
            </c:ext>
          </c:extLst>
        </c:ser>
        <c:ser>
          <c:idx val="20"/>
          <c:order val="20"/>
          <c:tx>
            <c:strRef>
              <c:f>'Ark1'!$AQ$40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'Ark1'!$V$41:$V$69</c:f>
              <c:strCache>
                <c:ptCount val="29"/>
                <c:pt idx="0">
                  <c:v>1860's</c:v>
                </c:pt>
                <c:pt idx="1">
                  <c:v>1890's</c:v>
                </c:pt>
                <c:pt idx="2">
                  <c:v>1920's</c:v>
                </c:pt>
                <c:pt idx="3">
                  <c:v>1970's</c:v>
                </c:pt>
                <c:pt idx="4">
                  <c:v>2010's</c:v>
                </c:pt>
                <c:pt idx="6">
                  <c:v>1860's</c:v>
                </c:pt>
                <c:pt idx="7">
                  <c:v>1890's</c:v>
                </c:pt>
                <c:pt idx="8">
                  <c:v>1920's</c:v>
                </c:pt>
                <c:pt idx="9">
                  <c:v>1970's</c:v>
                </c:pt>
                <c:pt idx="10">
                  <c:v>2010's</c:v>
                </c:pt>
                <c:pt idx="12">
                  <c:v>1860's</c:v>
                </c:pt>
                <c:pt idx="13">
                  <c:v>1890's</c:v>
                </c:pt>
                <c:pt idx="14">
                  <c:v>1920's</c:v>
                </c:pt>
                <c:pt idx="15">
                  <c:v>1970's</c:v>
                </c:pt>
                <c:pt idx="16">
                  <c:v>2010's</c:v>
                </c:pt>
                <c:pt idx="18">
                  <c:v>1860's</c:v>
                </c:pt>
                <c:pt idx="19">
                  <c:v>1890's</c:v>
                </c:pt>
                <c:pt idx="20">
                  <c:v>1920's</c:v>
                </c:pt>
                <c:pt idx="21">
                  <c:v>1970's</c:v>
                </c:pt>
                <c:pt idx="22">
                  <c:v>2010's</c:v>
                </c:pt>
                <c:pt idx="24">
                  <c:v>1860's</c:v>
                </c:pt>
                <c:pt idx="25">
                  <c:v>1890's</c:v>
                </c:pt>
                <c:pt idx="26">
                  <c:v>1920's</c:v>
                </c:pt>
                <c:pt idx="27">
                  <c:v>1970's</c:v>
                </c:pt>
                <c:pt idx="28">
                  <c:v>2010's</c:v>
                </c:pt>
              </c:strCache>
            </c:strRef>
          </c:cat>
          <c:val>
            <c:numRef>
              <c:f>'Ark1'!$AQ$41:$AQ$69</c:f>
              <c:numCache>
                <c:formatCode>General</c:formatCode>
                <c:ptCount val="29"/>
                <c:pt idx="0">
                  <c:v>887.31500000000005</c:v>
                </c:pt>
                <c:pt idx="1">
                  <c:v>1067.9900000000002</c:v>
                </c:pt>
                <c:pt idx="2">
                  <c:v>1128.2150000000001</c:v>
                </c:pt>
                <c:pt idx="3">
                  <c:v>1268.7400000000002</c:v>
                </c:pt>
                <c:pt idx="4">
                  <c:v>1365.1000000000001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B70-4D10-938A-C178CC3A9549}"/>
            </c:ext>
          </c:extLst>
        </c:ser>
        <c:ser>
          <c:idx val="21"/>
          <c:order val="21"/>
          <c:tx>
            <c:strRef>
              <c:f>'Ark1'!$AR$40</c:f>
              <c:strCache>
                <c:ptCount val="1"/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'Ark1'!$V$41:$V$69</c:f>
              <c:strCache>
                <c:ptCount val="29"/>
                <c:pt idx="0">
                  <c:v>1860's</c:v>
                </c:pt>
                <c:pt idx="1">
                  <c:v>1890's</c:v>
                </c:pt>
                <c:pt idx="2">
                  <c:v>1920's</c:v>
                </c:pt>
                <c:pt idx="3">
                  <c:v>1970's</c:v>
                </c:pt>
                <c:pt idx="4">
                  <c:v>2010's</c:v>
                </c:pt>
                <c:pt idx="6">
                  <c:v>1860's</c:v>
                </c:pt>
                <c:pt idx="7">
                  <c:v>1890's</c:v>
                </c:pt>
                <c:pt idx="8">
                  <c:v>1920's</c:v>
                </c:pt>
                <c:pt idx="9">
                  <c:v>1970's</c:v>
                </c:pt>
                <c:pt idx="10">
                  <c:v>2010's</c:v>
                </c:pt>
                <c:pt idx="12">
                  <c:v>1860's</c:v>
                </c:pt>
                <c:pt idx="13">
                  <c:v>1890's</c:v>
                </c:pt>
                <c:pt idx="14">
                  <c:v>1920's</c:v>
                </c:pt>
                <c:pt idx="15">
                  <c:v>1970's</c:v>
                </c:pt>
                <c:pt idx="16">
                  <c:v>2010's</c:v>
                </c:pt>
                <c:pt idx="18">
                  <c:v>1860's</c:v>
                </c:pt>
                <c:pt idx="19">
                  <c:v>1890's</c:v>
                </c:pt>
                <c:pt idx="20">
                  <c:v>1920's</c:v>
                </c:pt>
                <c:pt idx="21">
                  <c:v>1970's</c:v>
                </c:pt>
                <c:pt idx="22">
                  <c:v>2010's</c:v>
                </c:pt>
                <c:pt idx="24">
                  <c:v>1860's</c:v>
                </c:pt>
                <c:pt idx="25">
                  <c:v>1890's</c:v>
                </c:pt>
                <c:pt idx="26">
                  <c:v>1920's</c:v>
                </c:pt>
                <c:pt idx="27">
                  <c:v>1970's</c:v>
                </c:pt>
                <c:pt idx="28">
                  <c:v>2010's</c:v>
                </c:pt>
              </c:strCache>
            </c:strRef>
          </c:cat>
          <c:val>
            <c:numRef>
              <c:f>'Ark1'!$AR$41:$AR$69</c:f>
              <c:numCache>
                <c:formatCode>General</c:formatCode>
                <c:ptCount val="29"/>
                <c:pt idx="6">
                  <c:v>725.98500000000001</c:v>
                </c:pt>
                <c:pt idx="7">
                  <c:v>873.81000000000006</c:v>
                </c:pt>
                <c:pt idx="8">
                  <c:v>923.08499999999992</c:v>
                </c:pt>
                <c:pt idx="9">
                  <c:v>1038.0600000000002</c:v>
                </c:pt>
                <c:pt idx="10">
                  <c:v>1116.9000000000001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B70-4D10-938A-C178CC3A9549}"/>
            </c:ext>
          </c:extLst>
        </c:ser>
        <c:ser>
          <c:idx val="22"/>
          <c:order val="22"/>
          <c:tx>
            <c:strRef>
              <c:f>'Ark1'!$AS$40</c:f>
              <c:strCache>
                <c:ptCount val="1"/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'Ark1'!$V$41:$V$69</c:f>
              <c:strCache>
                <c:ptCount val="29"/>
                <c:pt idx="0">
                  <c:v>1860's</c:v>
                </c:pt>
                <c:pt idx="1">
                  <c:v>1890's</c:v>
                </c:pt>
                <c:pt idx="2">
                  <c:v>1920's</c:v>
                </c:pt>
                <c:pt idx="3">
                  <c:v>1970's</c:v>
                </c:pt>
                <c:pt idx="4">
                  <c:v>2010's</c:v>
                </c:pt>
                <c:pt idx="6">
                  <c:v>1860's</c:v>
                </c:pt>
                <c:pt idx="7">
                  <c:v>1890's</c:v>
                </c:pt>
                <c:pt idx="8">
                  <c:v>1920's</c:v>
                </c:pt>
                <c:pt idx="9">
                  <c:v>1970's</c:v>
                </c:pt>
                <c:pt idx="10">
                  <c:v>2010's</c:v>
                </c:pt>
                <c:pt idx="12">
                  <c:v>1860's</c:v>
                </c:pt>
                <c:pt idx="13">
                  <c:v>1890's</c:v>
                </c:pt>
                <c:pt idx="14">
                  <c:v>1920's</c:v>
                </c:pt>
                <c:pt idx="15">
                  <c:v>1970's</c:v>
                </c:pt>
                <c:pt idx="16">
                  <c:v>2010's</c:v>
                </c:pt>
                <c:pt idx="18">
                  <c:v>1860's</c:v>
                </c:pt>
                <c:pt idx="19">
                  <c:v>1890's</c:v>
                </c:pt>
                <c:pt idx="20">
                  <c:v>1920's</c:v>
                </c:pt>
                <c:pt idx="21">
                  <c:v>1970's</c:v>
                </c:pt>
                <c:pt idx="22">
                  <c:v>2010's</c:v>
                </c:pt>
                <c:pt idx="24">
                  <c:v>1860's</c:v>
                </c:pt>
                <c:pt idx="25">
                  <c:v>1890's</c:v>
                </c:pt>
                <c:pt idx="26">
                  <c:v>1920's</c:v>
                </c:pt>
                <c:pt idx="27">
                  <c:v>1970's</c:v>
                </c:pt>
                <c:pt idx="28">
                  <c:v>2010's</c:v>
                </c:pt>
              </c:strCache>
            </c:strRef>
          </c:cat>
          <c:val>
            <c:numRef>
              <c:f>'Ark1'!$AS$41:$AS$69</c:f>
              <c:numCache>
                <c:formatCode>General</c:formatCode>
                <c:ptCount val="29"/>
                <c:pt idx="12">
                  <c:v>645.32000000000005</c:v>
                </c:pt>
                <c:pt idx="13">
                  <c:v>776.72</c:v>
                </c:pt>
                <c:pt idx="14">
                  <c:v>820.5200000000001</c:v>
                </c:pt>
                <c:pt idx="15">
                  <c:v>922.72000000000014</c:v>
                </c:pt>
                <c:pt idx="16">
                  <c:v>992.80000000000007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B70-4D10-938A-C178CC3A9549}"/>
            </c:ext>
          </c:extLst>
        </c:ser>
        <c:ser>
          <c:idx val="23"/>
          <c:order val="23"/>
          <c:tx>
            <c:strRef>
              <c:f>'Ark1'!$AT$40</c:f>
              <c:strCache>
                <c:ptCount val="1"/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'Ark1'!$V$41:$V$69</c:f>
              <c:strCache>
                <c:ptCount val="29"/>
                <c:pt idx="0">
                  <c:v>1860's</c:v>
                </c:pt>
                <c:pt idx="1">
                  <c:v>1890's</c:v>
                </c:pt>
                <c:pt idx="2">
                  <c:v>1920's</c:v>
                </c:pt>
                <c:pt idx="3">
                  <c:v>1970's</c:v>
                </c:pt>
                <c:pt idx="4">
                  <c:v>2010's</c:v>
                </c:pt>
                <c:pt idx="6">
                  <c:v>1860's</c:v>
                </c:pt>
                <c:pt idx="7">
                  <c:v>1890's</c:v>
                </c:pt>
                <c:pt idx="8">
                  <c:v>1920's</c:v>
                </c:pt>
                <c:pt idx="9">
                  <c:v>1970's</c:v>
                </c:pt>
                <c:pt idx="10">
                  <c:v>2010's</c:v>
                </c:pt>
                <c:pt idx="12">
                  <c:v>1860's</c:v>
                </c:pt>
                <c:pt idx="13">
                  <c:v>1890's</c:v>
                </c:pt>
                <c:pt idx="14">
                  <c:v>1920's</c:v>
                </c:pt>
                <c:pt idx="15">
                  <c:v>1970's</c:v>
                </c:pt>
                <c:pt idx="16">
                  <c:v>2010's</c:v>
                </c:pt>
                <c:pt idx="18">
                  <c:v>1860's</c:v>
                </c:pt>
                <c:pt idx="19">
                  <c:v>1890's</c:v>
                </c:pt>
                <c:pt idx="20">
                  <c:v>1920's</c:v>
                </c:pt>
                <c:pt idx="21">
                  <c:v>1970's</c:v>
                </c:pt>
                <c:pt idx="22">
                  <c:v>2010's</c:v>
                </c:pt>
                <c:pt idx="24">
                  <c:v>1860's</c:v>
                </c:pt>
                <c:pt idx="25">
                  <c:v>1890's</c:v>
                </c:pt>
                <c:pt idx="26">
                  <c:v>1920's</c:v>
                </c:pt>
                <c:pt idx="27">
                  <c:v>1970's</c:v>
                </c:pt>
                <c:pt idx="28">
                  <c:v>2010's</c:v>
                </c:pt>
              </c:strCache>
            </c:strRef>
          </c:cat>
          <c:val>
            <c:numRef>
              <c:f>'Ark1'!$AT$41:$AT$69</c:f>
              <c:numCache>
                <c:formatCode>General</c:formatCode>
                <c:ptCount val="29"/>
                <c:pt idx="18">
                  <c:v>725.98500000000001</c:v>
                </c:pt>
                <c:pt idx="19">
                  <c:v>873.81000000000006</c:v>
                </c:pt>
                <c:pt idx="20">
                  <c:v>923.08499999999992</c:v>
                </c:pt>
                <c:pt idx="21">
                  <c:v>1038.0600000000002</c:v>
                </c:pt>
                <c:pt idx="22">
                  <c:v>1116.9000000000001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B70-4D10-938A-C178CC3A9549}"/>
            </c:ext>
          </c:extLst>
        </c:ser>
        <c:ser>
          <c:idx val="24"/>
          <c:order val="24"/>
          <c:tx>
            <c:strRef>
              <c:f>'Ark1'!$AU$40</c:f>
              <c:strCache>
                <c:ptCount val="1"/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'Ark1'!$V$41:$V$69</c:f>
              <c:strCache>
                <c:ptCount val="29"/>
                <c:pt idx="0">
                  <c:v>1860's</c:v>
                </c:pt>
                <c:pt idx="1">
                  <c:v>1890's</c:v>
                </c:pt>
                <c:pt idx="2">
                  <c:v>1920's</c:v>
                </c:pt>
                <c:pt idx="3">
                  <c:v>1970's</c:v>
                </c:pt>
                <c:pt idx="4">
                  <c:v>2010's</c:v>
                </c:pt>
                <c:pt idx="6">
                  <c:v>1860's</c:v>
                </c:pt>
                <c:pt idx="7">
                  <c:v>1890's</c:v>
                </c:pt>
                <c:pt idx="8">
                  <c:v>1920's</c:v>
                </c:pt>
                <c:pt idx="9">
                  <c:v>1970's</c:v>
                </c:pt>
                <c:pt idx="10">
                  <c:v>2010's</c:v>
                </c:pt>
                <c:pt idx="12">
                  <c:v>1860's</c:v>
                </c:pt>
                <c:pt idx="13">
                  <c:v>1890's</c:v>
                </c:pt>
                <c:pt idx="14">
                  <c:v>1920's</c:v>
                </c:pt>
                <c:pt idx="15">
                  <c:v>1970's</c:v>
                </c:pt>
                <c:pt idx="16">
                  <c:v>2010's</c:v>
                </c:pt>
                <c:pt idx="18">
                  <c:v>1860's</c:v>
                </c:pt>
                <c:pt idx="19">
                  <c:v>1890's</c:v>
                </c:pt>
                <c:pt idx="20">
                  <c:v>1920's</c:v>
                </c:pt>
                <c:pt idx="21">
                  <c:v>1970's</c:v>
                </c:pt>
                <c:pt idx="22">
                  <c:v>2010's</c:v>
                </c:pt>
                <c:pt idx="24">
                  <c:v>1860's</c:v>
                </c:pt>
                <c:pt idx="25">
                  <c:v>1890's</c:v>
                </c:pt>
                <c:pt idx="26">
                  <c:v>1920's</c:v>
                </c:pt>
                <c:pt idx="27">
                  <c:v>1970's</c:v>
                </c:pt>
                <c:pt idx="28">
                  <c:v>2010's</c:v>
                </c:pt>
              </c:strCache>
            </c:strRef>
          </c:cat>
          <c:val>
            <c:numRef>
              <c:f>'Ark1'!$AU$41:$AU$69</c:f>
              <c:numCache>
                <c:formatCode>General</c:formatCode>
                <c:ptCount val="29"/>
                <c:pt idx="24">
                  <c:v>564.65499999999997</c:v>
                </c:pt>
                <c:pt idx="25">
                  <c:v>679.63</c:v>
                </c:pt>
                <c:pt idx="26">
                  <c:v>717.95499999999993</c:v>
                </c:pt>
                <c:pt idx="27">
                  <c:v>807.37999999999988</c:v>
                </c:pt>
                <c:pt idx="28">
                  <c:v>868.69999999999993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B70-4D10-938A-C178CC3A9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835997208"/>
        <c:axId val="835996488"/>
      </c:barChart>
      <c:catAx>
        <c:axId val="835997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1">
                    <a:solidFill>
                      <a:schemeClr val="tx1"/>
                    </a:solidFill>
                  </a:rPr>
                  <a:t>Technology from</a:t>
                </a:r>
              </a:p>
            </c:rich>
          </c:tx>
          <c:layout>
            <c:manualLayout>
              <c:xMode val="edge"/>
              <c:yMode val="edge"/>
              <c:x val="0.15308855421263312"/>
              <c:y val="0.93509091701486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996488"/>
        <c:crosses val="autoZero"/>
        <c:auto val="0"/>
        <c:lblAlgn val="ctr"/>
        <c:lblOffset val="100"/>
        <c:noMultiLvlLbl val="0"/>
      </c:catAx>
      <c:valAx>
        <c:axId val="83599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Tons CO2eq per capita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997208"/>
        <c:crosses val="autoZero"/>
        <c:crossBetween val="between"/>
        <c:majorUnit val="25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ayout>
        <c:manualLayout>
          <c:xMode val="edge"/>
          <c:yMode val="edge"/>
          <c:x val="0.42763283536959845"/>
          <c:y val="0.93060143012306829"/>
          <c:w val="0.55325405895862345"/>
          <c:h val="5.98143568115738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251732</xdr:colOff>
      <xdr:row>3</xdr:row>
      <xdr:rowOff>136071</xdr:rowOff>
    </xdr:from>
    <xdr:to>
      <xdr:col>60</xdr:col>
      <xdr:colOff>449035</xdr:colOff>
      <xdr:row>32</xdr:row>
      <xdr:rowOff>174171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A96289-4C17-F206-0254-592A6CF74B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17318</xdr:colOff>
      <xdr:row>33</xdr:row>
      <xdr:rowOff>173182</xdr:rowOff>
    </xdr:from>
    <xdr:to>
      <xdr:col>27</xdr:col>
      <xdr:colOff>294409</xdr:colOff>
      <xdr:row>37</xdr:row>
      <xdr:rowOff>103909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F82B919-737A-9FAA-3BD3-3897F6945B0A}"/>
            </a:ext>
          </a:extLst>
        </xdr:cNvPr>
        <xdr:cNvSpPr txBox="1"/>
      </xdr:nvSpPr>
      <xdr:spPr>
        <a:xfrm>
          <a:off x="13542818" y="6459682"/>
          <a:ext cx="3913909" cy="6927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copy</a:t>
          </a:r>
          <a:r>
            <a:rPr lang="en-US" sz="1100" baseline="0"/>
            <a:t> -&gt; insert as values, then copy -&gt; transpose</a:t>
          </a:r>
          <a:endParaRPr lang="en-US" sz="1100"/>
        </a:p>
      </xdr:txBody>
    </xdr:sp>
    <xdr:clientData/>
  </xdr:twoCellAnchor>
  <xdr:twoCellAnchor>
    <xdr:from>
      <xdr:col>47</xdr:col>
      <xdr:colOff>391694</xdr:colOff>
      <xdr:row>53</xdr:row>
      <xdr:rowOff>166686</xdr:rowOff>
    </xdr:from>
    <xdr:to>
      <xdr:col>61</xdr:col>
      <xdr:colOff>313764</xdr:colOff>
      <xdr:row>114</xdr:row>
      <xdr:rowOff>145675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4F68880-3CA3-A5D5-49E4-5D2E66D33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48</xdr:col>
      <xdr:colOff>201514</xdr:colOff>
      <xdr:row>108</xdr:row>
      <xdr:rowOff>158115</xdr:rowOff>
    </xdr:from>
    <xdr:to>
      <xdr:col>49</xdr:col>
      <xdr:colOff>270787</xdr:colOff>
      <xdr:row>114</xdr:row>
      <xdr:rowOff>164659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6D36850-DD5A-43B7-42C7-6C5D982D8D60}"/>
            </a:ext>
          </a:extLst>
        </xdr:cNvPr>
        <xdr:cNvSpPr txBox="1"/>
      </xdr:nvSpPr>
      <xdr:spPr>
        <a:xfrm rot="18879184">
          <a:off x="29816408" y="21361898"/>
          <a:ext cx="1149544" cy="6743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</a:rPr>
            <a:t>Affluence</a:t>
          </a:r>
        </a:p>
        <a:p>
          <a:pPr algn="ctr"/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</a:rPr>
            <a:t>from </a:t>
          </a:r>
        </a:p>
      </xdr:txBody>
    </xdr:sp>
    <xdr:clientData/>
  </xdr:twoCellAnchor>
  <xdr:twoCellAnchor>
    <xdr:from>
      <xdr:col>62</xdr:col>
      <xdr:colOff>0</xdr:colOff>
      <xdr:row>86</xdr:row>
      <xdr:rowOff>44823</xdr:rowOff>
    </xdr:from>
    <xdr:to>
      <xdr:col>75</xdr:col>
      <xdr:colOff>527188</xdr:colOff>
      <xdr:row>114</xdr:row>
      <xdr:rowOff>11206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642BADA-30B4-4211-99CA-C301F49F49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0.11487</cdr:x>
      <cdr:y>0.95477</cdr:y>
    </cdr:from>
    <cdr:to>
      <cdr:x>0.98531</cdr:x>
      <cdr:y>0.98292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F29A03C-BE84-6208-7AA3-14A63B2E8AC7}"/>
            </a:ext>
          </a:extLst>
        </cdr:cNvPr>
        <cdr:cNvSpPr txBox="1"/>
      </cdr:nvSpPr>
      <cdr:spPr>
        <a:xfrm xmlns:a="http://schemas.openxmlformats.org/drawingml/2006/main">
          <a:off x="965856" y="11074828"/>
          <a:ext cx="7318651" cy="3265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i="1">
              <a:effectLst/>
              <a:latin typeface="+mn-lt"/>
              <a:ea typeface="+mn-ea"/>
              <a:cs typeface="+mn-cs"/>
            </a:rPr>
            <a:t>          1860's                                  1890's                                    1920's                                   1970's                                  2100's</a:t>
          </a:r>
          <a:endParaRPr lang="en-US">
            <a:effectLst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0.11487</cdr:x>
      <cdr:y>0.89335</cdr:y>
    </cdr:from>
    <cdr:to>
      <cdr:x>0.98531</cdr:x>
      <cdr:y>0.95772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F29A03C-BE84-6208-7AA3-14A63B2E8AC7}"/>
            </a:ext>
          </a:extLst>
        </cdr:cNvPr>
        <cdr:cNvSpPr txBox="1"/>
      </cdr:nvSpPr>
      <cdr:spPr>
        <a:xfrm xmlns:a="http://schemas.openxmlformats.org/drawingml/2006/main">
          <a:off x="964186" y="4735075"/>
          <a:ext cx="7306227" cy="3411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sz="1200" b="1" i="1"/>
            <a:t>          1860's</a:t>
          </a:r>
          <a:r>
            <a:rPr lang="en-US" sz="1100" b="1" i="1">
              <a:effectLst/>
              <a:latin typeface="+mn-lt"/>
              <a:ea typeface="+mn-ea"/>
              <a:cs typeface="+mn-cs"/>
            </a:rPr>
            <a:t>                                  </a:t>
          </a:r>
          <a:r>
            <a:rPr lang="en-US" sz="1200" b="1" i="1"/>
            <a:t>1890's</a:t>
          </a:r>
          <a:r>
            <a:rPr lang="en-US" sz="1100" b="1" i="1">
              <a:effectLst/>
              <a:latin typeface="+mn-lt"/>
              <a:ea typeface="+mn-ea"/>
              <a:cs typeface="+mn-cs"/>
            </a:rPr>
            <a:t>                                    </a:t>
          </a:r>
          <a:r>
            <a:rPr lang="en-US" sz="1200" b="1" i="1"/>
            <a:t>1920's</a:t>
          </a:r>
          <a:r>
            <a:rPr lang="en-US" sz="1100" b="1" i="1">
              <a:effectLst/>
              <a:latin typeface="+mn-lt"/>
              <a:ea typeface="+mn-ea"/>
              <a:cs typeface="+mn-cs"/>
            </a:rPr>
            <a:t>                                   </a:t>
          </a:r>
          <a:r>
            <a:rPr lang="en-US" sz="1200" b="1" i="1"/>
            <a:t>1970's</a:t>
          </a:r>
          <a:r>
            <a:rPr lang="en-US" sz="1100" b="1" i="1">
              <a:effectLst/>
              <a:latin typeface="+mn-lt"/>
              <a:ea typeface="+mn-ea"/>
              <a:cs typeface="+mn-cs"/>
            </a:rPr>
            <a:t>                                  </a:t>
          </a:r>
          <a:r>
            <a:rPr lang="en-US" sz="1200" b="1" i="1">
              <a:effectLst/>
              <a:latin typeface="+mn-lt"/>
              <a:ea typeface="+mn-ea"/>
              <a:cs typeface="+mn-cs"/>
            </a:rPr>
            <a:t>210</a:t>
          </a:r>
          <a:r>
            <a:rPr lang="en-US" sz="1200" b="1" i="1"/>
            <a:t>0's</a:t>
          </a:r>
        </a:p>
      </cdr:txBody>
    </cdr:sp>
  </cdr:relSizeAnchor>
  <cdr:relSizeAnchor xmlns:cdr="http://schemas.openxmlformats.org/drawingml/2006/chartDrawing">
    <cdr:from>
      <cdr:x>0.0534</cdr:x>
      <cdr:y>0.79612</cdr:y>
    </cdr:from>
    <cdr:to>
      <cdr:x>0.10818</cdr:x>
      <cdr:y>0.98394</cdr:y>
    </cdr:to>
    <cdr:sp macro="" textlink="">
      <cdr:nvSpPr>
        <cdr:cNvPr id="3" name="TextBox 8">
          <a:extLst xmlns:a="http://schemas.openxmlformats.org/drawingml/2006/main">
            <a:ext uri="{FF2B5EF4-FFF2-40B4-BE49-F238E27FC236}">
              <a16:creationId xmlns:a16="http://schemas.microsoft.com/office/drawing/2014/main" id="{A6D36850-DD5A-43B7-42C7-6C5D982D8D60}"/>
            </a:ext>
          </a:extLst>
        </cdr:cNvPr>
        <cdr:cNvSpPr txBox="1"/>
      </cdr:nvSpPr>
      <cdr:spPr>
        <a:xfrm xmlns:a="http://schemas.openxmlformats.org/drawingml/2006/main" rot="18879184">
          <a:off x="180377" y="4487601"/>
          <a:ext cx="995504" cy="4597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</a:rPr>
            <a:t>Affluence from 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AU87"/>
  <sheetViews>
    <sheetView tabSelected="1" topLeftCell="AQ80" zoomScale="85" zoomScaleNormal="85" workbookViewId="0">
      <selection activeCell="BD118" sqref="BD118"/>
    </sheetView>
  </sheetViews>
  <sheetFormatPr defaultRowHeight="15" x14ac:dyDescent="0.25"/>
  <cols>
    <col min="3" max="3" width="10.85546875" bestFit="1" customWidth="1"/>
    <col min="4" max="4" width="10.85546875" customWidth="1"/>
    <col min="12" max="12" width="17.42578125" bestFit="1" customWidth="1"/>
  </cols>
  <sheetData>
    <row r="4" spans="2:47" x14ac:dyDescent="0.25">
      <c r="M4" s="3">
        <f>SUM(M6:M10)</f>
        <v>7712.1990000000005</v>
      </c>
      <c r="N4" s="3">
        <f>SUM(N6:N10)</f>
        <v>7079.786000000001</v>
      </c>
      <c r="O4" s="3">
        <f>SUM(O6:O10)</f>
        <v>6526.0599999999995</v>
      </c>
      <c r="P4" s="3">
        <f>SUM(P6:P10)</f>
        <v>10921.5</v>
      </c>
      <c r="Q4" s="3">
        <f>SUM(Q6:Q10)</f>
        <v>5392.7290000000003</v>
      </c>
      <c r="W4" t="str">
        <f>M5</f>
        <v>1860's</v>
      </c>
      <c r="X4" t="str">
        <f t="shared" ref="X4:AA4" si="0">N5</f>
        <v>1890's</v>
      </c>
      <c r="Y4" t="str">
        <f t="shared" si="0"/>
        <v>1920's</v>
      </c>
      <c r="Z4" t="str">
        <f t="shared" si="0"/>
        <v>1970's</v>
      </c>
      <c r="AA4" t="str">
        <f t="shared" si="0"/>
        <v>2010's</v>
      </c>
      <c r="AB4" t="str">
        <f>W4</f>
        <v>1860's</v>
      </c>
      <c r="AC4" t="str">
        <f>X4</f>
        <v>1890's</v>
      </c>
      <c r="AD4" t="str">
        <f t="shared" ref="AD4:AF4" si="1">Y4</f>
        <v>1920's</v>
      </c>
      <c r="AE4" t="str">
        <f t="shared" si="1"/>
        <v>1970's</v>
      </c>
      <c r="AF4" t="str">
        <f t="shared" si="1"/>
        <v>2010's</v>
      </c>
      <c r="AG4" t="str">
        <f>AB4</f>
        <v>1860's</v>
      </c>
      <c r="AH4" t="str">
        <f>AC4</f>
        <v>1890's</v>
      </c>
      <c r="AI4" t="str">
        <f t="shared" ref="AI4" si="2">AD4</f>
        <v>1920's</v>
      </c>
      <c r="AJ4" t="str">
        <f t="shared" ref="AJ4" si="3">AE4</f>
        <v>1970's</v>
      </c>
      <c r="AK4" t="str">
        <f t="shared" ref="AK4" si="4">AF4</f>
        <v>2010's</v>
      </c>
      <c r="AL4" t="str">
        <f>AG4</f>
        <v>1860's</v>
      </c>
      <c r="AM4" t="str">
        <f>AH4</f>
        <v>1890's</v>
      </c>
      <c r="AN4" t="str">
        <f t="shared" ref="AN4" si="5">AI4</f>
        <v>1920's</v>
      </c>
      <c r="AO4" t="str">
        <f t="shared" ref="AO4" si="6">AJ4</f>
        <v>1970's</v>
      </c>
      <c r="AP4" t="str">
        <f t="shared" ref="AP4" si="7">AK4</f>
        <v>2010's</v>
      </c>
      <c r="AQ4" t="str">
        <f>AL4</f>
        <v>1860's</v>
      </c>
      <c r="AR4" t="str">
        <f>AM4</f>
        <v>1890's</v>
      </c>
      <c r="AS4" t="str">
        <f t="shared" ref="AS4" si="8">AN4</f>
        <v>1920's</v>
      </c>
      <c r="AT4" t="str">
        <f t="shared" ref="AT4" si="9">AO4</f>
        <v>1970's</v>
      </c>
      <c r="AU4" t="str">
        <f t="shared" ref="AU4" si="10">AP4</f>
        <v>2010's</v>
      </c>
    </row>
    <row r="5" spans="2:47" x14ac:dyDescent="0.25">
      <c r="E5" t="s">
        <v>0</v>
      </c>
      <c r="F5" t="s">
        <v>1</v>
      </c>
      <c r="G5" t="s">
        <v>2</v>
      </c>
      <c r="H5" t="s">
        <v>3</v>
      </c>
      <c r="I5" t="s">
        <v>4</v>
      </c>
      <c r="L5" s="4" t="s">
        <v>17</v>
      </c>
      <c r="M5" t="str">
        <f>E5</f>
        <v>1860's</v>
      </c>
      <c r="N5" t="str">
        <f t="shared" ref="N5:Q5" si="11">F5</f>
        <v>1890's</v>
      </c>
      <c r="O5" t="str">
        <f t="shared" si="11"/>
        <v>1920's</v>
      </c>
      <c r="P5" t="str">
        <f t="shared" si="11"/>
        <v>1970's</v>
      </c>
      <c r="Q5" t="str">
        <f t="shared" si="11"/>
        <v>2010's</v>
      </c>
      <c r="V5" t="str">
        <f>L14</f>
        <v>Housing</v>
      </c>
      <c r="W5" s="1">
        <f>M14</f>
        <v>60</v>
      </c>
      <c r="X5" s="1">
        <f t="shared" ref="X5:AA5" si="12">N14</f>
        <v>108</v>
      </c>
      <c r="Y5" s="1">
        <f t="shared" si="12"/>
        <v>132</v>
      </c>
      <c r="Z5" s="1">
        <f t="shared" si="12"/>
        <v>480</v>
      </c>
      <c r="AA5" s="1">
        <f t="shared" si="12"/>
        <v>600</v>
      </c>
    </row>
    <row r="6" spans="2:47" x14ac:dyDescent="0.25">
      <c r="B6" t="s">
        <v>23</v>
      </c>
      <c r="C6" t="s">
        <v>6</v>
      </c>
      <c r="D6" t="s">
        <v>12</v>
      </c>
      <c r="E6">
        <v>5</v>
      </c>
      <c r="F6">
        <v>9</v>
      </c>
      <c r="G6">
        <v>11</v>
      </c>
      <c r="H6">
        <v>40</v>
      </c>
      <c r="I6">
        <v>50</v>
      </c>
      <c r="L6" t="str">
        <f>B6</f>
        <v>Housing</v>
      </c>
      <c r="M6" s="1">
        <f>E6*E7</f>
        <v>60</v>
      </c>
      <c r="N6" s="1">
        <f t="shared" ref="N6:Q6" si="13">F6*F7</f>
        <v>102.60000000000001</v>
      </c>
      <c r="O6" s="1">
        <f t="shared" si="13"/>
        <v>158.4</v>
      </c>
      <c r="P6" s="1">
        <f t="shared" si="13"/>
        <v>124</v>
      </c>
      <c r="Q6" s="1">
        <f t="shared" si="13"/>
        <v>200</v>
      </c>
      <c r="AB6" s="1">
        <f>M21</f>
        <v>57</v>
      </c>
      <c r="AC6" s="1">
        <f>N21</f>
        <v>102.60000000000001</v>
      </c>
      <c r="AD6" s="1">
        <f>O21</f>
        <v>125.4</v>
      </c>
      <c r="AE6" s="1">
        <f>P21</f>
        <v>456</v>
      </c>
      <c r="AF6" s="1">
        <f>Q21</f>
        <v>570</v>
      </c>
    </row>
    <row r="7" spans="2:47" x14ac:dyDescent="0.25">
      <c r="C7" t="s">
        <v>7</v>
      </c>
      <c r="E7">
        <v>12</v>
      </c>
      <c r="F7">
        <v>11.4</v>
      </c>
      <c r="G7">
        <v>14.4</v>
      </c>
      <c r="H7">
        <v>3.1</v>
      </c>
      <c r="I7">
        <v>4</v>
      </c>
      <c r="L7" t="str">
        <f>B8</f>
        <v>Residential energy</v>
      </c>
      <c r="M7" s="1">
        <f>E8*E9</f>
        <v>6706.5</v>
      </c>
      <c r="N7" s="1">
        <f>F8*F9</f>
        <v>5890.5</v>
      </c>
      <c r="O7" s="1">
        <f t="shared" ref="O7:Q7" si="14">G8*G9</f>
        <v>5283.5999999999995</v>
      </c>
      <c r="P7" s="1">
        <f t="shared" si="14"/>
        <v>7701.3</v>
      </c>
      <c r="Q7" s="1">
        <f t="shared" si="14"/>
        <v>2574</v>
      </c>
      <c r="AG7" s="1">
        <f>M28</f>
        <v>72</v>
      </c>
      <c r="AH7" s="1">
        <f>N28</f>
        <v>129.6</v>
      </c>
      <c r="AI7" s="1">
        <f>O28</f>
        <v>158.4</v>
      </c>
      <c r="AJ7" s="1">
        <f>P28</f>
        <v>576</v>
      </c>
      <c r="AK7" s="1">
        <f>Q28</f>
        <v>720</v>
      </c>
    </row>
    <row r="8" spans="2:47" x14ac:dyDescent="0.25">
      <c r="B8" t="s">
        <v>27</v>
      </c>
      <c r="C8" t="str">
        <f>C6</f>
        <v>affluence</v>
      </c>
      <c r="D8" t="s">
        <v>13</v>
      </c>
      <c r="E8">
        <v>25.5</v>
      </c>
      <c r="F8">
        <v>25.5</v>
      </c>
      <c r="G8">
        <v>25.9</v>
      </c>
      <c r="H8">
        <v>59.7</v>
      </c>
      <c r="I8">
        <v>39</v>
      </c>
      <c r="L8" t="str">
        <f>B10</f>
        <v>Furniture</v>
      </c>
      <c r="M8" s="1">
        <f>E10*E11</f>
        <v>7.984</v>
      </c>
      <c r="N8" s="1">
        <f>F10*F11</f>
        <v>24.275999999999996</v>
      </c>
      <c r="O8" s="1">
        <f t="shared" ref="O8:Q8" si="15">G10*G11</f>
        <v>55.68</v>
      </c>
      <c r="P8" s="1">
        <f t="shared" si="15"/>
        <v>31.790000000000003</v>
      </c>
      <c r="Q8" s="1">
        <f t="shared" si="15"/>
        <v>102.789</v>
      </c>
      <c r="AL8" s="1">
        <f>M35</f>
        <v>15.5</v>
      </c>
      <c r="AM8" s="1">
        <f>N35</f>
        <v>27.900000000000002</v>
      </c>
      <c r="AN8" s="1">
        <f>O35</f>
        <v>34.1</v>
      </c>
      <c r="AO8" s="1">
        <f>P35</f>
        <v>124</v>
      </c>
      <c r="AP8" s="1">
        <f>Q35</f>
        <v>155</v>
      </c>
    </row>
    <row r="9" spans="2:47" x14ac:dyDescent="0.25">
      <c r="C9" t="str">
        <f>C7</f>
        <v>technology</v>
      </c>
      <c r="E9">
        <v>263</v>
      </c>
      <c r="F9">
        <v>231</v>
      </c>
      <c r="G9">
        <v>204</v>
      </c>
      <c r="H9">
        <v>129</v>
      </c>
      <c r="I9">
        <v>66</v>
      </c>
      <c r="L9" t="str">
        <f>B12</f>
        <v>Transport</v>
      </c>
      <c r="M9" s="1">
        <f>E12*E13</f>
        <v>50.400000000000006</v>
      </c>
      <c r="N9" s="1">
        <f>F12*F13</f>
        <v>188.6</v>
      </c>
      <c r="O9" s="1">
        <f t="shared" ref="O9:Q9" si="16">G12*G13</f>
        <v>207.86</v>
      </c>
      <c r="P9" s="1">
        <f t="shared" si="16"/>
        <v>2026.3500000000001</v>
      </c>
      <c r="Q9" s="1">
        <f t="shared" si="16"/>
        <v>1647.2400000000002</v>
      </c>
      <c r="AQ9" s="1">
        <f>M42</f>
        <v>20</v>
      </c>
      <c r="AR9" s="1">
        <f>N42</f>
        <v>36</v>
      </c>
      <c r="AS9" s="1">
        <f>O42</f>
        <v>44</v>
      </c>
      <c r="AT9" s="1">
        <f>P42</f>
        <v>160</v>
      </c>
      <c r="AU9" s="1">
        <f>Q42</f>
        <v>200</v>
      </c>
    </row>
    <row r="10" spans="2:47" x14ac:dyDescent="0.25">
      <c r="B10" t="s">
        <v>28</v>
      </c>
      <c r="C10" t="str">
        <f t="shared" ref="C10:C15" si="17">C8</f>
        <v>affluence</v>
      </c>
      <c r="D10" t="s">
        <v>14</v>
      </c>
      <c r="E10">
        <v>0.08</v>
      </c>
      <c r="F10">
        <v>0.21</v>
      </c>
      <c r="G10">
        <v>0.32</v>
      </c>
      <c r="H10">
        <v>0.55000000000000004</v>
      </c>
      <c r="I10">
        <v>1.41</v>
      </c>
      <c r="L10" t="str">
        <f>B14</f>
        <v>Food</v>
      </c>
      <c r="M10" s="1">
        <f>E14*E15*365</f>
        <v>887.31500000000005</v>
      </c>
      <c r="N10" s="1">
        <f>F14*F15*365</f>
        <v>873.81000000000006</v>
      </c>
      <c r="O10" s="1">
        <f t="shared" ref="O10:Q10" si="18">G14*G15*365</f>
        <v>820.5200000000001</v>
      </c>
      <c r="P10" s="1">
        <f t="shared" si="18"/>
        <v>1038.0600000000002</v>
      </c>
      <c r="Q10" s="1">
        <f t="shared" si="18"/>
        <v>868.69999999999993</v>
      </c>
    </row>
    <row r="11" spans="2:47" x14ac:dyDescent="0.25">
      <c r="C11" t="str">
        <f t="shared" si="17"/>
        <v>technology</v>
      </c>
      <c r="E11">
        <v>99.8</v>
      </c>
      <c r="F11">
        <v>115.6</v>
      </c>
      <c r="G11">
        <v>174</v>
      </c>
      <c r="H11">
        <v>57.8</v>
      </c>
      <c r="I11">
        <v>72.900000000000006</v>
      </c>
      <c r="V11" t="str">
        <f>L7</f>
        <v>Residential energy</v>
      </c>
      <c r="W11" s="1">
        <f>M15</f>
        <v>6706.5</v>
      </c>
      <c r="X11" s="1">
        <f t="shared" ref="X11:AA11" si="19">N15</f>
        <v>6706.5</v>
      </c>
      <c r="Y11" s="1">
        <f t="shared" si="19"/>
        <v>6811.7</v>
      </c>
      <c r="Z11" s="1">
        <f t="shared" si="19"/>
        <v>15701.1</v>
      </c>
      <c r="AA11" s="1">
        <f t="shared" si="19"/>
        <v>10257</v>
      </c>
    </row>
    <row r="12" spans="2:47" x14ac:dyDescent="0.25">
      <c r="B12" t="s">
        <v>29</v>
      </c>
      <c r="C12" t="str">
        <f t="shared" si="17"/>
        <v>affluence</v>
      </c>
      <c r="D12" t="s">
        <v>15</v>
      </c>
      <c r="E12">
        <v>24</v>
      </c>
      <c r="F12">
        <v>205</v>
      </c>
      <c r="G12">
        <v>547</v>
      </c>
      <c r="H12">
        <v>7505</v>
      </c>
      <c r="I12">
        <v>11766</v>
      </c>
      <c r="AB12" s="1">
        <f>M22</f>
        <v>5890.5</v>
      </c>
      <c r="AC12" s="1">
        <f>N22</f>
        <v>5890.5</v>
      </c>
      <c r="AD12" s="1">
        <f>O22</f>
        <v>5982.9</v>
      </c>
      <c r="AE12" s="1">
        <f>P22</f>
        <v>13790.7</v>
      </c>
      <c r="AF12" s="1">
        <f>Q22</f>
        <v>9009</v>
      </c>
    </row>
    <row r="13" spans="2:47" x14ac:dyDescent="0.25">
      <c r="C13" t="str">
        <f t="shared" si="17"/>
        <v>technology</v>
      </c>
      <c r="E13">
        <v>2.1</v>
      </c>
      <c r="F13">
        <v>0.92</v>
      </c>
      <c r="G13">
        <v>0.38</v>
      </c>
      <c r="H13">
        <v>0.27</v>
      </c>
      <c r="I13">
        <v>0.14000000000000001</v>
      </c>
      <c r="L13" s="2" t="s">
        <v>18</v>
      </c>
      <c r="M13" t="str">
        <f>M5</f>
        <v>1860's</v>
      </c>
      <c r="N13" t="str">
        <f>N5</f>
        <v>1890's</v>
      </c>
      <c r="O13" t="str">
        <f>O5</f>
        <v>1920's</v>
      </c>
      <c r="P13" t="str">
        <f>P5</f>
        <v>1970's</v>
      </c>
      <c r="Q13" t="str">
        <f>Q5</f>
        <v>2010's</v>
      </c>
      <c r="AG13" s="1">
        <f>M29</f>
        <v>5202</v>
      </c>
      <c r="AH13" s="1">
        <f>N29</f>
        <v>5202</v>
      </c>
      <c r="AI13" s="1">
        <f>O29</f>
        <v>5283.5999999999995</v>
      </c>
      <c r="AJ13" s="1">
        <f>P29</f>
        <v>12178.800000000001</v>
      </c>
      <c r="AK13" s="1">
        <f>Q29</f>
        <v>7956</v>
      </c>
    </row>
    <row r="14" spans="2:47" x14ac:dyDescent="0.25">
      <c r="B14" t="s">
        <v>30</v>
      </c>
      <c r="C14" t="str">
        <f t="shared" si="17"/>
        <v>affluence</v>
      </c>
      <c r="D14" t="s">
        <v>16</v>
      </c>
      <c r="E14">
        <v>2.21</v>
      </c>
      <c r="F14">
        <v>2.66</v>
      </c>
      <c r="G14">
        <v>2.81</v>
      </c>
      <c r="H14">
        <v>3.16</v>
      </c>
      <c r="I14">
        <v>3.4</v>
      </c>
      <c r="L14" t="str">
        <f>L6</f>
        <v>Housing</v>
      </c>
      <c r="M14" s="1">
        <f t="shared" ref="M14:P14" si="20">E6*$E7</f>
        <v>60</v>
      </c>
      <c r="N14" s="1">
        <f t="shared" si="20"/>
        <v>108</v>
      </c>
      <c r="O14" s="1">
        <f t="shared" si="20"/>
        <v>132</v>
      </c>
      <c r="P14" s="1">
        <f t="shared" si="20"/>
        <v>480</v>
      </c>
      <c r="Q14" s="1">
        <f>I6*$E7</f>
        <v>600</v>
      </c>
      <c r="AL14" s="1">
        <f>M36</f>
        <v>3289.5</v>
      </c>
      <c r="AM14" s="1">
        <f>N36</f>
        <v>3289.5</v>
      </c>
      <c r="AN14" s="1">
        <f>O36</f>
        <v>3341.1</v>
      </c>
      <c r="AO14" s="1">
        <f>P36</f>
        <v>7701.3</v>
      </c>
      <c r="AP14" s="1">
        <f>Q36</f>
        <v>5031</v>
      </c>
    </row>
    <row r="15" spans="2:47" x14ac:dyDescent="0.25">
      <c r="C15" t="str">
        <f t="shared" si="17"/>
        <v>technology</v>
      </c>
      <c r="E15">
        <v>1.1000000000000001</v>
      </c>
      <c r="F15">
        <v>0.9</v>
      </c>
      <c r="G15">
        <v>0.8</v>
      </c>
      <c r="H15">
        <v>0.9</v>
      </c>
      <c r="I15">
        <v>0.7</v>
      </c>
      <c r="L15" t="str">
        <f t="shared" ref="L15:L18" si="21">L7</f>
        <v>Residential energy</v>
      </c>
      <c r="M15" s="1">
        <f t="shared" ref="M15:P15" si="22">E8*$E9</f>
        <v>6706.5</v>
      </c>
      <c r="N15" s="1">
        <f t="shared" si="22"/>
        <v>6706.5</v>
      </c>
      <c r="O15" s="1">
        <f t="shared" si="22"/>
        <v>6811.7</v>
      </c>
      <c r="P15" s="1">
        <f t="shared" si="22"/>
        <v>15701.1</v>
      </c>
      <c r="Q15" s="1">
        <f>I8*$E9</f>
        <v>10257</v>
      </c>
      <c r="AQ15" s="1">
        <f>M43</f>
        <v>1683</v>
      </c>
      <c r="AR15" s="1">
        <f>N43</f>
        <v>1683</v>
      </c>
      <c r="AS15" s="1">
        <f>O43</f>
        <v>1709.3999999999999</v>
      </c>
      <c r="AT15" s="1">
        <f>P43</f>
        <v>3940.2000000000003</v>
      </c>
      <c r="AU15" s="1">
        <f>Q43</f>
        <v>2574</v>
      </c>
    </row>
    <row r="16" spans="2:47" x14ac:dyDescent="0.25">
      <c r="L16" t="str">
        <f t="shared" si="21"/>
        <v>Furniture</v>
      </c>
      <c r="M16" s="1">
        <f t="shared" ref="M16:P16" si="23">E10*$E11</f>
        <v>7.984</v>
      </c>
      <c r="N16" s="1">
        <f t="shared" si="23"/>
        <v>20.957999999999998</v>
      </c>
      <c r="O16" s="1">
        <f t="shared" si="23"/>
        <v>31.936</v>
      </c>
      <c r="P16" s="1">
        <f t="shared" si="23"/>
        <v>54.89</v>
      </c>
      <c r="Q16" s="1">
        <f>I10*$E11</f>
        <v>140.71799999999999</v>
      </c>
    </row>
    <row r="17" spans="12:47" x14ac:dyDescent="0.25">
      <c r="L17" t="str">
        <f t="shared" si="21"/>
        <v>Transport</v>
      </c>
      <c r="M17" s="1">
        <f t="shared" ref="M17:P17" si="24">E12*$E13</f>
        <v>50.400000000000006</v>
      </c>
      <c r="N17" s="1">
        <f t="shared" si="24"/>
        <v>430.5</v>
      </c>
      <c r="O17" s="1">
        <f t="shared" si="24"/>
        <v>1148.7</v>
      </c>
      <c r="P17" s="1">
        <f t="shared" si="24"/>
        <v>15760.5</v>
      </c>
      <c r="Q17" s="1">
        <f>I12*$E13</f>
        <v>24708.600000000002</v>
      </c>
      <c r="V17" t="str">
        <f>L8</f>
        <v>Furniture</v>
      </c>
      <c r="W17" s="1">
        <f>M16</f>
        <v>7.984</v>
      </c>
      <c r="X17" s="1">
        <f>N16</f>
        <v>20.957999999999998</v>
      </c>
      <c r="Y17" s="1">
        <f>O16</f>
        <v>31.936</v>
      </c>
      <c r="Z17" s="1">
        <f>P16</f>
        <v>54.89</v>
      </c>
      <c r="AA17" s="1">
        <f>Q16</f>
        <v>140.71799999999999</v>
      </c>
    </row>
    <row r="18" spans="12:47" x14ac:dyDescent="0.25">
      <c r="L18" t="str">
        <f t="shared" si="21"/>
        <v>Food</v>
      </c>
      <c r="M18" s="1">
        <f t="shared" ref="M18:P18" si="25">E14*$E15*365</f>
        <v>887.31500000000005</v>
      </c>
      <c r="N18" s="1">
        <f t="shared" si="25"/>
        <v>1067.9900000000002</v>
      </c>
      <c r="O18" s="1">
        <f t="shared" si="25"/>
        <v>1128.2150000000001</v>
      </c>
      <c r="P18" s="1">
        <f t="shared" si="25"/>
        <v>1268.7400000000002</v>
      </c>
      <c r="Q18" s="1">
        <f>I14*$E15*365</f>
        <v>1365.1000000000001</v>
      </c>
      <c r="AB18" s="1">
        <f>M23</f>
        <v>9.2479999999999993</v>
      </c>
      <c r="AC18" s="1">
        <f>N23</f>
        <v>24.275999999999996</v>
      </c>
      <c r="AD18" s="1">
        <f>O23</f>
        <v>36.991999999999997</v>
      </c>
      <c r="AE18" s="1">
        <f>P23</f>
        <v>63.580000000000005</v>
      </c>
      <c r="AF18" s="1">
        <f>Q23</f>
        <v>162.99599999999998</v>
      </c>
    </row>
    <row r="19" spans="12:47" x14ac:dyDescent="0.25">
      <c r="M19" s="1"/>
      <c r="N19" s="1"/>
      <c r="O19" s="1"/>
      <c r="P19" s="1"/>
      <c r="Q19" s="1"/>
      <c r="AG19" s="1">
        <f>M30</f>
        <v>13.92</v>
      </c>
      <c r="AH19" s="1">
        <f>N30</f>
        <v>36.54</v>
      </c>
      <c r="AI19" s="1">
        <f>O30</f>
        <v>55.68</v>
      </c>
      <c r="AJ19" s="1">
        <f>P30</f>
        <v>95.7</v>
      </c>
      <c r="AK19" s="1">
        <f>Q30</f>
        <v>245.33999999999997</v>
      </c>
    </row>
    <row r="20" spans="12:47" x14ac:dyDescent="0.25">
      <c r="L20" s="2" t="s">
        <v>19</v>
      </c>
      <c r="M20" s="1" t="str">
        <f t="shared" ref="M20:Q20" si="26">M13</f>
        <v>1860's</v>
      </c>
      <c r="N20" s="1" t="str">
        <f t="shared" si="26"/>
        <v>1890's</v>
      </c>
      <c r="O20" s="1" t="str">
        <f t="shared" si="26"/>
        <v>1920's</v>
      </c>
      <c r="P20" s="1" t="str">
        <f t="shared" si="26"/>
        <v>1970's</v>
      </c>
      <c r="Q20" s="1" t="str">
        <f t="shared" si="26"/>
        <v>2010's</v>
      </c>
      <c r="AL20" s="1">
        <f>M37</f>
        <v>4.6239999999999997</v>
      </c>
      <c r="AM20" s="1">
        <f>N37</f>
        <v>12.137999999999998</v>
      </c>
      <c r="AN20" s="1">
        <f>O37</f>
        <v>18.495999999999999</v>
      </c>
      <c r="AO20" s="1">
        <f>P37</f>
        <v>31.790000000000003</v>
      </c>
      <c r="AP20" s="1">
        <f>Q37</f>
        <v>81.49799999999999</v>
      </c>
    </row>
    <row r="21" spans="12:47" x14ac:dyDescent="0.25">
      <c r="L21" t="str">
        <f t="shared" ref="L21:L24" si="27">L14</f>
        <v>Housing</v>
      </c>
      <c r="M21" s="1">
        <f>E6*$F7</f>
        <v>57</v>
      </c>
      <c r="N21" s="1">
        <f t="shared" ref="N21:O21" si="28">F6*$F7</f>
        <v>102.60000000000001</v>
      </c>
      <c r="O21" s="1">
        <f t="shared" si="28"/>
        <v>125.4</v>
      </c>
      <c r="P21" s="1">
        <f>H6*$F7</f>
        <v>456</v>
      </c>
      <c r="Q21" s="1">
        <f>I6*$F7</f>
        <v>570</v>
      </c>
      <c r="AQ21" s="1">
        <f>M44</f>
        <v>5.8320000000000007</v>
      </c>
      <c r="AR21" s="1">
        <f>N44</f>
        <v>15.309000000000001</v>
      </c>
      <c r="AS21" s="1">
        <f>O44</f>
        <v>23.328000000000003</v>
      </c>
      <c r="AT21" s="1">
        <f>P44</f>
        <v>40.095000000000006</v>
      </c>
      <c r="AU21" s="1">
        <f>Q44</f>
        <v>102.789</v>
      </c>
    </row>
    <row r="22" spans="12:47" x14ac:dyDescent="0.25">
      <c r="L22" t="str">
        <f t="shared" si="27"/>
        <v>Residential energy</v>
      </c>
      <c r="M22" s="1">
        <f>E8*$F9</f>
        <v>5890.5</v>
      </c>
      <c r="N22" s="1">
        <f t="shared" ref="N22:P22" si="29">F8*$F9</f>
        <v>5890.5</v>
      </c>
      <c r="O22" s="1">
        <f t="shared" si="29"/>
        <v>5982.9</v>
      </c>
      <c r="P22" s="1">
        <f t="shared" si="29"/>
        <v>13790.7</v>
      </c>
      <c r="Q22" s="1">
        <f>I8*$F9</f>
        <v>9009</v>
      </c>
    </row>
    <row r="23" spans="12:47" x14ac:dyDescent="0.25">
      <c r="L23" t="str">
        <f t="shared" si="27"/>
        <v>Furniture</v>
      </c>
      <c r="M23" s="1">
        <f>E10*$F11</f>
        <v>9.2479999999999993</v>
      </c>
      <c r="N23" s="1">
        <f t="shared" ref="N23:P23" si="30">F10*$F11</f>
        <v>24.275999999999996</v>
      </c>
      <c r="O23" s="1">
        <f t="shared" si="30"/>
        <v>36.991999999999997</v>
      </c>
      <c r="P23" s="1">
        <f t="shared" si="30"/>
        <v>63.580000000000005</v>
      </c>
      <c r="Q23" s="1">
        <f>I10*$F11</f>
        <v>162.99599999999998</v>
      </c>
      <c r="V23" t="str">
        <f>L9</f>
        <v>Transport</v>
      </c>
      <c r="W23" s="1">
        <f>M17</f>
        <v>50.400000000000006</v>
      </c>
      <c r="X23" s="1">
        <f>N17</f>
        <v>430.5</v>
      </c>
      <c r="Y23" s="1">
        <f>O17</f>
        <v>1148.7</v>
      </c>
      <c r="Z23" s="1">
        <f>P17</f>
        <v>15760.5</v>
      </c>
      <c r="AA23" s="1">
        <f>Q17</f>
        <v>24708.600000000002</v>
      </c>
    </row>
    <row r="24" spans="12:47" x14ac:dyDescent="0.25">
      <c r="L24" t="str">
        <f t="shared" si="27"/>
        <v>Transport</v>
      </c>
      <c r="M24" s="1">
        <f>E12*$F13</f>
        <v>22.080000000000002</v>
      </c>
      <c r="N24" s="1">
        <f>F12*$F13</f>
        <v>188.6</v>
      </c>
      <c r="O24" s="1">
        <f>G12*$F13</f>
        <v>503.24</v>
      </c>
      <c r="P24" s="1">
        <f t="shared" ref="P24" si="31">H12*$F13</f>
        <v>6904.6</v>
      </c>
      <c r="Q24" s="1">
        <f>I12*$F13</f>
        <v>10824.720000000001</v>
      </c>
      <c r="AB24" s="1">
        <f>M24</f>
        <v>22.080000000000002</v>
      </c>
      <c r="AC24" s="1">
        <f>N24</f>
        <v>188.6</v>
      </c>
      <c r="AD24" s="1">
        <f>O24</f>
        <v>503.24</v>
      </c>
      <c r="AE24" s="1">
        <f>P24</f>
        <v>6904.6</v>
      </c>
      <c r="AF24" s="1">
        <f>Q24</f>
        <v>10824.720000000001</v>
      </c>
    </row>
    <row r="25" spans="12:47" x14ac:dyDescent="0.25">
      <c r="L25" t="str">
        <f>L18</f>
        <v>Food</v>
      </c>
      <c r="M25" s="1">
        <f>E14*$F15*365</f>
        <v>725.98500000000001</v>
      </c>
      <c r="N25" s="1">
        <f>F14*$F15*365</f>
        <v>873.81000000000006</v>
      </c>
      <c r="O25" s="1">
        <f>G14*$F15*365</f>
        <v>923.08499999999992</v>
      </c>
      <c r="P25" s="1">
        <f t="shared" ref="P25" si="32">H14*$F15*365</f>
        <v>1038.0600000000002</v>
      </c>
      <c r="Q25" s="1">
        <f>I14*$F15*365</f>
        <v>1116.9000000000001</v>
      </c>
      <c r="AG25" s="1">
        <f>M31</f>
        <v>9.120000000000001</v>
      </c>
      <c r="AH25" s="1">
        <f>N31</f>
        <v>77.900000000000006</v>
      </c>
      <c r="AI25" s="1">
        <f>O31</f>
        <v>207.86</v>
      </c>
      <c r="AJ25" s="1">
        <f>P31</f>
        <v>2851.9</v>
      </c>
      <c r="AK25" s="1">
        <f>Q31</f>
        <v>4471.08</v>
      </c>
    </row>
    <row r="26" spans="12:47" x14ac:dyDescent="0.25">
      <c r="M26" s="1"/>
      <c r="N26" s="1"/>
      <c r="O26" s="1"/>
      <c r="P26" s="1"/>
      <c r="Q26" s="1"/>
      <c r="AL26" s="1">
        <f>M38</f>
        <v>6.48</v>
      </c>
      <c r="AM26" s="1">
        <f>N38</f>
        <v>55.35</v>
      </c>
      <c r="AN26" s="1">
        <f>O38</f>
        <v>147.69</v>
      </c>
      <c r="AO26" s="1">
        <f>P38</f>
        <v>2026.3500000000001</v>
      </c>
      <c r="AP26" s="1">
        <f>Q38</f>
        <v>3176.82</v>
      </c>
    </row>
    <row r="27" spans="12:47" x14ac:dyDescent="0.25">
      <c r="L27" s="2" t="s">
        <v>20</v>
      </c>
      <c r="M27" s="1" t="str">
        <f t="shared" ref="M27:Q27" si="33">M20</f>
        <v>1860's</v>
      </c>
      <c r="N27" s="1" t="str">
        <f t="shared" si="33"/>
        <v>1890's</v>
      </c>
      <c r="O27" s="1" t="str">
        <f t="shared" si="33"/>
        <v>1920's</v>
      </c>
      <c r="P27" s="1" t="str">
        <f t="shared" si="33"/>
        <v>1970's</v>
      </c>
      <c r="Q27" s="1" t="str">
        <f t="shared" si="33"/>
        <v>2010's</v>
      </c>
      <c r="AQ27" s="1">
        <f>M45</f>
        <v>3.3600000000000003</v>
      </c>
      <c r="AR27" s="1">
        <f>N45</f>
        <v>28.700000000000003</v>
      </c>
      <c r="AS27" s="1">
        <f>O45</f>
        <v>76.580000000000013</v>
      </c>
      <c r="AT27" s="1">
        <f>P45</f>
        <v>1050.7</v>
      </c>
      <c r="AU27" s="1">
        <f>Q45</f>
        <v>1647.2400000000002</v>
      </c>
    </row>
    <row r="28" spans="12:47" x14ac:dyDescent="0.25">
      <c r="L28" t="str">
        <f t="shared" ref="L28:L31" si="34">L21</f>
        <v>Housing</v>
      </c>
      <c r="M28" s="1">
        <f>E6*$G7</f>
        <v>72</v>
      </c>
      <c r="N28" s="1">
        <f t="shared" ref="N28:P28" si="35">F6*$G7</f>
        <v>129.6</v>
      </c>
      <c r="O28" s="1">
        <f t="shared" si="35"/>
        <v>158.4</v>
      </c>
      <c r="P28" s="1">
        <f t="shared" si="35"/>
        <v>576</v>
      </c>
      <c r="Q28" s="1">
        <f>I6*$G7</f>
        <v>720</v>
      </c>
    </row>
    <row r="29" spans="12:47" x14ac:dyDescent="0.25">
      <c r="L29" t="str">
        <f t="shared" si="34"/>
        <v>Residential energy</v>
      </c>
      <c r="M29" s="1">
        <f>E8*$G9</f>
        <v>5202</v>
      </c>
      <c r="N29" s="1">
        <f t="shared" ref="N29:P29" si="36">F8*$G9</f>
        <v>5202</v>
      </c>
      <c r="O29" s="1">
        <f t="shared" si="36"/>
        <v>5283.5999999999995</v>
      </c>
      <c r="P29" s="1">
        <f t="shared" si="36"/>
        <v>12178.800000000001</v>
      </c>
      <c r="Q29" s="1">
        <f>I8*$G9</f>
        <v>7956</v>
      </c>
      <c r="V29" t="str">
        <f>L10</f>
        <v>Food</v>
      </c>
      <c r="W29" s="1">
        <f>M18</f>
        <v>887.31500000000005</v>
      </c>
      <c r="X29" s="1">
        <f t="shared" ref="X29:AA29" si="37">N18</f>
        <v>1067.9900000000002</v>
      </c>
      <c r="Y29" s="1">
        <f t="shared" si="37"/>
        <v>1128.2150000000001</v>
      </c>
      <c r="Z29" s="1">
        <f t="shared" si="37"/>
        <v>1268.7400000000002</v>
      </c>
      <c r="AA29" s="1">
        <f t="shared" si="37"/>
        <v>1365.1000000000001</v>
      </c>
    </row>
    <row r="30" spans="12:47" x14ac:dyDescent="0.25">
      <c r="L30" t="str">
        <f t="shared" si="34"/>
        <v>Furniture</v>
      </c>
      <c r="M30" s="1">
        <f>E10*$G11</f>
        <v>13.92</v>
      </c>
      <c r="N30" s="1">
        <f t="shared" ref="N30:P30" si="38">F10*$G11</f>
        <v>36.54</v>
      </c>
      <c r="O30" s="1">
        <f t="shared" si="38"/>
        <v>55.68</v>
      </c>
      <c r="P30" s="1">
        <f t="shared" si="38"/>
        <v>95.7</v>
      </c>
      <c r="Q30" s="1">
        <f>I10*$G11</f>
        <v>245.33999999999997</v>
      </c>
      <c r="AB30" s="1">
        <f>M25</f>
        <v>725.98500000000001</v>
      </c>
      <c r="AC30" s="1">
        <f>N25</f>
        <v>873.81000000000006</v>
      </c>
      <c r="AD30" s="1">
        <f>O25</f>
        <v>923.08499999999992</v>
      </c>
      <c r="AE30" s="1">
        <f>P25</f>
        <v>1038.0600000000002</v>
      </c>
      <c r="AF30" s="1">
        <f>Q25</f>
        <v>1116.9000000000001</v>
      </c>
    </row>
    <row r="31" spans="12:47" x14ac:dyDescent="0.25">
      <c r="L31" t="str">
        <f t="shared" si="34"/>
        <v>Transport</v>
      </c>
      <c r="M31" s="1">
        <f>E12*$G13</f>
        <v>9.120000000000001</v>
      </c>
      <c r="N31" s="1">
        <f t="shared" ref="N31:P31" si="39">F12*$G13</f>
        <v>77.900000000000006</v>
      </c>
      <c r="O31" s="1">
        <f>G12*$G13</f>
        <v>207.86</v>
      </c>
      <c r="P31" s="1">
        <f t="shared" si="39"/>
        <v>2851.9</v>
      </c>
      <c r="Q31" s="1">
        <f>I12*$G13</f>
        <v>4471.08</v>
      </c>
      <c r="AG31" s="1">
        <f>M32</f>
        <v>645.32000000000005</v>
      </c>
      <c r="AH31" s="1">
        <f>N32</f>
        <v>776.72</v>
      </c>
      <c r="AI31" s="1">
        <f>O32</f>
        <v>820.5200000000001</v>
      </c>
      <c r="AJ31" s="1">
        <f>P32</f>
        <v>922.72000000000014</v>
      </c>
      <c r="AK31" s="1">
        <f>Q32</f>
        <v>992.80000000000007</v>
      </c>
    </row>
    <row r="32" spans="12:47" x14ac:dyDescent="0.25">
      <c r="L32" t="str">
        <f>L25</f>
        <v>Food</v>
      </c>
      <c r="M32" s="1">
        <f>E14*$G15*365</f>
        <v>645.32000000000005</v>
      </c>
      <c r="N32" s="1">
        <f t="shared" ref="N32:P32" si="40">F14*$G15*365</f>
        <v>776.72</v>
      </c>
      <c r="O32" s="1">
        <f t="shared" si="40"/>
        <v>820.5200000000001</v>
      </c>
      <c r="P32" s="1">
        <f t="shared" si="40"/>
        <v>922.72000000000014</v>
      </c>
      <c r="Q32" s="1">
        <f>I14*$G15*365</f>
        <v>992.80000000000007</v>
      </c>
      <c r="AL32" s="1">
        <f>M39</f>
        <v>725.98500000000001</v>
      </c>
      <c r="AM32" s="1">
        <f>N39</f>
        <v>873.81000000000006</v>
      </c>
      <c r="AN32" s="1">
        <f>O39</f>
        <v>923.08499999999992</v>
      </c>
      <c r="AO32" s="1">
        <f>P39</f>
        <v>1038.0600000000002</v>
      </c>
      <c r="AP32" s="1">
        <f>Q39</f>
        <v>1116.9000000000001</v>
      </c>
    </row>
    <row r="33" spans="12:47" x14ac:dyDescent="0.25">
      <c r="M33" s="1"/>
      <c r="N33" s="1"/>
      <c r="O33" s="1"/>
      <c r="P33" s="1"/>
      <c r="Q33" s="1"/>
      <c r="AQ33" s="1">
        <f>M46</f>
        <v>564.65499999999997</v>
      </c>
      <c r="AR33" s="1">
        <f>N46</f>
        <v>679.63</v>
      </c>
      <c r="AS33" s="1">
        <f>O46</f>
        <v>717.95499999999993</v>
      </c>
      <c r="AT33" s="1">
        <f>P46</f>
        <v>807.37999999999988</v>
      </c>
      <c r="AU33" s="1">
        <f>Q46</f>
        <v>868.69999999999993</v>
      </c>
    </row>
    <row r="34" spans="12:47" x14ac:dyDescent="0.25">
      <c r="L34" s="2" t="s">
        <v>21</v>
      </c>
      <c r="M34" s="1" t="str">
        <f t="shared" ref="M34:Q34" si="41">M27</f>
        <v>1860's</v>
      </c>
      <c r="N34" s="1" t="str">
        <f t="shared" si="41"/>
        <v>1890's</v>
      </c>
      <c r="O34" s="1" t="str">
        <f t="shared" si="41"/>
        <v>1920's</v>
      </c>
      <c r="P34" s="1" t="str">
        <f t="shared" si="41"/>
        <v>1970's</v>
      </c>
      <c r="Q34" s="1" t="str">
        <f t="shared" si="41"/>
        <v>2010's</v>
      </c>
    </row>
    <row r="35" spans="12:47" x14ac:dyDescent="0.25">
      <c r="L35" t="str">
        <f t="shared" ref="L35:L39" si="42">L28</f>
        <v>Housing</v>
      </c>
      <c r="M35" s="1">
        <f>E6*$H7</f>
        <v>15.5</v>
      </c>
      <c r="N35" s="1">
        <f t="shared" ref="N35:P35" si="43">F6*$H7</f>
        <v>27.900000000000002</v>
      </c>
      <c r="O35" s="1">
        <f t="shared" si="43"/>
        <v>34.1</v>
      </c>
      <c r="P35" s="1">
        <f t="shared" si="43"/>
        <v>124</v>
      </c>
      <c r="Q35" s="1">
        <f>I6*$H7</f>
        <v>155</v>
      </c>
    </row>
    <row r="36" spans="12:47" x14ac:dyDescent="0.25">
      <c r="L36" t="str">
        <f t="shared" si="42"/>
        <v>Residential energy</v>
      </c>
      <c r="M36" s="1">
        <f>E8*$H9</f>
        <v>3289.5</v>
      </c>
      <c r="N36" s="1">
        <f t="shared" ref="N36:P36" si="44">F8*$H9</f>
        <v>3289.5</v>
      </c>
      <c r="O36" s="1">
        <f t="shared" si="44"/>
        <v>3341.1</v>
      </c>
      <c r="P36" s="1">
        <f t="shared" si="44"/>
        <v>7701.3</v>
      </c>
      <c r="Q36" s="1">
        <f>I8*$H9</f>
        <v>5031</v>
      </c>
    </row>
    <row r="37" spans="12:47" x14ac:dyDescent="0.25">
      <c r="L37" t="str">
        <f t="shared" si="42"/>
        <v>Furniture</v>
      </c>
      <c r="M37" s="1">
        <f>E10*$H11</f>
        <v>4.6239999999999997</v>
      </c>
      <c r="N37" s="1">
        <f t="shared" ref="N37:P37" si="45">F10*$H11</f>
        <v>12.137999999999998</v>
      </c>
      <c r="O37" s="1">
        <f t="shared" si="45"/>
        <v>18.495999999999999</v>
      </c>
      <c r="P37" s="1">
        <f t="shared" si="45"/>
        <v>31.790000000000003</v>
      </c>
      <c r="Q37" s="1">
        <f>I10*$H11</f>
        <v>81.49799999999999</v>
      </c>
    </row>
    <row r="38" spans="12:47" x14ac:dyDescent="0.25">
      <c r="L38" t="str">
        <f t="shared" si="42"/>
        <v>Transport</v>
      </c>
      <c r="M38" s="1">
        <f>E12*$H13</f>
        <v>6.48</v>
      </c>
      <c r="N38" s="1">
        <f t="shared" ref="N38:P38" si="46">F12*$H13</f>
        <v>55.35</v>
      </c>
      <c r="O38" s="1">
        <f t="shared" si="46"/>
        <v>147.69</v>
      </c>
      <c r="P38" s="1">
        <f t="shared" si="46"/>
        <v>2026.3500000000001</v>
      </c>
      <c r="Q38" s="1">
        <f>I12*$H13</f>
        <v>3176.82</v>
      </c>
    </row>
    <row r="39" spans="12:47" x14ac:dyDescent="0.25">
      <c r="L39" t="str">
        <f t="shared" si="42"/>
        <v>Food</v>
      </c>
      <c r="M39" s="1">
        <f>E14*$H15*365</f>
        <v>725.98500000000001</v>
      </c>
      <c r="N39" s="1">
        <f t="shared" ref="N39:P39" si="47">F14*$H15*365</f>
        <v>873.81000000000006</v>
      </c>
      <c r="O39" s="1">
        <f t="shared" si="47"/>
        <v>923.08499999999992</v>
      </c>
      <c r="P39" s="1">
        <f t="shared" si="47"/>
        <v>1038.0600000000002</v>
      </c>
      <c r="Q39" s="1">
        <f>I14*$H15*365</f>
        <v>1116.9000000000001</v>
      </c>
    </row>
    <row r="40" spans="12:47" x14ac:dyDescent="0.25">
      <c r="M40" s="1"/>
      <c r="N40" s="1"/>
      <c r="O40" s="1"/>
      <c r="P40" s="1"/>
      <c r="Q40" s="1"/>
      <c r="W40" t="s">
        <v>5</v>
      </c>
      <c r="AB40" t="s">
        <v>8</v>
      </c>
      <c r="AG40" t="s">
        <v>9</v>
      </c>
      <c r="AL40" t="s">
        <v>10</v>
      </c>
      <c r="AQ40" t="s">
        <v>11</v>
      </c>
    </row>
    <row r="41" spans="12:47" x14ac:dyDescent="0.25">
      <c r="L41" s="2" t="s">
        <v>22</v>
      </c>
      <c r="M41" s="1" t="str">
        <f t="shared" ref="M41:Q41" si="48">M34</f>
        <v>1860's</v>
      </c>
      <c r="N41" s="1" t="str">
        <f t="shared" si="48"/>
        <v>1890's</v>
      </c>
      <c r="O41" s="1" t="str">
        <f t="shared" si="48"/>
        <v>1920's</v>
      </c>
      <c r="P41" s="1" t="str">
        <f t="shared" si="48"/>
        <v>1970's</v>
      </c>
      <c r="Q41" s="1" t="str">
        <f t="shared" si="48"/>
        <v>2010's</v>
      </c>
      <c r="V41" t="s">
        <v>0</v>
      </c>
      <c r="W41">
        <v>60</v>
      </c>
      <c r="AB41">
        <v>6706.5</v>
      </c>
      <c r="AG41">
        <v>7.984</v>
      </c>
      <c r="AL41">
        <v>50.400000000000006</v>
      </c>
      <c r="AQ41">
        <v>887.31500000000005</v>
      </c>
    </row>
    <row r="42" spans="12:47" x14ac:dyDescent="0.25">
      <c r="L42" t="str">
        <f t="shared" ref="L42:L46" si="49">L35</f>
        <v>Housing</v>
      </c>
      <c r="M42" s="1">
        <f>E6*$I7</f>
        <v>20</v>
      </c>
      <c r="N42" s="1">
        <f t="shared" ref="N42:P42" si="50">F6*$I7</f>
        <v>36</v>
      </c>
      <c r="O42" s="1">
        <f t="shared" si="50"/>
        <v>44</v>
      </c>
      <c r="P42" s="1">
        <f t="shared" si="50"/>
        <v>160</v>
      </c>
      <c r="Q42" s="1">
        <f>I6*$I7</f>
        <v>200</v>
      </c>
      <c r="V42" t="s">
        <v>1</v>
      </c>
      <c r="W42">
        <v>108</v>
      </c>
      <c r="AB42">
        <v>5890.5</v>
      </c>
      <c r="AG42">
        <v>20.957999999999998</v>
      </c>
      <c r="AL42">
        <v>430.5</v>
      </c>
      <c r="AQ42">
        <v>1067.9900000000002</v>
      </c>
    </row>
    <row r="43" spans="12:47" x14ac:dyDescent="0.25">
      <c r="L43" t="str">
        <f t="shared" si="49"/>
        <v>Residential energy</v>
      </c>
      <c r="M43" s="1">
        <f>E8*$I9</f>
        <v>1683</v>
      </c>
      <c r="N43" s="1">
        <f t="shared" ref="N43:P43" si="51">F8*$I9</f>
        <v>1683</v>
      </c>
      <c r="O43" s="1">
        <f t="shared" si="51"/>
        <v>1709.3999999999999</v>
      </c>
      <c r="P43" s="1">
        <f t="shared" si="51"/>
        <v>3940.2000000000003</v>
      </c>
      <c r="Q43" s="1">
        <f>I8*$I9</f>
        <v>2574</v>
      </c>
      <c r="V43" t="s">
        <v>2</v>
      </c>
      <c r="W43">
        <v>132</v>
      </c>
      <c r="AB43">
        <v>5202</v>
      </c>
      <c r="AG43">
        <v>31.936</v>
      </c>
      <c r="AL43">
        <v>1148.7</v>
      </c>
      <c r="AQ43">
        <v>1128.2150000000001</v>
      </c>
    </row>
    <row r="44" spans="12:47" x14ac:dyDescent="0.25">
      <c r="L44" t="str">
        <f t="shared" si="49"/>
        <v>Furniture</v>
      </c>
      <c r="M44" s="1">
        <f>E10*$I11</f>
        <v>5.8320000000000007</v>
      </c>
      <c r="N44" s="1">
        <f t="shared" ref="N44:P44" si="52">F10*$I11</f>
        <v>15.309000000000001</v>
      </c>
      <c r="O44" s="1">
        <f t="shared" si="52"/>
        <v>23.328000000000003</v>
      </c>
      <c r="P44" s="1">
        <f t="shared" si="52"/>
        <v>40.095000000000006</v>
      </c>
      <c r="Q44" s="1">
        <f>I10*$I11</f>
        <v>102.789</v>
      </c>
      <c r="V44" t="s">
        <v>3</v>
      </c>
      <c r="W44">
        <v>480</v>
      </c>
      <c r="AB44">
        <v>3289.5</v>
      </c>
      <c r="AG44">
        <v>54.89</v>
      </c>
      <c r="AL44">
        <v>15760.5</v>
      </c>
      <c r="AQ44">
        <v>1268.7400000000002</v>
      </c>
    </row>
    <row r="45" spans="12:47" x14ac:dyDescent="0.25">
      <c r="L45" t="str">
        <f t="shared" si="49"/>
        <v>Transport</v>
      </c>
      <c r="M45" s="1">
        <f>E12*$I13</f>
        <v>3.3600000000000003</v>
      </c>
      <c r="N45" s="1">
        <f t="shared" ref="N45:P45" si="53">F12*$I13</f>
        <v>28.700000000000003</v>
      </c>
      <c r="O45" s="1">
        <f t="shared" si="53"/>
        <v>76.580000000000013</v>
      </c>
      <c r="P45" s="1">
        <f t="shared" si="53"/>
        <v>1050.7</v>
      </c>
      <c r="Q45" s="1">
        <f>I12*$I13</f>
        <v>1647.2400000000002</v>
      </c>
      <c r="V45" t="s">
        <v>4</v>
      </c>
      <c r="W45">
        <v>600</v>
      </c>
      <c r="AB45">
        <v>1683</v>
      </c>
      <c r="AG45">
        <v>140.71799999999999</v>
      </c>
      <c r="AL45">
        <v>24708.600000000002</v>
      </c>
      <c r="AQ45">
        <v>1365.1000000000001</v>
      </c>
    </row>
    <row r="46" spans="12:47" x14ac:dyDescent="0.25">
      <c r="L46" t="str">
        <f t="shared" si="49"/>
        <v>Food</v>
      </c>
      <c r="M46" s="1">
        <f>E14*$I15*365</f>
        <v>564.65499999999997</v>
      </c>
      <c r="N46" s="1">
        <f t="shared" ref="N46:P46" si="54">F14*$I15*365</f>
        <v>679.63</v>
      </c>
      <c r="O46" s="1">
        <f t="shared" si="54"/>
        <v>717.95499999999993</v>
      </c>
      <c r="P46" s="1">
        <f t="shared" si="54"/>
        <v>807.37999999999988</v>
      </c>
      <c r="Q46" s="1">
        <f>I14*$I15*365</f>
        <v>868.69999999999993</v>
      </c>
    </row>
    <row r="47" spans="12:47" x14ac:dyDescent="0.25">
      <c r="V47" t="s">
        <v>0</v>
      </c>
      <c r="X47">
        <v>57</v>
      </c>
      <c r="AC47">
        <v>5890.5</v>
      </c>
      <c r="AH47">
        <v>9.2479999999999993</v>
      </c>
      <c r="AM47">
        <v>22.080000000000002</v>
      </c>
      <c r="AR47">
        <v>725.98500000000001</v>
      </c>
    </row>
    <row r="48" spans="12:47" x14ac:dyDescent="0.25">
      <c r="V48" t="s">
        <v>1</v>
      </c>
      <c r="X48">
        <v>102.60000000000001</v>
      </c>
      <c r="AC48">
        <v>5890.5</v>
      </c>
      <c r="AH48">
        <v>24.275999999999996</v>
      </c>
      <c r="AM48">
        <v>188.6</v>
      </c>
      <c r="AR48">
        <v>873.81000000000006</v>
      </c>
    </row>
    <row r="49" spans="11:46" ht="21" x14ac:dyDescent="0.35">
      <c r="K49" s="7" t="str">
        <f>L6</f>
        <v>Housing</v>
      </c>
      <c r="L49" s="9"/>
      <c r="M49" s="8" t="s">
        <v>24</v>
      </c>
      <c r="N49" s="8"/>
      <c r="O49" s="8"/>
      <c r="P49" s="8"/>
      <c r="Q49" s="8"/>
      <c r="V49" t="s">
        <v>2</v>
      </c>
      <c r="X49">
        <v>125.4</v>
      </c>
      <c r="AC49">
        <v>5982.9</v>
      </c>
      <c r="AH49">
        <v>36.991999999999997</v>
      </c>
      <c r="AM49">
        <v>503.24</v>
      </c>
      <c r="AR49">
        <v>923.08499999999992</v>
      </c>
    </row>
    <row r="50" spans="11:46" x14ac:dyDescent="0.25">
      <c r="K50" s="9"/>
      <c r="L50" s="5" t="s">
        <v>26</v>
      </c>
      <c r="M50" s="1" t="str">
        <f>M41</f>
        <v>1860's</v>
      </c>
      <c r="N50" s="1" t="str">
        <f t="shared" ref="N50:Q50" si="55">N41</f>
        <v>1890's</v>
      </c>
      <c r="O50" s="1" t="str">
        <f t="shared" si="55"/>
        <v>1920's</v>
      </c>
      <c r="P50" s="1" t="str">
        <f t="shared" si="55"/>
        <v>1970's</v>
      </c>
      <c r="Q50" s="1" t="str">
        <f t="shared" si="55"/>
        <v>2010's</v>
      </c>
      <c r="V50" t="s">
        <v>3</v>
      </c>
      <c r="X50">
        <v>456</v>
      </c>
      <c r="AC50">
        <v>13790.7</v>
      </c>
      <c r="AH50">
        <v>63.580000000000005</v>
      </c>
      <c r="AM50">
        <v>6904.6</v>
      </c>
      <c r="AR50">
        <v>1038.0600000000002</v>
      </c>
    </row>
    <row r="51" spans="11:46" x14ac:dyDescent="0.25">
      <c r="K51" s="10" t="s">
        <v>25</v>
      </c>
      <c r="L51" s="1" t="str">
        <f>M50</f>
        <v>1860's</v>
      </c>
      <c r="M51" s="6">
        <f>(M14-M$6)/M$6</f>
        <v>0</v>
      </c>
      <c r="N51" s="6">
        <f t="shared" ref="N51:Q51" si="56">(N14-N$6)/N$6</f>
        <v>5.2631578947368335E-2</v>
      </c>
      <c r="O51" s="6">
        <f t="shared" si="56"/>
        <v>-0.16666666666666669</v>
      </c>
      <c r="P51" s="6">
        <f t="shared" si="56"/>
        <v>2.870967741935484</v>
      </c>
      <c r="Q51" s="6">
        <f t="shared" si="56"/>
        <v>2</v>
      </c>
      <c r="V51" t="s">
        <v>4</v>
      </c>
      <c r="X51">
        <v>570</v>
      </c>
      <c r="AC51">
        <v>9009</v>
      </c>
      <c r="AH51">
        <v>162.99599999999998</v>
      </c>
      <c r="AM51">
        <v>10824.720000000001</v>
      </c>
      <c r="AR51">
        <v>1116.9000000000001</v>
      </c>
    </row>
    <row r="52" spans="11:46" x14ac:dyDescent="0.25">
      <c r="K52" s="10"/>
      <c r="L52" s="1" t="str">
        <f>N50</f>
        <v>1890's</v>
      </c>
      <c r="M52" s="6">
        <f>(M21-M$6)/M$6</f>
        <v>-0.05</v>
      </c>
      <c r="N52" s="6">
        <f t="shared" ref="N52:Q52" si="57">(N21-N$6)/N$6</f>
        <v>0</v>
      </c>
      <c r="O52" s="6">
        <f t="shared" si="57"/>
        <v>-0.20833333333333331</v>
      </c>
      <c r="P52" s="6">
        <f t="shared" si="57"/>
        <v>2.6774193548387095</v>
      </c>
      <c r="Q52" s="6">
        <f t="shared" si="57"/>
        <v>1.85</v>
      </c>
    </row>
    <row r="53" spans="11:46" x14ac:dyDescent="0.25">
      <c r="K53" s="10"/>
      <c r="L53" s="1" t="str">
        <f>O50</f>
        <v>1920's</v>
      </c>
      <c r="M53" s="6">
        <f>(M28-M$6)/M$6</f>
        <v>0.2</v>
      </c>
      <c r="N53" s="6">
        <f t="shared" ref="N53:Q53" si="58">(N28-N$6)/N$6</f>
        <v>0.26315789473684192</v>
      </c>
      <c r="O53" s="6">
        <f t="shared" si="58"/>
        <v>0</v>
      </c>
      <c r="P53" s="6">
        <f t="shared" si="58"/>
        <v>3.6451612903225805</v>
      </c>
      <c r="Q53" s="6">
        <f t="shared" si="58"/>
        <v>2.6</v>
      </c>
      <c r="V53" t="s">
        <v>0</v>
      </c>
      <c r="Y53">
        <v>72</v>
      </c>
      <c r="AD53">
        <v>5202</v>
      </c>
      <c r="AI53">
        <v>13.92</v>
      </c>
      <c r="AN53">
        <v>9.120000000000001</v>
      </c>
      <c r="AS53">
        <v>645.32000000000005</v>
      </c>
    </row>
    <row r="54" spans="11:46" x14ac:dyDescent="0.25">
      <c r="K54" s="10"/>
      <c r="L54" s="1" t="str">
        <f>P50</f>
        <v>1970's</v>
      </c>
      <c r="M54" s="6">
        <f>(M35-M$6)/M$6</f>
        <v>-0.7416666666666667</v>
      </c>
      <c r="N54" s="6">
        <f t="shared" ref="N54:Q54" si="59">(N35-N$6)/N$6</f>
        <v>-0.72807017543859642</v>
      </c>
      <c r="O54" s="6">
        <f t="shared" si="59"/>
        <v>-0.78472222222222232</v>
      </c>
      <c r="P54" s="6">
        <f t="shared" si="59"/>
        <v>0</v>
      </c>
      <c r="Q54" s="6">
        <f t="shared" si="59"/>
        <v>-0.22500000000000001</v>
      </c>
      <c r="V54" t="s">
        <v>1</v>
      </c>
      <c r="Y54">
        <v>129.6</v>
      </c>
      <c r="AD54">
        <v>5202</v>
      </c>
      <c r="AI54">
        <v>36.54</v>
      </c>
      <c r="AN54">
        <v>77.900000000000006</v>
      </c>
      <c r="AS54">
        <v>776.72</v>
      </c>
    </row>
    <row r="55" spans="11:46" x14ac:dyDescent="0.25">
      <c r="K55" s="10"/>
      <c r="L55" s="1" t="str">
        <f>Q50</f>
        <v>2010's</v>
      </c>
      <c r="M55" s="6">
        <f>(M42-M$6)/M$6</f>
        <v>-0.66666666666666663</v>
      </c>
      <c r="N55" s="6">
        <f t="shared" ref="N55:P55" si="60">(N42-N$6)/N$6</f>
        <v>-0.64912280701754388</v>
      </c>
      <c r="O55" s="6">
        <f t="shared" si="60"/>
        <v>-0.72222222222222221</v>
      </c>
      <c r="P55" s="6">
        <f t="shared" si="60"/>
        <v>0.29032258064516131</v>
      </c>
      <c r="Q55" s="6">
        <f>(Q42-Q$6)/Q$6</f>
        <v>0</v>
      </c>
      <c r="V55" t="s">
        <v>2</v>
      </c>
      <c r="Y55">
        <v>158.4</v>
      </c>
      <c r="AD55">
        <v>5283.5999999999995</v>
      </c>
      <c r="AI55">
        <v>55.68</v>
      </c>
      <c r="AN55">
        <v>207.86</v>
      </c>
      <c r="AS55">
        <v>820.5200000000001</v>
      </c>
    </row>
    <row r="56" spans="11:46" x14ac:dyDescent="0.25">
      <c r="V56" t="s">
        <v>3</v>
      </c>
      <c r="Y56">
        <v>576</v>
      </c>
      <c r="AD56">
        <v>12178.800000000001</v>
      </c>
      <c r="AI56">
        <v>95.7</v>
      </c>
      <c r="AN56">
        <v>2851.9</v>
      </c>
      <c r="AS56">
        <v>922.72000000000014</v>
      </c>
    </row>
    <row r="57" spans="11:46" ht="21" x14ac:dyDescent="0.35">
      <c r="K57" s="26" t="str">
        <f>L7</f>
        <v>Residential energy</v>
      </c>
      <c r="L57" s="11"/>
      <c r="M57" s="27" t="s">
        <v>24</v>
      </c>
      <c r="N57" s="27"/>
      <c r="O57" s="27"/>
      <c r="P57" s="27"/>
      <c r="Q57" s="27"/>
      <c r="V57" t="s">
        <v>4</v>
      </c>
      <c r="Y57">
        <v>720</v>
      </c>
      <c r="AD57">
        <v>7956</v>
      </c>
      <c r="AI57">
        <v>245.33999999999997</v>
      </c>
      <c r="AN57">
        <v>4471.08</v>
      </c>
      <c r="AS57">
        <v>992.80000000000007</v>
      </c>
    </row>
    <row r="58" spans="11:46" x14ac:dyDescent="0.25">
      <c r="K58" s="25"/>
      <c r="L58" s="5" t="s">
        <v>26</v>
      </c>
      <c r="M58" s="1" t="str">
        <f>M50</f>
        <v>1860's</v>
      </c>
      <c r="N58" s="1" t="str">
        <f>N50</f>
        <v>1890's</v>
      </c>
      <c r="O58" s="1" t="str">
        <f>O50</f>
        <v>1920's</v>
      </c>
      <c r="P58" s="1" t="str">
        <f>P50</f>
        <v>1970's</v>
      </c>
      <c r="Q58" s="1" t="str">
        <f>Q50</f>
        <v>2010's</v>
      </c>
    </row>
    <row r="59" spans="11:46" x14ac:dyDescent="0.25">
      <c r="K59" s="28" t="s">
        <v>25</v>
      </c>
      <c r="L59" s="1" t="str">
        <f>M58</f>
        <v>1860's</v>
      </c>
      <c r="M59" s="6">
        <f>(M15-M$7)/M$7</f>
        <v>0</v>
      </c>
      <c r="N59" s="6">
        <f>(N15-N$7)/N$7</f>
        <v>0.13852813852813853</v>
      </c>
      <c r="O59" s="6">
        <f>(O15-O$7)/O$7</f>
        <v>0.28921568627450989</v>
      </c>
      <c r="P59" s="6">
        <f>(P15-P$7)/P$7</f>
        <v>1.0387596899224807</v>
      </c>
      <c r="Q59" s="6">
        <f>(Q15-Q$7)/Q$7</f>
        <v>2.9848484848484849</v>
      </c>
      <c r="V59" t="s">
        <v>0</v>
      </c>
      <c r="Z59">
        <v>15.5</v>
      </c>
      <c r="AE59">
        <v>3289.5</v>
      </c>
      <c r="AJ59">
        <v>4.6239999999999997</v>
      </c>
      <c r="AO59">
        <v>6.48</v>
      </c>
      <c r="AT59">
        <v>725.98500000000001</v>
      </c>
    </row>
    <row r="60" spans="11:46" ht="15" customHeight="1" x14ac:dyDescent="0.25">
      <c r="K60" s="28"/>
      <c r="L60" s="1" t="str">
        <f>N58</f>
        <v>1890's</v>
      </c>
      <c r="M60" s="6">
        <f>(M22-M$7)/M$7</f>
        <v>-0.12167300380228137</v>
      </c>
      <c r="N60" s="6">
        <f>(N22-N$7)/N$7</f>
        <v>0</v>
      </c>
      <c r="O60" s="6">
        <f>(O22-O$7)/O$7</f>
        <v>0.13235294117647065</v>
      </c>
      <c r="P60" s="6">
        <f>(P22-P$7)/P$7</f>
        <v>0.79069767441860472</v>
      </c>
      <c r="Q60" s="6">
        <f>(Q22-Q$7)/Q$7</f>
        <v>2.5</v>
      </c>
      <c r="V60" t="s">
        <v>1</v>
      </c>
      <c r="Z60">
        <v>27.900000000000002</v>
      </c>
      <c r="AE60">
        <v>3289.5</v>
      </c>
      <c r="AJ60">
        <v>12.137999999999998</v>
      </c>
      <c r="AO60">
        <v>55.35</v>
      </c>
      <c r="AT60">
        <v>873.81000000000006</v>
      </c>
    </row>
    <row r="61" spans="11:46" x14ac:dyDescent="0.25">
      <c r="K61" s="28"/>
      <c r="L61" s="1" t="str">
        <f>O58</f>
        <v>1920's</v>
      </c>
      <c r="M61" s="6">
        <f>(M29-M$7)/M$7</f>
        <v>-0.22433460076045628</v>
      </c>
      <c r="N61" s="6">
        <f>(N29-N$7)/N$7</f>
        <v>-0.11688311688311688</v>
      </c>
      <c r="O61" s="6">
        <f>(O29-O$7)/O$7</f>
        <v>0</v>
      </c>
      <c r="P61" s="6">
        <f>(P29-P$7)/P$7</f>
        <v>0.58139534883720945</v>
      </c>
      <c r="Q61" s="6">
        <f>(Q29-Q$7)/Q$7</f>
        <v>2.0909090909090908</v>
      </c>
      <c r="V61" t="s">
        <v>2</v>
      </c>
      <c r="Z61">
        <v>34.1</v>
      </c>
      <c r="AE61">
        <v>3341.1</v>
      </c>
      <c r="AJ61">
        <v>18.495999999999999</v>
      </c>
      <c r="AO61">
        <v>147.69</v>
      </c>
      <c r="AT61">
        <v>923.08499999999992</v>
      </c>
    </row>
    <row r="62" spans="11:46" x14ac:dyDescent="0.25">
      <c r="K62" s="28"/>
      <c r="L62" s="1" t="str">
        <f>P58</f>
        <v>1970's</v>
      </c>
      <c r="M62" s="6">
        <f>(M36-M$7)/M$7</f>
        <v>-0.50950570342205326</v>
      </c>
      <c r="N62" s="6">
        <f>(N36-N$7)/N$7</f>
        <v>-0.44155844155844154</v>
      </c>
      <c r="O62" s="6">
        <f>(O36-O$7)/O$7</f>
        <v>-0.36764705882352938</v>
      </c>
      <c r="P62" s="6">
        <f>(P36-P$7)/P$7</f>
        <v>0</v>
      </c>
      <c r="Q62" s="6">
        <f>(Q36-Q$7)/Q$7</f>
        <v>0.95454545454545459</v>
      </c>
      <c r="V62" t="s">
        <v>3</v>
      </c>
      <c r="Z62">
        <v>124</v>
      </c>
      <c r="AE62">
        <v>7701.3</v>
      </c>
      <c r="AJ62">
        <v>31.790000000000003</v>
      </c>
      <c r="AO62">
        <v>2026.3500000000001</v>
      </c>
      <c r="AT62">
        <v>1038.0600000000002</v>
      </c>
    </row>
    <row r="63" spans="11:46" x14ac:dyDescent="0.25">
      <c r="K63" s="28"/>
      <c r="L63" s="1" t="str">
        <f>Q58</f>
        <v>2010's</v>
      </c>
      <c r="M63" s="6">
        <f>(M43-M$7)/M$7</f>
        <v>-0.74904942965779464</v>
      </c>
      <c r="N63" s="6">
        <f>(N43-N$7)/N$7</f>
        <v>-0.7142857142857143</v>
      </c>
      <c r="O63" s="6">
        <f>(O43-O$7)/O$7</f>
        <v>-0.67647058823529416</v>
      </c>
      <c r="P63" s="6">
        <f>(P43-P$7)/P$7</f>
        <v>-0.48837209302325579</v>
      </c>
      <c r="Q63" s="6">
        <f>(Q43-Q$7)/Q$7</f>
        <v>0</v>
      </c>
      <c r="V63" t="s">
        <v>4</v>
      </c>
      <c r="Z63">
        <v>155</v>
      </c>
      <c r="AE63">
        <v>5031</v>
      </c>
      <c r="AJ63">
        <v>81.49799999999999</v>
      </c>
      <c r="AO63">
        <v>3176.82</v>
      </c>
      <c r="AT63">
        <v>1116.9000000000001</v>
      </c>
    </row>
    <row r="65" spans="11:47" ht="21" x14ac:dyDescent="0.35">
      <c r="K65" s="13" t="str">
        <f>L8</f>
        <v>Furniture</v>
      </c>
      <c r="L65" s="12"/>
      <c r="M65" s="14" t="s">
        <v>24</v>
      </c>
      <c r="N65" s="14"/>
      <c r="O65" s="14"/>
      <c r="P65" s="14"/>
      <c r="Q65" s="14"/>
      <c r="V65" t="s">
        <v>0</v>
      </c>
      <c r="AA65">
        <v>20</v>
      </c>
      <c r="AF65">
        <v>1683</v>
      </c>
      <c r="AK65">
        <v>5.8320000000000007</v>
      </c>
      <c r="AP65">
        <v>3.3600000000000003</v>
      </c>
      <c r="AU65">
        <v>564.65499999999997</v>
      </c>
    </row>
    <row r="66" spans="11:47" x14ac:dyDescent="0.25">
      <c r="K66" s="12"/>
      <c r="L66" s="5" t="s">
        <v>26</v>
      </c>
      <c r="M66" s="1" t="str">
        <f>M58</f>
        <v>1860's</v>
      </c>
      <c r="N66" s="1" t="str">
        <f>N58</f>
        <v>1890's</v>
      </c>
      <c r="O66" s="1" t="str">
        <f>O58</f>
        <v>1920's</v>
      </c>
      <c r="P66" s="1" t="str">
        <f>P58</f>
        <v>1970's</v>
      </c>
      <c r="Q66" s="1" t="str">
        <f>Q58</f>
        <v>2010's</v>
      </c>
      <c r="V66" t="s">
        <v>1</v>
      </c>
      <c r="AA66">
        <v>36</v>
      </c>
      <c r="AF66">
        <v>1683</v>
      </c>
      <c r="AK66">
        <v>15.309000000000001</v>
      </c>
      <c r="AP66">
        <v>28.700000000000003</v>
      </c>
      <c r="AU66">
        <v>679.63</v>
      </c>
    </row>
    <row r="67" spans="11:47" ht="15" customHeight="1" x14ac:dyDescent="0.25">
      <c r="K67" s="15" t="s">
        <v>25</v>
      </c>
      <c r="L67" s="1" t="str">
        <f>M66</f>
        <v>1860's</v>
      </c>
      <c r="M67" s="6">
        <f>(M16-M$8)/M$8</f>
        <v>0</v>
      </c>
      <c r="N67" s="6">
        <f>(N16-N$8)/N$8</f>
        <v>-0.13667820069204145</v>
      </c>
      <c r="O67" s="6">
        <f>(O16-O$8)/O$8</f>
        <v>-0.4264367816091954</v>
      </c>
      <c r="P67" s="6">
        <f>(P16-P$8)/P$8</f>
        <v>0.72664359861591687</v>
      </c>
      <c r="Q67" s="6">
        <f>(Q16-Q$8)/Q$8</f>
        <v>0.36899862825788737</v>
      </c>
      <c r="V67" t="s">
        <v>2</v>
      </c>
      <c r="AA67">
        <v>44</v>
      </c>
      <c r="AF67">
        <v>1709.3999999999999</v>
      </c>
      <c r="AK67">
        <v>23.328000000000003</v>
      </c>
      <c r="AP67">
        <v>76.580000000000013</v>
      </c>
      <c r="AU67">
        <v>717.95499999999993</v>
      </c>
    </row>
    <row r="68" spans="11:47" x14ac:dyDescent="0.25">
      <c r="K68" s="15"/>
      <c r="L68" s="1" t="str">
        <f>N66</f>
        <v>1890's</v>
      </c>
      <c r="M68" s="6">
        <f>(M23-M$8)/M$8</f>
        <v>0.15831663326653297</v>
      </c>
      <c r="N68" s="6">
        <f>(N23-N$8)/N$8</f>
        <v>0</v>
      </c>
      <c r="O68" s="6">
        <f>(O23-O$8)/O$8</f>
        <v>-0.335632183908046</v>
      </c>
      <c r="P68" s="6">
        <f>(P23-P$8)/P$8</f>
        <v>1</v>
      </c>
      <c r="Q68" s="6">
        <f>(Q23-Q$8)/Q$8</f>
        <v>0.58573388203017807</v>
      </c>
      <c r="V68" t="s">
        <v>3</v>
      </c>
      <c r="AA68">
        <v>160</v>
      </c>
      <c r="AF68">
        <v>3940.2000000000003</v>
      </c>
      <c r="AK68">
        <v>40.095000000000006</v>
      </c>
      <c r="AP68">
        <v>1050.7</v>
      </c>
      <c r="AU68">
        <v>807.37999999999988</v>
      </c>
    </row>
    <row r="69" spans="11:47" x14ac:dyDescent="0.25">
      <c r="K69" s="15"/>
      <c r="L69" s="1" t="str">
        <f>O66</f>
        <v>1920's</v>
      </c>
      <c r="M69" s="6">
        <f>(M30-M$8)/M$8</f>
        <v>0.74348697394789576</v>
      </c>
      <c r="N69" s="6">
        <f>(N30-N$8)/N$8</f>
        <v>0.50519031141868531</v>
      </c>
      <c r="O69" s="6">
        <f>(O30-O$8)/O$8</f>
        <v>0</v>
      </c>
      <c r="P69" s="6">
        <f>(P30-P$8)/P$8</f>
        <v>2.0103806228373702</v>
      </c>
      <c r="Q69" s="6">
        <f>(Q30-Q$8)/Q$8</f>
        <v>1.3868312757201644</v>
      </c>
      <c r="V69" t="s">
        <v>4</v>
      </c>
      <c r="AA69">
        <v>200</v>
      </c>
      <c r="AF69">
        <v>2574</v>
      </c>
      <c r="AK69">
        <v>102.789</v>
      </c>
      <c r="AP69">
        <v>1647.2400000000002</v>
      </c>
      <c r="AU69">
        <v>868.69999999999993</v>
      </c>
    </row>
    <row r="70" spans="11:47" x14ac:dyDescent="0.25">
      <c r="K70" s="15"/>
      <c r="L70" s="1" t="str">
        <f>P66</f>
        <v>1970's</v>
      </c>
      <c r="M70" s="6">
        <f>(M37-M$8)/M$8</f>
        <v>-0.4208416833667335</v>
      </c>
      <c r="N70" s="6">
        <f>(N37-N$8)/N$8</f>
        <v>-0.5</v>
      </c>
      <c r="O70" s="6">
        <f>(O37-O$8)/O$8</f>
        <v>-0.66781609195402292</v>
      </c>
      <c r="P70" s="6">
        <f>(P37-P$8)/P$8</f>
        <v>0</v>
      </c>
      <c r="Q70" s="6">
        <f>(Q37-Q$8)/Q$8</f>
        <v>-0.20713305898491094</v>
      </c>
    </row>
    <row r="71" spans="11:47" x14ac:dyDescent="0.25">
      <c r="K71" s="15"/>
      <c r="L71" s="1" t="str">
        <f>Q66</f>
        <v>2010's</v>
      </c>
      <c r="M71" s="6">
        <f>(M44-M$8)/M$8</f>
        <v>-0.26953907815631251</v>
      </c>
      <c r="N71" s="6">
        <f>(N44-N$8)/N$8</f>
        <v>-0.36937716262975767</v>
      </c>
      <c r="O71" s="6">
        <f>(O44-O$8)/O$8</f>
        <v>-0.58103448275862069</v>
      </c>
      <c r="P71" s="6">
        <f>(P44-P$8)/P$8</f>
        <v>0.26124567474048449</v>
      </c>
      <c r="Q71" s="6">
        <f>(Q44-Q$8)/Q$8</f>
        <v>0</v>
      </c>
    </row>
    <row r="73" spans="11:47" ht="21" x14ac:dyDescent="0.35">
      <c r="K73" s="17" t="str">
        <f>L9</f>
        <v>Transport</v>
      </c>
      <c r="L73" s="16"/>
      <c r="M73" s="18" t="s">
        <v>24</v>
      </c>
      <c r="N73" s="18"/>
      <c r="O73" s="18"/>
      <c r="P73" s="18"/>
      <c r="Q73" s="18"/>
    </row>
    <row r="74" spans="11:47" x14ac:dyDescent="0.25">
      <c r="K74" s="16"/>
      <c r="L74" s="5" t="s">
        <v>26</v>
      </c>
      <c r="M74" s="1" t="str">
        <f>M66</f>
        <v>1860's</v>
      </c>
      <c r="N74" s="1" t="str">
        <f>N66</f>
        <v>1890's</v>
      </c>
      <c r="O74" s="1" t="str">
        <f>O66</f>
        <v>1920's</v>
      </c>
      <c r="P74" s="1" t="str">
        <f>P66</f>
        <v>1970's</v>
      </c>
      <c r="Q74" s="1" t="str">
        <f>Q66</f>
        <v>2010's</v>
      </c>
    </row>
    <row r="75" spans="11:47" x14ac:dyDescent="0.25">
      <c r="K75" s="19" t="s">
        <v>25</v>
      </c>
      <c r="L75" s="1" t="str">
        <f>M74</f>
        <v>1860's</v>
      </c>
      <c r="M75" s="6">
        <f>(M17-M$9)/M$9</f>
        <v>0</v>
      </c>
      <c r="N75" s="6">
        <f>(N17-N$9)/N$9</f>
        <v>1.2826086956521741</v>
      </c>
      <c r="O75" s="6">
        <f>(O17-O$9)/O$9</f>
        <v>4.5263157894736841</v>
      </c>
      <c r="P75" s="6">
        <f>(P17-P$9)/P$9</f>
        <v>6.7777777777777768</v>
      </c>
      <c r="Q75" s="6">
        <f>(Q17-Q$9)/Q$9</f>
        <v>13.999999999999998</v>
      </c>
    </row>
    <row r="76" spans="11:47" ht="15" customHeight="1" x14ac:dyDescent="0.25">
      <c r="K76" s="19"/>
      <c r="L76" s="1" t="str">
        <f>N74</f>
        <v>1890's</v>
      </c>
      <c r="M76" s="6">
        <f>(M24-M$9)/M$9</f>
        <v>-0.56190476190476191</v>
      </c>
      <c r="N76" s="6">
        <f>(N24-N$9)/N$9</f>
        <v>0</v>
      </c>
      <c r="O76" s="6">
        <f>(O24-O$9)/O$9</f>
        <v>1.4210526315789473</v>
      </c>
      <c r="P76" s="6">
        <f>(P24-P$9)/P$9</f>
        <v>2.4074074074074074</v>
      </c>
      <c r="Q76" s="6">
        <f>(Q24-Q$9)/Q$9</f>
        <v>5.5714285714285712</v>
      </c>
    </row>
    <row r="77" spans="11:47" x14ac:dyDescent="0.25">
      <c r="K77" s="19"/>
      <c r="L77" s="1" t="str">
        <f>O74</f>
        <v>1920's</v>
      </c>
      <c r="M77" s="6">
        <f>(M31-M$9)/M$9</f>
        <v>-0.81904761904761902</v>
      </c>
      <c r="N77" s="6">
        <f>(N31-N$9)/N$9</f>
        <v>-0.58695652173913038</v>
      </c>
      <c r="O77" s="6">
        <f>(O31-O$9)/O$9</f>
        <v>0</v>
      </c>
      <c r="P77" s="6">
        <f>(P31-P$9)/P$9</f>
        <v>0.40740740740740738</v>
      </c>
      <c r="Q77" s="6">
        <f>(Q31-Q$9)/Q$9</f>
        <v>1.7142857142857137</v>
      </c>
    </row>
    <row r="78" spans="11:47" x14ac:dyDescent="0.25">
      <c r="K78" s="19"/>
      <c r="L78" s="1" t="str">
        <f>P74</f>
        <v>1970's</v>
      </c>
      <c r="M78" s="6">
        <f>(M38-M$9)/M$9</f>
        <v>-0.87142857142857133</v>
      </c>
      <c r="N78" s="6">
        <f>(N38-N$9)/N$9</f>
        <v>-0.70652173913043481</v>
      </c>
      <c r="O78" s="6">
        <f>(O38-O$9)/O$9</f>
        <v>-0.28947368421052638</v>
      </c>
      <c r="P78" s="6">
        <f>(P38-P$9)/P$9</f>
        <v>0</v>
      </c>
      <c r="Q78" s="6">
        <f>(Q38-Q$9)/Q$9</f>
        <v>0.92857142857142838</v>
      </c>
    </row>
    <row r="79" spans="11:47" x14ac:dyDescent="0.25">
      <c r="K79" s="19"/>
      <c r="L79" s="1" t="str">
        <f>Q74</f>
        <v>2010's</v>
      </c>
      <c r="M79" s="6">
        <f>(M45-M$9)/M$9</f>
        <v>-0.93333333333333335</v>
      </c>
      <c r="N79" s="6">
        <f>(N45-N$9)/N$9</f>
        <v>-0.84782608695652162</v>
      </c>
      <c r="O79" s="6">
        <f>(O45-O$9)/O$9</f>
        <v>-0.63157894736842102</v>
      </c>
      <c r="P79" s="6">
        <f>(P45-P$9)/P$9</f>
        <v>-0.48148148148148151</v>
      </c>
      <c r="Q79" s="6">
        <f>(Q45-Q$9)/Q$9</f>
        <v>0</v>
      </c>
    </row>
    <row r="81" spans="11:17" ht="21" x14ac:dyDescent="0.35">
      <c r="K81" s="22" t="str">
        <f>L10</f>
        <v>Food</v>
      </c>
      <c r="L81" s="20"/>
      <c r="M81" s="23" t="s">
        <v>24</v>
      </c>
      <c r="N81" s="23"/>
      <c r="O81" s="23"/>
      <c r="P81" s="23"/>
      <c r="Q81" s="23"/>
    </row>
    <row r="82" spans="11:17" x14ac:dyDescent="0.25">
      <c r="K82" s="21"/>
      <c r="L82" s="5" t="s">
        <v>26</v>
      </c>
      <c r="M82" s="1" t="str">
        <f>M74</f>
        <v>1860's</v>
      </c>
      <c r="N82" s="1" t="str">
        <f t="shared" ref="N82:Q82" si="61">N74</f>
        <v>1890's</v>
      </c>
      <c r="O82" s="1" t="str">
        <f t="shared" si="61"/>
        <v>1920's</v>
      </c>
      <c r="P82" s="1" t="str">
        <f t="shared" si="61"/>
        <v>1970's</v>
      </c>
      <c r="Q82" s="1" t="str">
        <f t="shared" si="61"/>
        <v>2010's</v>
      </c>
    </row>
    <row r="83" spans="11:17" x14ac:dyDescent="0.25">
      <c r="K83" s="24" t="s">
        <v>25</v>
      </c>
      <c r="L83" s="1" t="str">
        <f>M82</f>
        <v>1860's</v>
      </c>
      <c r="M83" s="6">
        <f>(M18-M$10)/M$10</f>
        <v>0</v>
      </c>
      <c r="N83" s="6">
        <f>(N18-N$10)/N$10</f>
        <v>0.2222222222222224</v>
      </c>
      <c r="O83" s="6">
        <f>(O18-O$10)/O$10</f>
        <v>0.375</v>
      </c>
      <c r="P83" s="6">
        <f>(P18-P$10)/P$10</f>
        <v>0.22222222222222224</v>
      </c>
      <c r="Q83" s="6">
        <f>(Q18-Q$10)/Q$10</f>
        <v>0.57142857142857173</v>
      </c>
    </row>
    <row r="84" spans="11:17" x14ac:dyDescent="0.25">
      <c r="K84" s="24"/>
      <c r="L84" s="1" t="str">
        <f>N82</f>
        <v>1890's</v>
      </c>
      <c r="M84" s="6">
        <f>(M25-M$10)/M$10</f>
        <v>-0.18181818181818185</v>
      </c>
      <c r="N84" s="6">
        <f>(N25-N$10)/N$10</f>
        <v>0</v>
      </c>
      <c r="O84" s="6">
        <f>(O25-O$10)/O$10</f>
        <v>0.12499999999999978</v>
      </c>
      <c r="P84" s="6">
        <f>(P25-P$10)/P$10</f>
        <v>0</v>
      </c>
      <c r="Q84" s="6">
        <f>(Q25-Q$10)/Q$10</f>
        <v>0.28571428571428592</v>
      </c>
    </row>
    <row r="85" spans="11:17" x14ac:dyDescent="0.25">
      <c r="K85" s="24"/>
      <c r="L85" s="1" t="str">
        <f>O82</f>
        <v>1920's</v>
      </c>
      <c r="M85" s="6">
        <f>(M32-M$10)/M$10</f>
        <v>-0.27272727272727271</v>
      </c>
      <c r="N85" s="6">
        <f>(N32-N$10)/N$10</f>
        <v>-0.11111111111111115</v>
      </c>
      <c r="O85" s="6">
        <f>(O32-O$10)/O$10</f>
        <v>0</v>
      </c>
      <c r="P85" s="6">
        <f>(P32-P$10)/P$10</f>
        <v>-0.11111111111111112</v>
      </c>
      <c r="Q85" s="6">
        <f>(Q32-Q$10)/Q$10</f>
        <v>0.14285714285714302</v>
      </c>
    </row>
    <row r="86" spans="11:17" x14ac:dyDescent="0.25">
      <c r="K86" s="24"/>
      <c r="L86" s="1" t="str">
        <f>P82</f>
        <v>1970's</v>
      </c>
      <c r="M86" s="6">
        <f>(M39-M$10)/M$10</f>
        <v>-0.18181818181818185</v>
      </c>
      <c r="N86" s="29">
        <f>(N39-N$10)/N$10</f>
        <v>0</v>
      </c>
      <c r="O86" s="6">
        <f>(O39-O$10)/O$10</f>
        <v>0.12499999999999978</v>
      </c>
      <c r="P86" s="6">
        <f>(P39-P$10)/P$10</f>
        <v>0</v>
      </c>
      <c r="Q86" s="6">
        <f>(Q39-Q$10)/Q$10</f>
        <v>0.28571428571428592</v>
      </c>
    </row>
    <row r="87" spans="11:17" x14ac:dyDescent="0.25">
      <c r="K87" s="24"/>
      <c r="L87" s="1" t="str">
        <f>Q82</f>
        <v>2010's</v>
      </c>
      <c r="M87" s="6">
        <f>(M46-M$10)/M$10</f>
        <v>-0.3636363636363637</v>
      </c>
      <c r="N87" s="6">
        <f>(N46-N$10)/N$10</f>
        <v>-0.22222222222222229</v>
      </c>
      <c r="O87" s="6">
        <f>(O46-O$10)/O$10</f>
        <v>-0.12500000000000019</v>
      </c>
      <c r="P87" s="6">
        <f>(P46-P$10)/P$10</f>
        <v>-0.22222222222222246</v>
      </c>
      <c r="Q87" s="6">
        <f>(Q46-Q$10)/Q$10</f>
        <v>0</v>
      </c>
    </row>
  </sheetData>
  <mergeCells count="10">
    <mergeCell ref="M73:Q73"/>
    <mergeCell ref="K75:K79"/>
    <mergeCell ref="M81:Q81"/>
    <mergeCell ref="K83:K87"/>
    <mergeCell ref="K51:K55"/>
    <mergeCell ref="M49:Q49"/>
    <mergeCell ref="M57:Q57"/>
    <mergeCell ref="K59:K63"/>
    <mergeCell ref="M65:Q65"/>
    <mergeCell ref="K67:K71"/>
  </mergeCells>
  <conditionalFormatting sqref="M51:Q87">
    <cfRule type="cellIs" dxfId="2" priority="4" operator="equal">
      <formula>0</formula>
    </cfRule>
  </conditionalFormatting>
  <conditionalFormatting sqref="M51:Q55 M59:Q63 M67:Q71 M75:Q79 M83:Q87">
    <cfRule type="cellIs" dxfId="1" priority="2" operator="lessThan">
      <formula>-0.05</formula>
    </cfRule>
    <cfRule type="cellIs" dxfId="0" priority="3" operator="greaterThan">
      <formula>0.05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Bruhn</dc:creator>
  <cp:lastModifiedBy>Simon Bruhn</cp:lastModifiedBy>
  <dcterms:created xsi:type="dcterms:W3CDTF">2015-06-05T18:19:34Z</dcterms:created>
  <dcterms:modified xsi:type="dcterms:W3CDTF">2024-02-28T21:44:10Z</dcterms:modified>
</cp:coreProperties>
</file>