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_rels/chart160.xml.rels" ContentType="application/vnd.openxmlformats-package.relationships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media/image41.wmf" ContentType="image/x-wmf"/>
  <Override PartName="/xl/media/image42.wmf" ContentType="image/x-wmf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drawings/vmlDrawing1.vml" ContentType="application/vnd.openxmlformats-officedocument.vmlDrawing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 rate" sheetId="1" state="visible" r:id="rId2"/>
    <sheet name="SSP avg min max_2024_materialso" sheetId="2" state="visible" r:id="rId3"/>
    <sheet name="SSP avg min max_2024" sheetId="3" state="visible" r:id="rId4"/>
    <sheet name="singlescore" sheetId="4" state="visible" r:id="rId5"/>
    <sheet name="SSP avg min max" sheetId="5" state="visible" r:id="rId6"/>
    <sheet name="full results" sheetId="6" state="visible" r:id="rId7"/>
  </sheets>
  <externalReferences>
    <externalReference r:id="rId8"/>
  </externalReferences>
  <definedNames>
    <definedName function="false" hidden="true" localSheetId="5" name="_xlnm._FilterDatabase" vbProcedure="false">'full results'!$A$1:$AH$106</definedName>
    <definedName function="false" hidden="true" localSheetId="4" name="_xlnm._FilterDatabase" vbProcedure="false">'SSP avg min max'!$D$126:$AH$168</definedName>
    <definedName function="false" hidden="true" localSheetId="2" name="_xlnm._FilterDatabase" vbProcedure="false">'SSP avg min max_2024'!$D$126:$AH$175</definedName>
    <definedName function="false" hidden="true" localSheetId="1" name="_xlnm._FilterDatabase" vbProcedure="false">'SSP avg min max_2024_materialso'!$D$126:$AH$175</definedName>
    <definedName function="false" hidden="true" localSheetId="0" name="_xlnm._FilterDatabase" vbProcedure="false">'TH rate'!$D$126:$AH$168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150" authorId="0">
      <text>
        <r>
          <rPr>
            <sz val="11"/>
            <color rgb="FF000000"/>
            <rFont val="Calibri"/>
            <family val="2"/>
            <charset val="1"/>
          </rPr>
          <t xml:space="preserve">Median overlaps accurately with ssp1-base. Average has a lesser imapct in 2035 but still closest to sdsp1-base</t>
        </r>
      </text>
    </comment>
  </commentList>
</comments>
</file>

<file path=xl/sharedStrings.xml><?xml version="1.0" encoding="utf-8"?>
<sst xmlns="http://schemas.openxmlformats.org/spreadsheetml/2006/main" count="4837" uniqueCount="201">
  <si>
    <t xml:space="preserve">Database</t>
  </si>
  <si>
    <t xml:space="preserve">Code</t>
  </si>
  <si>
    <t xml:space="preserve">year</t>
  </si>
  <si>
    <t xml:space="preserve">scenario</t>
  </si>
  <si>
    <t xml:space="preserve">Name</t>
  </si>
  <si>
    <t xml:space="preserve">Location</t>
  </si>
  <si>
    <t xml:space="preserve">Unit</t>
  </si>
  <si>
    <t xml:space="preserve">Amount</t>
  </si>
  <si>
    <t xml:space="preserve">('EF v3.1', 'acidification', 'accumulated exceedance (AE)')</t>
  </si>
  <si>
    <t xml:space="preserve">('EF v3.1', 'climate change', 'global warming potential (GWP100)')</t>
  </si>
  <si>
    <t xml:space="preserve">('EF v3.1', 'climate change: biogenic', 'global warming potential (GWP100)')</t>
  </si>
  <si>
    <t xml:space="preserve">('EF v3.1', 'climate change: fossil', 'global warming potential (GWP100)')</t>
  </si>
  <si>
    <t xml:space="preserve">('EF v3.1', 'climate change: land use and land use change', 'global warming potential (GWP100)')</t>
  </si>
  <si>
    <t xml:space="preserve">('EF v3.1', 'ecotoxicity: freshwater', 'comparative toxic unit for ecosystems (CTUe)')</t>
  </si>
  <si>
    <t xml:space="preserve">('EF v3.1', 'ecotoxicity: freshwater, inorganics', 'comparative toxic unit for ecosystems (CTUe)')</t>
  </si>
  <si>
    <t xml:space="preserve">('EF v3.1', 'ecotoxicity: freshwater, organics', 'comparative toxic unit for ecosystems (CTUe)')</t>
  </si>
  <si>
    <t xml:space="preserve">('EF v3.1', 'energy resources: non-renewable', 'abiotic depletion potential (ADP): fossil fuels')</t>
  </si>
  <si>
    <t xml:space="preserve">('EF v3.1', 'eutrophication: freshwater', 'fraction of nutrients reaching freshwater end compartment (P)')</t>
  </si>
  <si>
    <t xml:space="preserve">('EF v3.1', 'eutrophication: marine', 'fraction of nutrients reaching marine end compartment (N)')</t>
  </si>
  <si>
    <t xml:space="preserve">('EF v3.1', 'eutrophication: terrestrial', 'accumulated exceedance (AE)')</t>
  </si>
  <si>
    <t xml:space="preserve">('EF v3.1', 'human toxicity: carcinogenic', 'comparative toxic unit for human (CTUh)')</t>
  </si>
  <si>
    <t xml:space="preserve">('EF v3.1', 'human toxicity: carcinogenic, inorganics', 'comparative toxic unit for human (CTUh)')</t>
  </si>
  <si>
    <t xml:space="preserve">('EF v3.1', 'human toxicity: carcinogenic, organics', 'comparative toxic unit for human (CTUh)')</t>
  </si>
  <si>
    <t xml:space="preserve">('EF v3.1', 'human toxicity: non-carcinogenic', 'comparative toxic unit for human (CTUh)')</t>
  </si>
  <si>
    <t xml:space="preserve">('EF v3.1', 'human toxicity: non-carcinogenic, inorganics', 'comparative toxic unit for human (CTUh)')</t>
  </si>
  <si>
    <t xml:space="preserve">('EF v3.1', 'human toxicity: non-carcinogenic, organics', 'comparative toxic unit for human (CTUh)')</t>
  </si>
  <si>
    <t xml:space="preserve">('EF v3.1', 'ionising radiation: human health', 'human exposure efficiency relative to u235')</t>
  </si>
  <si>
    <t xml:space="preserve">('EF v3.1', 'land use', 'soil quality index')</t>
  </si>
  <si>
    <t xml:space="preserve">('EF v3.1', 'material resources: metals/minerals', 'abiotic depletion potential (ADP): elements (ultimate reserves)')</t>
  </si>
  <si>
    <t xml:space="preserve">('EF v3.1', 'ozone depletion', 'ozone depletion potential (ODP)')</t>
  </si>
  <si>
    <t xml:space="preserve">('EF v3.1', 'particulate matter formation', 'impact on human health')</t>
  </si>
  <si>
    <t xml:space="preserve">('EF v3.1', 'photochemical oxidant formation: human health', 'tropospheric ozone concentration increase')</t>
  </si>
  <si>
    <t xml:space="preserve">('EF v3.1', 'water use', 'user deprivation potential (deprivation-weighted water consumption)')</t>
  </si>
  <si>
    <t xml:space="preserve">ecococon tinyhouse_1970</t>
  </si>
  <si>
    <t xml:space="preserve">38b37f4e6a41e3644c4c63d2b4a4d801</t>
  </si>
  <si>
    <t xml:space="preserve">Historical</t>
  </si>
  <si>
    <t xml:space="preserve">ecococon tinyhouse C2G</t>
  </si>
  <si>
    <t xml:space="preserve">DK</t>
  </si>
  <si>
    <t xml:space="preserve">square meter</t>
  </si>
  <si>
    <t xml:space="preserve">grobund tinyhouse_1970</t>
  </si>
  <si>
    <t xml:space="preserve">9b2a24e2316b53343fd61f6e17a7469e</t>
  </si>
  <si>
    <t xml:space="preserve">wood tinyhouse C2G</t>
  </si>
  <si>
    <t xml:space="preserve">Multifamilyconventional_1970</t>
  </si>
  <si>
    <t xml:space="preserve">efdac1b5ffaa0b1abc41d2e6eb6a4076</t>
  </si>
  <si>
    <t xml:space="preserve">Multifamilyconventional C2G</t>
  </si>
  <si>
    <t xml:space="preserve">Multifamilywood_1970</t>
  </si>
  <si>
    <t xml:space="preserve">5f1a5cb518e97cd1a07f16c586bc36f3</t>
  </si>
  <si>
    <t xml:space="preserve">Multifamilywood C2G</t>
  </si>
  <si>
    <t xml:space="preserve">Singlefamilyconventional_1970</t>
  </si>
  <si>
    <t xml:space="preserve">9aa0e25f86a6871358e2cfb66dc994a2</t>
  </si>
  <si>
    <t xml:space="preserve">Singlefamilyconventional C2G</t>
  </si>
  <si>
    <t xml:space="preserve">Singlefamilywood_1970</t>
  </si>
  <si>
    <t xml:space="preserve">b29599f03603dbb2d63ecbccd8173014</t>
  </si>
  <si>
    <t xml:space="preserve">Singlefamilywood C2G</t>
  </si>
  <si>
    <t xml:space="preserve">tinyhouse_1970</t>
  </si>
  <si>
    <t xml:space="preserve">809c8cb31a5d673f1b78107b11868d8e</t>
  </si>
  <si>
    <t xml:space="preserve">tiny house C2G</t>
  </si>
  <si>
    <t xml:space="preserve">ecococon tinyhouse_2010</t>
  </si>
  <si>
    <t xml:space="preserve">grobund tinyhouse_2010</t>
  </si>
  <si>
    <t xml:space="preserve">Multifamilyconventional_2010</t>
  </si>
  <si>
    <t xml:space="preserve">Multifamilywood_2010</t>
  </si>
  <si>
    <t xml:space="preserve">Singlefamilyconventional_2010</t>
  </si>
  <si>
    <t xml:space="preserve">Singlefamilywood_2010</t>
  </si>
  <si>
    <t xml:space="preserve">tinyhouse_2010</t>
  </si>
  <si>
    <t xml:space="preserve">ecococon tinyhouse_2024</t>
  </si>
  <si>
    <t xml:space="preserve">grobund tinyhouse_2024</t>
  </si>
  <si>
    <t xml:space="preserve">Multifamilyconventional_2024</t>
  </si>
  <si>
    <t xml:space="preserve">Multifamilywood_2024</t>
  </si>
  <si>
    <t xml:space="preserve">Singlefamilyconventional_2024</t>
  </si>
  <si>
    <t xml:space="preserve">Singlefamilywood_2024</t>
  </si>
  <si>
    <t xml:space="preserve">tinyhouse_2024</t>
  </si>
  <si>
    <t xml:space="preserve">ecococon tinyhouse_SSP1-Base_2035</t>
  </si>
  <si>
    <t xml:space="preserve">SSP1-Base</t>
  </si>
  <si>
    <t xml:space="preserve">ecococon tinyhouse_SSP1-PkBudg500_2035</t>
  </si>
  <si>
    <t xml:space="preserve">SSP1-PkBudg500</t>
  </si>
  <si>
    <t xml:space="preserve">ecococon tinyhouse_SSP2-Base_2035</t>
  </si>
  <si>
    <t xml:space="preserve">SSP2-Base</t>
  </si>
  <si>
    <t xml:space="preserve">ecococon tinyhouse_SSP2-PkBudg500_2035</t>
  </si>
  <si>
    <t xml:space="preserve">SSP2-PkBudg500</t>
  </si>
  <si>
    <t xml:space="preserve">ecococon tinyhouse_SSP5-Base_2035</t>
  </si>
  <si>
    <t xml:space="preserve">SSP5-Base</t>
  </si>
  <si>
    <t xml:space="preserve">ecococon tinyhouse_SSP5-PkBudg500_2035</t>
  </si>
  <si>
    <t xml:space="preserve">SSP5-PkBudg500</t>
  </si>
  <si>
    <t xml:space="preserve">grobund tinyhouse_SSP1-Base_2035</t>
  </si>
  <si>
    <t xml:space="preserve">grobund tinyhouse_SSP1-PkBudg500_2035</t>
  </si>
  <si>
    <t xml:space="preserve">grobund tinyhouse_SSP2-Base_2035</t>
  </si>
  <si>
    <t xml:space="preserve">grobund tinyhouse_SSP2-PkBudg500_2035</t>
  </si>
  <si>
    <t xml:space="preserve">grobund tinyhouse_SSP5-Base_2035</t>
  </si>
  <si>
    <t xml:space="preserve">grobund tinyhouse_SSP5-PkBudg500_2035</t>
  </si>
  <si>
    <t xml:space="preserve">Multifamilyconventional_SSP1-Base_2035</t>
  </si>
  <si>
    <t xml:space="preserve">Multifamilyconventional_SSP1-PkBudg500_2035</t>
  </si>
  <si>
    <t xml:space="preserve">Multifamilyconventional_SSP2-Base_2035</t>
  </si>
  <si>
    <t xml:space="preserve">Multifamilyconventional_SSP2-PkBudg500_2035</t>
  </si>
  <si>
    <t xml:space="preserve">Multifamilyconventional_SSP5-Base_2035</t>
  </si>
  <si>
    <t xml:space="preserve">Multifamilyconventional_SSP5-PkBudg500_2035</t>
  </si>
  <si>
    <t xml:space="preserve">Multifamilywood_SSP1-Base_2035</t>
  </si>
  <si>
    <t xml:space="preserve">Multifamilywood_SSP1-PkBudg500_2035</t>
  </si>
  <si>
    <t xml:space="preserve">Multifamilywood_SSP2-Base_2035</t>
  </si>
  <si>
    <t xml:space="preserve">Multifamilywood_SSP2-PkBudg500_2035</t>
  </si>
  <si>
    <t xml:space="preserve">Multifamilywood_SSP5-Base_2035</t>
  </si>
  <si>
    <t xml:space="preserve">Multifamilywood_SSP5-PkBudg500_2035</t>
  </si>
  <si>
    <t xml:space="preserve">Singlefamilyconventional_SSP1-Base_2035</t>
  </si>
  <si>
    <t xml:space="preserve">Singlefamilyconventional_SSP1-PkBudg500_2035</t>
  </si>
  <si>
    <t xml:space="preserve">Singlefamilyconventional_SSP2-Base_2035</t>
  </si>
  <si>
    <t xml:space="preserve">Singlefamilyconventional_SSP2-PkBudg500_2035</t>
  </si>
  <si>
    <t xml:space="preserve">Singlefamilyconventional_SSP5-Base_2035</t>
  </si>
  <si>
    <t xml:space="preserve">Singlefamilyconventional_SSP5-PkBudg500_2035</t>
  </si>
  <si>
    <t xml:space="preserve">Singlefamilywood_SSP1-Base_2035</t>
  </si>
  <si>
    <t xml:space="preserve">Singlefamilywood_SSP1-PkBudg500_2035</t>
  </si>
  <si>
    <t xml:space="preserve">Singlefamilywood_SSP2-Base_2035</t>
  </si>
  <si>
    <t xml:space="preserve">Singlefamilywood_SSP2-PkBudg500_2035</t>
  </si>
  <si>
    <t xml:space="preserve">Singlefamilywood_SSP5-Base_2035</t>
  </si>
  <si>
    <t xml:space="preserve">Singlefamilywood_SSP5-PkBudg500_2035</t>
  </si>
  <si>
    <t xml:space="preserve">tinyhouse_SSP1-Base_2035</t>
  </si>
  <si>
    <t xml:space="preserve">tinyhouse_SSP1-PkBudg500_2035</t>
  </si>
  <si>
    <t xml:space="preserve">tinyhouse_SSP2-Base_2035</t>
  </si>
  <si>
    <t xml:space="preserve">tinyhouse_SSP2-PkBudg500_2035</t>
  </si>
  <si>
    <t xml:space="preserve">tinyhouse_SSP5-Base_2035</t>
  </si>
  <si>
    <t xml:space="preserve">tinyhouse_SSP5-PkBudg500_2035</t>
  </si>
  <si>
    <t xml:space="preserve">ecococon tinyhouse_SSP1-Base_2050</t>
  </si>
  <si>
    <t xml:space="preserve">ecococon tinyhouse_SSP1-PkBudg500_2050</t>
  </si>
  <si>
    <t xml:space="preserve">ecococon tinyhouse_SSP2-Base_2050</t>
  </si>
  <si>
    <t xml:space="preserve">ecococon tinyhouse_SSP2-PkBudg500_2050</t>
  </si>
  <si>
    <t xml:space="preserve">ecococon tinyhouse_SSP5-Base_2050</t>
  </si>
  <si>
    <t xml:space="preserve">ecococon tinyhouse_SSP5-PkBudg500_2050</t>
  </si>
  <si>
    <t xml:space="preserve">grobund tinyhouse_SSP1-Base_2050</t>
  </si>
  <si>
    <t xml:space="preserve">grobund tinyhouse_SSP1-PkBudg500_2050</t>
  </si>
  <si>
    <t xml:space="preserve">grobund tinyhouse_SSP2-Base_2050</t>
  </si>
  <si>
    <t xml:space="preserve">grobund tinyhouse_SSP2-PkBudg500_2050</t>
  </si>
  <si>
    <t xml:space="preserve">grobund tinyhouse_SSP5-Base_2050</t>
  </si>
  <si>
    <t xml:space="preserve">grobund tinyhouse_SSP5-PkBudg500_2050</t>
  </si>
  <si>
    <t xml:space="preserve">Multifamilyconventional_SSP1-Base_2050</t>
  </si>
  <si>
    <t xml:space="preserve">Multifamilyconventional_SSP1-PkBudg500_2050</t>
  </si>
  <si>
    <t xml:space="preserve">Multifamilyconventional_SSP2-Base_2050</t>
  </si>
  <si>
    <t xml:space="preserve">Multifamilyconventional_SSP2-PkBudg500_2050</t>
  </si>
  <si>
    <t xml:space="preserve">Multifamilyconventional_SSP5-Base_2050</t>
  </si>
  <si>
    <t xml:space="preserve">Multifamilyconventional_SSP5-PkBudg500_2050</t>
  </si>
  <si>
    <t xml:space="preserve">Multifamilywood_SSP1-Base_2050</t>
  </si>
  <si>
    <t xml:space="preserve">Multifamilywood_SSP1-PkBudg500_2050</t>
  </si>
  <si>
    <t xml:space="preserve">Multifamilywood_SSP2-Base_2050</t>
  </si>
  <si>
    <t xml:space="preserve">Multifamilywood_SSP2-PkBudg500_2050</t>
  </si>
  <si>
    <t xml:space="preserve">Multifamilywood_SSP5-Base_2050</t>
  </si>
  <si>
    <t xml:space="preserve">Multifamilywood_SSP5-PkBudg500_2050</t>
  </si>
  <si>
    <t xml:space="preserve">Singlefamilyconventional_SSP1-Base_2050</t>
  </si>
  <si>
    <t xml:space="preserve">Singlefamilyconventional_SSP1-PkBudg500_2050</t>
  </si>
  <si>
    <t xml:space="preserve">Singlefamilyconventional_SSP2-Base_2050</t>
  </si>
  <si>
    <t xml:space="preserve">Singlefamilyconventional_SSP2-PkBudg500_2050</t>
  </si>
  <si>
    <t xml:space="preserve">Singlefamilyconventional_SSP5-Base_2050</t>
  </si>
  <si>
    <t xml:space="preserve">Singlefamilyconventional_SSP5-PkBudg500_2050</t>
  </si>
  <si>
    <t xml:space="preserve">Singlefamilywood_SSP1-Base_2050</t>
  </si>
  <si>
    <t xml:space="preserve">Singlefamilywood_SSP1-PkBudg500_2050</t>
  </si>
  <si>
    <t xml:space="preserve">Singlefamilywood_SSP2-Base_2050</t>
  </si>
  <si>
    <t xml:space="preserve">Singlefamilywood_SSP2-PkBudg500_2050</t>
  </si>
  <si>
    <t xml:space="preserve">Singlefamilywood_SSP5-Base_2050</t>
  </si>
  <si>
    <t xml:space="preserve">Singlefamilywood_SSP5-PkBudg500_2050</t>
  </si>
  <si>
    <t xml:space="preserve">tinyhouse_SSP1-Base_2050</t>
  </si>
  <si>
    <t xml:space="preserve">tinyhouse_SSP1-PkBudg500_2050</t>
  </si>
  <si>
    <t xml:space="preserve">tinyhouse_SSP2-Base_2050</t>
  </si>
  <si>
    <t xml:space="preserve">tinyhouse_SSP2-PkBudg500_2050</t>
  </si>
  <si>
    <t xml:space="preserve">tinyhouse_SSP5-Base_2050</t>
  </si>
  <si>
    <t xml:space="preserve">tinyhouse_SSP5-PkBudg500_2050</t>
  </si>
  <si>
    <t xml:space="preserve">name</t>
  </si>
  <si>
    <t xml:space="preserve">average</t>
  </si>
  <si>
    <t xml:space="preserve">1 Singlefamily conventional</t>
  </si>
  <si>
    <t xml:space="preserve">2 Multifamily conventional</t>
  </si>
  <si>
    <t xml:space="preserve">3 Tiny house (reference)</t>
  </si>
  <si>
    <t xml:space="preserve">4 Singlefamily wood</t>
  </si>
  <si>
    <t xml:space="preserve">5 Multifamily wood</t>
  </si>
  <si>
    <t xml:space="preserve">6 Wood tiny house</t>
  </si>
  <si>
    <t xml:space="preserve">7 Ecococon tiny house</t>
  </si>
  <si>
    <t xml:space="preserve">max</t>
  </si>
  <si>
    <t xml:space="preserve">min</t>
  </si>
  <si>
    <t xml:space="preserve">TH avg</t>
  </si>
  <si>
    <t xml:space="preserve">TH max</t>
  </si>
  <si>
    <t xml:space="preserve">TH min</t>
  </si>
  <si>
    <t xml:space="preserve">SFH avg</t>
  </si>
  <si>
    <t xml:space="preserve">SFH max</t>
  </si>
  <si>
    <t xml:space="preserve">SFH min</t>
  </si>
  <si>
    <t xml:space="preserve">APT avg</t>
  </si>
  <si>
    <t xml:space="preserve">APT max</t>
  </si>
  <si>
    <t xml:space="preserve">APT min</t>
  </si>
  <si>
    <t xml:space="preserve">2030 TH mix</t>
  </si>
  <si>
    <t xml:space="preserve">TH rate</t>
  </si>
  <si>
    <t xml:space="preserve">AVG</t>
  </si>
  <si>
    <t xml:space="preserve">WORST</t>
  </si>
  <si>
    <t xml:space="preserve">BEST</t>
  </si>
  <si>
    <t xml:space="preserve">GOAL</t>
  </si>
  <si>
    <t xml:space="preserve">Singlefamily conventional</t>
  </si>
  <si>
    <t xml:space="preserve">Multifamily conventional</t>
  </si>
  <si>
    <t xml:space="preserve">Tiny house (reference)</t>
  </si>
  <si>
    <t xml:space="preserve">Singlefamily wood</t>
  </si>
  <si>
    <t xml:space="preserve">Multifamily wood</t>
  </si>
  <si>
    <t xml:space="preserve">Wood tiny house</t>
  </si>
  <si>
    <t xml:space="preserve">Ecococon tiny house</t>
  </si>
  <si>
    <t xml:space="preserve">Singlefamilyconventional</t>
  </si>
  <si>
    <t xml:space="preserve">Singlefamilywood</t>
  </si>
  <si>
    <t xml:space="preserve">Multifamilyconventional</t>
  </si>
  <si>
    <t xml:space="preserve">Tiny house</t>
  </si>
  <si>
    <t xml:space="preserve">Multifamilywood</t>
  </si>
  <si>
    <t xml:space="preserve">grobund tinyhouse C2G</t>
  </si>
  <si>
    <t xml:space="preserve">Average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</si>
</sst>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"/>
    <numFmt numFmtId="167" formatCode="0.0"/>
    <numFmt numFmtId="168" formatCode="0%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C9211E"/>
      <rgbColor rgb="FF993366"/>
      <rgbColor rgb="FF333399"/>
      <rgbColor rgb="FF47474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charts/_rels/chart160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Tinyhouse-adjusted energy mix</a:t>
            </a:r>
          </a:p>
        </c:rich>
      </c:tx>
      <c:layout>
        <c:manualLayout>
          <c:xMode val="edge"/>
          <c:yMode val="edge"/>
          <c:x val="0.156524960637214"/>
          <c:y val="0.0333761232349166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rate'!$M$242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rate'!$M$243:$M$248</c:f>
              <c:numCache>
                <c:formatCode>General</c:formatCode>
                <c:ptCount val="6"/>
                <c:pt idx="0">
                  <c:v>529.285740754519</c:v>
                </c:pt>
                <c:pt idx="1">
                  <c:v>502.512549767264</c:v>
                </c:pt>
                <c:pt idx="2">
                  <c:v>475.73935878001</c:v>
                </c:pt>
                <c:pt idx="3">
                  <c:v>448.966167792756</c:v>
                </c:pt>
                <c:pt idx="4">
                  <c:v>422.192976805502</c:v>
                </c:pt>
                <c:pt idx="5">
                  <c:v>395.419785818248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 rate'!$N$242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rate'!$N$243:$N$248</c:f>
              <c:numCache>
                <c:formatCode>General</c:formatCode>
                <c:ptCount val="6"/>
                <c:pt idx="0">
                  <c:v>783.797064411347</c:v>
                </c:pt>
                <c:pt idx="1">
                  <c:v>752.175182102477</c:v>
                </c:pt>
                <c:pt idx="2">
                  <c:v>720.553299793607</c:v>
                </c:pt>
                <c:pt idx="3">
                  <c:v>688.931417484736</c:v>
                </c:pt>
                <c:pt idx="4">
                  <c:v>657.309535175866</c:v>
                </c:pt>
                <c:pt idx="5">
                  <c:v>625.687652866996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 rate'!$O$242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rate'!$O$243:$O$248</c:f>
              <c:numCache>
                <c:formatCode>General</c:formatCode>
                <c:ptCount val="6"/>
                <c:pt idx="0">
                  <c:v>352.474272867337</c:v>
                </c:pt>
                <c:pt idx="1">
                  <c:v>331.718951722486</c:v>
                </c:pt>
                <c:pt idx="2">
                  <c:v>310.963630577634</c:v>
                </c:pt>
                <c:pt idx="3">
                  <c:v>290.208309432783</c:v>
                </c:pt>
                <c:pt idx="4">
                  <c:v>269.452988287931</c:v>
                </c:pt>
                <c:pt idx="5">
                  <c:v>248.69766714308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 rate'!$P$242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rate'!$L$243:$L$248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rate'!$P$243:$P$248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</c:numCache>
            </c:numRef>
          </c:yVal>
          <c:smooth val="1"/>
        </c:ser>
        <c:axId val="37753022"/>
        <c:axId val="64449639"/>
      </c:scatterChart>
      <c:valAx>
        <c:axId val="37753022"/>
        <c:scaling>
          <c:orientation val="minMax"/>
          <c:max val="1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Population in tiny houses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49639"/>
        <c:crossesAt val="0"/>
        <c:crossBetween val="between"/>
        <c:majorUnit val="0.2"/>
      </c:valAx>
      <c:valAx>
        <c:axId val="64449639"/>
        <c:scaling>
          <c:orientation val="minMax"/>
          <c:max val="80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CO2eq/person/year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53022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energy mix</a:t>
            </a:r>
          </a:p>
        </c:rich>
      </c:tx>
      <c:layout>
        <c:manualLayout>
          <c:xMode val="edge"/>
          <c:yMode val="edge"/>
          <c:x val="0.240557761566165"/>
          <c:y val="0.0302162535795398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'TH rate'!$W$242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rate'!$W$243:$W$248</c:f>
              <c:numCache>
                <c:formatCode>General</c:formatCode>
                <c:ptCount val="6"/>
                <c:pt idx="0">
                  <c:v>529.285740754517</c:v>
                </c:pt>
                <c:pt idx="1">
                  <c:v>469.769730155945</c:v>
                </c:pt>
                <c:pt idx="2">
                  <c:v>410.253719557374</c:v>
                </c:pt>
                <c:pt idx="3">
                  <c:v>350.737708958803</c:v>
                </c:pt>
                <c:pt idx="4">
                  <c:v>291.221698360231</c:v>
                </c:pt>
                <c:pt idx="5">
                  <c:v>231.70568776166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 rate'!$X$242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rate'!$X$243:$X$248</c:f>
              <c:numCache>
                <c:formatCode>General</c:formatCode>
                <c:ptCount val="6"/>
                <c:pt idx="0">
                  <c:v>783.797064411347</c:v>
                </c:pt>
                <c:pt idx="1">
                  <c:v>702.871667322144</c:v>
                </c:pt>
                <c:pt idx="2">
                  <c:v>621.946270232942</c:v>
                </c:pt>
                <c:pt idx="3">
                  <c:v>541.020873143739</c:v>
                </c:pt>
                <c:pt idx="4">
                  <c:v>460.095476054536</c:v>
                </c:pt>
                <c:pt idx="5">
                  <c:v>379.170078965334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 rate'!$Y$242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rate'!$Y$243:$Y$248</c:f>
              <c:numCache>
                <c:formatCode>General</c:formatCode>
                <c:ptCount val="6"/>
                <c:pt idx="0">
                  <c:v>352.474272867332</c:v>
                </c:pt>
                <c:pt idx="1">
                  <c:v>307.548417495461</c:v>
                </c:pt>
                <c:pt idx="2">
                  <c:v>262.62256212359</c:v>
                </c:pt>
                <c:pt idx="3">
                  <c:v>217.69670675172</c:v>
                </c:pt>
                <c:pt idx="4">
                  <c:v>172.770851379849</c:v>
                </c:pt>
                <c:pt idx="5">
                  <c:v>127.844996007978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 rate'!$Z$242</c:f>
              <c:strCache>
                <c:ptCount val="1"/>
                <c:pt idx="0">
                  <c:v>GOAL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'TH rate'!$V$243:$V$248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'TH rate'!$Z$243:$Z$248</c:f>
              <c:numCache>
                <c:formatCode>General</c:formatCode>
                <c:ptCount val="6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490</c:v>
                </c:pt>
              </c:numCache>
            </c:numRef>
          </c:yVal>
          <c:smooth val="1"/>
        </c:ser>
        <c:axId val="19917666"/>
        <c:axId val="2533853"/>
      </c:scatterChart>
      <c:valAx>
        <c:axId val="19917666"/>
        <c:scaling>
          <c:orientation val="minMax"/>
          <c:max val="1"/>
          <c:min val="0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Population in tiny houses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3853"/>
        <c:crosses val="autoZero"/>
        <c:crossBetween val="between"/>
        <c:majorUnit val="0.2"/>
      </c:valAx>
      <c:valAx>
        <c:axId val="2533853"/>
        <c:scaling>
          <c:orientation val="minMax"/>
          <c:max val="80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CO2eq/person/year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17666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21377022726"/>
          <c:y val="0.0761648156666886"/>
          <c:w val="0.771661661212963"/>
          <c:h val="0.608661365577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'SSP avg min max_2024_materialso'!$D$127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474747"/>
            </a:solidFill>
            <a:ln w="144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max_2024_materialso'!$F$134:$F$140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max_2024_materialso'!$K$127:$K$133</c:f>
              <c:numCache>
                <c:formatCode>General</c:formatCode>
                <c:ptCount val="7"/>
                <c:pt idx="0">
                  <c:v>325.616474187594</c:v>
                </c:pt>
                <c:pt idx="1">
                  <c:v>240.166296406253</c:v>
                </c:pt>
                <c:pt idx="2">
                  <c:v>61.755778247497</c:v>
                </c:pt>
                <c:pt idx="3">
                  <c:v>230.102152398142</c:v>
                </c:pt>
                <c:pt idx="4">
                  <c:v>103.725773491796</c:v>
                </c:pt>
                <c:pt idx="5">
                  <c:v>101.561955719628</c:v>
                </c:pt>
                <c:pt idx="6">
                  <c:v>168.075112589972</c:v>
                </c:pt>
              </c:numCache>
            </c:numRef>
          </c:val>
        </c:ser>
        <c:ser>
          <c:idx val="1"/>
          <c:order val="1"/>
          <c:tx>
            <c:strRef>
              <c:f>'SSP avg min max_2024_materialso'!$D$134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808080"/>
            </a:solidFill>
            <a:ln w="14400">
              <a:solidFill>
                <a:srgbClr val="000000"/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808080"/>
              </a:solidFill>
              <a:ln w="14400">
                <a:solidFill>
                  <a:srgbClr val="000000"/>
                </a:solidFill>
                <a:round/>
              </a:ln>
            </c:spPr>
          </c:dPt>
          <c:dPt>
            <c:idx val="3"/>
            <c:invertIfNegative val="0"/>
            <c:spPr>
              <a:solidFill>
                <a:srgbClr val="808080"/>
              </a:solidFill>
              <a:ln w="144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max_2024_materialso'!$F$134:$F$140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max_2024_materialso'!$K$134:$K$140</c:f>
              <c:numCache>
                <c:formatCode>General</c:formatCode>
                <c:ptCount val="7"/>
                <c:pt idx="0">
                  <c:v>253.229744051304</c:v>
                </c:pt>
                <c:pt idx="1">
                  <c:v>173.44733313822</c:v>
                </c:pt>
                <c:pt idx="2">
                  <c:v>40.7783385960908</c:v>
                </c:pt>
                <c:pt idx="3">
                  <c:v>169.230222531378</c:v>
                </c:pt>
                <c:pt idx="4">
                  <c:v>73.7299607189134</c:v>
                </c:pt>
                <c:pt idx="5">
                  <c:v>67.5907982301986</c:v>
                </c:pt>
                <c:pt idx="6">
                  <c:v>116.575770481022</c:v>
                </c:pt>
              </c:numCache>
            </c:numRef>
          </c:val>
        </c:ser>
        <c:ser>
          <c:idx val="2"/>
          <c:order val="2"/>
          <c:tx>
            <c:strRef>
              <c:f>'SSP avg min max_2024_materialso'!$D$155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cccccc"/>
            </a:solidFill>
            <a:ln w="144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max_2024_materialso'!$F$134:$F$140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max_2024_materialso'!$K$155:$K$161</c:f>
              <c:numCache>
                <c:formatCode>General</c:formatCode>
                <c:ptCount val="7"/>
                <c:pt idx="0">
                  <c:v>270.303983283395</c:v>
                </c:pt>
                <c:pt idx="1">
                  <c:v>177.377497867023</c:v>
                </c:pt>
                <c:pt idx="2">
                  <c:v>41.5225046273436</c:v>
                </c:pt>
                <c:pt idx="3">
                  <c:v>182.845746552637</c:v>
                </c:pt>
                <c:pt idx="4">
                  <c:v>79.4144015253097</c:v>
                </c:pt>
                <c:pt idx="5">
                  <c:v>67.2669103991997</c:v>
                </c:pt>
                <c:pt idx="6">
                  <c:v>116.13086995772</c:v>
                </c:pt>
              </c:numCache>
            </c:numRef>
          </c:val>
        </c:ser>
        <c:gapWidth val="100"/>
        <c:overlap val="0"/>
        <c:axId val="18726537"/>
        <c:axId val="40095054"/>
      </c:barChart>
      <c:catAx>
        <c:axId val="187265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95054"/>
        <c:crosses val="autoZero"/>
        <c:auto val="1"/>
        <c:lblAlgn val="ctr"/>
        <c:lblOffset val="100"/>
        <c:noMultiLvlLbl val="0"/>
      </c:catAx>
      <c:valAx>
        <c:axId val="40095054"/>
        <c:scaling>
          <c:orientation val="minMax"/>
          <c:max val="17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Kg CO2eq per person per year</a:t>
                </a:r>
              </a:p>
            </c:rich>
          </c:tx>
          <c:layout>
            <c:manualLayout>
              <c:xMode val="edge"/>
              <c:yMode val="edge"/>
              <c:x val="0.0225917791026043"/>
              <c:y val="0.2668068607478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2653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6271011699314"/>
          <c:y val="0.457514621804561"/>
          <c:w val="0.0574681728527882"/>
          <c:h val="0.077615667718191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21377022726"/>
          <c:y val="0.0761648156666886"/>
          <c:w val="0.771661661212963"/>
          <c:h val="0.608661365577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'SSP avg min max_2024'!$D$127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474747"/>
            </a:solidFill>
            <a:ln w="1440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'SSP avg min max_2024'!$F$134:$F$140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max_2024'!$K$127:$K$133</c:f>
              <c:numCache>
                <c:formatCode>General</c:formatCode>
                <c:ptCount val="7"/>
                <c:pt idx="0">
                  <c:v>1628.08237093797</c:v>
                </c:pt>
                <c:pt idx="1">
                  <c:v>1000.69290169272</c:v>
                </c:pt>
                <c:pt idx="2">
                  <c:v>882.225403535672</c:v>
                </c:pt>
                <c:pt idx="3">
                  <c:v>1534.01434932095</c:v>
                </c:pt>
                <c:pt idx="4">
                  <c:v>864.381445764969</c:v>
                </c:pt>
                <c:pt idx="5">
                  <c:v>923.290506542072</c:v>
                </c:pt>
                <c:pt idx="6">
                  <c:v>988.677132882186</c:v>
                </c:pt>
              </c:numCache>
            </c:numRef>
          </c:val>
        </c:ser>
        <c:ser>
          <c:idx val="1"/>
          <c:order val="1"/>
          <c:tx>
            <c:strRef>
              <c:f>'SSP avg min max_2024'!$D$134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max'!$K$134:$K$140</c:f>
                <c:numCache>
                  <c:formatCode>General</c:formatCode>
                  <c:ptCount val="7"/>
                  <c:pt idx="0">
                    <c:v>333.068410214498</c:v>
                  </c:pt>
                  <c:pt idx="1">
                    <c:v>208.886986085198</c:v>
                  </c:pt>
                  <c:pt idx="2">
                    <c:v>214.227941236948</c:v>
                  </c:pt>
                  <c:pt idx="3">
                    <c:v>327.64944412246</c:v>
                  </c:pt>
                  <c:pt idx="4">
                    <c:v>190.873094482406</c:v>
                  </c:pt>
                  <c:pt idx="5">
                    <c:v>224.871337788455</c:v>
                  </c:pt>
                  <c:pt idx="6">
                    <c:v>234.144468683138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19080">
                <a:solidFill>
                  <a:srgbClr val="000000"/>
                </a:solidFill>
                <a:round/>
              </a:ln>
            </c:spPr>
          </c:errBars>
          <c:cat>
            <c:strRef>
              <c:f>'SSP avg min max_2024'!$F$134:$F$140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max_2024'!$K$134:$K$140</c:f>
              <c:numCache>
                <c:formatCode>General</c:formatCode>
                <c:ptCount val="7"/>
                <c:pt idx="0">
                  <c:v>602.927962026914</c:v>
                </c:pt>
                <c:pt idx="1">
                  <c:v>377.059419865695</c:v>
                </c:pt>
                <c:pt idx="2">
                  <c:v>370.712169055371</c:v>
                </c:pt>
                <c:pt idx="3">
                  <c:v>512.818856155688</c:v>
                </c:pt>
                <c:pt idx="4">
                  <c:v>273.073928588568</c:v>
                </c:pt>
                <c:pt idx="5">
                  <c:v>397.592930765874</c:v>
                </c:pt>
                <c:pt idx="6">
                  <c:v>448.368348003929</c:v>
                </c:pt>
              </c:numCache>
            </c:numRef>
          </c:val>
        </c:ser>
        <c:ser>
          <c:idx val="2"/>
          <c:order val="2"/>
          <c:tx>
            <c:strRef>
              <c:f>'SSP avg min max_2024'!$D$155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cccc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max'!$K$155:$K$161</c:f>
                <c:numCache>
                  <c:formatCode>General</c:formatCode>
                  <c:ptCount val="7"/>
                  <c:pt idx="0">
                    <c:v>391.677789219289</c:v>
                  </c:pt>
                  <c:pt idx="1">
                    <c:v>249.075854038525</c:v>
                  </c:pt>
                  <c:pt idx="2">
                    <c:v>166.108163801548</c:v>
                  </c:pt>
                  <c:pt idx="3">
                    <c:v>382.755789406737</c:v>
                  </c:pt>
                  <c:pt idx="4">
                    <c:v>222.389885032054</c:v>
                  </c:pt>
                  <c:pt idx="5">
                    <c:v>178.961066642845</c:v>
                  </c:pt>
                  <c:pt idx="6">
                    <c:v>200.052199532489</c:v>
                  </c:pt>
                </c:numCache>
              </c:numRef>
            </c:plus>
            <c:minus>
              <c:numRef>
                <c:f>'SSP avg min max'!$K$162:$K$168</c:f>
                <c:numCache>
                  <c:formatCode>General</c:formatCode>
                  <c:ptCount val="7"/>
                  <c:pt idx="0">
                    <c:v>147.261427850583</c:v>
                  </c:pt>
                  <c:pt idx="1">
                    <c:v>99.457849426353</c:v>
                  </c:pt>
                  <c:pt idx="2">
                    <c:v>60.995458354855</c:v>
                  </c:pt>
                  <c:pt idx="3">
                    <c:v>140.679303907534</c:v>
                  </c:pt>
                  <c:pt idx="4">
                    <c:v>78.493358263772</c:v>
                  </c:pt>
                  <c:pt idx="5">
                    <c:v>67.289138235876</c:v>
                  </c:pt>
                  <c:pt idx="6">
                    <c:v>79.761747045536</c:v>
                  </c:pt>
                </c:numCache>
              </c:numRef>
            </c:minus>
            <c:spPr>
              <a:ln w="19080">
                <a:solidFill>
                  <a:srgbClr val="808080"/>
                </a:solidFill>
                <a:round/>
              </a:ln>
            </c:spPr>
          </c:errBars>
          <c:cat>
            <c:strRef>
              <c:f>'SSP avg min max_2024'!$F$134:$F$140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max_2024'!$K$155:$K$161</c:f>
              <c:numCache>
                <c:formatCode>General</c:formatCode>
                <c:ptCount val="7"/>
                <c:pt idx="0">
                  <c:v>458.142344548127</c:v>
                </c:pt>
                <c:pt idx="1">
                  <c:v>286.092738495198</c:v>
                </c:pt>
                <c:pt idx="2">
                  <c:v>296.58931876674</c:v>
                </c:pt>
                <c:pt idx="3">
                  <c:v>373.154584801299</c:v>
                </c:pt>
                <c:pt idx="4">
                  <c:v>193.693662256853</c:v>
                </c:pt>
                <c:pt idx="5">
                  <c:v>320.31862094857</c:v>
                </c:pt>
                <c:pt idx="6">
                  <c:v>362.908968617875</c:v>
                </c:pt>
              </c:numCache>
            </c:numRef>
          </c:val>
        </c:ser>
        <c:gapWidth val="100"/>
        <c:overlap val="0"/>
        <c:axId val="72795996"/>
        <c:axId val="51349347"/>
      </c:barChart>
      <c:catAx>
        <c:axId val="727959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49347"/>
        <c:crosses val="autoZero"/>
        <c:auto val="1"/>
        <c:lblAlgn val="ctr"/>
        <c:lblOffset val="100"/>
        <c:noMultiLvlLbl val="0"/>
      </c:catAx>
      <c:valAx>
        <c:axId val="51349347"/>
        <c:scaling>
          <c:orientation val="minMax"/>
          <c:max val="17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Kg CO2eq per person per year</a:t>
                </a:r>
              </a:p>
            </c:rich>
          </c:tx>
          <c:layout>
            <c:manualLayout>
              <c:xMode val="edge"/>
              <c:yMode val="edge"/>
              <c:x val="0.0225917791026043"/>
              <c:y val="0.2668068607478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959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6271011699314"/>
          <c:y val="0.457580337780114"/>
          <c:w val="0.0575129998206921"/>
          <c:h val="0.07511829652996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singlescore!$D$127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ff6d6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6d6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singlescore!$K$134:$K$140</c:f>
                <c:numCache>
                  <c:formatCode>General</c:formatCode>
                  <c:ptCount val="7"/>
                  <c:pt idx="0">
                    <c:v>0.371214840162084</c:v>
                  </c:pt>
                  <c:pt idx="1">
                    <c:v>0.367281472035669</c:v>
                  </c:pt>
                  <c:pt idx="2">
                    <c:v>0.0126571593313</c:v>
                  </c:pt>
                  <c:pt idx="3">
                    <c:v>0.012096155950437</c:v>
                  </c:pt>
                  <c:pt idx="4">
                    <c:v>0.196155683460909</c:v>
                  </c:pt>
                  <c:pt idx="5">
                    <c:v>0.0112673299933559</c:v>
                  </c:pt>
                  <c:pt idx="6">
                    <c:v>0.187505458616515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0">
                <a:solidFill>
                  <a:srgbClr val="c9211e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singlescore!$K$127:$K$133</c:f>
              <c:numCache>
                <c:formatCode>General</c:formatCode>
                <c:ptCount val="7"/>
                <c:pt idx="0">
                  <c:v>0.146531538864469</c:v>
                </c:pt>
                <c:pt idx="1">
                  <c:v>0.139366677068857</c:v>
                </c:pt>
                <c:pt idx="2">
                  <c:v>0.117159591913657</c:v>
                </c:pt>
                <c:pt idx="3">
                  <c:v>0.105505728885348</c:v>
                </c:pt>
                <c:pt idx="4">
                  <c:v>0.0898376573649338</c:v>
                </c:pt>
                <c:pt idx="5">
                  <c:v>0.0998290404295251</c:v>
                </c:pt>
                <c:pt idx="6">
                  <c:v>0.0812298113025736</c:v>
                </c:pt>
              </c:numCache>
            </c:numRef>
          </c:val>
        </c:ser>
        <c:ser>
          <c:idx val="1"/>
          <c:order val="1"/>
          <c:tx>
            <c:strRef>
              <c:f>singlescore!$D$148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singlescore!$K$155:$K$161</c:f>
                <c:numCache>
                  <c:formatCode>General</c:formatCode>
                  <c:ptCount val="7"/>
                  <c:pt idx="0">
                    <c:v>0.0155276252996659</c:v>
                  </c:pt>
                  <c:pt idx="1">
                    <c:v>0.0152003971469846</c:v>
                  </c:pt>
                  <c:pt idx="2">
                    <c:v>0.0103601061857</c:v>
                  </c:pt>
                  <c:pt idx="3">
                    <c:v>0.00948690408066</c:v>
                  </c:pt>
                  <c:pt idx="4">
                    <c:v>0.0102268045463097</c:v>
                  </c:pt>
                  <c:pt idx="5">
                    <c:v>0.00896273424944</c:v>
                  </c:pt>
                  <c:pt idx="6">
                    <c:v>0.0089145922227036</c:v>
                  </c:pt>
                </c:numCache>
              </c:numRef>
            </c:plus>
            <c:minus>
              <c:numRef>
                <c:f>singlescore!$K$162:$K$168</c:f>
                <c:numCache>
                  <c:formatCode>General</c:formatCode>
                  <c:ptCount val="7"/>
                  <c:pt idx="0">
                    <c:v>0.0145676374002106</c:v>
                  </c:pt>
                  <c:pt idx="1">
                    <c:v>0.0142748070106813</c:v>
                  </c:pt>
                  <c:pt idx="2">
                    <c:v>0.005071877515805</c:v>
                  </c:pt>
                  <c:pt idx="3">
                    <c:v>0.004512284198291</c:v>
                  </c:pt>
                  <c:pt idx="4">
                    <c:v>0.0090625109880936</c:v>
                  </c:pt>
                  <c:pt idx="5">
                    <c:v>0.003919590082929</c:v>
                  </c:pt>
                  <c:pt idx="6">
                    <c:v>0.0081912112493873</c:v>
                  </c:pt>
                </c:numCache>
              </c:numRef>
            </c:minus>
            <c:spPr>
              <a:ln w="0">
                <a:solidFill>
                  <a:srgbClr val="2a6099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singlescore!$K$148:$K$154</c:f>
              <c:numCache>
                <c:formatCode>General</c:formatCode>
                <c:ptCount val="7"/>
                <c:pt idx="0">
                  <c:v>0.0815561583061137</c:v>
                </c:pt>
                <c:pt idx="1">
                  <c:v>0.0714242232357453</c:v>
                </c:pt>
                <c:pt idx="2">
                  <c:v>0.122288384853487</c:v>
                </c:pt>
                <c:pt idx="3">
                  <c:v>0.110407810133188</c:v>
                </c:pt>
                <c:pt idx="4">
                  <c:v>0.0540179515864928</c:v>
                </c:pt>
                <c:pt idx="5">
                  <c:v>0.104579436113202</c:v>
                </c:pt>
                <c:pt idx="6">
                  <c:v>0.0428712714706267</c:v>
                </c:pt>
              </c:numCache>
            </c:numRef>
          </c:val>
        </c:ser>
        <c:gapWidth val="100"/>
        <c:overlap val="0"/>
        <c:axId val="87496279"/>
        <c:axId val="21318206"/>
      </c:barChart>
      <c:catAx>
        <c:axId val="874962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18206"/>
        <c:crosses val="autoZero"/>
        <c:auto val="1"/>
        <c:lblAlgn val="ctr"/>
        <c:lblOffset val="100"/>
        <c:noMultiLvlLbl val="0"/>
      </c:catAx>
      <c:valAx>
        <c:axId val="21318206"/>
        <c:scaling>
          <c:orientation val="minMax"/>
          <c:max val="0.6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 eq per person per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9627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singlescore!$D$127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ff6d6d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ff6d6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singlescore!$K$134:$K$140</c:f>
                <c:numCache>
                  <c:formatCode>General</c:formatCode>
                  <c:ptCount val="7"/>
                  <c:pt idx="0">
                    <c:v>0.371214840162084</c:v>
                  </c:pt>
                  <c:pt idx="1">
                    <c:v>0.367281472035669</c:v>
                  </c:pt>
                  <c:pt idx="2">
                    <c:v>0.0126571593313</c:v>
                  </c:pt>
                  <c:pt idx="3">
                    <c:v>0.012096155950437</c:v>
                  </c:pt>
                  <c:pt idx="4">
                    <c:v>0.196155683460909</c:v>
                  </c:pt>
                  <c:pt idx="5">
                    <c:v>0.0112673299933559</c:v>
                  </c:pt>
                  <c:pt idx="6">
                    <c:v>0.187505458616515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0">
                <a:solidFill>
                  <a:srgbClr val="c9211e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singlescore!$K$127:$K$133</c:f>
              <c:numCache>
                <c:formatCode>General</c:formatCode>
                <c:ptCount val="7"/>
                <c:pt idx="0">
                  <c:v>0.146531538864469</c:v>
                </c:pt>
                <c:pt idx="1">
                  <c:v>0.139366677068857</c:v>
                </c:pt>
                <c:pt idx="2">
                  <c:v>0.117159591913657</c:v>
                </c:pt>
                <c:pt idx="3">
                  <c:v>0.105505728885348</c:v>
                </c:pt>
                <c:pt idx="4">
                  <c:v>0.0898376573649338</c:v>
                </c:pt>
                <c:pt idx="5">
                  <c:v>0.0998290404295251</c:v>
                </c:pt>
                <c:pt idx="6">
                  <c:v>0.0812298113025736</c:v>
                </c:pt>
              </c:numCache>
            </c:numRef>
          </c:val>
        </c:ser>
        <c:ser>
          <c:idx val="1"/>
          <c:order val="1"/>
          <c:tx>
            <c:strRef>
              <c:f>singlescore!$D$148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singlescore!$K$155:$K$161</c:f>
                <c:numCache>
                  <c:formatCode>General</c:formatCode>
                  <c:ptCount val="7"/>
                  <c:pt idx="0">
                    <c:v>0.0155276252996659</c:v>
                  </c:pt>
                  <c:pt idx="1">
                    <c:v>0.0152003971469846</c:v>
                  </c:pt>
                  <c:pt idx="2">
                    <c:v>0.0103601061857</c:v>
                  </c:pt>
                  <c:pt idx="3">
                    <c:v>0.00948690408066</c:v>
                  </c:pt>
                  <c:pt idx="4">
                    <c:v>0.0102268045463097</c:v>
                  </c:pt>
                  <c:pt idx="5">
                    <c:v>0.00896273424944</c:v>
                  </c:pt>
                  <c:pt idx="6">
                    <c:v>0.0089145922227036</c:v>
                  </c:pt>
                </c:numCache>
              </c:numRef>
            </c:plus>
            <c:minus>
              <c:numRef>
                <c:f>singlescore!$K$162:$K$168</c:f>
                <c:numCache>
                  <c:formatCode>General</c:formatCode>
                  <c:ptCount val="7"/>
                  <c:pt idx="0">
                    <c:v>0.0145676374002106</c:v>
                  </c:pt>
                  <c:pt idx="1">
                    <c:v>0.0142748070106813</c:v>
                  </c:pt>
                  <c:pt idx="2">
                    <c:v>0.005071877515805</c:v>
                  </c:pt>
                  <c:pt idx="3">
                    <c:v>0.004512284198291</c:v>
                  </c:pt>
                  <c:pt idx="4">
                    <c:v>0.0090625109880936</c:v>
                  </c:pt>
                  <c:pt idx="5">
                    <c:v>0.003919590082929</c:v>
                  </c:pt>
                  <c:pt idx="6">
                    <c:v>0.0081912112493873</c:v>
                  </c:pt>
                </c:numCache>
              </c:numRef>
            </c:minus>
            <c:spPr>
              <a:ln w="0">
                <a:solidFill>
                  <a:srgbClr val="2a6099"/>
                </a:solidFill>
              </a:ln>
            </c:spPr>
          </c:errBars>
          <c:cat>
            <c:strRef>
              <c:f>singlescore!$F$127:$F$133</c:f>
              <c:strCache>
                <c:ptCount val="7"/>
                <c:pt idx="0">
                  <c:v>Singlefamilyconventional</c:v>
                </c:pt>
                <c:pt idx="1">
                  <c:v>Singlefamilywood</c:v>
                </c:pt>
                <c:pt idx="2">
                  <c:v>Ecococon tiny house</c:v>
                </c:pt>
                <c:pt idx="3">
                  <c:v>Wood tiny house</c:v>
                </c:pt>
                <c:pt idx="4">
                  <c:v>Multifamilyconventional</c:v>
                </c:pt>
                <c:pt idx="5">
                  <c:v>Tiny house</c:v>
                </c:pt>
                <c:pt idx="6">
                  <c:v>Multifamilywood</c:v>
                </c:pt>
              </c:strCache>
            </c:strRef>
          </c:cat>
          <c:val>
            <c:numRef>
              <c:f>singlescore!$K$148:$K$154</c:f>
              <c:numCache>
                <c:formatCode>General</c:formatCode>
                <c:ptCount val="7"/>
                <c:pt idx="0">
                  <c:v>0.0815561583061137</c:v>
                </c:pt>
                <c:pt idx="1">
                  <c:v>0.0714242232357453</c:v>
                </c:pt>
                <c:pt idx="2">
                  <c:v>0.122288384853487</c:v>
                </c:pt>
                <c:pt idx="3">
                  <c:v>0.110407810133188</c:v>
                </c:pt>
                <c:pt idx="4">
                  <c:v>0.0540179515864928</c:v>
                </c:pt>
                <c:pt idx="5">
                  <c:v>0.104579436113202</c:v>
                </c:pt>
                <c:pt idx="6">
                  <c:v>0.0428712714706267</c:v>
                </c:pt>
              </c:numCache>
            </c:numRef>
          </c:val>
        </c:ser>
        <c:gapWidth val="100"/>
        <c:overlap val="0"/>
        <c:axId val="38759790"/>
        <c:axId val="61205190"/>
      </c:barChart>
      <c:catAx>
        <c:axId val="387597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05190"/>
        <c:crosses val="autoZero"/>
        <c:auto val="1"/>
        <c:lblAlgn val="ctr"/>
        <c:lblOffset val="100"/>
        <c:noMultiLvlLbl val="0"/>
      </c:catAx>
      <c:valAx>
        <c:axId val="612051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Kg CO2 eq per person per 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597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21377022726"/>
          <c:y val="0.0761648156666886"/>
          <c:w val="0.771661661212963"/>
          <c:h val="0.608661365577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'SSP avg min max'!$D$127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rgbClr val="808080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80808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max'!$K$134:$K$140</c:f>
                <c:numCache>
                  <c:formatCode>General</c:formatCode>
                  <c:ptCount val="7"/>
                  <c:pt idx="0">
                    <c:v>333.068410214498</c:v>
                  </c:pt>
                  <c:pt idx="1">
                    <c:v>208.886986085198</c:v>
                  </c:pt>
                  <c:pt idx="2">
                    <c:v>214.227941236948</c:v>
                  </c:pt>
                  <c:pt idx="3">
                    <c:v>327.64944412246</c:v>
                  </c:pt>
                  <c:pt idx="4">
                    <c:v>190.873094482406</c:v>
                  </c:pt>
                  <c:pt idx="5">
                    <c:v>224.871337788455</c:v>
                  </c:pt>
                  <c:pt idx="6">
                    <c:v>234.144468683138</c:v>
                  </c:pt>
                </c:numCache>
              </c:numRef>
            </c:plus>
            <c:minus>
              <c:numRef>
                <c:f>'SSP avg min max'!$K$141:$K$147</c:f>
                <c:numCache>
                  <c:formatCode>General</c:formatCode>
                  <c:ptCount val="7"/>
                  <c:pt idx="0">
                    <c:v>199.359395662855</c:v>
                  </c:pt>
                  <c:pt idx="1">
                    <c:v>127.537625487151</c:v>
                  </c:pt>
                  <c:pt idx="2">
                    <c:v>125.29045359509</c:v>
                  </c:pt>
                  <c:pt idx="3">
                    <c:v>194.706375799113</c:v>
                  </c:pt>
                  <c:pt idx="4">
                    <c:v>111.845498361593</c:v>
                  </c:pt>
                  <c:pt idx="5">
                    <c:v>131.556700583215</c:v>
                  </c:pt>
                  <c:pt idx="6">
                    <c:v>139.47916410162</c:v>
                  </c:pt>
                </c:numCache>
              </c:numRef>
            </c:minus>
            <c:spPr>
              <a:ln w="19080">
                <a:solidFill>
                  <a:srgbClr val="000000"/>
                </a:solidFill>
                <a:round/>
              </a:ln>
            </c:spPr>
          </c:errBars>
          <c:cat>
            <c:strRef>
              <c:f>'SSP avg min max'!$F$127:$F$133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max'!$K$127:$K$133</c:f>
              <c:numCache>
                <c:formatCode>General</c:formatCode>
                <c:ptCount val="7"/>
                <c:pt idx="0">
                  <c:v>602.927962026914</c:v>
                </c:pt>
                <c:pt idx="1">
                  <c:v>377.059419865695</c:v>
                </c:pt>
                <c:pt idx="2">
                  <c:v>370.712169055371</c:v>
                </c:pt>
                <c:pt idx="3">
                  <c:v>512.818856155688</c:v>
                </c:pt>
                <c:pt idx="4">
                  <c:v>273.073928588568</c:v>
                </c:pt>
                <c:pt idx="5">
                  <c:v>397.592930765874</c:v>
                </c:pt>
                <c:pt idx="6">
                  <c:v>448.368348003929</c:v>
                </c:pt>
              </c:numCache>
            </c:numRef>
          </c:val>
        </c:ser>
        <c:ser>
          <c:idx val="1"/>
          <c:order val="1"/>
          <c:tx>
            <c:strRef>
              <c:f>'SSP avg min max'!$D$148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ccccc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'SSP avg min max'!$K$155:$K$161</c:f>
                <c:numCache>
                  <c:formatCode>General</c:formatCode>
                  <c:ptCount val="7"/>
                  <c:pt idx="0">
                    <c:v>391.677789219289</c:v>
                  </c:pt>
                  <c:pt idx="1">
                    <c:v>249.075854038525</c:v>
                  </c:pt>
                  <c:pt idx="2">
                    <c:v>166.108163801548</c:v>
                  </c:pt>
                  <c:pt idx="3">
                    <c:v>382.755789406737</c:v>
                  </c:pt>
                  <c:pt idx="4">
                    <c:v>222.389885032054</c:v>
                  </c:pt>
                  <c:pt idx="5">
                    <c:v>178.961066642845</c:v>
                  </c:pt>
                  <c:pt idx="6">
                    <c:v>200.052199532489</c:v>
                  </c:pt>
                </c:numCache>
              </c:numRef>
            </c:plus>
            <c:minus>
              <c:numRef>
                <c:f>'SSP avg min max'!$K$162:$K$168</c:f>
                <c:numCache>
                  <c:formatCode>General</c:formatCode>
                  <c:ptCount val="7"/>
                  <c:pt idx="0">
                    <c:v>147.261427850583</c:v>
                  </c:pt>
                  <c:pt idx="1">
                    <c:v>99.457849426353</c:v>
                  </c:pt>
                  <c:pt idx="2">
                    <c:v>60.995458354855</c:v>
                  </c:pt>
                  <c:pt idx="3">
                    <c:v>140.679303907534</c:v>
                  </c:pt>
                  <c:pt idx="4">
                    <c:v>78.493358263772</c:v>
                  </c:pt>
                  <c:pt idx="5">
                    <c:v>67.289138235876</c:v>
                  </c:pt>
                  <c:pt idx="6">
                    <c:v>79.761747045536</c:v>
                  </c:pt>
                </c:numCache>
              </c:numRef>
            </c:minus>
            <c:spPr>
              <a:ln w="19080">
                <a:solidFill>
                  <a:srgbClr val="808080"/>
                </a:solidFill>
                <a:round/>
              </a:ln>
            </c:spPr>
          </c:errBars>
          <c:cat>
            <c:strRef>
              <c:f>'SSP avg min max'!$F$127:$F$133</c:f>
              <c:strCache>
                <c:ptCount val="7"/>
                <c:pt idx="0">
                  <c:v>Singlefamily conventional</c:v>
                </c:pt>
                <c:pt idx="1">
                  <c:v>Multifamily conventional</c:v>
                </c:pt>
                <c:pt idx="2">
                  <c:v>Tiny house (reference)</c:v>
                </c:pt>
                <c:pt idx="3">
                  <c:v>Singlefamily wood</c:v>
                </c:pt>
                <c:pt idx="4">
                  <c:v>Multifamily wood</c:v>
                </c:pt>
                <c:pt idx="5">
                  <c:v>Wood tiny house</c:v>
                </c:pt>
                <c:pt idx="6">
                  <c:v>Ecococon tiny house</c:v>
                </c:pt>
              </c:strCache>
            </c:strRef>
          </c:cat>
          <c:val>
            <c:numRef>
              <c:f>'SSP avg min max'!$K$148:$K$154</c:f>
              <c:numCache>
                <c:formatCode>General</c:formatCode>
                <c:ptCount val="7"/>
                <c:pt idx="0">
                  <c:v>458.142344548127</c:v>
                </c:pt>
                <c:pt idx="1">
                  <c:v>286.092738495198</c:v>
                </c:pt>
                <c:pt idx="2">
                  <c:v>296.58931876674</c:v>
                </c:pt>
                <c:pt idx="3">
                  <c:v>373.154584801299</c:v>
                </c:pt>
                <c:pt idx="4">
                  <c:v>193.693662256853</c:v>
                </c:pt>
                <c:pt idx="5">
                  <c:v>320.31862094857</c:v>
                </c:pt>
                <c:pt idx="6">
                  <c:v>362.908968617875</c:v>
                </c:pt>
              </c:numCache>
            </c:numRef>
          </c:val>
        </c:ser>
        <c:gapWidth val="100"/>
        <c:overlap val="0"/>
        <c:axId val="37194965"/>
        <c:axId val="34556753"/>
      </c:barChart>
      <c:catAx>
        <c:axId val="371949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56753"/>
        <c:crosses val="autoZero"/>
        <c:auto val="1"/>
        <c:lblAlgn val="ctr"/>
        <c:lblOffset val="100"/>
        <c:noMultiLvlLbl val="0"/>
      </c:catAx>
      <c:valAx>
        <c:axId val="34556753"/>
        <c:scaling>
          <c:orientation val="minMax"/>
          <c:max val="1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Kg CO2eq per person per year</a:t>
                </a:r>
              </a:p>
            </c:rich>
          </c:tx>
          <c:layout>
            <c:manualLayout>
              <c:xMode val="edge"/>
              <c:yMode val="edge"/>
              <c:x val="0.0225917791026043"/>
              <c:y val="0.26680686074784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949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06271011699314"/>
          <c:y val="0.457580337780114"/>
          <c:w val="0.057557826788596"/>
          <c:h val="0.07189800210304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'full results'!$E$92</c:f>
              <c:strCache>
                <c:ptCount val="1"/>
                <c:pt idx="0">
                  <c:v>Historical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results'!$D$92:$D$94</c:f>
              <c:numCache>
                <c:formatCode>General</c:formatCode>
                <c:ptCount val="3"/>
                <c:pt idx="0">
                  <c:v>1970</c:v>
                </c:pt>
                <c:pt idx="1">
                  <c:v>2010</c:v>
                </c:pt>
                <c:pt idx="2">
                  <c:v>2024</c:v>
                </c:pt>
              </c:numCache>
            </c:numRef>
          </c:xVal>
          <c:yVal>
            <c:numRef>
              <c:f>'full results'!$K$92:$K$94</c:f>
              <c:numCache>
                <c:formatCode>General</c:formatCode>
                <c:ptCount val="3"/>
                <c:pt idx="0">
                  <c:v>5294.41023535165</c:v>
                </c:pt>
                <c:pt idx="1">
                  <c:v>882.225403535673</c:v>
                </c:pt>
                <c:pt idx="2">
                  <c:v>882.225403535672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'full results'!$E$95</c:f>
              <c:strCache>
                <c:ptCount val="1"/>
                <c:pt idx="0">
                  <c:v>SSP1-Base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results'!$D$95:$D$96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results'!$K$95:$K$96</c:f>
              <c:numCache>
                <c:formatCode>General</c:formatCode>
                <c:ptCount val="2"/>
                <c:pt idx="0">
                  <c:v>443.818588168886</c:v>
                </c:pt>
                <c:pt idx="1">
                  <c:v>294.429288889903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'full results'!$E$97</c:f>
              <c:strCache>
                <c:ptCount val="1"/>
                <c:pt idx="0">
                  <c:v>SSP1-PkBudg500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results'!$D$97:$D$98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results'!$K$97:$K$98</c:f>
              <c:numCache>
                <c:formatCode>General</c:formatCode>
                <c:ptCount val="2"/>
                <c:pt idx="0">
                  <c:v>255.542891750117</c:v>
                </c:pt>
                <c:pt idx="1">
                  <c:v>235.593860411885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'full results'!$E$99</c:f>
              <c:strCache>
                <c:ptCount val="1"/>
                <c:pt idx="0">
                  <c:v>SSP2-Base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results'!$D$99:$D$100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results'!$K$99:$K$100</c:f>
              <c:numCache>
                <c:formatCode>General</c:formatCode>
                <c:ptCount val="2"/>
                <c:pt idx="0">
                  <c:v>442.752917968894</c:v>
                </c:pt>
                <c:pt idx="1">
                  <c:v>311.235629230822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'full results'!$E$101</c:f>
              <c:strCache>
                <c:ptCount val="1"/>
                <c:pt idx="0">
                  <c:v>SSP2-PkBudg500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results'!$D$101:$D$102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results'!$K$101:$K$102</c:f>
              <c:numCache>
                <c:formatCode>General</c:formatCode>
                <c:ptCount val="2"/>
                <c:pt idx="0">
                  <c:v>251.796790691728</c:v>
                </c:pt>
                <c:pt idx="1">
                  <c:v>235.707820256943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'full results'!$E$103</c:f>
              <c:strCache>
                <c:ptCount val="1"/>
                <c:pt idx="0">
                  <c:v>SSP5-Base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results'!$D$103:$D$104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results'!$K$103:$K$104</c:f>
              <c:numCache>
                <c:formatCode>General</c:formatCode>
                <c:ptCount val="2"/>
                <c:pt idx="0">
                  <c:v>584.940110292319</c:v>
                </c:pt>
                <c:pt idx="1">
                  <c:v>462.697482568288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'full results'!$E$105</c:f>
              <c:strCache>
                <c:ptCount val="1"/>
                <c:pt idx="0">
                  <c:v>SSP5-PkBudg500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results'!$D$105:$D$106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results'!$K$105:$K$106</c:f>
              <c:numCache>
                <c:formatCode>General</c:formatCode>
                <c:ptCount val="2"/>
                <c:pt idx="0">
                  <c:v>245.421715460281</c:v>
                </c:pt>
                <c:pt idx="1">
                  <c:v>239.871831242599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'full results'!$E$107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results'!$D$107:$D$108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results'!$K$107:$K$108</c:f>
              <c:numCache>
                <c:formatCode>General</c:formatCode>
                <c:ptCount val="2"/>
                <c:pt idx="0">
                  <c:v>381.155943214444</c:v>
                </c:pt>
                <c:pt idx="1">
                  <c:v>296.280743070049</c:v>
                </c:pt>
              </c:numCache>
            </c:numRef>
          </c:yVal>
          <c:smooth val="0"/>
        </c:ser>
        <c:axId val="5896218"/>
        <c:axId val="67448590"/>
      </c:scatterChart>
      <c:valAx>
        <c:axId val="58962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48590"/>
        <c:crosses val="autoZero"/>
        <c:crossBetween val="midCat"/>
      </c:valAx>
      <c:valAx>
        <c:axId val="674485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9621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'full results'!$E$95</c:f>
              <c:strCache>
                <c:ptCount val="1"/>
                <c:pt idx="0">
                  <c:v>SSP1-Base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results'!$D$95:$D$96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results'!$K$95:$K$96</c:f>
              <c:numCache>
                <c:formatCode>General</c:formatCode>
                <c:ptCount val="2"/>
                <c:pt idx="0">
                  <c:v>443.818588168886</c:v>
                </c:pt>
                <c:pt idx="1">
                  <c:v>294.429288889903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'full results'!$E$97</c:f>
              <c:strCache>
                <c:ptCount val="1"/>
                <c:pt idx="0">
                  <c:v>SSP1-PkBudg500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results'!$D$97:$D$98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results'!$K$97:$K$98</c:f>
              <c:numCache>
                <c:formatCode>General</c:formatCode>
                <c:ptCount val="2"/>
                <c:pt idx="0">
                  <c:v>255.542891750117</c:v>
                </c:pt>
                <c:pt idx="1">
                  <c:v>235.593860411885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'full results'!$E$99</c:f>
              <c:strCache>
                <c:ptCount val="1"/>
                <c:pt idx="0">
                  <c:v>SSP2-Base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results'!$D$99:$D$100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results'!$K$99:$K$100</c:f>
              <c:numCache>
                <c:formatCode>General</c:formatCode>
                <c:ptCount val="2"/>
                <c:pt idx="0">
                  <c:v>442.752917968894</c:v>
                </c:pt>
                <c:pt idx="1">
                  <c:v>311.235629230822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'full results'!$E$101</c:f>
              <c:strCache>
                <c:ptCount val="1"/>
                <c:pt idx="0">
                  <c:v>SSP2-PkBudg500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results'!$D$101:$D$102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results'!$K$101:$K$102</c:f>
              <c:numCache>
                <c:formatCode>General</c:formatCode>
                <c:ptCount val="2"/>
                <c:pt idx="0">
                  <c:v>251.796790691728</c:v>
                </c:pt>
                <c:pt idx="1">
                  <c:v>235.707820256943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'full results'!$E$103</c:f>
              <c:strCache>
                <c:ptCount val="1"/>
                <c:pt idx="0">
                  <c:v>SSP5-Base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results'!$D$103:$D$104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results'!$K$103:$K$104</c:f>
              <c:numCache>
                <c:formatCode>General</c:formatCode>
                <c:ptCount val="2"/>
                <c:pt idx="0">
                  <c:v>584.940110292319</c:v>
                </c:pt>
                <c:pt idx="1">
                  <c:v>462.697482568288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'full results'!$E$105</c:f>
              <c:strCache>
                <c:ptCount val="1"/>
                <c:pt idx="0">
                  <c:v>SSP5-PkBudg500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results'!$D$105:$D$106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results'!$K$105:$K$106</c:f>
              <c:numCache>
                <c:formatCode>General</c:formatCode>
                <c:ptCount val="2"/>
                <c:pt idx="0">
                  <c:v>245.421715460281</c:v>
                </c:pt>
                <c:pt idx="1">
                  <c:v>239.871831242599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'full results'!$E$107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'full results'!$D$107:$D$108</c:f>
              <c:numCache>
                <c:formatCode>General</c:formatCode>
                <c:ptCount val="2"/>
                <c:pt idx="0">
                  <c:v>2035</c:v>
                </c:pt>
                <c:pt idx="1">
                  <c:v>2050</c:v>
                </c:pt>
              </c:numCache>
            </c:numRef>
          </c:xVal>
          <c:yVal>
            <c:numRef>
              <c:f>'full results'!$K$107:$K$108</c:f>
              <c:numCache>
                <c:formatCode>General</c:formatCode>
                <c:ptCount val="2"/>
                <c:pt idx="0">
                  <c:v>381.155943214444</c:v>
                </c:pt>
                <c:pt idx="1">
                  <c:v>296.280743070049</c:v>
                </c:pt>
              </c:numCache>
            </c:numRef>
          </c:yVal>
          <c:smooth val="0"/>
        </c:ser>
        <c:axId val="59461439"/>
        <c:axId val="95822242"/>
      </c:scatterChart>
      <c:valAx>
        <c:axId val="59461439"/>
        <c:scaling>
          <c:orientation val="minMax"/>
          <c:max val="2050"/>
          <c:min val="203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22242"/>
        <c:crosses val="autoZero"/>
        <c:crossBetween val="midCat"/>
        <c:majorUnit val="5"/>
      </c:valAx>
      <c:valAx>
        <c:axId val="95822242"/>
        <c:scaling>
          <c:orientation val="minMax"/>
          <c:max val="600"/>
          <c:min val="2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61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4.xml"/><Relationship Id="rId2" Type="http://schemas.openxmlformats.org/officeDocument/2006/relationships/chart" Target="../charts/chart15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8.xml"/><Relationship Id="rId2" Type="http://schemas.openxmlformats.org/officeDocument/2006/relationships/chart" Target="../charts/chart15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1.wmf"/><Relationship Id="rId2" Type="http://schemas.openxmlformats.org/officeDocument/2006/relationships/image" Target="../media/image42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653040</xdr:colOff>
      <xdr:row>250</xdr:row>
      <xdr:rowOff>93600</xdr:rowOff>
    </xdr:from>
    <xdr:to>
      <xdr:col>15</xdr:col>
      <xdr:colOff>742320</xdr:colOff>
      <xdr:row>271</xdr:row>
      <xdr:rowOff>58320</xdr:rowOff>
    </xdr:to>
    <xdr:graphicFrame>
      <xdr:nvGraphicFramePr>
        <xdr:cNvPr id="0" name=""/>
        <xdr:cNvGraphicFramePr/>
      </xdr:nvGraphicFramePr>
      <xdr:xfrm>
        <a:off x="13369680" y="43908480"/>
        <a:ext cx="3886560" cy="36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512640</xdr:colOff>
      <xdr:row>250</xdr:row>
      <xdr:rowOff>105120</xdr:rowOff>
    </xdr:from>
    <xdr:to>
      <xdr:col>19</xdr:col>
      <xdr:colOff>613440</xdr:colOff>
      <xdr:row>271</xdr:row>
      <xdr:rowOff>69840</xdr:rowOff>
    </xdr:to>
    <xdr:graphicFrame>
      <xdr:nvGraphicFramePr>
        <xdr:cNvPr id="1" name=""/>
        <xdr:cNvGraphicFramePr/>
      </xdr:nvGraphicFramePr>
      <xdr:xfrm>
        <a:off x="16266960" y="43920000"/>
        <a:ext cx="3898080" cy="36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163</xdr:row>
      <xdr:rowOff>360</xdr:rowOff>
    </xdr:from>
    <xdr:to>
      <xdr:col>1</xdr:col>
      <xdr:colOff>7271640</xdr:colOff>
      <xdr:row>194</xdr:row>
      <xdr:rowOff>45000</xdr:rowOff>
    </xdr:to>
    <xdr:graphicFrame>
      <xdr:nvGraphicFramePr>
        <xdr:cNvPr id="2" name=""/>
        <xdr:cNvGraphicFramePr/>
      </xdr:nvGraphicFramePr>
      <xdr:xfrm>
        <a:off x="360" y="28567800"/>
        <a:ext cx="8030880" cy="54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163</xdr:row>
      <xdr:rowOff>360</xdr:rowOff>
    </xdr:from>
    <xdr:to>
      <xdr:col>1</xdr:col>
      <xdr:colOff>7271640</xdr:colOff>
      <xdr:row>194</xdr:row>
      <xdr:rowOff>45000</xdr:rowOff>
    </xdr:to>
    <xdr:graphicFrame>
      <xdr:nvGraphicFramePr>
        <xdr:cNvPr id="3" name=""/>
        <xdr:cNvGraphicFramePr/>
      </xdr:nvGraphicFramePr>
      <xdr:xfrm>
        <a:off x="360" y="28567800"/>
        <a:ext cx="8030880" cy="54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52200</xdr:colOff>
      <xdr:row>124</xdr:row>
      <xdr:rowOff>76320</xdr:rowOff>
    </xdr:from>
    <xdr:to>
      <xdr:col>1</xdr:col>
      <xdr:colOff>7323480</xdr:colOff>
      <xdr:row>154</xdr:row>
      <xdr:rowOff>163800</xdr:rowOff>
    </xdr:to>
    <xdr:graphicFrame>
      <xdr:nvGraphicFramePr>
        <xdr:cNvPr id="4" name=""/>
        <xdr:cNvGraphicFramePr/>
      </xdr:nvGraphicFramePr>
      <xdr:xfrm>
        <a:off x="52200" y="21808440"/>
        <a:ext cx="8030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157</xdr:row>
      <xdr:rowOff>-360</xdr:rowOff>
    </xdr:from>
    <xdr:to>
      <xdr:col>1</xdr:col>
      <xdr:colOff>7271280</xdr:colOff>
      <xdr:row>187</xdr:row>
      <xdr:rowOff>87120</xdr:rowOff>
    </xdr:to>
    <xdr:graphicFrame>
      <xdr:nvGraphicFramePr>
        <xdr:cNvPr id="5" name=""/>
        <xdr:cNvGraphicFramePr/>
      </xdr:nvGraphicFramePr>
      <xdr:xfrm>
        <a:off x="0" y="27515520"/>
        <a:ext cx="8030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156</xdr:row>
      <xdr:rowOff>360</xdr:rowOff>
    </xdr:from>
    <xdr:to>
      <xdr:col>1</xdr:col>
      <xdr:colOff>7271640</xdr:colOff>
      <xdr:row>187</xdr:row>
      <xdr:rowOff>45000</xdr:rowOff>
    </xdr:to>
    <xdr:graphicFrame>
      <xdr:nvGraphicFramePr>
        <xdr:cNvPr id="6" name=""/>
        <xdr:cNvGraphicFramePr/>
      </xdr:nvGraphicFramePr>
      <xdr:xfrm>
        <a:off x="360" y="27340920"/>
        <a:ext cx="8030880" cy="54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0.12299968622529</cdr:x>
      <cdr:y>0.532956561740159</cdr:y>
    </cdr:from>
    <cdr:to>
      <cdr:x>0.825855036084092</cdr:x>
      <cdr:y>0.687060524413485</cdr:y>
    </cdr:to>
    <cdr:pic>
      <cdr:nvPicPr>
        <cdr:cNvPr id="7" name="" descr=""/>
        <cdr:cNvPicPr/>
      </cdr:nvPicPr>
      <cdr:blipFill>
        <a:blip r:embed="rId1"/>
        <a:stretch/>
      </cdr:blipFill>
      <cdr:spPr>
        <a:xfrm>
          <a:off x="987840" y="2919600"/>
          <a:ext cx="5644800" cy="844200"/>
        </a:xfrm>
        <a:prstGeom prst="rect">
          <a:avLst/>
        </a:prstGeom>
        <a:ln w="0">
          <a:noFill/>
        </a:ln>
      </cdr:spPr>
    </cdr:pic>
  </cdr:relSizeAnchor>
  <cdr:relSizeAnchor>
    <cdr:from>
      <cdr:x>0.16105607602313</cdr:x>
      <cdr:y>0.521193402116054</cdr:y>
    </cdr:from>
    <cdr:to>
      <cdr:x>0.862028777623381</cdr:x>
      <cdr:y>0.685549056975751</cdr:y>
    </cdr:to>
    <cdr:pic>
      <cdr:nvPicPr>
        <cdr:cNvPr id="8" name="" descr=""/>
        <cdr:cNvPicPr/>
      </cdr:nvPicPr>
      <cdr:blipFill>
        <a:blip r:embed="rId2"/>
        <a:stretch/>
      </cdr:blipFill>
      <cdr:spPr>
        <a:xfrm>
          <a:off x="1293480" y="2855160"/>
          <a:ext cx="5629680" cy="900360"/>
        </a:xfrm>
        <a:prstGeom prst="rect">
          <a:avLst/>
        </a:prstGeom>
        <a:ln w="0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4280760</xdr:colOff>
      <xdr:row>110</xdr:row>
      <xdr:rowOff>68040</xdr:rowOff>
    </xdr:from>
    <xdr:to>
      <xdr:col>26</xdr:col>
      <xdr:colOff>15120</xdr:colOff>
      <xdr:row>156</xdr:row>
      <xdr:rowOff>111600</xdr:rowOff>
    </xdr:to>
    <xdr:graphicFrame>
      <xdr:nvGraphicFramePr>
        <xdr:cNvPr id="9" name=""/>
        <xdr:cNvGraphicFramePr/>
      </xdr:nvGraphicFramePr>
      <xdr:xfrm>
        <a:off x="5040360" y="19346760"/>
        <a:ext cx="19177200" cy="81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63720</xdr:colOff>
      <xdr:row>160</xdr:row>
      <xdr:rowOff>360</xdr:rowOff>
    </xdr:from>
    <xdr:to>
      <xdr:col>13</xdr:col>
      <xdr:colOff>557280</xdr:colOff>
      <xdr:row>187</xdr:row>
      <xdr:rowOff>63720</xdr:rowOff>
    </xdr:to>
    <xdr:graphicFrame>
      <xdr:nvGraphicFramePr>
        <xdr:cNvPr id="10" name=""/>
        <xdr:cNvGraphicFramePr/>
      </xdr:nvGraphicFramePr>
      <xdr:xfrm>
        <a:off x="8317440" y="28041840"/>
        <a:ext cx="6569280" cy="47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all%20comparison%20(DK%20mix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"/>
      <sheetName val="cleaned"/>
    </sheetNames>
    <sheetDataSet>
      <sheetData sheetId="0"/>
      <sheetData sheetId="1">
        <row r="20">
          <cell r="I20">
            <v>458.22031562823</v>
          </cell>
        </row>
        <row r="21">
          <cell r="I21">
            <v>258.767168217677</v>
          </cell>
        </row>
        <row r="22">
          <cell r="I22">
            <v>452.848918631837</v>
          </cell>
        </row>
        <row r="23">
          <cell r="I23">
            <v>257.051916386987</v>
          </cell>
        </row>
        <row r="24">
          <cell r="I24">
            <v>585.946405950894</v>
          </cell>
        </row>
        <row r="25">
          <cell r="I25">
            <v>249.521794378544</v>
          </cell>
        </row>
        <row r="26">
          <cell r="I26">
            <v>305.167007090914</v>
          </cell>
        </row>
        <row r="27">
          <cell r="I27">
            <v>189.771641299959</v>
          </cell>
        </row>
        <row r="28">
          <cell r="I28">
            <v>309.04969134847</v>
          </cell>
        </row>
        <row r="29">
          <cell r="I29">
            <v>186.634889068845</v>
          </cell>
        </row>
        <row r="30">
          <cell r="I30">
            <v>535.168592533723</v>
          </cell>
        </row>
        <row r="31">
          <cell r="I31">
            <v>190.764609629282</v>
          </cell>
        </row>
        <row r="50">
          <cell r="I50">
            <v>725.316872036595</v>
          </cell>
        </row>
        <row r="51">
          <cell r="I51">
            <v>418.56166659948</v>
          </cell>
        </row>
        <row r="52">
          <cell r="I52">
            <v>718.935648040832</v>
          </cell>
        </row>
        <row r="53">
          <cell r="I53">
            <v>415.188646879103</v>
          </cell>
        </row>
        <row r="54">
          <cell r="I54">
            <v>935.996372241411</v>
          </cell>
        </row>
        <row r="55">
          <cell r="I55">
            <v>403.568566364052</v>
          </cell>
        </row>
        <row r="56">
          <cell r="I56">
            <v>477.394995045579</v>
          </cell>
        </row>
        <row r="57">
          <cell r="I57">
            <v>312.26111536771</v>
          </cell>
        </row>
        <row r="58">
          <cell r="I58">
            <v>483.107096134158</v>
          </cell>
        </row>
        <row r="59">
          <cell r="I59">
            <v>310.880916697544</v>
          </cell>
        </row>
        <row r="60">
          <cell r="I60">
            <v>849.820133767416</v>
          </cell>
        </row>
        <row r="61">
          <cell r="I61">
            <v>315.389810276359</v>
          </cell>
        </row>
        <row r="80">
          <cell r="I80">
            <v>271.808213618092</v>
          </cell>
        </row>
        <row r="81">
          <cell r="I81">
            <v>126.304644649417</v>
          </cell>
        </row>
        <row r="82">
          <cell r="I82">
            <v>269.793998064119</v>
          </cell>
        </row>
        <row r="83">
          <cell r="I83">
            <v>122.576229694253</v>
          </cell>
        </row>
        <row r="84">
          <cell r="I84">
            <v>381.893884918577</v>
          </cell>
        </row>
        <row r="85">
          <cell r="I85">
            <v>117.681867453794</v>
          </cell>
        </row>
        <row r="86">
          <cell r="I86">
            <v>164.27725222895</v>
          </cell>
        </row>
        <row r="87">
          <cell r="I87">
            <v>88.8319365550011</v>
          </cell>
        </row>
        <row r="88">
          <cell r="I88">
            <v>168.938605909261</v>
          </cell>
        </row>
        <row r="89">
          <cell r="I89">
            <v>87.1924817912425</v>
          </cell>
        </row>
        <row r="90">
          <cell r="I90">
            <v>390.065302778309</v>
          </cell>
        </row>
        <row r="91">
          <cell r="I91">
            <v>90.2273946203695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F205" colorId="64" zoomScale="85" zoomScaleNormal="85" zoomScalePageLayoutView="100" workbookViewId="0">
      <selection pane="topLeft" activeCell="W258" activeCellId="0" sqref="W258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/>
      <c r="E126" s="2"/>
      <c r="F126" s="2"/>
      <c r="G126" s="2"/>
      <c r="H126" s="2"/>
      <c r="I126" s="2"/>
      <c r="J126" s="2"/>
    </row>
    <row r="127" customFormat="false" ht="13.8" hidden="false" customHeight="false" outlineLevel="0" collapsed="false">
      <c r="J127" s="3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customFormat="false" ht="13.8" hidden="false" customHeight="false" outlineLevel="0" collapsed="false">
      <c r="J128" s="3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customFormat="false" ht="13.8" hidden="false" customHeight="false" outlineLevel="0" collapsed="false">
      <c r="J129" s="3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customFormat="false" ht="13.8" hidden="false" customHeight="false" outlineLevel="0" collapsed="false">
      <c r="J130" s="3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customFormat="false" ht="13.8" hidden="false" customHeight="false" outlineLevel="0" collapsed="false">
      <c r="J131" s="3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customFormat="false" ht="13.8" hidden="false" customHeight="false" outlineLevel="0" collapsed="false">
      <c r="J132" s="3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customFormat="false" ht="13.8" hidden="false" customHeight="false" outlineLevel="0" collapsed="false">
      <c r="J133" s="3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customFormat="false" ht="13.8" hidden="false" customHeight="false" outlineLevel="0" collapsed="false">
      <c r="J134" s="3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customFormat="false" ht="13.8" hidden="false" customHeight="false" outlineLevel="0" collapsed="false">
      <c r="J135" s="3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customFormat="false" ht="13.8" hidden="false" customHeight="false" outlineLevel="0" collapsed="false">
      <c r="J136" s="3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customFormat="false" ht="13.8" hidden="false" customHeight="false" outlineLevel="0" collapsed="false">
      <c r="J137" s="3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customFormat="false" ht="13.8" hidden="false" customHeight="false" outlineLevel="0" collapsed="false">
      <c r="J138" s="3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customFormat="false" ht="13.8" hidden="false" customHeight="false" outlineLevel="0" collapsed="false">
      <c r="J139" s="3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customFormat="false" ht="13.8" hidden="false" customHeight="false" outlineLevel="0" collapsed="false">
      <c r="J140" s="3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customFormat="false" ht="13.8" hidden="false" customHeight="false" outlineLevel="0" collapsed="false">
      <c r="J141" s="3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customFormat="false" ht="13.8" hidden="false" customHeight="false" outlineLevel="0" collapsed="false">
      <c r="J142" s="3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customFormat="false" ht="13.8" hidden="false" customHeight="false" outlineLevel="0" collapsed="false">
      <c r="J143" s="3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customFormat="false" ht="13.8" hidden="false" customHeight="false" outlineLevel="0" collapsed="false">
      <c r="J144" s="3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customFormat="false" ht="13.8" hidden="false" customHeight="false" outlineLevel="0" collapsed="false">
      <c r="J145" s="3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customFormat="false" ht="13.8" hidden="false" customHeight="false" outlineLevel="0" collapsed="false">
      <c r="J146" s="3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customFormat="false" ht="13.8" hidden="false" customHeight="false" outlineLevel="0" collapsed="false">
      <c r="J147" s="3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customFormat="false" ht="13.8" hidden="false" customHeight="false" outlineLevel="0" collapsed="false">
      <c r="J148" s="3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customFormat="false" ht="13.8" hidden="false" customHeight="false" outlineLevel="0" collapsed="false">
      <c r="J149" s="3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customFormat="false" ht="13.8" hidden="false" customHeight="false" outlineLevel="0" collapsed="false">
      <c r="J150" s="3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customFormat="false" ht="13.8" hidden="false" customHeight="false" outlineLevel="0" collapsed="false"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customFormat="false" ht="13.8" hidden="false" customHeight="false" outlineLevel="0" collapsed="false"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customFormat="false" ht="13.8" hidden="false" customHeight="false" outlineLevel="0" collapsed="false"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customFormat="false" ht="13.8" hidden="false" customHeight="false" outlineLevel="0" collapsed="false">
      <c r="J154" s="3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customFormat="false" ht="13.8" hidden="false" customHeight="false" outlineLevel="0" collapsed="false">
      <c r="J155" s="3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customFormat="false" ht="13.8" hidden="false" customHeight="false" outlineLevel="0" collapsed="false">
      <c r="J156" s="3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customFormat="false" ht="13.8" hidden="false" customHeight="false" outlineLevel="0" collapsed="false">
      <c r="J157" s="3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customFormat="false" ht="13.8" hidden="false" customHeight="false" outlineLevel="0" collapsed="false">
      <c r="J158" s="3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customFormat="false" ht="13.8" hidden="false" customHeight="false" outlineLevel="0" collapsed="false">
      <c r="J159" s="3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customFormat="false" ht="13.8" hidden="false" customHeight="false" outlineLevel="0" collapsed="false">
      <c r="J160" s="3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customFormat="false" ht="13.8" hidden="false" customHeight="false" outlineLevel="0" collapsed="false">
      <c r="J161" s="3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customFormat="false" ht="13.8" hidden="false" customHeight="false" outlineLevel="0" collapsed="false">
      <c r="J162" s="3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customFormat="false" ht="13.8" hidden="false" customHeight="false" outlineLevel="0" collapsed="false">
      <c r="J163" s="3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customFormat="false" ht="13.8" hidden="false" customHeight="false" outlineLevel="0" collapsed="false">
      <c r="J164" s="3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customFormat="false" ht="13.8" hidden="false" customHeight="false" outlineLevel="0" collapsed="false">
      <c r="J165" s="3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customFormat="false" ht="13.8" hidden="false" customHeight="false" outlineLevel="0" collapsed="false">
      <c r="J166" s="3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customFormat="false" ht="13.8" hidden="false" customHeight="false" outlineLevel="0" collapsed="false">
      <c r="J167" s="3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customFormat="false" ht="13.8" hidden="false" customHeight="false" outlineLevel="0" collapsed="false">
      <c r="J168" s="3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73" customFormat="false" ht="13.8" hidden="false" customHeight="false" outlineLevel="0" collapsed="false">
      <c r="D173" s="2" t="s">
        <v>2</v>
      </c>
      <c r="E173" s="2" t="s">
        <v>3</v>
      </c>
      <c r="F173" s="2" t="s">
        <v>161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customFormat="false" ht="13.8" hidden="false" customHeight="false" outlineLevel="0" collapsed="false">
      <c r="D174" s="0" t="n">
        <v>2035</v>
      </c>
      <c r="E174" s="0" t="s">
        <v>162</v>
      </c>
      <c r="F174" s="0" t="s">
        <v>163</v>
      </c>
      <c r="I174" s="0" t="n">
        <v>55</v>
      </c>
      <c r="J174" s="3" t="n">
        <v>4.09397245792738</v>
      </c>
      <c r="K174" s="3" t="n">
        <v>602.927962026914</v>
      </c>
      <c r="L174" s="3" t="n">
        <v>16.0120042613297</v>
      </c>
      <c r="M174" s="3" t="n">
        <v>581.817285779111</v>
      </c>
      <c r="N174" s="3" t="n">
        <v>5.09867198647323</v>
      </c>
      <c r="O174" s="3" t="n">
        <v>3361.76635344787</v>
      </c>
      <c r="P174" s="3" t="n">
        <v>2731.42672687606</v>
      </c>
      <c r="Q174" s="3" t="n">
        <v>630.339626571805</v>
      </c>
      <c r="R174" s="3" t="n">
        <v>8451.71886521998</v>
      </c>
      <c r="S174" s="3" t="n">
        <v>0.211932453246625</v>
      </c>
      <c r="T174" s="3" t="n">
        <v>0.857872558251164</v>
      </c>
      <c r="U174" s="3" t="n">
        <v>8.57830437924116</v>
      </c>
      <c r="V174" s="3" t="n">
        <v>1.17393809455482E-006</v>
      </c>
      <c r="W174" s="3" t="n">
        <v>6.65724960469239E-007</v>
      </c>
      <c r="X174" s="3" t="n">
        <v>5.08213134085582E-007</v>
      </c>
      <c r="Y174" s="3" t="n">
        <v>2.04393525599795E-005</v>
      </c>
      <c r="Z174" s="3" t="n">
        <v>1.98375241338329E-005</v>
      </c>
      <c r="AA174" s="3" t="n">
        <v>6.01828426146595E-007</v>
      </c>
      <c r="AB174" s="3" t="n">
        <v>102.261817546055</v>
      </c>
      <c r="AC174" s="3" t="n">
        <v>16397.4481178986</v>
      </c>
      <c r="AD174" s="3" t="n">
        <v>0.00995866680619348</v>
      </c>
      <c r="AE174" s="3" t="n">
        <v>4.24639710668728E-005</v>
      </c>
      <c r="AF174" s="3" t="n">
        <v>0.000260916365754249</v>
      </c>
      <c r="AG174" s="3" t="n">
        <v>2.53879697991694</v>
      </c>
      <c r="AH174" s="3" t="n">
        <v>699.71668903206</v>
      </c>
    </row>
    <row r="175" customFormat="false" ht="13.8" hidden="false" customHeight="false" outlineLevel="0" collapsed="false">
      <c r="D175" s="0" t="n">
        <v>2035</v>
      </c>
      <c r="E175" s="0" t="s">
        <v>162</v>
      </c>
      <c r="F175" s="0" t="s">
        <v>164</v>
      </c>
      <c r="I175" s="0" t="n">
        <v>44</v>
      </c>
      <c r="J175" s="3" t="n">
        <v>2.63591858056103</v>
      </c>
      <c r="K175" s="3" t="n">
        <v>377.059419865695</v>
      </c>
      <c r="L175" s="3" t="n">
        <v>9.46947451137898</v>
      </c>
      <c r="M175" s="3" t="n">
        <v>365.082444764197</v>
      </c>
      <c r="N175" s="3" t="n">
        <v>2.50750059011883</v>
      </c>
      <c r="O175" s="3" t="n">
        <v>2061.80450870884</v>
      </c>
      <c r="P175" s="3" t="n">
        <v>1747.72204503717</v>
      </c>
      <c r="Q175" s="3" t="n">
        <v>314.082463671669</v>
      </c>
      <c r="R175" s="3" t="n">
        <v>5138.80348571746</v>
      </c>
      <c r="S175" s="3" t="n">
        <v>0.143857786156989</v>
      </c>
      <c r="T175" s="3" t="n">
        <v>0.557439468517779</v>
      </c>
      <c r="U175" s="3" t="n">
        <v>5.7300172533427</v>
      </c>
      <c r="V175" s="3" t="n">
        <v>9.67187760906724E-007</v>
      </c>
      <c r="W175" s="3" t="n">
        <v>4.93337093124366E-007</v>
      </c>
      <c r="X175" s="3" t="n">
        <v>4.73850667782359E-007</v>
      </c>
      <c r="Y175" s="3" t="n">
        <v>1.25228119372762E-005</v>
      </c>
      <c r="Z175" s="3" t="n">
        <v>1.21653832016192E-005</v>
      </c>
      <c r="AA175" s="3" t="n">
        <v>3.5742873565703E-007</v>
      </c>
      <c r="AB175" s="3" t="n">
        <v>62.4256596547067</v>
      </c>
      <c r="AC175" s="3" t="n">
        <v>10089.6593485889</v>
      </c>
      <c r="AD175" s="3" t="n">
        <v>0.00636560312377879</v>
      </c>
      <c r="AE175" s="3" t="n">
        <v>2.52387180324967E-005</v>
      </c>
      <c r="AF175" s="3" t="n">
        <v>0.00017505025223809</v>
      </c>
      <c r="AG175" s="3" t="n">
        <v>1.67549035852853</v>
      </c>
      <c r="AH175" s="3" t="n">
        <v>428.840458638463</v>
      </c>
    </row>
    <row r="176" customFormat="false" ht="13.8" hidden="false" customHeight="false" outlineLevel="0" collapsed="false">
      <c r="D176" s="0" t="n">
        <v>2035</v>
      </c>
      <c r="E176" s="0" t="s">
        <v>162</v>
      </c>
      <c r="F176" s="0" t="s">
        <v>165</v>
      </c>
      <c r="I176" s="0" t="n">
        <v>20</v>
      </c>
      <c r="J176" s="3" t="n">
        <v>2.43724735845016</v>
      </c>
      <c r="K176" s="3" t="n">
        <v>370.712169055371</v>
      </c>
      <c r="L176" s="3" t="n">
        <v>65.1806246656723</v>
      </c>
      <c r="M176" s="3" t="n">
        <v>303.848745339472</v>
      </c>
      <c r="N176" s="3" t="n">
        <v>1.68279905022617</v>
      </c>
      <c r="O176" s="3" t="n">
        <v>1948.35890067651</v>
      </c>
      <c r="P176" s="3" t="n">
        <v>1649.90703049439</v>
      </c>
      <c r="Q176" s="3" t="n">
        <v>298.451870182123</v>
      </c>
      <c r="R176" s="3" t="n">
        <v>4144.88370763107</v>
      </c>
      <c r="S176" s="3" t="n">
        <v>0.128058289376846</v>
      </c>
      <c r="T176" s="3" t="n">
        <v>0.728462570406437</v>
      </c>
      <c r="U176" s="3" t="n">
        <v>8.03955798073631</v>
      </c>
      <c r="V176" s="3" t="n">
        <v>6.24391743945212E-007</v>
      </c>
      <c r="W176" s="3" t="n">
        <v>3.16711098392977E-007</v>
      </c>
      <c r="X176" s="3" t="n">
        <v>3.07680645552234E-007</v>
      </c>
      <c r="Y176" s="3" t="n">
        <v>1.25343958706528E-005</v>
      </c>
      <c r="Z176" s="3" t="n">
        <v>1.14965938965369E-005</v>
      </c>
      <c r="AA176" s="3" t="n">
        <v>1.03780197411589E-006</v>
      </c>
      <c r="AB176" s="3" t="n">
        <v>69.5609015699863</v>
      </c>
      <c r="AC176" s="3" t="n">
        <v>68491.0407524267</v>
      </c>
      <c r="AD176" s="3" t="n">
        <v>0.00584789997825736</v>
      </c>
      <c r="AE176" s="3" t="n">
        <v>2.53541292789636E-005</v>
      </c>
      <c r="AF176" s="3" t="n">
        <v>0.00030955620312903</v>
      </c>
      <c r="AG176" s="3" t="n">
        <v>7.77313586777038</v>
      </c>
      <c r="AH176" s="3" t="n">
        <v>132.908052025149</v>
      </c>
    </row>
    <row r="177" customFormat="false" ht="13.8" hidden="false" customHeight="false" outlineLevel="0" collapsed="false">
      <c r="D177" s="0" t="n">
        <v>2035</v>
      </c>
      <c r="E177" s="0" t="s">
        <v>162</v>
      </c>
      <c r="F177" s="0" t="s">
        <v>166</v>
      </c>
      <c r="I177" s="0" t="n">
        <v>55</v>
      </c>
      <c r="J177" s="3" t="n">
        <v>3.78612569492338</v>
      </c>
      <c r="K177" s="3" t="n">
        <v>512.818856155688</v>
      </c>
      <c r="L177" s="3" t="n">
        <v>16.1543353152401</v>
      </c>
      <c r="M177" s="3" t="n">
        <v>492.127695499113</v>
      </c>
      <c r="N177" s="3" t="n">
        <v>4.53682534133445</v>
      </c>
      <c r="O177" s="3" t="n">
        <v>3036.12914524944</v>
      </c>
      <c r="P177" s="3" t="n">
        <v>2467.37259358053</v>
      </c>
      <c r="Q177" s="3" t="n">
        <v>568.756551668914</v>
      </c>
      <c r="R177" s="3" t="n">
        <v>7754.84211943923</v>
      </c>
      <c r="S177" s="3" t="n">
        <v>0.200248037204253</v>
      </c>
      <c r="T177" s="3" t="n">
        <v>0.812221295738907</v>
      </c>
      <c r="U177" s="3" t="n">
        <v>8.09362511356492</v>
      </c>
      <c r="V177" s="3" t="n">
        <v>1.09582644101704E-006</v>
      </c>
      <c r="W177" s="3" t="n">
        <v>6.20508038142913E-007</v>
      </c>
      <c r="X177" s="3" t="n">
        <v>4.7531840287413E-007</v>
      </c>
      <c r="Y177" s="3" t="n">
        <v>1.97809452780038E-005</v>
      </c>
      <c r="Z177" s="3" t="n">
        <v>1.92014797591834E-005</v>
      </c>
      <c r="AA177" s="3" t="n">
        <v>5.79465518820412E-007</v>
      </c>
      <c r="AB177" s="3" t="n">
        <v>101.780316789639</v>
      </c>
      <c r="AC177" s="3" t="n">
        <v>28828.5513827019</v>
      </c>
      <c r="AD177" s="3" t="n">
        <v>0.00912215484891527</v>
      </c>
      <c r="AE177" s="3" t="n">
        <v>4.05203527760924E-005</v>
      </c>
      <c r="AF177" s="3" t="n">
        <v>0.000222000938022073</v>
      </c>
      <c r="AG177" s="3" t="n">
        <v>2.39978227731957</v>
      </c>
      <c r="AH177" s="3" t="n">
        <v>677.399422751856</v>
      </c>
    </row>
    <row r="178" customFormat="false" ht="13.8" hidden="false" customHeight="false" outlineLevel="0" collapsed="false">
      <c r="D178" s="0" t="n">
        <v>2035</v>
      </c>
      <c r="E178" s="0" t="s">
        <v>162</v>
      </c>
      <c r="F178" s="0" t="s">
        <v>167</v>
      </c>
      <c r="I178" s="0" t="n">
        <v>44</v>
      </c>
      <c r="J178" s="3" t="n">
        <v>2.23282859026979</v>
      </c>
      <c r="K178" s="3" t="n">
        <v>273.073928588568</v>
      </c>
      <c r="L178" s="3" t="n">
        <v>9.61947619542281</v>
      </c>
      <c r="M178" s="3" t="n">
        <v>260.996503531397</v>
      </c>
      <c r="N178" s="3" t="n">
        <v>2.45794886174784</v>
      </c>
      <c r="O178" s="3" t="n">
        <v>1694.80828401381</v>
      </c>
      <c r="P178" s="3" t="n">
        <v>1393.41726729051</v>
      </c>
      <c r="Q178" s="3" t="n">
        <v>301.391016723298</v>
      </c>
      <c r="R178" s="3" t="n">
        <v>4356.73493419114</v>
      </c>
      <c r="S178" s="3" t="n">
        <v>0.1142635432</v>
      </c>
      <c r="T178" s="3" t="n">
        <v>0.490768562492849</v>
      </c>
      <c r="U178" s="3" t="n">
        <v>4.968587436031</v>
      </c>
      <c r="V178" s="3" t="n">
        <v>5.86335641889353E-007</v>
      </c>
      <c r="W178" s="3" t="n">
        <v>2.2801719258331E-007</v>
      </c>
      <c r="X178" s="3" t="n">
        <v>3.58318449306043E-007</v>
      </c>
      <c r="Y178" s="3" t="n">
        <v>1.16228466943257E-005</v>
      </c>
      <c r="Z178" s="3" t="n">
        <v>1.12879853363318E-005</v>
      </c>
      <c r="AA178" s="3" t="n">
        <v>3.34861357993838E-007</v>
      </c>
      <c r="AB178" s="3" t="n">
        <v>60.5324246675334</v>
      </c>
      <c r="AC178" s="3" t="n">
        <v>23691.9623808801</v>
      </c>
      <c r="AD178" s="3" t="n">
        <v>0.00619819547742859</v>
      </c>
      <c r="AE178" s="3" t="n">
        <v>2.37309406224606E-005</v>
      </c>
      <c r="AF178" s="3" t="n">
        <v>0.000131716075736339</v>
      </c>
      <c r="AG178" s="3" t="n">
        <v>1.40223112423145</v>
      </c>
      <c r="AH178" s="3" t="n">
        <v>405.598259723655</v>
      </c>
    </row>
    <row r="179" customFormat="false" ht="13.8" hidden="false" customHeight="false" outlineLevel="0" collapsed="false">
      <c r="D179" s="0" t="n">
        <v>2035</v>
      </c>
      <c r="E179" s="0" t="s">
        <v>162</v>
      </c>
      <c r="F179" s="0" t="s">
        <v>168</v>
      </c>
      <c r="I179" s="0" t="n">
        <v>20</v>
      </c>
      <c r="J179" s="3" t="n">
        <v>2.68118211786007</v>
      </c>
      <c r="K179" s="3" t="n">
        <v>397.592930765874</v>
      </c>
      <c r="L179" s="3" t="n">
        <v>65.4744477756978</v>
      </c>
      <c r="M179" s="3" t="n">
        <v>329.105453124807</v>
      </c>
      <c r="N179" s="3" t="n">
        <v>3.01302986536843</v>
      </c>
      <c r="O179" s="3" t="n">
        <v>2244.50542358162</v>
      </c>
      <c r="P179" s="3" t="n">
        <v>1857.22018972023</v>
      </c>
      <c r="Q179" s="3" t="n">
        <v>387.285233861395</v>
      </c>
      <c r="R179" s="3" t="n">
        <v>4637.83299930169</v>
      </c>
      <c r="S179" s="3" t="n">
        <v>0.139895851435336</v>
      </c>
      <c r="T179" s="3" t="n">
        <v>0.800097113419425</v>
      </c>
      <c r="U179" s="3" t="n">
        <v>8.74352113083722</v>
      </c>
      <c r="V179" s="3" t="n">
        <v>8.8355967931882E-007</v>
      </c>
      <c r="W179" s="3" t="n">
        <v>4.0529354424501E-007</v>
      </c>
      <c r="X179" s="3" t="n">
        <v>4.7826613507381E-007</v>
      </c>
      <c r="Y179" s="3" t="n">
        <v>1.34138202324083E-005</v>
      </c>
      <c r="Z179" s="3" t="n">
        <v>1.2349122882557E-005</v>
      </c>
      <c r="AA179" s="3" t="n">
        <v>1.06469734985124E-006</v>
      </c>
      <c r="AB179" s="3" t="n">
        <v>72.4391551653636</v>
      </c>
      <c r="AC179" s="3" t="n">
        <v>69541.4991889595</v>
      </c>
      <c r="AD179" s="3" t="n">
        <v>0.00753017500634136</v>
      </c>
      <c r="AE179" s="3" t="n">
        <v>2.61634650689573E-005</v>
      </c>
      <c r="AF179" s="3" t="n">
        <v>0.000312059649708746</v>
      </c>
      <c r="AG179" s="3" t="n">
        <v>8.04623904896524</v>
      </c>
      <c r="AH179" s="3" t="n">
        <v>182.001320753558</v>
      </c>
    </row>
    <row r="180" customFormat="false" ht="13.8" hidden="false" customHeight="false" outlineLevel="0" collapsed="false">
      <c r="D180" s="0" t="n">
        <v>2035</v>
      </c>
      <c r="E180" s="0" t="s">
        <v>162</v>
      </c>
      <c r="F180" s="0" t="s">
        <v>169</v>
      </c>
      <c r="I180" s="0" t="n">
        <v>20</v>
      </c>
      <c r="J180" s="3" t="n">
        <v>2.95971809444445</v>
      </c>
      <c r="K180" s="3" t="n">
        <v>448.368348003929</v>
      </c>
      <c r="L180" s="3" t="n">
        <v>66.1499824487162</v>
      </c>
      <c r="M180" s="3" t="n">
        <v>379.849120107946</v>
      </c>
      <c r="N180" s="3" t="n">
        <v>2.3692454472669</v>
      </c>
      <c r="O180" s="3" t="n">
        <v>2980.75110903865</v>
      </c>
      <c r="P180" s="3" t="n">
        <v>2126.08961943004</v>
      </c>
      <c r="Q180" s="3" t="n">
        <v>854.661489608611</v>
      </c>
      <c r="R180" s="3" t="n">
        <v>5170.31471025042</v>
      </c>
      <c r="S180" s="3" t="n">
        <v>0.156476207645835</v>
      </c>
      <c r="T180" s="3" t="n">
        <v>0.909162884144589</v>
      </c>
      <c r="U180" s="3" t="n">
        <v>9.90222743499283</v>
      </c>
      <c r="V180" s="3" t="n">
        <v>9.58141590519376E-007</v>
      </c>
      <c r="W180" s="3" t="n">
        <v>4.23186772445066E-007</v>
      </c>
      <c r="X180" s="3" t="n">
        <v>5.3495481807431E-007</v>
      </c>
      <c r="Y180" s="3" t="n">
        <v>1.44686807263829E-005</v>
      </c>
      <c r="Z180" s="3" t="n">
        <v>1.32637544382979E-005</v>
      </c>
      <c r="AA180" s="3" t="n">
        <v>1.20492628808506E-006</v>
      </c>
      <c r="AB180" s="3" t="n">
        <v>74.5536543431748</v>
      </c>
      <c r="AC180" s="3" t="n">
        <v>112543.280117479</v>
      </c>
      <c r="AD180" s="3" t="n">
        <v>0.00840495422078654</v>
      </c>
      <c r="AE180" s="3" t="n">
        <v>2.77857039626034E-005</v>
      </c>
      <c r="AF180" s="3" t="n">
        <v>0.000328540139139327</v>
      </c>
      <c r="AG180" s="3" t="n">
        <v>8.48278470979843</v>
      </c>
      <c r="AH180" s="3" t="n">
        <v>169.059213649404</v>
      </c>
    </row>
    <row r="181" customFormat="false" ht="13.8" hidden="false" customHeight="false" outlineLevel="0" collapsed="false">
      <c r="D181" s="0" t="n">
        <v>2035</v>
      </c>
      <c r="E181" s="0" t="s">
        <v>170</v>
      </c>
      <c r="F181" s="0" t="s">
        <v>163</v>
      </c>
      <c r="I181" s="0" t="n">
        <v>55</v>
      </c>
      <c r="J181" s="3" t="n">
        <v>4.93465847931001</v>
      </c>
      <c r="K181" s="3" t="n">
        <v>935.996372241412</v>
      </c>
      <c r="L181" s="3" t="n">
        <v>16.1295009587977</v>
      </c>
      <c r="M181" s="3" t="n">
        <v>915.210020723271</v>
      </c>
      <c r="N181" s="3" t="n">
        <v>5.23604328489277</v>
      </c>
      <c r="O181" s="3" t="n">
        <v>3612.58800191553</v>
      </c>
      <c r="P181" s="3" t="n">
        <v>2984.79125301939</v>
      </c>
      <c r="Q181" s="3" t="n">
        <v>636.286209092136</v>
      </c>
      <c r="R181" s="3" t="n">
        <v>13189.6685551505</v>
      </c>
      <c r="S181" s="3" t="n">
        <v>0.390570434418055</v>
      </c>
      <c r="T181" s="3" t="n">
        <v>0.991622312900726</v>
      </c>
      <c r="U181" s="3" t="n">
        <v>9.66855077069463</v>
      </c>
      <c r="V181" s="3" t="n">
        <v>1.19515355482022E-006</v>
      </c>
      <c r="W181" s="3" t="n">
        <v>6.80485874570269E-007</v>
      </c>
      <c r="X181" s="3" t="n">
        <v>5.31953038305249E-007</v>
      </c>
      <c r="Y181" s="3" t="n">
        <v>2.13819692448193E-005</v>
      </c>
      <c r="Z181" s="3" t="n">
        <v>2.07471680943407E-005</v>
      </c>
      <c r="AA181" s="3" t="n">
        <v>6.34801150478688E-007</v>
      </c>
      <c r="AB181" s="3" t="n">
        <v>111.694280002737</v>
      </c>
      <c r="AC181" s="3" t="n">
        <v>20385.8499612516</v>
      </c>
      <c r="AD181" s="3" t="n">
        <v>0.0103069429752202</v>
      </c>
      <c r="AE181" s="3" t="n">
        <v>5.10510945657664E-005</v>
      </c>
      <c r="AF181" s="3" t="n">
        <v>0.000263449403371157</v>
      </c>
      <c r="AG181" s="3" t="n">
        <v>3.08171616851954</v>
      </c>
      <c r="AH181" s="3" t="n">
        <v>721.590005896872</v>
      </c>
    </row>
    <row r="182" customFormat="false" ht="13.8" hidden="false" customHeight="false" outlineLevel="0" collapsed="false">
      <c r="D182" s="0" t="n">
        <v>2035</v>
      </c>
      <c r="E182" s="0" t="s">
        <v>170</v>
      </c>
      <c r="F182" s="0" t="s">
        <v>164</v>
      </c>
      <c r="I182" s="0" t="n">
        <v>44</v>
      </c>
      <c r="J182" s="3" t="n">
        <v>3.14997262095041</v>
      </c>
      <c r="K182" s="3" t="n">
        <v>585.946405950893</v>
      </c>
      <c r="L182" s="3" t="n">
        <v>9.54352155028128</v>
      </c>
      <c r="M182" s="3" t="n">
        <v>574.166175862873</v>
      </c>
      <c r="N182" s="3" t="n">
        <v>2.5924956120586</v>
      </c>
      <c r="O182" s="3" t="n">
        <v>2224.91437249018</v>
      </c>
      <c r="P182" s="3" t="n">
        <v>1912.03352157483</v>
      </c>
      <c r="Q182" s="3" t="n">
        <v>317.320812390582</v>
      </c>
      <c r="R182" s="3" t="n">
        <v>8042.9355078141</v>
      </c>
      <c r="S182" s="3" t="n">
        <v>0.254915438356171</v>
      </c>
      <c r="T182" s="3" t="n">
        <v>0.640463311465724</v>
      </c>
      <c r="U182" s="3" t="n">
        <v>6.40620767534389</v>
      </c>
      <c r="V182" s="3" t="n">
        <v>9.88552536061739E-007</v>
      </c>
      <c r="W182" s="3" t="n">
        <v>5.18363499066011E-007</v>
      </c>
      <c r="X182" s="3" t="n">
        <v>5.0626966470735E-007</v>
      </c>
      <c r="Y182" s="3" t="n">
        <v>1.31220772256794E-005</v>
      </c>
      <c r="Z182" s="3" t="n">
        <v>1.27434722191753E-005</v>
      </c>
      <c r="AA182" s="3" t="n">
        <v>3.78605006504019E-007</v>
      </c>
      <c r="AB182" s="3" t="n">
        <v>68.0821364748203</v>
      </c>
      <c r="AC182" s="3" t="n">
        <v>12465.2204787785</v>
      </c>
      <c r="AD182" s="3" t="n">
        <v>0.00656252962394977</v>
      </c>
      <c r="AE182" s="3" t="n">
        <v>3.04345748716362E-005</v>
      </c>
      <c r="AF182" s="3" t="n">
        <v>0.000176755004500791</v>
      </c>
      <c r="AG182" s="3" t="n">
        <v>2.01473792505845</v>
      </c>
      <c r="AH182" s="3" t="n">
        <v>442.771120022211</v>
      </c>
    </row>
    <row r="183" customFormat="false" ht="13.8" hidden="false" customHeight="false" outlineLevel="0" collapsed="false">
      <c r="D183" s="0" t="n">
        <v>2035</v>
      </c>
      <c r="E183" s="0" t="s">
        <v>170</v>
      </c>
      <c r="F183" s="0" t="s">
        <v>165</v>
      </c>
      <c r="I183" s="0" t="n">
        <v>20</v>
      </c>
      <c r="J183" s="3" t="n">
        <v>2.96238298342521</v>
      </c>
      <c r="K183" s="3" t="n">
        <v>584.940110292319</v>
      </c>
      <c r="L183" s="3" t="n">
        <v>65.2567738167757</v>
      </c>
      <c r="M183" s="3" t="n">
        <v>518.268857234145</v>
      </c>
      <c r="N183" s="3" t="n">
        <v>1.77741685243273</v>
      </c>
      <c r="O183" s="3" t="n">
        <v>2113.4453938412</v>
      </c>
      <c r="P183" s="3" t="n">
        <v>1815.81943604213</v>
      </c>
      <c r="Q183" s="3" t="n">
        <v>300.732974876078</v>
      </c>
      <c r="R183" s="3" t="n">
        <v>7292.22485449264</v>
      </c>
      <c r="S183" s="3" t="n">
        <v>0.242754800275064</v>
      </c>
      <c r="T183" s="3" t="n">
        <v>0.816460980518033</v>
      </c>
      <c r="U183" s="3" t="n">
        <v>8.75931194548533</v>
      </c>
      <c r="V183" s="3" t="n">
        <v>6.37020022075417E-007</v>
      </c>
      <c r="W183" s="3" t="n">
        <v>3.2348569070869E-007</v>
      </c>
      <c r="X183" s="3" t="n">
        <v>3.13930746081773E-007</v>
      </c>
      <c r="Y183" s="3" t="n">
        <v>1.31328724113834E-005</v>
      </c>
      <c r="Z183" s="3" t="n">
        <v>1.20732030637977E-005</v>
      </c>
      <c r="AA183" s="3" t="n">
        <v>1.05966934758573E-006</v>
      </c>
      <c r="AB183" s="3" t="n">
        <v>75.3627511869051</v>
      </c>
      <c r="AC183" s="3" t="n">
        <v>69186.4239370593</v>
      </c>
      <c r="AD183" s="3" t="n">
        <v>0.00609634338514988</v>
      </c>
      <c r="AE183" s="3" t="n">
        <v>3.10652362765671E-005</v>
      </c>
      <c r="AF183" s="3" t="n">
        <v>0.000311321394525521</v>
      </c>
      <c r="AG183" s="3" t="n">
        <v>8.13224834904299</v>
      </c>
      <c r="AH183" s="3" t="n">
        <v>146.359264755644</v>
      </c>
    </row>
    <row r="184" customFormat="false" ht="13.8" hidden="false" customHeight="false" outlineLevel="0" collapsed="false">
      <c r="D184" s="0" t="n">
        <v>2035</v>
      </c>
      <c r="E184" s="0" t="s">
        <v>170</v>
      </c>
      <c r="F184" s="0" t="s">
        <v>166</v>
      </c>
      <c r="I184" s="0" t="n">
        <v>55</v>
      </c>
      <c r="J184" s="3" t="n">
        <v>4.60261165069224</v>
      </c>
      <c r="K184" s="3" t="n">
        <v>840.468300278148</v>
      </c>
      <c r="L184" s="3" t="n">
        <v>16.2724499474091</v>
      </c>
      <c r="M184" s="3" t="n">
        <v>820.095179853337</v>
      </c>
      <c r="N184" s="3" t="n">
        <v>4.66876037379735</v>
      </c>
      <c r="O184" s="3" t="n">
        <v>3287.89701002643</v>
      </c>
      <c r="P184" s="3" t="n">
        <v>2721.63045848073</v>
      </c>
      <c r="Q184" s="3" t="n">
        <v>574.553178866613</v>
      </c>
      <c r="R184" s="3" t="n">
        <v>12424.8239696651</v>
      </c>
      <c r="S184" s="3" t="n">
        <v>0.376245558161462</v>
      </c>
      <c r="T184" s="3" t="n">
        <v>0.94485189653139</v>
      </c>
      <c r="U184" s="3" t="n">
        <v>9.17668211099364</v>
      </c>
      <c r="V184" s="3" t="n">
        <v>1.11584196690065E-006</v>
      </c>
      <c r="W184" s="3" t="n">
        <v>6.32672312142375E-007</v>
      </c>
      <c r="X184" s="3" t="n">
        <v>4.95008092181321E-007</v>
      </c>
      <c r="Y184" s="3" t="n">
        <v>2.07224463053759E-005</v>
      </c>
      <c r="Z184" s="3" t="n">
        <v>2.0109860788205E-005</v>
      </c>
      <c r="AA184" s="3" t="n">
        <v>6.12585517170906E-007</v>
      </c>
      <c r="AB184" s="3" t="n">
        <v>111.08435338696</v>
      </c>
      <c r="AC184" s="3" t="n">
        <v>32800.2624680554</v>
      </c>
      <c r="AD184" s="3" t="n">
        <v>0.00946280611910636</v>
      </c>
      <c r="AE184" s="3" t="n">
        <v>4.88713404650102E-005</v>
      </c>
      <c r="AF184" s="3" t="n">
        <v>0.000224574446905698</v>
      </c>
      <c r="AG184" s="3" t="n">
        <v>2.93722760408789</v>
      </c>
      <c r="AH184" s="3" t="n">
        <v>697.279322194968</v>
      </c>
    </row>
    <row r="185" customFormat="false" ht="13.8" hidden="false" customHeight="false" outlineLevel="0" collapsed="false">
      <c r="D185" s="0" t="n">
        <v>2035</v>
      </c>
      <c r="E185" s="0" t="s">
        <v>170</v>
      </c>
      <c r="F185" s="0" t="s">
        <v>167</v>
      </c>
      <c r="I185" s="0" t="n">
        <v>44</v>
      </c>
      <c r="J185" s="3" t="n">
        <v>2.70953594758394</v>
      </c>
      <c r="K185" s="3" t="n">
        <v>463.947023070974</v>
      </c>
      <c r="L185" s="3" t="n">
        <v>9.68831227263514</v>
      </c>
      <c r="M185" s="3" t="n">
        <v>452.055268531707</v>
      </c>
      <c r="N185" s="3" t="n">
        <v>2.53580400887676</v>
      </c>
      <c r="O185" s="3" t="n">
        <v>1841.58853035429</v>
      </c>
      <c r="P185" s="3" t="n">
        <v>1541.78716262785</v>
      </c>
      <c r="Q185" s="3" t="n">
        <v>304.908276864259</v>
      </c>
      <c r="R185" s="3" t="n">
        <v>7123.6870190079</v>
      </c>
      <c r="S185" s="3" t="n">
        <v>0.217257172638977</v>
      </c>
      <c r="T185" s="3" t="n">
        <v>0.568752388069009</v>
      </c>
      <c r="U185" s="3" t="n">
        <v>5.60506396561594</v>
      </c>
      <c r="V185" s="3" t="n">
        <v>5.95257101735698E-007</v>
      </c>
      <c r="W185" s="3" t="n">
        <v>2.34629759013278E-007</v>
      </c>
      <c r="X185" s="3" t="n">
        <v>3.6062734272242E-007</v>
      </c>
      <c r="Y185" s="3" t="n">
        <v>1.21766446701108E-005</v>
      </c>
      <c r="Z185" s="3" t="n">
        <v>1.18225042607649E-005</v>
      </c>
      <c r="AA185" s="3" t="n">
        <v>3.54140409345831E-007</v>
      </c>
      <c r="AB185" s="3" t="n">
        <v>65.9352781813337</v>
      </c>
      <c r="AC185" s="3" t="n">
        <v>26032.143570873</v>
      </c>
      <c r="AD185" s="3" t="n">
        <v>0.00640562371867355</v>
      </c>
      <c r="AE185" s="3" t="n">
        <v>2.86989756622615E-005</v>
      </c>
      <c r="AF185" s="3" t="n">
        <v>0.000133190029101162</v>
      </c>
      <c r="AG185" s="3" t="n">
        <v>1.71711490059793</v>
      </c>
      <c r="AH185" s="3" t="n">
        <v>417.116636758569</v>
      </c>
    </row>
    <row r="186" customFormat="false" ht="13.8" hidden="false" customHeight="false" outlineLevel="0" collapsed="false">
      <c r="D186" s="0" t="n">
        <v>2035</v>
      </c>
      <c r="E186" s="0" t="s">
        <v>170</v>
      </c>
      <c r="F186" s="0" t="s">
        <v>168</v>
      </c>
      <c r="I186" s="0" t="n">
        <v>20</v>
      </c>
      <c r="J186" s="3" t="n">
        <v>3.22686294726388</v>
      </c>
      <c r="K186" s="3" t="n">
        <v>622.464268554329</v>
      </c>
      <c r="L186" s="3" t="n">
        <v>65.5521961915615</v>
      </c>
      <c r="M186" s="3" t="n">
        <v>554.17651591514</v>
      </c>
      <c r="N186" s="3" t="n">
        <v>3.11209995765369</v>
      </c>
      <c r="O186" s="3" t="n">
        <v>2415.49426119065</v>
      </c>
      <c r="P186" s="3" t="n">
        <v>2028.90802443387</v>
      </c>
      <c r="Q186" s="3" t="n">
        <v>389.568383741915</v>
      </c>
      <c r="R186" s="3" t="n">
        <v>7930.75851717614</v>
      </c>
      <c r="S186" s="3" t="n">
        <v>0.260033851110084</v>
      </c>
      <c r="T186" s="3" t="n">
        <v>0.891836139568209</v>
      </c>
      <c r="U186" s="3" t="n">
        <v>9.49877380227467</v>
      </c>
      <c r="V186" s="3" t="n">
        <v>8.97655887468505E-007</v>
      </c>
      <c r="W186" s="3" t="n">
        <v>4.24092054094041E-007</v>
      </c>
      <c r="X186" s="3" t="n">
        <v>4.93441786551584E-007</v>
      </c>
      <c r="Y186" s="3" t="n">
        <v>1.40014824190641E-005</v>
      </c>
      <c r="Z186" s="3" t="n">
        <v>1.29132935173867E-005</v>
      </c>
      <c r="AA186" s="3" t="n">
        <v>1.08818890167746E-006</v>
      </c>
      <c r="AB186" s="3" t="n">
        <v>78.3829085318923</v>
      </c>
      <c r="AC186" s="3" t="n">
        <v>70285.8828823953</v>
      </c>
      <c r="AD186" s="3" t="n">
        <v>0.00779281005430713</v>
      </c>
      <c r="AE186" s="3" t="n">
        <v>3.21337160473089E-005</v>
      </c>
      <c r="AF186" s="3" t="n">
        <v>0.000313978896448795</v>
      </c>
      <c r="AG186" s="3" t="n">
        <v>8.4241448483678</v>
      </c>
      <c r="AH186" s="3" t="n">
        <v>196.212255028215</v>
      </c>
    </row>
    <row r="187" customFormat="false" ht="13.8" hidden="false" customHeight="false" outlineLevel="0" collapsed="false">
      <c r="D187" s="0" t="n">
        <v>2035</v>
      </c>
      <c r="E187" s="0" t="s">
        <v>170</v>
      </c>
      <c r="F187" s="0" t="s">
        <v>169</v>
      </c>
      <c r="I187" s="0" t="n">
        <v>20</v>
      </c>
      <c r="J187" s="3" t="n">
        <v>3.52269058024485</v>
      </c>
      <c r="K187" s="3" t="n">
        <v>682.512816687067</v>
      </c>
      <c r="L187" s="3" t="n">
        <v>66.2294487836827</v>
      </c>
      <c r="M187" s="3" t="n">
        <v>614.198054454585</v>
      </c>
      <c r="N187" s="3" t="n">
        <v>2.47016567259241</v>
      </c>
      <c r="O187" s="3" t="n">
        <v>3163.02316916506</v>
      </c>
      <c r="P187" s="3" t="n">
        <v>2308.9409677478</v>
      </c>
      <c r="Q187" s="3" t="n">
        <v>856.736027756972</v>
      </c>
      <c r="R187" s="3" t="n">
        <v>8581.46530770452</v>
      </c>
      <c r="S187" s="3" t="n">
        <v>0.280337540466013</v>
      </c>
      <c r="T187" s="3" t="n">
        <v>1.00324709721941</v>
      </c>
      <c r="U187" s="3" t="n">
        <v>10.6770358099549</v>
      </c>
      <c r="V187" s="3" t="n">
        <v>9.72834992558203E-007</v>
      </c>
      <c r="W187" s="3" t="n">
        <v>4.39985575171281E-007</v>
      </c>
      <c r="X187" s="3" t="n">
        <v>5.49897020888101E-007</v>
      </c>
      <c r="Y187" s="3" t="n">
        <v>1.50786661536243E-005</v>
      </c>
      <c r="Z187" s="3" t="n">
        <v>1.38496265085049E-005</v>
      </c>
      <c r="AA187" s="3" t="n">
        <v>1.22903964511943E-006</v>
      </c>
      <c r="AB187" s="3" t="n">
        <v>80.7209664039032</v>
      </c>
      <c r="AC187" s="3" t="n">
        <v>113353.471098039</v>
      </c>
      <c r="AD187" s="3" t="n">
        <v>0.00868069589262068</v>
      </c>
      <c r="AE187" s="3" t="n">
        <v>3.39886804041351E-005</v>
      </c>
      <c r="AF187" s="3" t="n">
        <v>0.000330486033549971</v>
      </c>
      <c r="AG187" s="3" t="n">
        <v>8.87160898537932</v>
      </c>
      <c r="AH187" s="3" t="n">
        <v>184.065818400405</v>
      </c>
    </row>
    <row r="188" customFormat="false" ht="13.8" hidden="false" customHeight="false" outlineLevel="0" collapsed="false">
      <c r="D188" s="0" t="n">
        <v>2035</v>
      </c>
      <c r="E188" s="0" t="s">
        <v>171</v>
      </c>
      <c r="F188" s="0" t="s">
        <v>163</v>
      </c>
      <c r="I188" s="0" t="n">
        <v>55</v>
      </c>
      <c r="J188" s="3" t="n">
        <v>3.3582588113796</v>
      </c>
      <c r="K188" s="3" t="n">
        <v>403.568566364059</v>
      </c>
      <c r="L188" s="3" t="n">
        <v>15.8480140226531</v>
      </c>
      <c r="M188" s="3" t="n">
        <v>382.838787560529</v>
      </c>
      <c r="N188" s="3" t="n">
        <v>4.88176478087689</v>
      </c>
      <c r="O188" s="3" t="n">
        <v>3187.61348244947</v>
      </c>
      <c r="P188" s="3" t="n">
        <v>2551.32727335733</v>
      </c>
      <c r="Q188" s="3" t="n">
        <v>626.923004155482</v>
      </c>
      <c r="R188" s="3" t="n">
        <v>5539.31944162453</v>
      </c>
      <c r="S188" s="3" t="n">
        <v>0.0951507537076562</v>
      </c>
      <c r="T188" s="3" t="n">
        <v>0.758982675120632</v>
      </c>
      <c r="U188" s="3" t="n">
        <v>7.74150866916031</v>
      </c>
      <c r="V188" s="3" t="n">
        <v>1.15286044602177E-006</v>
      </c>
      <c r="W188" s="3" t="n">
        <v>6.20907407716523E-007</v>
      </c>
      <c r="X188" s="3" t="n">
        <v>4.8900593981839E-007</v>
      </c>
      <c r="Y188" s="3" t="n">
        <v>1.96072144271542E-005</v>
      </c>
      <c r="Z188" s="3" t="n">
        <v>1.90234421339185E-005</v>
      </c>
      <c r="AA188" s="3" t="n">
        <v>5.82094730807737E-007</v>
      </c>
      <c r="AB188" s="3" t="n">
        <v>82.8535233912225</v>
      </c>
      <c r="AC188" s="3" t="n">
        <v>13488.6049310378</v>
      </c>
      <c r="AD188" s="3" t="n">
        <v>0.00947905767064468</v>
      </c>
      <c r="AE188" s="3" t="n">
        <v>3.90583193709204E-005</v>
      </c>
      <c r="AF188" s="3" t="n">
        <v>0.00025886974220807</v>
      </c>
      <c r="AG188" s="3" t="n">
        <v>2.19342425992751</v>
      </c>
      <c r="AH188" s="3" t="n">
        <v>664.697944884659</v>
      </c>
    </row>
    <row r="189" customFormat="false" ht="13.8" hidden="false" customHeight="false" outlineLevel="0" collapsed="false">
      <c r="D189" s="0" t="n">
        <v>2035</v>
      </c>
      <c r="E189" s="0" t="s">
        <v>171</v>
      </c>
      <c r="F189" s="0" t="s">
        <v>164</v>
      </c>
      <c r="I189" s="0" t="n">
        <v>44</v>
      </c>
      <c r="J189" s="3" t="n">
        <v>2.18325423815825</v>
      </c>
      <c r="K189" s="3" t="n">
        <v>249.521794378544</v>
      </c>
      <c r="L189" s="3" t="n">
        <v>9.36709206368242</v>
      </c>
      <c r="M189" s="3" t="n">
        <v>237.781222635901</v>
      </c>
      <c r="N189" s="3" t="n">
        <v>2.3734796789602</v>
      </c>
      <c r="O189" s="3" t="n">
        <v>1947.44680384794</v>
      </c>
      <c r="P189" s="3" t="n">
        <v>1630.12599145735</v>
      </c>
      <c r="Q189" s="3" t="n">
        <v>312.30851355093</v>
      </c>
      <c r="R189" s="3" t="n">
        <v>3336.27397702572</v>
      </c>
      <c r="S189" s="3" t="n">
        <v>0.0711524365528171</v>
      </c>
      <c r="T189" s="3" t="n">
        <v>0.495120786217105</v>
      </c>
      <c r="U189" s="3" t="n">
        <v>5.196296443536</v>
      </c>
      <c r="V189" s="3" t="n">
        <v>9.4280407656039E-007</v>
      </c>
      <c r="W189" s="3" t="n">
        <v>4.3653441185304E-007</v>
      </c>
      <c r="X189" s="3" t="n">
        <v>4.4883180189305E-007</v>
      </c>
      <c r="Y189" s="3" t="n">
        <v>1.1992690218795E-005</v>
      </c>
      <c r="Z189" s="3" t="n">
        <v>1.16474768676701E-005</v>
      </c>
      <c r="AA189" s="3" t="n">
        <v>3.44278628180381E-007</v>
      </c>
      <c r="AB189" s="3" t="n">
        <v>50.7056745133365</v>
      </c>
      <c r="AC189" s="3" t="n">
        <v>8320.73971458982</v>
      </c>
      <c r="AD189" s="3" t="n">
        <v>0.00607799051423447</v>
      </c>
      <c r="AE189" s="3" t="n">
        <v>2.31460851140133E-005</v>
      </c>
      <c r="AF189" s="3" t="n">
        <v>0.000173606885857343</v>
      </c>
      <c r="AG189" s="3" t="n">
        <v>1.45280657646568</v>
      </c>
      <c r="AH189" s="3" t="n">
        <v>407.133464732406</v>
      </c>
    </row>
    <row r="190" customFormat="false" ht="13.8" hidden="false" customHeight="false" outlineLevel="0" collapsed="false">
      <c r="D190" s="0" t="n">
        <v>2035</v>
      </c>
      <c r="E190" s="0" t="s">
        <v>171</v>
      </c>
      <c r="F190" s="0" t="s">
        <v>165</v>
      </c>
      <c r="I190" s="0" t="n">
        <v>20</v>
      </c>
      <c r="J190" s="3" t="n">
        <v>1.99245811135309</v>
      </c>
      <c r="K190" s="3" t="n">
        <v>245.421715460281</v>
      </c>
      <c r="L190" s="3" t="n">
        <v>65.0733201126533</v>
      </c>
      <c r="M190" s="3" t="n">
        <v>178.814374897325</v>
      </c>
      <c r="N190" s="3" t="n">
        <v>1.53402045030282</v>
      </c>
      <c r="O190" s="3" t="n">
        <v>1833.16857686756</v>
      </c>
      <c r="P190" s="3" t="n">
        <v>1532.43560199148</v>
      </c>
      <c r="Q190" s="3" t="n">
        <v>297.080295073213</v>
      </c>
      <c r="R190" s="3" t="n">
        <v>2187.07656722028</v>
      </c>
      <c r="S190" s="3" t="n">
        <v>0.0546530876696852</v>
      </c>
      <c r="T190" s="3" t="n">
        <v>0.664356258285467</v>
      </c>
      <c r="U190" s="3" t="n">
        <v>7.48954646627594</v>
      </c>
      <c r="V190" s="3" t="n">
        <v>6.16642970758591E-007</v>
      </c>
      <c r="W190" s="3" t="n">
        <v>3.08989940895823E-007</v>
      </c>
      <c r="X190" s="3" t="n">
        <v>3.01319664213611E-007</v>
      </c>
      <c r="Y190" s="3" t="n">
        <v>1.20035757007774E-005</v>
      </c>
      <c r="Z190" s="3" t="n">
        <v>1.09778847525909E-005</v>
      </c>
      <c r="AA190" s="3" t="n">
        <v>1.02529806234594E-006</v>
      </c>
      <c r="AB190" s="3" t="n">
        <v>55.6518881511468</v>
      </c>
      <c r="AC190" s="3" t="n">
        <v>67549.6858359843</v>
      </c>
      <c r="AD190" s="3" t="n">
        <v>0.00551480005868645</v>
      </c>
      <c r="AE190" s="3" t="n">
        <v>2.30610091359433E-005</v>
      </c>
      <c r="AF190" s="3" t="n">
        <v>0.000307978049077371</v>
      </c>
      <c r="AG190" s="3" t="n">
        <v>7.54851386816008</v>
      </c>
      <c r="AH190" s="3" t="n">
        <v>111.213467028586</v>
      </c>
    </row>
    <row r="191" customFormat="false" ht="13.8" hidden="false" customHeight="false" outlineLevel="0" collapsed="false">
      <c r="D191" s="0" t="n">
        <v>2035</v>
      </c>
      <c r="E191" s="0" t="s">
        <v>171</v>
      </c>
      <c r="F191" s="0" t="s">
        <v>166</v>
      </c>
      <c r="I191" s="0" t="n">
        <v>55</v>
      </c>
      <c r="J191" s="3" t="n">
        <v>3.08794311146202</v>
      </c>
      <c r="K191" s="3" t="n">
        <v>318.112480356575</v>
      </c>
      <c r="L191" s="3" t="n">
        <v>15.9891306243877</v>
      </c>
      <c r="M191" s="3" t="n">
        <v>297.796456100935</v>
      </c>
      <c r="N191" s="3" t="n">
        <v>4.32689363125231</v>
      </c>
      <c r="O191" s="3" t="n">
        <v>2860.06453773369</v>
      </c>
      <c r="P191" s="3" t="n">
        <v>2285.51135886708</v>
      </c>
      <c r="Q191" s="3" t="n">
        <v>565.516286538378</v>
      </c>
      <c r="R191" s="3" t="n">
        <v>4876.86121898075</v>
      </c>
      <c r="S191" s="3" t="n">
        <v>0.0884419050105055</v>
      </c>
      <c r="T191" s="3" t="n">
        <v>0.714876897437026</v>
      </c>
      <c r="U191" s="3" t="n">
        <v>7.26237472926932</v>
      </c>
      <c r="V191" s="3" t="n">
        <v>1.07709336595454E-006</v>
      </c>
      <c r="W191" s="3" t="n">
        <v>5.8208527377322E-007</v>
      </c>
      <c r="X191" s="3" t="n">
        <v>4.59248790195363E-007</v>
      </c>
      <c r="Y191" s="3" t="n">
        <v>1.89631129421524E-005</v>
      </c>
      <c r="Z191" s="3" t="n">
        <v>1.84019760524615E-005</v>
      </c>
      <c r="AA191" s="3" t="n">
        <v>5.59748649678429E-007</v>
      </c>
      <c r="AB191" s="3" t="n">
        <v>82.3933599311849</v>
      </c>
      <c r="AC191" s="3" t="n">
        <v>25934.8142047966</v>
      </c>
      <c r="AD191" s="3" t="n">
        <v>0.00865014665231024</v>
      </c>
      <c r="AE191" s="3" t="n">
        <v>3.71867106863616E-005</v>
      </c>
      <c r="AF191" s="3" t="n">
        <v>0.000219946418679946</v>
      </c>
      <c r="AG191" s="3" t="n">
        <v>2.05946846859294</v>
      </c>
      <c r="AH191" s="3" t="n">
        <v>645.099298503813</v>
      </c>
    </row>
    <row r="192" customFormat="false" ht="13.8" hidden="false" customHeight="false" outlineLevel="0" collapsed="false">
      <c r="D192" s="0" t="n">
        <v>2035</v>
      </c>
      <c r="E192" s="0" t="s">
        <v>171</v>
      </c>
      <c r="F192" s="0" t="s">
        <v>167</v>
      </c>
      <c r="I192" s="0" t="n">
        <v>44</v>
      </c>
      <c r="J192" s="3" t="n">
        <v>1.82795570251831</v>
      </c>
      <c r="K192" s="3" t="n">
        <v>161.228430226975</v>
      </c>
      <c r="L192" s="3" t="n">
        <v>9.5230182855427</v>
      </c>
      <c r="M192" s="3" t="n">
        <v>149.370606835002</v>
      </c>
      <c r="N192" s="3" t="n">
        <v>2.3348051064308</v>
      </c>
      <c r="O192" s="3" t="n">
        <v>1591.94846868133</v>
      </c>
      <c r="P192" s="3" t="n">
        <v>1287.04019181707</v>
      </c>
      <c r="Q192" s="3" t="n">
        <v>299.348208680013</v>
      </c>
      <c r="R192" s="3" t="n">
        <v>2660.89975651169</v>
      </c>
      <c r="S192" s="3" t="n">
        <v>0.0491936961475515</v>
      </c>
      <c r="T192" s="3" t="n">
        <v>0.434107794415724</v>
      </c>
      <c r="U192" s="3" t="n">
        <v>4.48609014772719</v>
      </c>
      <c r="V192" s="3" t="n">
        <v>5.80933315715959E-007</v>
      </c>
      <c r="W192" s="3" t="n">
        <v>2.21564294605706E-007</v>
      </c>
      <c r="X192" s="3" t="n">
        <v>3.55962554072905E-007</v>
      </c>
      <c r="Y192" s="3" t="n">
        <v>1.11427861560679E-005</v>
      </c>
      <c r="Z192" s="3" t="n">
        <v>1.08184019312376E-005</v>
      </c>
      <c r="AA192" s="3" t="n">
        <v>3.23699337203211E-007</v>
      </c>
      <c r="AB192" s="3" t="n">
        <v>48.8856208259359</v>
      </c>
      <c r="AC192" s="3" t="n">
        <v>21986.3392140703</v>
      </c>
      <c r="AD192" s="3" t="n">
        <v>0.00591443405189489</v>
      </c>
      <c r="AE192" s="3" t="n">
        <v>2.17689964271173E-005</v>
      </c>
      <c r="AF192" s="3" t="n">
        <v>0.00013055541521848</v>
      </c>
      <c r="AG192" s="3" t="n">
        <v>1.20666583862946</v>
      </c>
      <c r="AH192" s="3" t="n">
        <v>386.777378811351</v>
      </c>
    </row>
    <row r="193" customFormat="false" ht="13.8" hidden="false" customHeight="false" outlineLevel="0" collapsed="false">
      <c r="D193" s="0" t="n">
        <v>2035</v>
      </c>
      <c r="E193" s="0" t="s">
        <v>171</v>
      </c>
      <c r="F193" s="0" t="s">
        <v>168</v>
      </c>
      <c r="I193" s="0" t="n">
        <v>20</v>
      </c>
      <c r="J193" s="3" t="n">
        <v>2.21839615479492</v>
      </c>
      <c r="K193" s="3" t="n">
        <v>266.036230182659</v>
      </c>
      <c r="L193" s="3" t="n">
        <v>65.3629597235855</v>
      </c>
      <c r="M193" s="3" t="n">
        <v>197.816074637354</v>
      </c>
      <c r="N193" s="3" t="n">
        <v>2.85719582171944</v>
      </c>
      <c r="O193" s="3" t="n">
        <v>2120.96613411421</v>
      </c>
      <c r="P193" s="3" t="n">
        <v>1731.3977503723</v>
      </c>
      <c r="Q193" s="3" t="n">
        <v>386.038484362139</v>
      </c>
      <c r="R193" s="3" t="n">
        <v>2596.98386084681</v>
      </c>
      <c r="S193" s="3" t="n">
        <v>0.0627134957486409</v>
      </c>
      <c r="T193" s="3" t="n">
        <v>0.733114001788051</v>
      </c>
      <c r="U193" s="3" t="n">
        <v>8.16943407381611</v>
      </c>
      <c r="V193" s="3" t="n">
        <v>8.68206225326832E-007</v>
      </c>
      <c r="W193" s="3" t="n">
        <v>3.80615648888276E-007</v>
      </c>
      <c r="X193" s="3" t="n">
        <v>4.63770563557237E-007</v>
      </c>
      <c r="Y193" s="3" t="n">
        <v>1.28803881705545E-005</v>
      </c>
      <c r="Z193" s="3" t="n">
        <v>1.18288585329299E-005</v>
      </c>
      <c r="AA193" s="3" t="n">
        <v>1.05042356855547E-006</v>
      </c>
      <c r="AB193" s="3" t="n">
        <v>57.989524858666</v>
      </c>
      <c r="AC193" s="3" t="n">
        <v>68546.5222011335</v>
      </c>
      <c r="AD193" s="3" t="n">
        <v>0.00718929863190703</v>
      </c>
      <c r="AE193" s="3" t="n">
        <v>2.3776871502702E-005</v>
      </c>
      <c r="AF193" s="3" t="n">
        <v>0.000310344095581099</v>
      </c>
      <c r="AG193" s="3" t="n">
        <v>7.81073125105817</v>
      </c>
      <c r="AH193" s="3" t="n">
        <v>159.092947790518</v>
      </c>
    </row>
    <row r="194" customFormat="false" ht="13.8" hidden="false" customHeight="false" outlineLevel="0" collapsed="false">
      <c r="D194" s="0" t="n">
        <v>2035</v>
      </c>
      <c r="E194" s="0" t="s">
        <v>171</v>
      </c>
      <c r="F194" s="0" t="s">
        <v>169</v>
      </c>
      <c r="I194" s="0" t="n">
        <v>20</v>
      </c>
      <c r="J194" s="3" t="n">
        <v>2.47605395360235</v>
      </c>
      <c r="K194" s="3" t="n">
        <v>308.889183902309</v>
      </c>
      <c r="L194" s="3" t="n">
        <v>66.0371534935801</v>
      </c>
      <c r="M194" s="3" t="n">
        <v>240.642759579183</v>
      </c>
      <c r="N194" s="3" t="n">
        <v>2.20927082954565</v>
      </c>
      <c r="O194" s="3" t="n">
        <v>2847.81653893505</v>
      </c>
      <c r="P194" s="3" t="n">
        <v>1991.08051117808</v>
      </c>
      <c r="Q194" s="3" t="n">
        <v>853.23869544947</v>
      </c>
      <c r="R194" s="3" t="n">
        <v>3032.29730843494</v>
      </c>
      <c r="S194" s="3" t="n">
        <v>0.0755464656439015</v>
      </c>
      <c r="T194" s="3" t="n">
        <v>0.839806950441033</v>
      </c>
      <c r="U194" s="3" t="n">
        <v>9.30594761037625</v>
      </c>
      <c r="V194" s="3" t="n">
        <v>9.43300625022495E-007</v>
      </c>
      <c r="W194" s="3" t="n">
        <v>3.99503905719261E-007</v>
      </c>
      <c r="X194" s="3" t="n">
        <v>5.20695722768253E-007</v>
      </c>
      <c r="Y194" s="3" t="n">
        <v>1.39074395256584E-005</v>
      </c>
      <c r="Z194" s="3" t="n">
        <v>1.27160288962198E-005</v>
      </c>
      <c r="AA194" s="3" t="n">
        <v>1.19037557840806E-006</v>
      </c>
      <c r="AB194" s="3" t="n">
        <v>59.601550680672</v>
      </c>
      <c r="AC194" s="3" t="n">
        <v>111448.975761124</v>
      </c>
      <c r="AD194" s="3" t="n">
        <v>0.00804994527466221</v>
      </c>
      <c r="AE194" s="3" t="n">
        <v>2.52794542799879E-005</v>
      </c>
      <c r="AF194" s="3" t="n">
        <v>0.000326809626490949</v>
      </c>
      <c r="AG194" s="3" t="n">
        <v>8.23741622410407</v>
      </c>
      <c r="AH194" s="3" t="n">
        <v>144.9594622952</v>
      </c>
    </row>
    <row r="195" customFormat="false" ht="13.8" hidden="false" customHeight="false" outlineLevel="0" collapsed="false">
      <c r="D195" s="0" t="n">
        <v>2050</v>
      </c>
      <c r="E195" s="0" t="s">
        <v>162</v>
      </c>
      <c r="F195" s="0" t="s">
        <v>163</v>
      </c>
      <c r="I195" s="0" t="n">
        <v>55</v>
      </c>
      <c r="J195" s="3" t="n">
        <v>2.83036299493914</v>
      </c>
      <c r="K195" s="3" t="n">
        <v>458.142344548127</v>
      </c>
      <c r="L195" s="3" t="n">
        <v>4.58118799851994</v>
      </c>
      <c r="M195" s="3" t="n">
        <v>449.609507199478</v>
      </c>
      <c r="N195" s="3" t="n">
        <v>3.95164935012984</v>
      </c>
      <c r="O195" s="3" t="n">
        <v>2631.97590696562</v>
      </c>
      <c r="P195" s="3" t="n">
        <v>2142.11124595531</v>
      </c>
      <c r="Q195" s="3" t="n">
        <v>489.864661010315</v>
      </c>
      <c r="R195" s="3" t="n">
        <v>5653.5234255818</v>
      </c>
      <c r="S195" s="3" t="n">
        <v>0.142627039437897</v>
      </c>
      <c r="T195" s="3" t="n">
        <v>0.576905823186175</v>
      </c>
      <c r="U195" s="3" t="n">
        <v>6.67113776939458</v>
      </c>
      <c r="V195" s="3" t="n">
        <v>1.04585710547375E-006</v>
      </c>
      <c r="W195" s="3" t="n">
        <v>6.18978134004261E-007</v>
      </c>
      <c r="X195" s="3" t="n">
        <v>4.26878971469486E-007</v>
      </c>
      <c r="Y195" s="3" t="n">
        <v>1.27347840474414E-005</v>
      </c>
      <c r="Z195" s="3" t="n">
        <v>1.22642387169603E-005</v>
      </c>
      <c r="AA195" s="3" t="n">
        <v>4.70545330481051E-007</v>
      </c>
      <c r="AB195" s="3" t="n">
        <v>32.9264871381691</v>
      </c>
      <c r="AC195" s="3" t="n">
        <v>16221.3635937887</v>
      </c>
      <c r="AD195" s="3" t="n">
        <v>0.0101140196372181</v>
      </c>
      <c r="AE195" s="3" t="n">
        <v>4.18212212447622E-005</v>
      </c>
      <c r="AF195" s="3" t="n">
        <v>0.000160744676779306</v>
      </c>
      <c r="AG195" s="3" t="n">
        <v>2.11489724304897</v>
      </c>
      <c r="AH195" s="3" t="n">
        <v>294.899728475808</v>
      </c>
    </row>
    <row r="196" customFormat="false" ht="13.8" hidden="false" customHeight="false" outlineLevel="0" collapsed="false">
      <c r="D196" s="0" t="n">
        <v>2050</v>
      </c>
      <c r="E196" s="0" t="s">
        <v>162</v>
      </c>
      <c r="F196" s="0" t="s">
        <v>164</v>
      </c>
      <c r="I196" s="0" t="n">
        <v>44</v>
      </c>
      <c r="J196" s="3" t="n">
        <v>1.88464904217733</v>
      </c>
      <c r="K196" s="3" t="n">
        <v>286.092738495198</v>
      </c>
      <c r="L196" s="3" t="n">
        <v>2.75136786479293</v>
      </c>
      <c r="M196" s="3" t="n">
        <v>281.510038687236</v>
      </c>
      <c r="N196" s="3" t="n">
        <v>1.83133194316945</v>
      </c>
      <c r="O196" s="3" t="n">
        <v>1619.20688290434</v>
      </c>
      <c r="P196" s="3" t="n">
        <v>1387.4203834289</v>
      </c>
      <c r="Q196" s="3" t="n">
        <v>231.786499475437</v>
      </c>
      <c r="R196" s="3" t="n">
        <v>3427.64142089794</v>
      </c>
      <c r="S196" s="3" t="n">
        <v>0.102328683750115</v>
      </c>
      <c r="T196" s="3" t="n">
        <v>0.389555414277173</v>
      </c>
      <c r="U196" s="3" t="n">
        <v>4.58731645856058</v>
      </c>
      <c r="V196" s="3" t="n">
        <v>8.92649072055669E-007</v>
      </c>
      <c r="W196" s="3" t="n">
        <v>4.75663650114926E-007</v>
      </c>
      <c r="X196" s="3" t="n">
        <v>4.16985421940742E-007</v>
      </c>
      <c r="Y196" s="3" t="n">
        <v>8.01467412047974E-006</v>
      </c>
      <c r="Z196" s="3" t="n">
        <v>7.73397872081486E-006</v>
      </c>
      <c r="AA196" s="3" t="n">
        <v>2.80695399664883E-007</v>
      </c>
      <c r="AB196" s="3" t="n">
        <v>20.696756771929</v>
      </c>
      <c r="AC196" s="3" t="n">
        <v>10115.0951869564</v>
      </c>
      <c r="AD196" s="3" t="n">
        <v>0.00651414713551906</v>
      </c>
      <c r="AE196" s="3" t="n">
        <v>2.50603466133034E-005</v>
      </c>
      <c r="AF196" s="3" t="n">
        <v>0.000116215718960103</v>
      </c>
      <c r="AG196" s="3" t="n">
        <v>1.4112982341865</v>
      </c>
      <c r="AH196" s="3" t="n">
        <v>190.540460760558</v>
      </c>
    </row>
    <row r="197" customFormat="false" ht="13.8" hidden="false" customHeight="false" outlineLevel="0" collapsed="false">
      <c r="D197" s="0" t="n">
        <v>2050</v>
      </c>
      <c r="E197" s="0" t="s">
        <v>162</v>
      </c>
      <c r="F197" s="0" t="s">
        <v>165</v>
      </c>
      <c r="I197" s="0" t="n">
        <v>20</v>
      </c>
      <c r="J197" s="3" t="n">
        <v>2.24272029527668</v>
      </c>
      <c r="K197" s="3" t="n">
        <v>296.58931876674</v>
      </c>
      <c r="L197" s="3" t="n">
        <v>80.4143211572015</v>
      </c>
      <c r="M197" s="3" t="n">
        <v>214.813429488208</v>
      </c>
      <c r="N197" s="3" t="n">
        <v>1.36156812133026</v>
      </c>
      <c r="O197" s="3" t="n">
        <v>1867.77981610157</v>
      </c>
      <c r="P197" s="3" t="n">
        <v>1584.99201867054</v>
      </c>
      <c r="Q197" s="3" t="n">
        <v>282.787797431032</v>
      </c>
      <c r="R197" s="3" t="n">
        <v>2042.86754361569</v>
      </c>
      <c r="S197" s="3" t="n">
        <v>0.0749379372478762</v>
      </c>
      <c r="T197" s="3" t="n">
        <v>0.782388373408723</v>
      </c>
      <c r="U197" s="3" t="n">
        <v>8.80450920375967</v>
      </c>
      <c r="V197" s="3" t="n">
        <v>6.98724460922515E-007</v>
      </c>
      <c r="W197" s="3" t="n">
        <v>3.69381664624896E-007</v>
      </c>
      <c r="X197" s="3" t="n">
        <v>3.29342796297619E-007</v>
      </c>
      <c r="Y197" s="3" t="n">
        <v>1.27192624404498E-005</v>
      </c>
      <c r="Z197" s="3" t="n">
        <v>1.15446117969914E-005</v>
      </c>
      <c r="AA197" s="3" t="n">
        <v>1.17465064345835E-006</v>
      </c>
      <c r="AB197" s="3" t="n">
        <v>13.8434770619516</v>
      </c>
      <c r="AC197" s="3" t="n">
        <v>79802.3858053125</v>
      </c>
      <c r="AD197" s="3" t="n">
        <v>0.00541398952965157</v>
      </c>
      <c r="AE197" s="3" t="n">
        <v>1.29860968543258E-005</v>
      </c>
      <c r="AF197" s="3" t="n">
        <v>0.000378370235055475</v>
      </c>
      <c r="AG197" s="3" t="n">
        <v>9.21735682900663</v>
      </c>
      <c r="AH197" s="3" t="n">
        <v>86.3834271552146</v>
      </c>
    </row>
    <row r="198" customFormat="false" ht="13.8" hidden="false" customHeight="false" outlineLevel="0" collapsed="false">
      <c r="D198" s="0" t="n">
        <v>2050</v>
      </c>
      <c r="E198" s="0" t="s">
        <v>162</v>
      </c>
      <c r="F198" s="0" t="s">
        <v>166</v>
      </c>
      <c r="I198" s="0" t="n">
        <v>55</v>
      </c>
      <c r="J198" s="3" t="n">
        <v>2.54261717423296</v>
      </c>
      <c r="K198" s="3" t="n">
        <v>373.154584801299</v>
      </c>
      <c r="L198" s="3" t="n">
        <v>4.72279577081724</v>
      </c>
      <c r="M198" s="3" t="n">
        <v>365.037445403203</v>
      </c>
      <c r="N198" s="3" t="n">
        <v>3.39434362727915</v>
      </c>
      <c r="O198" s="3" t="n">
        <v>2312.05527873879</v>
      </c>
      <c r="P198" s="3" t="n">
        <v>1883.71939529334</v>
      </c>
      <c r="Q198" s="3" t="n">
        <v>428.335883445453</v>
      </c>
      <c r="R198" s="3" t="n">
        <v>5002.55220924996</v>
      </c>
      <c r="S198" s="3" t="n">
        <v>0.133648688674279</v>
      </c>
      <c r="T198" s="3" t="n">
        <v>0.533064799694863</v>
      </c>
      <c r="U198" s="3" t="n">
        <v>6.20160912746351</v>
      </c>
      <c r="V198" s="3" t="n">
        <v>9.68437626399166E-007</v>
      </c>
      <c r="W198" s="3" t="n">
        <v>5.72652942509177E-007</v>
      </c>
      <c r="X198" s="3" t="n">
        <v>3.95784683889988E-007</v>
      </c>
      <c r="Y198" s="3" t="n">
        <v>1.20928748860758E-005</v>
      </c>
      <c r="Z198" s="3" t="n">
        <v>1.16447299340334E-005</v>
      </c>
      <c r="AA198" s="3" t="n">
        <v>4.48144952042442E-007</v>
      </c>
      <c r="AB198" s="3" t="n">
        <v>32.8481721666312</v>
      </c>
      <c r="AC198" s="3" t="n">
        <v>28625.0875709934</v>
      </c>
      <c r="AD198" s="3" t="n">
        <v>0.00926284804335169</v>
      </c>
      <c r="AE198" s="3" t="n">
        <v>3.98404020783212E-005</v>
      </c>
      <c r="AF198" s="3" t="n">
        <v>0.000121954441317264</v>
      </c>
      <c r="AG198" s="3" t="n">
        <v>1.98386699568404</v>
      </c>
      <c r="AH198" s="3" t="n">
        <v>274.948197701819</v>
      </c>
    </row>
    <row r="199" customFormat="false" ht="13.8" hidden="false" customHeight="false" outlineLevel="0" collapsed="false">
      <c r="D199" s="0" t="n">
        <v>2050</v>
      </c>
      <c r="E199" s="0" t="s">
        <v>162</v>
      </c>
      <c r="F199" s="0" t="s">
        <v>167</v>
      </c>
      <c r="I199" s="0" t="n">
        <v>44</v>
      </c>
      <c r="J199" s="3" t="n">
        <v>1.50694724808068</v>
      </c>
      <c r="K199" s="3" t="n">
        <v>193.693662256853</v>
      </c>
      <c r="L199" s="3" t="n">
        <v>2.90524255263467</v>
      </c>
      <c r="M199" s="3" t="n">
        <v>188.99947745866</v>
      </c>
      <c r="N199" s="3" t="n">
        <v>1.78894224555798</v>
      </c>
      <c r="O199" s="3" t="n">
        <v>1273.94742158769</v>
      </c>
      <c r="P199" s="3" t="n">
        <v>1054.59374494544</v>
      </c>
      <c r="Q199" s="3" t="n">
        <v>219.35367664225</v>
      </c>
      <c r="R199" s="3" t="n">
        <v>2733.52915050689</v>
      </c>
      <c r="S199" s="3" t="n">
        <v>0.0754027747568799</v>
      </c>
      <c r="T199" s="3" t="n">
        <v>0.327388689660923</v>
      </c>
      <c r="U199" s="3" t="n">
        <v>3.8650169422624</v>
      </c>
      <c r="V199" s="3" t="n">
        <v>5.13315888024873E-007</v>
      </c>
      <c r="W199" s="3" t="n">
        <v>1.97060821633952E-007</v>
      </c>
      <c r="X199" s="3" t="n">
        <v>3.1625506639092E-007</v>
      </c>
      <c r="Y199" s="3" t="n">
        <v>7.1308093270695E-006</v>
      </c>
      <c r="Z199" s="3" t="n">
        <v>6.87199013197177E-006</v>
      </c>
      <c r="AA199" s="3" t="n">
        <v>2.5881919509773E-007</v>
      </c>
      <c r="AB199" s="3" t="n">
        <v>19.4547589309737</v>
      </c>
      <c r="AC199" s="3" t="n">
        <v>23581.7425646132</v>
      </c>
      <c r="AD199" s="3" t="n">
        <v>0.0063026067174793</v>
      </c>
      <c r="AE199" s="3" t="n">
        <v>2.3390904092366E-005</v>
      </c>
      <c r="AF199" s="3" t="n">
        <v>7.31853391518047E-005</v>
      </c>
      <c r="AG199" s="3" t="n">
        <v>1.16217929817313</v>
      </c>
      <c r="AH199" s="3" t="n">
        <v>169.389691208423</v>
      </c>
    </row>
    <row r="200" customFormat="false" ht="13.8" hidden="false" customHeight="false" outlineLevel="0" collapsed="false">
      <c r="D200" s="0" t="n">
        <v>2050</v>
      </c>
      <c r="E200" s="0" t="s">
        <v>162</v>
      </c>
      <c r="F200" s="0" t="s">
        <v>168</v>
      </c>
      <c r="I200" s="0" t="n">
        <v>20</v>
      </c>
      <c r="J200" s="3" t="n">
        <v>2.47464813037525</v>
      </c>
      <c r="K200" s="3" t="n">
        <v>320.31862094857</v>
      </c>
      <c r="L200" s="3" t="n">
        <v>80.7046929137419</v>
      </c>
      <c r="M200" s="3" t="n">
        <v>236.928537550111</v>
      </c>
      <c r="N200" s="3" t="n">
        <v>2.68539048471768</v>
      </c>
      <c r="O200" s="3" t="n">
        <v>2158.4854846634</v>
      </c>
      <c r="P200" s="3" t="n">
        <v>1786.98817668446</v>
      </c>
      <c r="Q200" s="3" t="n">
        <v>371.497307978939</v>
      </c>
      <c r="R200" s="3" t="n">
        <v>2456.65662040159</v>
      </c>
      <c r="S200" s="3" t="n">
        <v>0.0854773431387748</v>
      </c>
      <c r="T200" s="3" t="n">
        <v>0.851717509959012</v>
      </c>
      <c r="U200" s="3" t="n">
        <v>9.48301981865389</v>
      </c>
      <c r="V200" s="3" t="n">
        <v>9.55155834053998E-007</v>
      </c>
      <c r="W200" s="3" t="n">
        <v>4.56550558889083E-007</v>
      </c>
      <c r="X200" s="3" t="n">
        <v>4.98605275164915E-007</v>
      </c>
      <c r="Y200" s="3" t="n">
        <v>1.36214810848849E-005</v>
      </c>
      <c r="Z200" s="3" t="n">
        <v>1.24200945300248E-005</v>
      </c>
      <c r="AA200" s="3" t="n">
        <v>1.20138655486009E-006</v>
      </c>
      <c r="AB200" s="3" t="n">
        <v>15.0238546578977</v>
      </c>
      <c r="AC200" s="3" t="n">
        <v>80919.6426283008</v>
      </c>
      <c r="AD200" s="3" t="n">
        <v>0.00711846454972215</v>
      </c>
      <c r="AE200" s="3" t="n">
        <v>1.38627570803867E-005</v>
      </c>
      <c r="AF200" s="3" t="n">
        <v>0.000380758560530459</v>
      </c>
      <c r="AG200" s="3" t="n">
        <v>9.47985758583712</v>
      </c>
      <c r="AH200" s="3" t="n">
        <v>134.530333913597</v>
      </c>
    </row>
    <row r="201" customFormat="false" ht="13.8" hidden="false" customHeight="false" outlineLevel="0" collapsed="false">
      <c r="D201" s="0" t="n">
        <v>2050</v>
      </c>
      <c r="E201" s="0" t="s">
        <v>162</v>
      </c>
      <c r="F201" s="0" t="s">
        <v>169</v>
      </c>
      <c r="I201" s="0" t="n">
        <v>20</v>
      </c>
      <c r="J201" s="3" t="n">
        <v>2.7552357884456</v>
      </c>
      <c r="K201" s="3" t="n">
        <v>362.908968617875</v>
      </c>
      <c r="L201" s="3" t="n">
        <v>81.3853809541115</v>
      </c>
      <c r="M201" s="3" t="n">
        <v>279.474263768696</v>
      </c>
      <c r="N201" s="3" t="n">
        <v>2.04932389506713</v>
      </c>
      <c r="O201" s="3" t="n">
        <v>2871.34500600249</v>
      </c>
      <c r="P201" s="3" t="n">
        <v>2031.50905154966</v>
      </c>
      <c r="Q201" s="3" t="n">
        <v>839.835954452833</v>
      </c>
      <c r="R201" s="3" t="n">
        <v>2901.45985573822</v>
      </c>
      <c r="S201" s="3" t="n">
        <v>0.103500212590953</v>
      </c>
      <c r="T201" s="3" t="n">
        <v>0.959073944696656</v>
      </c>
      <c r="U201" s="3" t="n">
        <v>10.6425482439793</v>
      </c>
      <c r="V201" s="3" t="n">
        <v>1.03588218359551E-006</v>
      </c>
      <c r="W201" s="3" t="n">
        <v>4.79618915283793E-007</v>
      </c>
      <c r="X201" s="3" t="n">
        <v>5.56263268311722E-007</v>
      </c>
      <c r="Y201" s="3" t="n">
        <v>1.48330250418597E-005</v>
      </c>
      <c r="Z201" s="3" t="n">
        <v>1.34869106381965E-005</v>
      </c>
      <c r="AA201" s="3" t="n">
        <v>1.34611440366316E-006</v>
      </c>
      <c r="AB201" s="3" t="n">
        <v>15.9232930288332</v>
      </c>
      <c r="AC201" s="3" t="n">
        <v>124192.493749949</v>
      </c>
      <c r="AD201" s="3" t="n">
        <v>0.0082073581241363</v>
      </c>
      <c r="AE201" s="3" t="n">
        <v>1.59299929936207E-005</v>
      </c>
      <c r="AF201" s="3" t="n">
        <v>0.000397886499832878</v>
      </c>
      <c r="AG201" s="3" t="n">
        <v>9.90034390474544</v>
      </c>
      <c r="AH201" s="3" t="n">
        <v>121.819523256514</v>
      </c>
    </row>
    <row r="202" customFormat="false" ht="13.8" hidden="false" customHeight="false" outlineLevel="0" collapsed="false">
      <c r="D202" s="0" t="n">
        <v>2050</v>
      </c>
      <c r="E202" s="0" t="s">
        <v>170</v>
      </c>
      <c r="F202" s="0" t="s">
        <v>163</v>
      </c>
      <c r="I202" s="0" t="n">
        <v>55</v>
      </c>
      <c r="J202" s="3" t="n">
        <v>3.33751168197619</v>
      </c>
      <c r="K202" s="3" t="n">
        <v>849.820133767416</v>
      </c>
      <c r="L202" s="3" t="n">
        <v>4.77020223826071</v>
      </c>
      <c r="M202" s="3" t="n">
        <v>841.580531804484</v>
      </c>
      <c r="N202" s="3" t="n">
        <v>4.25345897367235</v>
      </c>
      <c r="O202" s="3" t="n">
        <v>2855.65818853409</v>
      </c>
      <c r="P202" s="3" t="n">
        <v>2371.51551251972</v>
      </c>
      <c r="Q202" s="3" t="n">
        <v>498.708564928399</v>
      </c>
      <c r="R202" s="3" t="n">
        <v>11546.3713098703</v>
      </c>
      <c r="S202" s="3" t="n">
        <v>0.311446706043912</v>
      </c>
      <c r="T202" s="3" t="n">
        <v>0.700000444248679</v>
      </c>
      <c r="U202" s="3" t="n">
        <v>7.71722000520843</v>
      </c>
      <c r="V202" s="3" t="n">
        <v>1.07385812592786E-006</v>
      </c>
      <c r="W202" s="3" t="n">
        <v>6.70493373462228E-007</v>
      </c>
      <c r="X202" s="3" t="n">
        <v>4.5233805595285E-007</v>
      </c>
      <c r="Y202" s="3" t="n">
        <v>1.32754473901039E-005</v>
      </c>
      <c r="Z202" s="3" t="n">
        <v>1.27705935070231E-005</v>
      </c>
      <c r="AA202" s="3" t="n">
        <v>5.04853883080823E-007</v>
      </c>
      <c r="AB202" s="3" t="n">
        <v>44.2164250163736</v>
      </c>
      <c r="AC202" s="3" t="n">
        <v>19884.6033336915</v>
      </c>
      <c r="AD202" s="3" t="n">
        <v>0.0104234573156395</v>
      </c>
      <c r="AE202" s="3" t="n">
        <v>5.39193218453958E-005</v>
      </c>
      <c r="AF202" s="3" t="n">
        <v>0.000162063827086801</v>
      </c>
      <c r="AG202" s="3" t="n">
        <v>2.70012370809638</v>
      </c>
      <c r="AH202" s="3" t="n">
        <v>321.021582843715</v>
      </c>
    </row>
    <row r="203" customFormat="false" ht="13.8" hidden="false" customHeight="false" outlineLevel="0" collapsed="false">
      <c r="D203" s="0" t="n">
        <v>2050</v>
      </c>
      <c r="E203" s="0" t="s">
        <v>170</v>
      </c>
      <c r="F203" s="0" t="s">
        <v>164</v>
      </c>
      <c r="I203" s="0" t="n">
        <v>44</v>
      </c>
      <c r="J203" s="3" t="n">
        <v>2.20301390194502</v>
      </c>
      <c r="K203" s="3" t="n">
        <v>535.168592533723</v>
      </c>
      <c r="L203" s="3" t="n">
        <v>2.86656891606212</v>
      </c>
      <c r="M203" s="3" t="n">
        <v>530.766769460657</v>
      </c>
      <c r="N203" s="3" t="n">
        <v>2.01303843919692</v>
      </c>
      <c r="O203" s="3" t="n">
        <v>1771.29588592577</v>
      </c>
      <c r="P203" s="3" t="n">
        <v>1542.78349299839</v>
      </c>
      <c r="Q203" s="3" t="n">
        <v>237.31235422164</v>
      </c>
      <c r="R203" s="3" t="n">
        <v>7067.44961665304</v>
      </c>
      <c r="S203" s="3" t="n">
        <v>0.210089204973915</v>
      </c>
      <c r="T203" s="3" t="n">
        <v>0.467513800527771</v>
      </c>
      <c r="U203" s="3" t="n">
        <v>5.25164954579181</v>
      </c>
      <c r="V203" s="3" t="n">
        <v>9.14344572898936E-007</v>
      </c>
      <c r="W203" s="3" t="n">
        <v>5.25833400044104E-007</v>
      </c>
      <c r="X203" s="3" t="n">
        <v>4.51739751398594E-007</v>
      </c>
      <c r="Y203" s="3" t="n">
        <v>8.37365846552222E-006</v>
      </c>
      <c r="Z203" s="3" t="n">
        <v>8.07085387012174E-006</v>
      </c>
      <c r="AA203" s="3" t="n">
        <v>3.02804595400481E-007</v>
      </c>
      <c r="AB203" s="3" t="n">
        <v>27.7316315474315</v>
      </c>
      <c r="AC203" s="3" t="n">
        <v>12293.3636287395</v>
      </c>
      <c r="AD203" s="3" t="n">
        <v>0.00668914425350568</v>
      </c>
      <c r="AE203" s="3" t="n">
        <v>3.23812219170399E-005</v>
      </c>
      <c r="AF203" s="3" t="n">
        <v>0.000117229439072725</v>
      </c>
      <c r="AG203" s="3" t="n">
        <v>1.7819807555664</v>
      </c>
      <c r="AH203" s="3" t="n">
        <v>206.750742704108</v>
      </c>
    </row>
    <row r="204" customFormat="false" ht="13.8" hidden="false" customHeight="false" outlineLevel="0" collapsed="false">
      <c r="D204" s="0" t="n">
        <v>2050</v>
      </c>
      <c r="E204" s="0" t="s">
        <v>170</v>
      </c>
      <c r="F204" s="0" t="s">
        <v>165</v>
      </c>
      <c r="I204" s="0" t="n">
        <v>20</v>
      </c>
      <c r="J204" s="3" t="n">
        <v>2.44171413979703</v>
      </c>
      <c r="K204" s="3" t="n">
        <v>462.697482568288</v>
      </c>
      <c r="L204" s="3" t="n">
        <v>80.4736228656834</v>
      </c>
      <c r="M204" s="3" t="n">
        <v>381.031075356342</v>
      </c>
      <c r="N204" s="3" t="n">
        <v>1.47049197236934</v>
      </c>
      <c r="O204" s="3" t="n">
        <v>1982.87262738263</v>
      </c>
      <c r="P204" s="3" t="n">
        <v>1702.49368518072</v>
      </c>
      <c r="Q204" s="3" t="n">
        <v>287.198033490985</v>
      </c>
      <c r="R204" s="3" t="n">
        <v>4701.58963377336</v>
      </c>
      <c r="S204" s="3" t="n">
        <v>0.141772463974432</v>
      </c>
      <c r="T204" s="3" t="n">
        <v>0.835617229600279</v>
      </c>
      <c r="U204" s="3" t="n">
        <v>9.29099263242621</v>
      </c>
      <c r="V204" s="3" t="n">
        <v>7.12199920691587E-007</v>
      </c>
      <c r="W204" s="3" t="n">
        <v>3.91164843317977E-007</v>
      </c>
      <c r="X204" s="3" t="n">
        <v>3.3597192828794E-007</v>
      </c>
      <c r="Y204" s="3" t="n">
        <v>1.28703100866084E-005</v>
      </c>
      <c r="Z204" s="3" t="n">
        <v>1.16815330302207E-005</v>
      </c>
      <c r="AA204" s="3" t="n">
        <v>1.18877705638771E-006</v>
      </c>
      <c r="AB204" s="3" t="n">
        <v>18.3635924534671</v>
      </c>
      <c r="AC204" s="3" t="n">
        <v>80569.0708808366</v>
      </c>
      <c r="AD204" s="3" t="n">
        <v>0.0056246392618391</v>
      </c>
      <c r="AE204" s="3" t="n">
        <v>1.84100473862977E-005</v>
      </c>
      <c r="AF204" s="3" t="n">
        <v>0.00037909565859274</v>
      </c>
      <c r="AG204" s="3" t="n">
        <v>9.47937753254174</v>
      </c>
      <c r="AH204" s="3" t="n">
        <v>94.3717651760486</v>
      </c>
    </row>
    <row r="205" customFormat="false" ht="13.8" hidden="false" customHeight="false" outlineLevel="0" collapsed="false">
      <c r="D205" s="0" t="n">
        <v>2050</v>
      </c>
      <c r="E205" s="0" t="s">
        <v>170</v>
      </c>
      <c r="F205" s="0" t="s">
        <v>166</v>
      </c>
      <c r="I205" s="0" t="n">
        <v>55</v>
      </c>
      <c r="J205" s="3" t="n">
        <v>3.04789528694183</v>
      </c>
      <c r="K205" s="3" t="n">
        <v>755.910374208036</v>
      </c>
      <c r="L205" s="3" t="n">
        <v>4.91218923525973</v>
      </c>
      <c r="M205" s="3" t="n">
        <v>748.076149685708</v>
      </c>
      <c r="N205" s="3" t="n">
        <v>3.68335553447055</v>
      </c>
      <c r="O205" s="3" t="n">
        <v>2538.75547324154</v>
      </c>
      <c r="P205" s="3" t="n">
        <v>2115.88356222295</v>
      </c>
      <c r="Q205" s="3" t="n">
        <v>436.884279612868</v>
      </c>
      <c r="R205" s="3" t="n">
        <v>10795.2750522018</v>
      </c>
      <c r="S205" s="3" t="n">
        <v>0.302846700376841</v>
      </c>
      <c r="T205" s="3" t="n">
        <v>0.656046075859867</v>
      </c>
      <c r="U205" s="3" t="n">
        <v>7.24417063918298</v>
      </c>
      <c r="V205" s="3" t="n">
        <v>9.94669169864203E-007</v>
      </c>
      <c r="W205" s="3" t="n">
        <v>6.18352076661695E-007</v>
      </c>
      <c r="X205" s="3" t="n">
        <v>4.17065480151753E-007</v>
      </c>
      <c r="Y205" s="3" t="n">
        <v>1.26598373117063E-005</v>
      </c>
      <c r="Z205" s="3" t="n">
        <v>1.21768790269432E-005</v>
      </c>
      <c r="AA205" s="3" t="n">
        <v>4.82958284763068E-007</v>
      </c>
      <c r="AB205" s="3" t="n">
        <v>44.0413655318017</v>
      </c>
      <c r="AC205" s="3" t="n">
        <v>32274.3983139837</v>
      </c>
      <c r="AD205" s="3" t="n">
        <v>0.0095564151732377</v>
      </c>
      <c r="AE205" s="3" t="n">
        <v>5.15473105627371E-005</v>
      </c>
      <c r="AF205" s="3" t="n">
        <v>0.000123352346176752</v>
      </c>
      <c r="AG205" s="3" t="n">
        <v>2.56421778167913</v>
      </c>
      <c r="AH205" s="3" t="n">
        <v>296.669579729219</v>
      </c>
    </row>
    <row r="206" customFormat="false" ht="13.8" hidden="false" customHeight="false" outlineLevel="0" collapsed="false">
      <c r="D206" s="0" t="n">
        <v>2050</v>
      </c>
      <c r="E206" s="0" t="s">
        <v>170</v>
      </c>
      <c r="F206" s="0" t="s">
        <v>167</v>
      </c>
      <c r="I206" s="0" t="n">
        <v>44</v>
      </c>
      <c r="J206" s="3" t="n">
        <v>1.80352148418539</v>
      </c>
      <c r="K206" s="3" t="n">
        <v>416.083547288907</v>
      </c>
      <c r="L206" s="3" t="n">
        <v>3.0162882339186</v>
      </c>
      <c r="M206" s="3" t="n">
        <v>411.554634354715</v>
      </c>
      <c r="N206" s="3" t="n">
        <v>1.95980796110416</v>
      </c>
      <c r="O206" s="3" t="n">
        <v>1406.85991877862</v>
      </c>
      <c r="P206" s="3" t="n">
        <v>1190.88189651267</v>
      </c>
      <c r="Q206" s="3" t="n">
        <v>224.485405001896</v>
      </c>
      <c r="R206" s="3" t="n">
        <v>6180.74469203478</v>
      </c>
      <c r="S206" s="3" t="n">
        <v>0.174510428352985</v>
      </c>
      <c r="T206" s="3" t="n">
        <v>0.400015285479266</v>
      </c>
      <c r="U206" s="3" t="n">
        <v>4.4810141729953</v>
      </c>
      <c r="V206" s="3" t="n">
        <v>5.25356621065985E-007</v>
      </c>
      <c r="W206" s="3" t="n">
        <v>2.11174462952111E-007</v>
      </c>
      <c r="X206" s="3" t="n">
        <v>3.19638717729368E-007</v>
      </c>
      <c r="Y206" s="3" t="n">
        <v>7.46802607759292E-006</v>
      </c>
      <c r="Z206" s="3" t="n">
        <v>7.18886077391542E-006</v>
      </c>
      <c r="AA206" s="3" t="n">
        <v>2.79165303677499E-007</v>
      </c>
      <c r="AB206" s="3" t="n">
        <v>25.9878406601642</v>
      </c>
      <c r="AC206" s="3" t="n">
        <v>25736.9658143524</v>
      </c>
      <c r="AD206" s="3" t="n">
        <v>0.00648463562818222</v>
      </c>
      <c r="AE206" s="3" t="n">
        <v>3.03688060736313E-005</v>
      </c>
      <c r="AF206" s="3" t="n">
        <v>7.39746915336542E-005</v>
      </c>
      <c r="AG206" s="3" t="n">
        <v>1.50354449074409</v>
      </c>
      <c r="AH206" s="3" t="n">
        <v>181.869580730392</v>
      </c>
    </row>
    <row r="207" customFormat="false" ht="13.8" hidden="false" customHeight="false" outlineLevel="0" collapsed="false">
      <c r="D207" s="0" t="n">
        <v>2050</v>
      </c>
      <c r="E207" s="0" t="s">
        <v>170</v>
      </c>
      <c r="F207" s="0" t="s">
        <v>168</v>
      </c>
      <c r="I207" s="0" t="n">
        <v>20</v>
      </c>
      <c r="J207" s="3" t="n">
        <v>2.68877964283547</v>
      </c>
      <c r="K207" s="3" t="n">
        <v>499.279687591415</v>
      </c>
      <c r="L207" s="3" t="n">
        <v>80.7669989596577</v>
      </c>
      <c r="M207" s="3" t="n">
        <v>416.008472586573</v>
      </c>
      <c r="N207" s="3" t="n">
        <v>2.80143699236469</v>
      </c>
      <c r="O207" s="3" t="n">
        <v>2279.55201170907</v>
      </c>
      <c r="P207" s="3" t="n">
        <v>1910.39688027937</v>
      </c>
      <c r="Q207" s="3" t="n">
        <v>376.116557188425</v>
      </c>
      <c r="R207" s="3" t="n">
        <v>5308.20663739775</v>
      </c>
      <c r="S207" s="3" t="n">
        <v>0.158190695202238</v>
      </c>
      <c r="T207" s="3" t="n">
        <v>0.908670858118136</v>
      </c>
      <c r="U207" s="3" t="n">
        <v>10.0087404837372</v>
      </c>
      <c r="V207" s="3" t="n">
        <v>9.84400349053751E-007</v>
      </c>
      <c r="W207" s="3" t="n">
        <v>5.04582175575523E-007</v>
      </c>
      <c r="X207" s="3" t="n">
        <v>5.14289224914645E-007</v>
      </c>
      <c r="Y207" s="3" t="n">
        <v>1.37959283852033E-005</v>
      </c>
      <c r="Z207" s="3" t="n">
        <v>1.25993281902592E-005</v>
      </c>
      <c r="AA207" s="3" t="n">
        <v>1.21727252744279E-006</v>
      </c>
      <c r="AB207" s="3" t="n">
        <v>19.8258606420493</v>
      </c>
      <c r="AC207" s="3" t="n">
        <v>81749.4829807101</v>
      </c>
      <c r="AD207" s="3" t="n">
        <v>0.00736051079908416</v>
      </c>
      <c r="AE207" s="3" t="n">
        <v>1.96357380887422E-005</v>
      </c>
      <c r="AF207" s="3" t="n">
        <v>0.000381630427255139</v>
      </c>
      <c r="AG207" s="3" t="n">
        <v>9.76391142104425</v>
      </c>
      <c r="AH207" s="3" t="n">
        <v>143.436964882353</v>
      </c>
    </row>
    <row r="208" customFormat="false" ht="13.8" hidden="false" customHeight="false" outlineLevel="0" collapsed="false">
      <c r="D208" s="0" t="n">
        <v>2050</v>
      </c>
      <c r="E208" s="0" t="s">
        <v>170</v>
      </c>
      <c r="F208" s="0" t="s">
        <v>169</v>
      </c>
      <c r="I208" s="0" t="n">
        <v>20</v>
      </c>
      <c r="J208" s="3" t="n">
        <v>2.98612349313003</v>
      </c>
      <c r="K208" s="3" t="n">
        <v>562.961168150364</v>
      </c>
      <c r="L208" s="3" t="n">
        <v>81.4492054892942</v>
      </c>
      <c r="M208" s="3" t="n">
        <v>479.657524405093</v>
      </c>
      <c r="N208" s="3" t="n">
        <v>2.16911340893931</v>
      </c>
      <c r="O208" s="3" t="n">
        <v>3009.34057368178</v>
      </c>
      <c r="P208" s="3" t="n">
        <v>2173.14217834074</v>
      </c>
      <c r="Q208" s="3" t="n">
        <v>846.277482779012</v>
      </c>
      <c r="R208" s="3" t="n">
        <v>5991.20668868592</v>
      </c>
      <c r="S208" s="3" t="n">
        <v>0.183013002525769</v>
      </c>
      <c r="T208" s="3" t="n">
        <v>1.02092531276248</v>
      </c>
      <c r="U208" s="3" t="n">
        <v>11.2385130604324</v>
      </c>
      <c r="V208" s="3" t="n">
        <v>1.0652130257656E-006</v>
      </c>
      <c r="W208" s="3" t="n">
        <v>5.2669411809362E-007</v>
      </c>
      <c r="X208" s="3" t="n">
        <v>5.71027969669022E-007</v>
      </c>
      <c r="Y208" s="3" t="n">
        <v>1.50143424337822E-005</v>
      </c>
      <c r="Z208" s="3" t="n">
        <v>1.36709340652269E-005</v>
      </c>
      <c r="AA208" s="3" t="n">
        <v>1.36136017913637E-006</v>
      </c>
      <c r="AB208" s="3" t="n">
        <v>21.1967912373991</v>
      </c>
      <c r="AC208" s="3" t="n">
        <v>125197.431155947</v>
      </c>
      <c r="AD208" s="3" t="n">
        <v>0.00850594603810428</v>
      </c>
      <c r="AE208" s="3" t="n">
        <v>2.20516217068165E-005</v>
      </c>
      <c r="AF208" s="3" t="n">
        <v>0.000398814546707733</v>
      </c>
      <c r="AG208" s="3" t="n">
        <v>10.2019835280498</v>
      </c>
      <c r="AH208" s="3" t="n">
        <v>131.704643713714</v>
      </c>
    </row>
    <row r="209" customFormat="false" ht="13.8" hidden="false" customHeight="false" outlineLevel="0" collapsed="false">
      <c r="D209" s="0" t="n">
        <v>2050</v>
      </c>
      <c r="E209" s="0" t="s">
        <v>171</v>
      </c>
      <c r="F209" s="0" t="s">
        <v>163</v>
      </c>
      <c r="I209" s="0" t="n">
        <v>55</v>
      </c>
      <c r="J209" s="3" t="n">
        <v>2.51995821739144</v>
      </c>
      <c r="K209" s="3" t="n">
        <v>310.880916697544</v>
      </c>
      <c r="L209" s="3" t="n">
        <v>4.30427621155489</v>
      </c>
      <c r="M209" s="3" t="n">
        <v>302.51352141275</v>
      </c>
      <c r="N209" s="3" t="n">
        <v>3.51308436180443</v>
      </c>
      <c r="O209" s="3" t="n">
        <v>2537.480441059</v>
      </c>
      <c r="P209" s="3" t="n">
        <v>2043.44106423832</v>
      </c>
      <c r="Q209" s="3" t="n">
        <v>481.914041136288</v>
      </c>
      <c r="R209" s="3" t="n">
        <v>3749.33115506211</v>
      </c>
      <c r="S209" s="3" t="n">
        <v>0.0849652003155652</v>
      </c>
      <c r="T209" s="3" t="n">
        <v>0.52752370445327</v>
      </c>
      <c r="U209" s="3" t="n">
        <v>6.21072632045857</v>
      </c>
      <c r="V209" s="3" t="n">
        <v>1.00473464621742E-006</v>
      </c>
      <c r="W209" s="3" t="n">
        <v>5.52396590264571E-007</v>
      </c>
      <c r="X209" s="3" t="n">
        <v>4.03364752465635E-007</v>
      </c>
      <c r="Y209" s="3" t="n">
        <v>1.24495422756021E-005</v>
      </c>
      <c r="Z209" s="3" t="n">
        <v>1.19845771992685E-005</v>
      </c>
      <c r="AA209" s="3" t="n">
        <v>4.6004639983787E-007</v>
      </c>
      <c r="AB209" s="3" t="n">
        <v>21.7416201374508</v>
      </c>
      <c r="AC209" s="3" t="n">
        <v>12095.3626731572</v>
      </c>
      <c r="AD209" s="3" t="n">
        <v>0.00948864247758081</v>
      </c>
      <c r="AE209" s="3" t="n">
        <v>3.86911889291952E-005</v>
      </c>
      <c r="AF209" s="3" t="n">
        <v>0.000159929070717714</v>
      </c>
      <c r="AG209" s="3" t="n">
        <v>1.89278635211015</v>
      </c>
      <c r="AH209" s="3" t="n">
        <v>254.622696418677</v>
      </c>
    </row>
    <row r="210" customFormat="false" ht="13.8" hidden="false" customHeight="false" outlineLevel="0" collapsed="false">
      <c r="D210" s="0" t="n">
        <v>2050</v>
      </c>
      <c r="E210" s="0" t="s">
        <v>171</v>
      </c>
      <c r="F210" s="0" t="s">
        <v>164</v>
      </c>
      <c r="I210" s="0" t="n">
        <v>44</v>
      </c>
      <c r="J210" s="3" t="n">
        <v>1.6871919259922</v>
      </c>
      <c r="K210" s="3" t="n">
        <v>186.634889068845</v>
      </c>
      <c r="L210" s="3" t="n">
        <v>2.58089751748426</v>
      </c>
      <c r="M210" s="3" t="n">
        <v>182.149199047683</v>
      </c>
      <c r="N210" s="3" t="n">
        <v>1.56429978007302</v>
      </c>
      <c r="O210" s="3" t="n">
        <v>1550.3018026143</v>
      </c>
      <c r="P210" s="3" t="n">
        <v>1316.17587052827</v>
      </c>
      <c r="Q210" s="3" t="n">
        <v>226.873953905939</v>
      </c>
      <c r="R210" s="3" t="n">
        <v>2223.74531927657</v>
      </c>
      <c r="S210" s="3" t="n">
        <v>0.0642803929462258</v>
      </c>
      <c r="T210" s="3" t="n">
        <v>0.356322582668933</v>
      </c>
      <c r="U210" s="3" t="n">
        <v>4.27677667275263</v>
      </c>
      <c r="V210" s="3" t="n">
        <v>8.5229757148806E-007</v>
      </c>
      <c r="W210" s="3" t="n">
        <v>4.00557820089466E-007</v>
      </c>
      <c r="X210" s="3" t="n">
        <v>3.85755381991436E-007</v>
      </c>
      <c r="Y210" s="3" t="n">
        <v>7.82544211824434E-006</v>
      </c>
      <c r="Z210" s="3" t="n">
        <v>7.54996120930656E-006</v>
      </c>
      <c r="AA210" s="3" t="n">
        <v>2.73006093703115E-007</v>
      </c>
      <c r="AB210" s="3" t="n">
        <v>13.6559349629008</v>
      </c>
      <c r="AC210" s="3" t="n">
        <v>7536.26300755152</v>
      </c>
      <c r="AD210" s="3" t="n">
        <v>0.00612810816756649</v>
      </c>
      <c r="AE210" s="3" t="n">
        <v>2.31229328816635E-005</v>
      </c>
      <c r="AF210" s="3" t="n">
        <v>0.000115517295410138</v>
      </c>
      <c r="AG210" s="3" t="n">
        <v>1.26158342666402</v>
      </c>
      <c r="AH210" s="3" t="n">
        <v>165.570090354632</v>
      </c>
    </row>
    <row r="211" customFormat="false" ht="13.8" hidden="false" customHeight="false" outlineLevel="0" collapsed="false">
      <c r="D211" s="0" t="n">
        <v>2050</v>
      </c>
      <c r="E211" s="0" t="s">
        <v>171</v>
      </c>
      <c r="F211" s="0" t="s">
        <v>165</v>
      </c>
      <c r="I211" s="0" t="n">
        <v>20</v>
      </c>
      <c r="J211" s="3" t="n">
        <v>2.1324055785008</v>
      </c>
      <c r="K211" s="3" t="n">
        <v>235.593860411885</v>
      </c>
      <c r="L211" s="3" t="n">
        <v>80.3184505745772</v>
      </c>
      <c r="M211" s="3" t="n">
        <v>153.704747908233</v>
      </c>
      <c r="N211" s="3" t="n">
        <v>1.19715793063985</v>
      </c>
      <c r="O211" s="3" t="n">
        <v>1809.49467369757</v>
      </c>
      <c r="P211" s="3" t="n">
        <v>1524.75984623923</v>
      </c>
      <c r="Q211" s="3" t="n">
        <v>279.075959676369</v>
      </c>
      <c r="R211" s="3" t="n">
        <v>1165.26657666193</v>
      </c>
      <c r="S211" s="3" t="n">
        <v>0.0515456171368905</v>
      </c>
      <c r="T211" s="3" t="n">
        <v>0.761060268137715</v>
      </c>
      <c r="U211" s="3" t="n">
        <v>8.57852081960638</v>
      </c>
      <c r="V211" s="3" t="n">
        <v>6.83960274054491E-007</v>
      </c>
      <c r="W211" s="3" t="n">
        <v>3.48136371465241E-007</v>
      </c>
      <c r="X211" s="3" t="n">
        <v>3.2103507737361E-007</v>
      </c>
      <c r="Y211" s="3" t="n">
        <v>1.26095834448387E-005</v>
      </c>
      <c r="Z211" s="3" t="n">
        <v>1.14397024828251E-005</v>
      </c>
      <c r="AA211" s="3" t="n">
        <v>1.16988096201358E-006</v>
      </c>
      <c r="AB211" s="3" t="n">
        <v>9.52946458854032</v>
      </c>
      <c r="AC211" s="3" t="n">
        <v>78612.0107044487</v>
      </c>
      <c r="AD211" s="3" t="n">
        <v>0.005076795512982</v>
      </c>
      <c r="AE211" s="3" t="n">
        <v>1.16124494837401E-005</v>
      </c>
      <c r="AF211" s="3" t="n">
        <v>0.000377838925848339</v>
      </c>
      <c r="AG211" s="3" t="n">
        <v>9.12143334450343</v>
      </c>
      <c r="AH211" s="3" t="n">
        <v>72.0276847860985</v>
      </c>
    </row>
    <row r="212" customFormat="false" ht="13.8" hidden="false" customHeight="false" outlineLevel="0" collapsed="false">
      <c r="D212" s="0" t="n">
        <v>2050</v>
      </c>
      <c r="E212" s="0" t="s">
        <v>171</v>
      </c>
      <c r="F212" s="0" t="s">
        <v>166</v>
      </c>
      <c r="I212" s="0" t="n">
        <v>55</v>
      </c>
      <c r="J212" s="3" t="n">
        <v>2.24942472302478</v>
      </c>
      <c r="K212" s="3" t="n">
        <v>232.475280893765</v>
      </c>
      <c r="L212" s="3" t="n">
        <v>4.44310509067542</v>
      </c>
      <c r="M212" s="3" t="n">
        <v>224.52124452473</v>
      </c>
      <c r="N212" s="3" t="n">
        <v>2.96660736893292</v>
      </c>
      <c r="O212" s="3" t="n">
        <v>2214.5171264235</v>
      </c>
      <c r="P212" s="3" t="n">
        <v>1782.34248382071</v>
      </c>
      <c r="Q212" s="3" t="n">
        <v>420.590402707721</v>
      </c>
      <c r="R212" s="3" t="n">
        <v>3122.65585676743</v>
      </c>
      <c r="S212" s="3" t="n">
        <v>0.0782430118753321</v>
      </c>
      <c r="T212" s="3" t="n">
        <v>0.484182643720907</v>
      </c>
      <c r="U212" s="3" t="n">
        <v>5.74571752051525</v>
      </c>
      <c r="V212" s="3" t="n">
        <v>9.30674677635632E-007</v>
      </c>
      <c r="W212" s="3" t="n">
        <v>5.13609197483878E-007</v>
      </c>
      <c r="X212" s="3" t="n">
        <v>3.76317093202509E-007</v>
      </c>
      <c r="Y212" s="3" t="n">
        <v>1.18024616356546E-005</v>
      </c>
      <c r="Z212" s="3" t="n">
        <v>1.13606510273035E-005</v>
      </c>
      <c r="AA212" s="3" t="n">
        <v>4.37826739585468E-007</v>
      </c>
      <c r="AB212" s="3" t="n">
        <v>21.6263088455287</v>
      </c>
      <c r="AC212" s="3" t="n">
        <v>24528.6439823055</v>
      </c>
      <c r="AD212" s="3" t="n">
        <v>0.00865556873739305</v>
      </c>
      <c r="AE212" s="3" t="n">
        <v>3.67455610456609E-005</v>
      </c>
      <c r="AF212" s="3" t="n">
        <v>0.000121113441370072</v>
      </c>
      <c r="AG212" s="3" t="n">
        <v>1.76588459653396</v>
      </c>
      <c r="AH212" s="3" t="n">
        <v>238.687508445675</v>
      </c>
    </row>
    <row r="213" customFormat="false" ht="13.8" hidden="false" customHeight="false" outlineLevel="0" collapsed="false">
      <c r="D213" s="0" t="n">
        <v>2050</v>
      </c>
      <c r="E213" s="0" t="s">
        <v>171</v>
      </c>
      <c r="F213" s="0" t="s">
        <v>167</v>
      </c>
      <c r="I213" s="0" t="n">
        <v>44</v>
      </c>
      <c r="J213" s="3" t="n">
        <v>1.33871696746421</v>
      </c>
      <c r="K213" s="3" t="n">
        <v>115.200303993081</v>
      </c>
      <c r="L213" s="3" t="n">
        <v>2.74105340447104</v>
      </c>
      <c r="M213" s="3" t="n">
        <v>110.602805674861</v>
      </c>
      <c r="N213" s="3" t="n">
        <v>1.53765509700129</v>
      </c>
      <c r="O213" s="3" t="n">
        <v>1217.47638796834</v>
      </c>
      <c r="P213" s="3" t="n">
        <v>995.764777900478</v>
      </c>
      <c r="Q213" s="3" t="n">
        <v>214.709966449171</v>
      </c>
      <c r="R213" s="3" t="n">
        <v>1633.41015277155</v>
      </c>
      <c r="S213" s="3" t="n">
        <v>0.0436436172992396</v>
      </c>
      <c r="T213" s="3" t="n">
        <v>0.29942077718293</v>
      </c>
      <c r="U213" s="3" t="n">
        <v>3.60410605055313</v>
      </c>
      <c r="V213" s="3" t="n">
        <v>4.98781877722028E-007</v>
      </c>
      <c r="W213" s="3" t="n">
        <v>1.80227527810371E-007</v>
      </c>
      <c r="X213" s="3" t="n">
        <v>3.11643982116435E-007</v>
      </c>
      <c r="Y213" s="3" t="n">
        <v>6.97154952011429E-006</v>
      </c>
      <c r="Z213" s="3" t="n">
        <v>6.71578284991473E-006</v>
      </c>
      <c r="AA213" s="3" t="n">
        <v>2.53303612110087E-007</v>
      </c>
      <c r="AB213" s="3" t="n">
        <v>12.8684422335168</v>
      </c>
      <c r="AC213" s="3" t="n">
        <v>21167.6029549473</v>
      </c>
      <c r="AD213" s="3" t="n">
        <v>0.00593656927804611</v>
      </c>
      <c r="AE213" s="3" t="n">
        <v>2.15574872393064E-005</v>
      </c>
      <c r="AF213" s="3" t="n">
        <v>7.27419044487854E-005</v>
      </c>
      <c r="AG213" s="3" t="n">
        <v>1.03818320622858</v>
      </c>
      <c r="AH213" s="3" t="n">
        <v>148.377461218815</v>
      </c>
    </row>
    <row r="214" customFormat="false" ht="13.8" hidden="false" customHeight="false" outlineLevel="0" collapsed="false">
      <c r="D214" s="0" t="n">
        <v>2050</v>
      </c>
      <c r="E214" s="0" t="s">
        <v>171</v>
      </c>
      <c r="F214" s="0" t="s">
        <v>168</v>
      </c>
      <c r="I214" s="0" t="n">
        <v>20</v>
      </c>
      <c r="J214" s="3" t="n">
        <v>2.34882628620918</v>
      </c>
      <c r="K214" s="3" t="n">
        <v>253.029482712694</v>
      </c>
      <c r="L214" s="3" t="n">
        <v>80.6031605944189</v>
      </c>
      <c r="M214" s="3" t="n">
        <v>169.692868644447</v>
      </c>
      <c r="N214" s="3" t="n">
        <v>2.51070041920502</v>
      </c>
      <c r="O214" s="3" t="n">
        <v>2094.11680903564</v>
      </c>
      <c r="P214" s="3" t="n">
        <v>1720.70055414403</v>
      </c>
      <c r="Q214" s="3" t="n">
        <v>367.619419321101</v>
      </c>
      <c r="R214" s="3" t="n">
        <v>1488.74724631995</v>
      </c>
      <c r="S214" s="3" t="n">
        <v>0.059337006827405</v>
      </c>
      <c r="T214" s="3" t="n">
        <v>0.828265478602542</v>
      </c>
      <c r="U214" s="3" t="n">
        <v>9.22289709351855</v>
      </c>
      <c r="V214" s="3" t="n">
        <v>9.32449137208875E-007</v>
      </c>
      <c r="W214" s="3" t="n">
        <v>4.1912574055015E-007</v>
      </c>
      <c r="X214" s="3" t="n">
        <v>4.79818173478227E-007</v>
      </c>
      <c r="Y214" s="3" t="n">
        <v>1.34453614400383E-005</v>
      </c>
      <c r="Z214" s="3" t="n">
        <v>1.22480468174396E-005</v>
      </c>
      <c r="AA214" s="3" t="n">
        <v>1.19660019494415E-006</v>
      </c>
      <c r="AB214" s="3" t="n">
        <v>10.3479636522502</v>
      </c>
      <c r="AC214" s="3" t="n">
        <v>79622.6598550177</v>
      </c>
      <c r="AD214" s="3" t="n">
        <v>0.00676624017859503</v>
      </c>
      <c r="AE214" s="3" t="n">
        <v>1.23592265071737E-005</v>
      </c>
      <c r="AF214" s="3" t="n">
        <v>0.000380097133045605</v>
      </c>
      <c r="AG214" s="3" t="n">
        <v>9.36662156226477</v>
      </c>
      <c r="AH214" s="3" t="n">
        <v>118.705380826398</v>
      </c>
    </row>
    <row r="215" customFormat="false" ht="13.8" hidden="false" customHeight="false" outlineLevel="0" collapsed="false">
      <c r="D215" s="0" t="n">
        <v>2050</v>
      </c>
      <c r="E215" s="0" t="s">
        <v>171</v>
      </c>
      <c r="F215" s="0" t="s">
        <v>169</v>
      </c>
      <c r="I215" s="0" t="n">
        <v>20</v>
      </c>
      <c r="J215" s="3" t="n">
        <v>2.61938721803743</v>
      </c>
      <c r="K215" s="3" t="n">
        <v>283.147221572339</v>
      </c>
      <c r="L215" s="3" t="n">
        <v>81.2803867879938</v>
      </c>
      <c r="M215" s="3" t="n">
        <v>199.576573499909</v>
      </c>
      <c r="N215" s="3" t="n">
        <v>1.86558697795752</v>
      </c>
      <c r="O215" s="3" t="n">
        <v>2797.60660087128</v>
      </c>
      <c r="P215" s="3" t="n">
        <v>1954.94310757743</v>
      </c>
      <c r="Q215" s="3" t="n">
        <v>834.402538050969</v>
      </c>
      <c r="R215" s="3" t="n">
        <v>1835.47273579346</v>
      </c>
      <c r="S215" s="3" t="n">
        <v>0.0738375492785109</v>
      </c>
      <c r="T215" s="3" t="n">
        <v>0.933140973069512</v>
      </c>
      <c r="U215" s="3" t="n">
        <v>10.3456265181763</v>
      </c>
      <c r="V215" s="3" t="n">
        <v>1.01153766259732E-006</v>
      </c>
      <c r="W215" s="3" t="n">
        <v>4.40509692928296E-007</v>
      </c>
      <c r="X215" s="3" t="n">
        <v>5.38518907671979E-007</v>
      </c>
      <c r="Y215" s="3" t="n">
        <v>1.45959484706558E-005</v>
      </c>
      <c r="Z215" s="3" t="n">
        <v>1.32565730237988E-005</v>
      </c>
      <c r="AA215" s="3" t="n">
        <v>1.33937544685707E-006</v>
      </c>
      <c r="AB215" s="3" t="n">
        <v>10.8928300585573</v>
      </c>
      <c r="AC215" s="3" t="n">
        <v>122675.497894896</v>
      </c>
      <c r="AD215" s="3" t="n">
        <v>0.00778941397814271</v>
      </c>
      <c r="AE215" s="3" t="n">
        <v>1.43524077492924E-005</v>
      </c>
      <c r="AF215" s="3" t="n">
        <v>0.000397212119072517</v>
      </c>
      <c r="AG215" s="3" t="n">
        <v>9.78087457824366</v>
      </c>
      <c r="AH215" s="3" t="n">
        <v>104.445963011874</v>
      </c>
    </row>
    <row r="220" customFormat="false" ht="13.8" hidden="false" customHeight="false" outlineLevel="0" collapsed="false"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customFormat="false" ht="13.8" hidden="false" customHeight="false" outlineLevel="0" collapsed="false"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customFormat="false" ht="13.8" hidden="false" customHeight="false" outlineLevel="0" collapsed="false"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customFormat="false" ht="13.8" hidden="false" customHeight="false" outlineLevel="0" collapsed="false">
      <c r="J223" s="3"/>
      <c r="K223" s="3"/>
      <c r="M223" s="4" t="n">
        <v>2030</v>
      </c>
      <c r="N223" s="4" t="n">
        <v>2035</v>
      </c>
      <c r="O223" s="4" t="n">
        <v>2050</v>
      </c>
      <c r="P223" s="3"/>
      <c r="Q223" s="3"/>
      <c r="R223" s="3"/>
      <c r="S223" s="3"/>
      <c r="T223" s="3"/>
      <c r="U223" s="3"/>
      <c r="W223" s="4" t="n">
        <v>2030</v>
      </c>
      <c r="X223" s="4" t="n">
        <v>2035</v>
      </c>
      <c r="Y223" s="4" t="n">
        <v>2050</v>
      </c>
      <c r="Z223" s="3"/>
      <c r="AA223" s="3"/>
      <c r="AB223" s="3"/>
      <c r="AC223" s="3"/>
      <c r="AD223" s="3"/>
      <c r="AE223" s="3"/>
      <c r="AF223" s="3"/>
      <c r="AG223" s="3"/>
      <c r="AH223" s="3"/>
    </row>
    <row r="224" customFormat="false" ht="13.8" hidden="false" customHeight="false" outlineLevel="0" collapsed="false">
      <c r="J224" s="3"/>
      <c r="K224" s="3"/>
      <c r="L224" s="0" t="s">
        <v>172</v>
      </c>
      <c r="M224" s="4" t="n">
        <f aca="false">FORECAST(M$223,N224:O224,N$223:O$223)</f>
        <v>395.419785818248</v>
      </c>
      <c r="N224" s="4" t="n">
        <f aca="false">K176</f>
        <v>370.712169055371</v>
      </c>
      <c r="O224" s="4" t="n">
        <f aca="false">K197</f>
        <v>296.58931876674</v>
      </c>
      <c r="P224" s="3"/>
      <c r="Q224" s="3"/>
      <c r="R224" s="3"/>
      <c r="S224" s="3"/>
      <c r="T224" s="3"/>
      <c r="U224" s="3"/>
      <c r="V224" s="0" t="s">
        <v>172</v>
      </c>
      <c r="W224" s="4" t="n">
        <f aca="false">FORECAST(W$223,X224:Y224,X$223:Y$223)</f>
        <v>231.70568776166</v>
      </c>
      <c r="X224" s="4" t="n">
        <f aca="false">AVERAGE([1]cleaned!I80:I85)</f>
        <v>215.009806399709</v>
      </c>
      <c r="Y224" s="4" t="n">
        <f aca="false">AVERAGE([1]cleaned!I86:I91)</f>
        <v>164.922162313855</v>
      </c>
      <c r="Z224" s="3"/>
      <c r="AA224" s="3"/>
      <c r="AB224" s="3"/>
      <c r="AC224" s="3"/>
      <c r="AD224" s="3"/>
      <c r="AE224" s="3"/>
      <c r="AF224" s="3"/>
      <c r="AG224" s="3"/>
      <c r="AH224" s="3"/>
    </row>
    <row r="225" customFormat="false" ht="13.8" hidden="false" customHeight="false" outlineLevel="0" collapsed="false">
      <c r="J225" s="3"/>
      <c r="K225" s="3"/>
      <c r="L225" s="0" t="s">
        <v>173</v>
      </c>
      <c r="M225" s="4" t="n">
        <f aca="false">FORECAST(M$223,N225:O225,N$223:O$223)</f>
        <v>625.687652866996</v>
      </c>
      <c r="N225" s="4" t="n">
        <f aca="false">K183</f>
        <v>584.940110292319</v>
      </c>
      <c r="O225" s="4" t="n">
        <f aca="false">K204</f>
        <v>462.697482568288</v>
      </c>
      <c r="P225" s="3"/>
      <c r="Q225" s="3"/>
      <c r="R225" s="3"/>
      <c r="S225" s="3"/>
      <c r="T225" s="3"/>
      <c r="U225" s="3"/>
      <c r="V225" s="0" t="s">
        <v>173</v>
      </c>
      <c r="W225" s="4" t="n">
        <f aca="false">FORECAST(W$223,X225:Y225,X$223:Y$223)</f>
        <v>379.170078965334</v>
      </c>
      <c r="X225" s="5" t="n">
        <f aca="false">MAX([1]cleaned!I80:I85)</f>
        <v>381.893884918577</v>
      </c>
      <c r="Y225" s="5" t="n">
        <f aca="false">MAX([1]cleaned!I86:I91)</f>
        <v>390.065302778309</v>
      </c>
      <c r="Z225" s="3"/>
      <c r="AA225" s="3"/>
      <c r="AB225" s="3"/>
      <c r="AC225" s="3"/>
      <c r="AD225" s="3"/>
      <c r="AE225" s="3"/>
      <c r="AF225" s="3"/>
      <c r="AG225" s="3"/>
      <c r="AH225" s="3"/>
    </row>
    <row r="226" customFormat="false" ht="13.8" hidden="false" customHeight="false" outlineLevel="0" collapsed="false">
      <c r="J226" s="3"/>
      <c r="K226" s="3"/>
      <c r="L226" s="0" t="s">
        <v>174</v>
      </c>
      <c r="M226" s="4" t="n">
        <f aca="false">FORECAST(M$223,N226:O226,N$223:O$223)</f>
        <v>248.69766714308</v>
      </c>
      <c r="N226" s="4" t="n">
        <f aca="false">K190</f>
        <v>245.421715460281</v>
      </c>
      <c r="O226" s="4" t="n">
        <f aca="false">K211</f>
        <v>235.593860411885</v>
      </c>
      <c r="P226" s="3"/>
      <c r="Q226" s="3"/>
      <c r="R226" s="3"/>
      <c r="S226" s="3"/>
      <c r="T226" s="3"/>
      <c r="U226" s="3"/>
      <c r="V226" s="0" t="s">
        <v>174</v>
      </c>
      <c r="W226" s="4" t="n">
        <f aca="false">FORECAST(W$223,X226:Y226,X$223:Y$223)</f>
        <v>127.844996007978</v>
      </c>
      <c r="X226" s="5" t="n">
        <f aca="false">MIN([1]cleaned!I80:I85)</f>
        <v>117.681867453794</v>
      </c>
      <c r="Y226" s="5" t="n">
        <f aca="false">MIN([1]cleaned!I86:I91)</f>
        <v>87.1924817912425</v>
      </c>
      <c r="Z226" s="3"/>
      <c r="AA226" s="3"/>
      <c r="AB226" s="3"/>
      <c r="AC226" s="3"/>
      <c r="AD226" s="3"/>
      <c r="AE226" s="3"/>
      <c r="AF226" s="3"/>
      <c r="AG226" s="3"/>
      <c r="AH226" s="3"/>
    </row>
    <row r="227" customFormat="false" ht="13.8" hidden="false" customHeight="false" outlineLevel="0" collapsed="false">
      <c r="J227" s="3"/>
      <c r="K227" s="3"/>
      <c r="L227" s="0" t="s">
        <v>175</v>
      </c>
      <c r="M227" s="4" t="n">
        <f aca="false">FORECAST(M$223,N227:O227,N$223:O$223)</f>
        <v>651.189834519843</v>
      </c>
      <c r="N227" s="4" t="n">
        <f aca="false">K174</f>
        <v>602.927962026914</v>
      </c>
      <c r="O227" s="4" t="n">
        <f aca="false">K195</f>
        <v>458.142344548127</v>
      </c>
      <c r="P227" s="3"/>
      <c r="Q227" s="3"/>
      <c r="R227" s="3"/>
      <c r="S227" s="3"/>
      <c r="T227" s="3"/>
      <c r="U227" s="3"/>
      <c r="V227" s="0" t="s">
        <v>175</v>
      </c>
      <c r="W227" s="4" t="n">
        <f aca="false">FORECAST(W$223,X227:Y227,X$223:Y$223)</f>
        <v>651.18983451984</v>
      </c>
      <c r="X227" s="5" t="n">
        <f aca="false">AVERAGE([1]cleaned!I50:I55)</f>
        <v>602.927962026912</v>
      </c>
      <c r="Y227" s="4" t="n">
        <f aca="false">AVERAGE([1]cleaned!I56:I61)</f>
        <v>458.142344548128</v>
      </c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0" t="s">
        <v>176</v>
      </c>
      <c r="M228" s="4" t="n">
        <f aca="false">FORECAST(M$223,N228:O228,N$223:O$223)</f>
        <v>964.721785066078</v>
      </c>
      <c r="N228" s="4" t="n">
        <f aca="false">K181</f>
        <v>935.996372241412</v>
      </c>
      <c r="O228" s="4" t="n">
        <f aca="false">K202</f>
        <v>849.820133767416</v>
      </c>
      <c r="P228" s="3"/>
      <c r="Q228" s="3"/>
      <c r="R228" s="3"/>
      <c r="S228" s="3"/>
      <c r="T228" s="3"/>
      <c r="U228" s="3"/>
      <c r="V228" s="0" t="s">
        <v>176</v>
      </c>
      <c r="W228" s="4" t="n">
        <f aca="false">FORECAST(W$223,X228:Y228,X$223:Y$223)</f>
        <v>964.721785066076</v>
      </c>
      <c r="X228" s="4" t="n">
        <f aca="false">MAX([1]cleaned!I50:I55)</f>
        <v>935.996372241411</v>
      </c>
      <c r="Y228" s="5" t="n">
        <f aca="false">MAX([1]cleaned!I56:I61)</f>
        <v>849.820133767416</v>
      </c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0" t="s">
        <v>177</v>
      </c>
      <c r="M229" s="4" t="n">
        <f aca="false">FORECAST(M$223,N229:O229,N$223:O$223)</f>
        <v>434.464449586231</v>
      </c>
      <c r="N229" s="4" t="n">
        <f aca="false">K188</f>
        <v>403.568566364059</v>
      </c>
      <c r="O229" s="4" t="n">
        <f aca="false">K209</f>
        <v>310.880916697544</v>
      </c>
      <c r="P229" s="3"/>
      <c r="Q229" s="3"/>
      <c r="R229" s="3"/>
      <c r="S229" s="3"/>
      <c r="T229" s="3"/>
      <c r="U229" s="3"/>
      <c r="V229" s="0" t="s">
        <v>177</v>
      </c>
      <c r="W229" s="4" t="n">
        <f aca="false">FORECAST(W$223,X229:Y229,X$223:Y$223)</f>
        <v>434.464449586221</v>
      </c>
      <c r="X229" s="4" t="n">
        <f aca="false">MIN([1]cleaned!I51:I56)</f>
        <v>403.568566364052</v>
      </c>
      <c r="Y229" s="5" t="n">
        <f aca="false">MIN([1]cleaned!I56:I61)</f>
        <v>310.880916697544</v>
      </c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0" t="s">
        <v>178</v>
      </c>
      <c r="M230" s="4" t="n">
        <f aca="false">FORECAST(M$223,N230:O230,N$223:O$223)</f>
        <v>407.381646989194</v>
      </c>
      <c r="N230" s="4" t="n">
        <f aca="false">K175</f>
        <v>377.059419865695</v>
      </c>
      <c r="O230" s="4" t="n">
        <f aca="false">K196</f>
        <v>286.092738495198</v>
      </c>
      <c r="P230" s="3"/>
      <c r="Q230" s="3"/>
      <c r="R230" s="3"/>
      <c r="S230" s="3"/>
      <c r="T230" s="3"/>
      <c r="U230" s="3"/>
      <c r="V230" s="0" t="s">
        <v>178</v>
      </c>
      <c r="W230" s="4" t="n">
        <f aca="false">FORECAST(W$223,X230:Y230,X$223:Y$223)</f>
        <v>407.381646989193</v>
      </c>
      <c r="X230" s="4" t="n">
        <f aca="false">AVERAGE([1]cleaned!I20:I25)</f>
        <v>377.059419865695</v>
      </c>
      <c r="Y230" s="4" t="n">
        <f aca="false">AVERAGE([1]cleaned!I26:I31)</f>
        <v>286.092738495199</v>
      </c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0" t="s">
        <v>179</v>
      </c>
      <c r="M231" s="4" t="n">
        <f aca="false">FORECAST(M$223,N231:O231,N$223:O$223)</f>
        <v>602.872343756616</v>
      </c>
      <c r="N231" s="4" t="n">
        <f aca="false">K182</f>
        <v>585.946405950893</v>
      </c>
      <c r="O231" s="4" t="n">
        <f aca="false">K203</f>
        <v>535.168592533723</v>
      </c>
      <c r="P231" s="3"/>
      <c r="Q231" s="3"/>
      <c r="R231" s="3"/>
      <c r="S231" s="3"/>
      <c r="T231" s="3"/>
      <c r="U231" s="3"/>
      <c r="V231" s="0" t="s">
        <v>179</v>
      </c>
      <c r="W231" s="4" t="n">
        <f aca="false">FORECAST(W$223,X231:Y231,X$223:Y$223)</f>
        <v>602.872343756618</v>
      </c>
      <c r="X231" s="5" t="n">
        <f aca="false">MAX([1]cleaned!I20:I25)</f>
        <v>585.946405950894</v>
      </c>
      <c r="Y231" s="4" t="n">
        <f aca="false">MAX([1]cleaned!I26:I31)</f>
        <v>535.168592533723</v>
      </c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0" t="s">
        <v>180</v>
      </c>
      <c r="M232" s="4" t="n">
        <f aca="false">FORECAST(M$223,N232:O232,N$223:O$223)</f>
        <v>270.484096148444</v>
      </c>
      <c r="N232" s="4" t="n">
        <f aca="false">K189</f>
        <v>249.521794378544</v>
      </c>
      <c r="O232" s="4" t="n">
        <f aca="false">K210</f>
        <v>186.634889068845</v>
      </c>
      <c r="P232" s="3"/>
      <c r="Q232" s="3"/>
      <c r="R232" s="3"/>
      <c r="S232" s="3"/>
      <c r="T232" s="3"/>
      <c r="U232" s="3"/>
      <c r="V232" s="0" t="s">
        <v>180</v>
      </c>
      <c r="W232" s="4" t="n">
        <f aca="false">FORECAST(W$223,X232:Y232,X$223:Y$223)</f>
        <v>270.484096148443</v>
      </c>
      <c r="X232" s="5" t="n">
        <f aca="false">MIN([1]cleaned!I20:I25)</f>
        <v>249.521794378544</v>
      </c>
      <c r="Y232" s="4" t="n">
        <f aca="false">MIN(([1]cleaned!I26:I31))</f>
        <v>186.634889068845</v>
      </c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N233" s="3"/>
      <c r="O233" s="3"/>
      <c r="P233" s="3"/>
      <c r="Q233" s="3"/>
      <c r="R233" s="3"/>
      <c r="S233" s="3"/>
      <c r="T233" s="3"/>
      <c r="U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N234" s="3"/>
      <c r="O234" s="3"/>
      <c r="P234" s="3"/>
      <c r="Q234" s="3"/>
      <c r="R234" s="3"/>
      <c r="S234" s="3"/>
      <c r="T234" s="3"/>
      <c r="U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N235" s="3"/>
      <c r="O235" s="3"/>
      <c r="P235" s="3"/>
      <c r="Q235" s="3"/>
      <c r="R235" s="3"/>
      <c r="S235" s="3"/>
      <c r="T235" s="3"/>
      <c r="U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N236" s="3"/>
      <c r="O236" s="3"/>
      <c r="P236" s="3"/>
      <c r="Q236" s="3"/>
      <c r="R236" s="3"/>
      <c r="S236" s="3"/>
      <c r="T236" s="3"/>
      <c r="U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6" t="s">
        <v>181</v>
      </c>
      <c r="M241" s="3"/>
      <c r="N241" s="3"/>
      <c r="O241" s="3"/>
      <c r="P241" s="3"/>
      <c r="Q241" s="3"/>
      <c r="R241" s="3"/>
      <c r="S241" s="3"/>
      <c r="T241" s="3"/>
      <c r="U241" s="3"/>
      <c r="V241" s="6" t="s">
        <v>181</v>
      </c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 t="s">
        <v>182</v>
      </c>
      <c r="M242" s="3" t="s">
        <v>183</v>
      </c>
      <c r="N242" s="3" t="s">
        <v>184</v>
      </c>
      <c r="O242" s="3" t="s">
        <v>185</v>
      </c>
      <c r="P242" s="3" t="s">
        <v>186</v>
      </c>
      <c r="Q242" s="3"/>
      <c r="R242" s="3"/>
      <c r="S242" s="3"/>
      <c r="T242" s="3"/>
      <c r="U242" s="3"/>
      <c r="V242" s="3" t="s">
        <v>182</v>
      </c>
      <c r="W242" s="3" t="s">
        <v>183</v>
      </c>
      <c r="X242" s="3" t="s">
        <v>184</v>
      </c>
      <c r="Y242" s="3" t="s">
        <v>185</v>
      </c>
      <c r="Z242" s="3" t="s">
        <v>186</v>
      </c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7" t="n">
        <v>0</v>
      </c>
      <c r="M243" s="4" t="n">
        <f aca="false">$L243*$M$224+(1-$L243)*AVERAGE($M$227,$M$230)</f>
        <v>529.285740754519</v>
      </c>
      <c r="N243" s="4" t="n">
        <f aca="false">$L243*$M$225+(1-$L243)*AVERAGE($M$228,$M$231)</f>
        <v>783.797064411347</v>
      </c>
      <c r="O243" s="4" t="n">
        <f aca="false">$L243*$M$226+(1-$L243)*AVERAGE($M$229,$M$232)</f>
        <v>352.474272867337</v>
      </c>
      <c r="P243" s="4" t="n">
        <v>490</v>
      </c>
      <c r="Q243" s="3"/>
      <c r="R243" s="3"/>
      <c r="S243" s="3"/>
      <c r="T243" s="3"/>
      <c r="U243" s="3"/>
      <c r="V243" s="7" t="n">
        <v>0</v>
      </c>
      <c r="W243" s="4" t="n">
        <f aca="false">$L243*$W$224+(1-$V243)*AVERAGE($W$227,$W$230)</f>
        <v>529.285740754517</v>
      </c>
      <c r="X243" s="4" t="n">
        <f aca="false">$L243*$W$225+(1-$V243)*AVERAGE($W$228,$W$231)</f>
        <v>783.797064411347</v>
      </c>
      <c r="Y243" s="4" t="n">
        <f aca="false">$L243*$W$226+(1-$V243)*AVERAGE($W$229,$W$232)</f>
        <v>352.474272867332</v>
      </c>
      <c r="Z243" s="4" t="n">
        <v>490</v>
      </c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7" t="n">
        <v>0.2</v>
      </c>
      <c r="M244" s="4" t="n">
        <f aca="false">$L244*$M$224+(1-$L244)*AVERAGE($M$227,$M$230)</f>
        <v>502.512549767264</v>
      </c>
      <c r="N244" s="4" t="n">
        <f aca="false">$L244*$M$225+(1-$L244)*AVERAGE($M$228,$M$231)</f>
        <v>752.175182102477</v>
      </c>
      <c r="O244" s="4" t="n">
        <f aca="false">$L244*$M$226+(1-$L244)*AVERAGE($M$229,$M$232)</f>
        <v>331.718951722486</v>
      </c>
      <c r="P244" s="4" t="n">
        <v>490</v>
      </c>
      <c r="Q244" s="3"/>
      <c r="R244" s="3"/>
      <c r="S244" s="3"/>
      <c r="T244" s="3"/>
      <c r="U244" s="3"/>
      <c r="V244" s="7" t="n">
        <v>0.2</v>
      </c>
      <c r="W244" s="4" t="n">
        <f aca="false">$L244*$W$224+(1-$V244)*AVERAGE($W$227,$W$230)</f>
        <v>469.769730155945</v>
      </c>
      <c r="X244" s="4" t="n">
        <f aca="false">$L244*$W$225+(1-$V244)*AVERAGE($W$228,$W$231)</f>
        <v>702.871667322144</v>
      </c>
      <c r="Y244" s="4" t="n">
        <f aca="false">$L244*$W$226+(1-$V244)*AVERAGE($W$229,$W$232)</f>
        <v>307.548417495461</v>
      </c>
      <c r="Z244" s="4" t="n">
        <v>490</v>
      </c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7" t="n">
        <v>0.4</v>
      </c>
      <c r="M245" s="4" t="n">
        <f aca="false">$L245*$M$224+(1-$L245)*AVERAGE($M$227,$M$230)</f>
        <v>475.73935878001</v>
      </c>
      <c r="N245" s="4" t="n">
        <f aca="false">$L245*$M$225+(1-$L245)*AVERAGE($M$228,$M$231)</f>
        <v>720.553299793607</v>
      </c>
      <c r="O245" s="4" t="n">
        <f aca="false">$L245*$M$226+(1-$L245)*AVERAGE($M$229,$M$232)</f>
        <v>310.963630577634</v>
      </c>
      <c r="P245" s="4" t="n">
        <v>490</v>
      </c>
      <c r="Q245" s="3"/>
      <c r="R245" s="3"/>
      <c r="S245" s="3"/>
      <c r="T245" s="3"/>
      <c r="U245" s="3"/>
      <c r="V245" s="7" t="n">
        <v>0.4</v>
      </c>
      <c r="W245" s="4" t="n">
        <f aca="false">$L245*$W$224+(1-$V245)*AVERAGE($W$227,$W$230)</f>
        <v>410.253719557374</v>
      </c>
      <c r="X245" s="4" t="n">
        <f aca="false">$L245*$W$225+(1-$V245)*AVERAGE($W$228,$W$231)</f>
        <v>621.946270232942</v>
      </c>
      <c r="Y245" s="4" t="n">
        <f aca="false">$L245*$W$226+(1-$V245)*AVERAGE($W$229,$W$232)</f>
        <v>262.62256212359</v>
      </c>
      <c r="Z245" s="4" t="n">
        <v>490</v>
      </c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7" t="n">
        <v>0.6</v>
      </c>
      <c r="M246" s="4" t="n">
        <f aca="false">$L246*$M$224+(1-$L246)*AVERAGE($M$227,$M$230)</f>
        <v>448.966167792756</v>
      </c>
      <c r="N246" s="4" t="n">
        <f aca="false">$L246*$M$225+(1-$L246)*AVERAGE($M$228,$M$231)</f>
        <v>688.931417484736</v>
      </c>
      <c r="O246" s="4" t="n">
        <f aca="false">$L246*$M$226+(1-$L246)*AVERAGE($M$229,$M$232)</f>
        <v>290.208309432783</v>
      </c>
      <c r="P246" s="4" t="n">
        <v>490</v>
      </c>
      <c r="Q246" s="3"/>
      <c r="R246" s="3"/>
      <c r="S246" s="3"/>
      <c r="T246" s="3"/>
      <c r="U246" s="3"/>
      <c r="V246" s="7" t="n">
        <v>0.6</v>
      </c>
      <c r="W246" s="4" t="n">
        <f aca="false">$L246*$W$224+(1-$V246)*AVERAGE($W$227,$W$230)</f>
        <v>350.737708958803</v>
      </c>
      <c r="X246" s="4" t="n">
        <f aca="false">$L246*$W$225+(1-$V246)*AVERAGE($W$228,$W$231)</f>
        <v>541.020873143739</v>
      </c>
      <c r="Y246" s="4" t="n">
        <f aca="false">$L246*$W$226+(1-$V246)*AVERAGE($W$229,$W$232)</f>
        <v>217.69670675172</v>
      </c>
      <c r="Z246" s="4" t="n">
        <v>490</v>
      </c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7" t="n">
        <v>0.8</v>
      </c>
      <c r="M247" s="4" t="n">
        <f aca="false">$L247*$M$224+(1-$L247)*AVERAGE($M$227,$M$230)</f>
        <v>422.192976805502</v>
      </c>
      <c r="N247" s="4" t="n">
        <f aca="false">$L247*$M$225+(1-$L247)*AVERAGE($M$228,$M$231)</f>
        <v>657.309535175866</v>
      </c>
      <c r="O247" s="4" t="n">
        <f aca="false">$L247*$M$226+(1-$L247)*AVERAGE($M$229,$M$232)</f>
        <v>269.452988287931</v>
      </c>
      <c r="P247" s="4" t="n">
        <v>490</v>
      </c>
      <c r="Q247" s="3"/>
      <c r="R247" s="3"/>
      <c r="S247" s="3"/>
      <c r="T247" s="3"/>
      <c r="U247" s="3"/>
      <c r="V247" s="7" t="n">
        <v>0.8</v>
      </c>
      <c r="W247" s="4" t="n">
        <f aca="false">$L247*$W$224+(1-$V247)*AVERAGE($W$227,$W$230)</f>
        <v>291.221698360231</v>
      </c>
      <c r="X247" s="4" t="n">
        <f aca="false">$L247*$W$225+(1-$V247)*AVERAGE($W$228,$W$231)</f>
        <v>460.095476054536</v>
      </c>
      <c r="Y247" s="4" t="n">
        <f aca="false">$L247*$W$226+(1-$V247)*AVERAGE($W$229,$W$232)</f>
        <v>172.770851379849</v>
      </c>
      <c r="Z247" s="4" t="n">
        <v>490</v>
      </c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7" t="n">
        <v>1</v>
      </c>
      <c r="M248" s="4" t="n">
        <f aca="false">$L248*$M$224+(1-$L248)*AVERAGE($M$227,$M$230)</f>
        <v>395.419785818248</v>
      </c>
      <c r="N248" s="4" t="n">
        <f aca="false">$L248*$M$225+(1-$L248)*AVERAGE($M$228,$M$231)</f>
        <v>625.687652866996</v>
      </c>
      <c r="O248" s="4" t="n">
        <f aca="false">$L248*$M$226+(1-$L248)*AVERAGE($M$229,$M$232)</f>
        <v>248.69766714308</v>
      </c>
      <c r="P248" s="4" t="n">
        <v>490</v>
      </c>
      <c r="Q248" s="3"/>
      <c r="R248" s="3"/>
      <c r="S248" s="3"/>
      <c r="T248" s="3"/>
      <c r="U248" s="3"/>
      <c r="V248" s="7" t="n">
        <v>1</v>
      </c>
      <c r="W248" s="4" t="n">
        <f aca="false">$L248*$W$224+(1-$V248)*AVERAGE($W$227,$W$230)</f>
        <v>231.70568776166</v>
      </c>
      <c r="X248" s="4" t="n">
        <f aca="false">$L248*$W$225+(1-$V248)*AVERAGE($W$228,$W$231)</f>
        <v>379.170078965334</v>
      </c>
      <c r="Y248" s="4" t="n">
        <f aca="false">$L248*$W$226+(1-$V248)*AVERAGE($W$229,$W$232)</f>
        <v>127.844996007978</v>
      </c>
      <c r="Z248" s="4" t="n">
        <v>490</v>
      </c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6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65" colorId="64" zoomScale="85" zoomScaleNormal="85" zoomScalePageLayoutView="100" workbookViewId="0">
      <selection pane="topLeft" activeCell="B195" activeCellId="0" sqref="B19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 t="s">
        <v>2</v>
      </c>
      <c r="E126" s="2" t="s">
        <v>3</v>
      </c>
      <c r="F126" s="2" t="s">
        <v>161</v>
      </c>
      <c r="G126" s="2"/>
      <c r="H126" s="2"/>
      <c r="I126" s="2"/>
      <c r="J126" s="2"/>
    </row>
    <row r="127" customFormat="false" ht="13.8" hidden="false" customHeight="false" outlineLevel="0" collapsed="false">
      <c r="D127" s="2" t="n">
        <v>2024</v>
      </c>
      <c r="E127" s="2"/>
      <c r="F127" s="0" t="s">
        <v>187</v>
      </c>
      <c r="G127" s="2"/>
      <c r="H127" s="2"/>
      <c r="I127" s="2"/>
      <c r="J127" s="2"/>
      <c r="K127" s="0" t="n">
        <v>325.616474187594</v>
      </c>
    </row>
    <row r="128" customFormat="false" ht="13.8" hidden="false" customHeight="false" outlineLevel="0" collapsed="false">
      <c r="D128" s="2" t="n">
        <v>2024</v>
      </c>
      <c r="E128" s="2"/>
      <c r="F128" s="0" t="s">
        <v>188</v>
      </c>
      <c r="G128" s="2"/>
      <c r="H128" s="2"/>
      <c r="I128" s="2"/>
      <c r="J128" s="2"/>
      <c r="K128" s="0" t="n">
        <v>240.166296406253</v>
      </c>
    </row>
    <row r="129" customFormat="false" ht="13.8" hidden="false" customHeight="false" outlineLevel="0" collapsed="false">
      <c r="D129" s="2" t="n">
        <v>2024</v>
      </c>
      <c r="E129" s="2"/>
      <c r="F129" s="0" t="s">
        <v>189</v>
      </c>
      <c r="G129" s="2"/>
      <c r="H129" s="2"/>
      <c r="I129" s="2"/>
      <c r="J129" s="2"/>
      <c r="K129" s="0" t="n">
        <v>61.755778247497</v>
      </c>
    </row>
    <row r="130" customFormat="false" ht="13.8" hidden="false" customHeight="false" outlineLevel="0" collapsed="false">
      <c r="D130" s="2" t="n">
        <v>2024</v>
      </c>
      <c r="E130" s="2"/>
      <c r="F130" s="0" t="s">
        <v>190</v>
      </c>
      <c r="G130" s="2"/>
      <c r="H130" s="2"/>
      <c r="I130" s="2"/>
      <c r="J130" s="2"/>
      <c r="K130" s="0" t="n">
        <v>230.102152398142</v>
      </c>
    </row>
    <row r="131" customFormat="false" ht="13.8" hidden="false" customHeight="false" outlineLevel="0" collapsed="false">
      <c r="D131" s="2" t="n">
        <v>2024</v>
      </c>
      <c r="E131" s="2"/>
      <c r="F131" s="0" t="s">
        <v>191</v>
      </c>
      <c r="G131" s="2"/>
      <c r="H131" s="2"/>
      <c r="I131" s="2"/>
      <c r="J131" s="2"/>
      <c r="K131" s="0" t="n">
        <v>103.725773491796</v>
      </c>
    </row>
    <row r="132" customFormat="false" ht="13.8" hidden="false" customHeight="false" outlineLevel="0" collapsed="false">
      <c r="D132" s="2" t="n">
        <v>2024</v>
      </c>
      <c r="E132" s="2"/>
      <c r="F132" s="0" t="s">
        <v>192</v>
      </c>
      <c r="G132" s="2"/>
      <c r="H132" s="2"/>
      <c r="I132" s="2"/>
      <c r="J132" s="2"/>
      <c r="K132" s="0" t="n">
        <v>101.561955719628</v>
      </c>
    </row>
    <row r="133" customFormat="false" ht="13.8" hidden="false" customHeight="false" outlineLevel="0" collapsed="false">
      <c r="D133" s="2" t="n">
        <v>2024</v>
      </c>
      <c r="E133" s="2"/>
      <c r="F133" s="0" t="s">
        <v>193</v>
      </c>
      <c r="G133" s="2"/>
      <c r="H133" s="2"/>
      <c r="I133" s="2"/>
      <c r="J133" s="2"/>
      <c r="K133" s="0" t="n">
        <v>168.075112589972</v>
      </c>
    </row>
    <row r="134" customFormat="false" ht="13.8" hidden="false" customHeight="false" outlineLevel="0" collapsed="false">
      <c r="D134" s="0" t="n">
        <v>2035</v>
      </c>
      <c r="E134" s="0" t="s">
        <v>162</v>
      </c>
      <c r="F134" s="0" t="s">
        <v>187</v>
      </c>
      <c r="I134" s="0" t="n">
        <v>55</v>
      </c>
      <c r="J134" s="3" t="n">
        <v>4.09397245792738</v>
      </c>
      <c r="K134" s="4" t="n">
        <f aca="false">0.42*602.927962026914</f>
        <v>253.229744051304</v>
      </c>
      <c r="L134" s="3" t="n">
        <v>16.0120042613297</v>
      </c>
      <c r="M134" s="3" t="n">
        <v>581.817285779111</v>
      </c>
      <c r="N134" s="3" t="n">
        <v>5.09867198647323</v>
      </c>
      <c r="O134" s="3" t="n">
        <v>3361.76635344787</v>
      </c>
      <c r="P134" s="3" t="n">
        <v>2731.42672687606</v>
      </c>
      <c r="Q134" s="3" t="n">
        <v>630.339626571805</v>
      </c>
      <c r="R134" s="3" t="n">
        <v>8451.71886521998</v>
      </c>
      <c r="S134" s="3" t="n">
        <v>0.211932453246625</v>
      </c>
      <c r="T134" s="3" t="n">
        <v>0.857872558251164</v>
      </c>
      <c r="U134" s="3" t="n">
        <v>8.57830437924116</v>
      </c>
      <c r="V134" s="3" t="n">
        <v>1.17393809455482E-006</v>
      </c>
      <c r="W134" s="3" t="n">
        <v>6.65724960469239E-007</v>
      </c>
      <c r="X134" s="3" t="n">
        <v>5.08213134085582E-007</v>
      </c>
      <c r="Y134" s="3" t="n">
        <v>2.04393525599795E-005</v>
      </c>
      <c r="Z134" s="3" t="n">
        <v>1.98375241338329E-005</v>
      </c>
      <c r="AA134" s="3" t="n">
        <v>6.01828426146595E-007</v>
      </c>
      <c r="AB134" s="3" t="n">
        <v>102.261817546055</v>
      </c>
      <c r="AC134" s="3" t="n">
        <v>16397.4481178986</v>
      </c>
      <c r="AD134" s="3" t="n">
        <v>0.00995866680619348</v>
      </c>
      <c r="AE134" s="3" t="n">
        <v>4.24639710668728E-005</v>
      </c>
      <c r="AF134" s="3" t="n">
        <v>0.000260916365754249</v>
      </c>
      <c r="AG134" s="3" t="n">
        <v>2.53879697991694</v>
      </c>
      <c r="AH134" s="3" t="n">
        <v>699.71668903206</v>
      </c>
    </row>
    <row r="135" customFormat="false" ht="13.8" hidden="false" customHeight="false" outlineLevel="0" collapsed="false">
      <c r="D135" s="0" t="n">
        <v>2035</v>
      </c>
      <c r="E135" s="0" t="s">
        <v>162</v>
      </c>
      <c r="F135" s="0" t="s">
        <v>188</v>
      </c>
      <c r="I135" s="0" t="n">
        <v>44</v>
      </c>
      <c r="J135" s="3" t="n">
        <v>2.63591858056103</v>
      </c>
      <c r="K135" s="4" t="n">
        <f aca="false">0.46*377.059419865695</f>
        <v>173.44733313822</v>
      </c>
      <c r="L135" s="3" t="n">
        <v>9.46947451137898</v>
      </c>
      <c r="M135" s="3" t="n">
        <v>365.082444764197</v>
      </c>
      <c r="N135" s="3" t="n">
        <v>2.50750059011883</v>
      </c>
      <c r="O135" s="3" t="n">
        <v>2061.80450870884</v>
      </c>
      <c r="P135" s="3" t="n">
        <v>1747.72204503717</v>
      </c>
      <c r="Q135" s="3" t="n">
        <v>314.082463671669</v>
      </c>
      <c r="R135" s="3" t="n">
        <v>5138.80348571746</v>
      </c>
      <c r="S135" s="3" t="n">
        <v>0.143857786156989</v>
      </c>
      <c r="T135" s="3" t="n">
        <v>0.557439468517779</v>
      </c>
      <c r="U135" s="3" t="n">
        <v>5.7300172533427</v>
      </c>
      <c r="V135" s="3" t="n">
        <v>9.67187760906724E-007</v>
      </c>
      <c r="W135" s="3" t="n">
        <v>4.93337093124366E-007</v>
      </c>
      <c r="X135" s="3" t="n">
        <v>4.73850667782359E-007</v>
      </c>
      <c r="Y135" s="3" t="n">
        <v>1.25228119372762E-005</v>
      </c>
      <c r="Z135" s="3" t="n">
        <v>1.21653832016192E-005</v>
      </c>
      <c r="AA135" s="3" t="n">
        <v>3.5742873565703E-007</v>
      </c>
      <c r="AB135" s="3" t="n">
        <v>62.4256596547067</v>
      </c>
      <c r="AC135" s="3" t="n">
        <v>10089.6593485889</v>
      </c>
      <c r="AD135" s="3" t="n">
        <v>0.00636560312377879</v>
      </c>
      <c r="AE135" s="3" t="n">
        <v>2.52387180324967E-005</v>
      </c>
      <c r="AF135" s="3" t="n">
        <v>0.00017505025223809</v>
      </c>
      <c r="AG135" s="3" t="n">
        <v>1.67549035852853</v>
      </c>
      <c r="AH135" s="3" t="n">
        <v>428.840458638463</v>
      </c>
    </row>
    <row r="136" customFormat="false" ht="13.8" hidden="false" customHeight="false" outlineLevel="0" collapsed="false">
      <c r="D136" s="0" t="n">
        <v>2035</v>
      </c>
      <c r="E136" s="0" t="s">
        <v>162</v>
      </c>
      <c r="F136" s="0" t="s">
        <v>189</v>
      </c>
      <c r="I136" s="0" t="n">
        <v>20</v>
      </c>
      <c r="J136" s="3" t="n">
        <v>2.43724735845016</v>
      </c>
      <c r="K136" s="4" t="n">
        <f aca="false">0.11*370.712169055371</f>
        <v>40.7783385960908</v>
      </c>
      <c r="L136" s="3" t="n">
        <v>65.1806246656723</v>
      </c>
      <c r="M136" s="3" t="n">
        <v>303.848745339472</v>
      </c>
      <c r="N136" s="3" t="n">
        <v>1.68279905022617</v>
      </c>
      <c r="O136" s="3" t="n">
        <v>1948.35890067651</v>
      </c>
      <c r="P136" s="3" t="n">
        <v>1649.90703049439</v>
      </c>
      <c r="Q136" s="3" t="n">
        <v>298.451870182123</v>
      </c>
      <c r="R136" s="3" t="n">
        <v>4144.88370763107</v>
      </c>
      <c r="S136" s="3" t="n">
        <v>0.128058289376846</v>
      </c>
      <c r="T136" s="3" t="n">
        <v>0.728462570406437</v>
      </c>
      <c r="U136" s="3" t="n">
        <v>8.03955798073631</v>
      </c>
      <c r="V136" s="3" t="n">
        <v>6.24391743945212E-007</v>
      </c>
      <c r="W136" s="3" t="n">
        <v>3.16711098392977E-007</v>
      </c>
      <c r="X136" s="3" t="n">
        <v>3.07680645552234E-007</v>
      </c>
      <c r="Y136" s="3" t="n">
        <v>1.25343958706528E-005</v>
      </c>
      <c r="Z136" s="3" t="n">
        <v>1.14965938965369E-005</v>
      </c>
      <c r="AA136" s="3" t="n">
        <v>1.03780197411589E-006</v>
      </c>
      <c r="AB136" s="3" t="n">
        <v>69.5609015699863</v>
      </c>
      <c r="AC136" s="3" t="n">
        <v>68491.0407524267</v>
      </c>
      <c r="AD136" s="3" t="n">
        <v>0.00584789997825736</v>
      </c>
      <c r="AE136" s="3" t="n">
        <v>2.53541292789636E-005</v>
      </c>
      <c r="AF136" s="3" t="n">
        <v>0.00030955620312903</v>
      </c>
      <c r="AG136" s="3" t="n">
        <v>7.77313586777038</v>
      </c>
      <c r="AH136" s="3" t="n">
        <v>132.908052025149</v>
      </c>
    </row>
    <row r="137" customFormat="false" ht="13.8" hidden="false" customHeight="false" outlineLevel="0" collapsed="false">
      <c r="D137" s="0" t="n">
        <v>2035</v>
      </c>
      <c r="E137" s="0" t="s">
        <v>162</v>
      </c>
      <c r="F137" s="0" t="s">
        <v>190</v>
      </c>
      <c r="I137" s="0" t="n">
        <v>55</v>
      </c>
      <c r="J137" s="3" t="n">
        <v>3.78612569492338</v>
      </c>
      <c r="K137" s="4" t="n">
        <f aca="false">0.33*512.81885615569</f>
        <v>169.230222531378</v>
      </c>
      <c r="L137" s="3" t="n">
        <v>16.1543353152401</v>
      </c>
      <c r="M137" s="3" t="n">
        <v>492.127695499113</v>
      </c>
      <c r="N137" s="3" t="n">
        <v>4.53682534133445</v>
      </c>
      <c r="O137" s="3" t="n">
        <v>3036.12914524944</v>
      </c>
      <c r="P137" s="3" t="n">
        <v>2467.37259358053</v>
      </c>
      <c r="Q137" s="3" t="n">
        <v>568.756551668914</v>
      </c>
      <c r="R137" s="3" t="n">
        <v>7754.84211943923</v>
      </c>
      <c r="S137" s="3" t="n">
        <v>0.200248037204253</v>
      </c>
      <c r="T137" s="3" t="n">
        <v>0.812221295738907</v>
      </c>
      <c r="U137" s="3" t="n">
        <v>8.09362511356492</v>
      </c>
      <c r="V137" s="3" t="n">
        <v>1.09582644101704E-006</v>
      </c>
      <c r="W137" s="3" t="n">
        <v>6.20508038142913E-007</v>
      </c>
      <c r="X137" s="3" t="n">
        <v>4.7531840287413E-007</v>
      </c>
      <c r="Y137" s="3" t="n">
        <v>1.97809452780038E-005</v>
      </c>
      <c r="Z137" s="3" t="n">
        <v>1.92014797591834E-005</v>
      </c>
      <c r="AA137" s="3" t="n">
        <v>5.79465518820412E-007</v>
      </c>
      <c r="AB137" s="3" t="n">
        <v>101.780316789639</v>
      </c>
      <c r="AC137" s="3" t="n">
        <v>28828.5513827019</v>
      </c>
      <c r="AD137" s="3" t="n">
        <v>0.00912215484891527</v>
      </c>
      <c r="AE137" s="3" t="n">
        <v>4.05203527760924E-005</v>
      </c>
      <c r="AF137" s="3" t="n">
        <v>0.000222000938022073</v>
      </c>
      <c r="AG137" s="3" t="n">
        <v>2.39978227731957</v>
      </c>
      <c r="AH137" s="3" t="n">
        <v>677.399422751856</v>
      </c>
    </row>
    <row r="138" customFormat="false" ht="13.8" hidden="false" customHeight="false" outlineLevel="0" collapsed="false">
      <c r="D138" s="0" t="n">
        <v>2035</v>
      </c>
      <c r="E138" s="0" t="s">
        <v>162</v>
      </c>
      <c r="F138" s="0" t="s">
        <v>191</v>
      </c>
      <c r="I138" s="0" t="n">
        <v>44</v>
      </c>
      <c r="J138" s="3" t="n">
        <v>2.23282859026979</v>
      </c>
      <c r="K138" s="4" t="n">
        <f aca="false">0.27*273.073928588568</f>
        <v>73.7299607189134</v>
      </c>
      <c r="L138" s="3" t="n">
        <v>9.61947619542281</v>
      </c>
      <c r="M138" s="3" t="n">
        <v>260.996503531397</v>
      </c>
      <c r="N138" s="3" t="n">
        <v>2.45794886174784</v>
      </c>
      <c r="O138" s="3" t="n">
        <v>1694.80828401381</v>
      </c>
      <c r="P138" s="3" t="n">
        <v>1393.41726729051</v>
      </c>
      <c r="Q138" s="3" t="n">
        <v>301.391016723298</v>
      </c>
      <c r="R138" s="3" t="n">
        <v>4356.73493419114</v>
      </c>
      <c r="S138" s="3" t="n">
        <v>0.1142635432</v>
      </c>
      <c r="T138" s="3" t="n">
        <v>0.490768562492849</v>
      </c>
      <c r="U138" s="3" t="n">
        <v>4.968587436031</v>
      </c>
      <c r="V138" s="3" t="n">
        <v>5.86335641889353E-007</v>
      </c>
      <c r="W138" s="3" t="n">
        <v>2.2801719258331E-007</v>
      </c>
      <c r="X138" s="3" t="n">
        <v>3.58318449306043E-007</v>
      </c>
      <c r="Y138" s="3" t="n">
        <v>1.16228466943257E-005</v>
      </c>
      <c r="Z138" s="3" t="n">
        <v>1.12879853363318E-005</v>
      </c>
      <c r="AA138" s="3" t="n">
        <v>3.34861357993838E-007</v>
      </c>
      <c r="AB138" s="3" t="n">
        <v>60.5324246675334</v>
      </c>
      <c r="AC138" s="3" t="n">
        <v>23691.9623808801</v>
      </c>
      <c r="AD138" s="3" t="n">
        <v>0.00619819547742859</v>
      </c>
      <c r="AE138" s="3" t="n">
        <v>2.37309406224606E-005</v>
      </c>
      <c r="AF138" s="3" t="n">
        <v>0.000131716075736339</v>
      </c>
      <c r="AG138" s="3" t="n">
        <v>1.40223112423145</v>
      </c>
      <c r="AH138" s="3" t="n">
        <v>405.598259723655</v>
      </c>
    </row>
    <row r="139" customFormat="false" ht="13.8" hidden="false" customHeight="false" outlineLevel="0" collapsed="false">
      <c r="D139" s="0" t="n">
        <v>2035</v>
      </c>
      <c r="E139" s="0" t="s">
        <v>162</v>
      </c>
      <c r="F139" s="0" t="s">
        <v>192</v>
      </c>
      <c r="I139" s="0" t="n">
        <v>20</v>
      </c>
      <c r="J139" s="3" t="n">
        <v>2.68118211786007</v>
      </c>
      <c r="K139" s="4" t="n">
        <f aca="false">0.17*397.592930765874</f>
        <v>67.5907982301986</v>
      </c>
      <c r="L139" s="3" t="n">
        <v>65.4744477756978</v>
      </c>
      <c r="M139" s="3" t="n">
        <v>329.105453124807</v>
      </c>
      <c r="N139" s="3" t="n">
        <v>3.01302986536843</v>
      </c>
      <c r="O139" s="3" t="n">
        <v>2244.50542358162</v>
      </c>
      <c r="P139" s="3" t="n">
        <v>1857.22018972023</v>
      </c>
      <c r="Q139" s="3" t="n">
        <v>387.285233861395</v>
      </c>
      <c r="R139" s="3" t="n">
        <v>4637.83299930169</v>
      </c>
      <c r="S139" s="3" t="n">
        <v>0.139895851435336</v>
      </c>
      <c r="T139" s="3" t="n">
        <v>0.800097113419425</v>
      </c>
      <c r="U139" s="3" t="n">
        <v>8.74352113083722</v>
      </c>
      <c r="V139" s="3" t="n">
        <v>8.8355967931882E-007</v>
      </c>
      <c r="W139" s="3" t="n">
        <v>4.0529354424501E-007</v>
      </c>
      <c r="X139" s="3" t="n">
        <v>4.7826613507381E-007</v>
      </c>
      <c r="Y139" s="3" t="n">
        <v>1.34138202324083E-005</v>
      </c>
      <c r="Z139" s="3" t="n">
        <v>1.2349122882557E-005</v>
      </c>
      <c r="AA139" s="3" t="n">
        <v>1.06469734985124E-006</v>
      </c>
      <c r="AB139" s="3" t="n">
        <v>72.4391551653636</v>
      </c>
      <c r="AC139" s="3" t="n">
        <v>69541.4991889595</v>
      </c>
      <c r="AD139" s="3" t="n">
        <v>0.00753017500634136</v>
      </c>
      <c r="AE139" s="3" t="n">
        <v>2.61634650689573E-005</v>
      </c>
      <c r="AF139" s="3" t="n">
        <v>0.000312059649708746</v>
      </c>
      <c r="AG139" s="3" t="n">
        <v>8.04623904896524</v>
      </c>
      <c r="AH139" s="3" t="n">
        <v>182.001320753558</v>
      </c>
    </row>
    <row r="140" customFormat="false" ht="13.8" hidden="false" customHeight="false" outlineLevel="0" collapsed="false">
      <c r="D140" s="0" t="n">
        <v>2035</v>
      </c>
      <c r="E140" s="0" t="s">
        <v>162</v>
      </c>
      <c r="F140" s="0" t="s">
        <v>193</v>
      </c>
      <c r="I140" s="0" t="n">
        <v>20</v>
      </c>
      <c r="J140" s="3" t="n">
        <v>2.95971809444445</v>
      </c>
      <c r="K140" s="4" t="n">
        <f aca="false">0.26*448.368348003929</f>
        <v>116.575770481022</v>
      </c>
      <c r="L140" s="3" t="n">
        <v>66.1499824487162</v>
      </c>
      <c r="M140" s="3" t="n">
        <v>379.849120107946</v>
      </c>
      <c r="N140" s="3" t="n">
        <v>2.3692454472669</v>
      </c>
      <c r="O140" s="3" t="n">
        <v>2980.75110903865</v>
      </c>
      <c r="P140" s="3" t="n">
        <v>2126.08961943004</v>
      </c>
      <c r="Q140" s="3" t="n">
        <v>854.661489608611</v>
      </c>
      <c r="R140" s="3" t="n">
        <v>5170.31471025042</v>
      </c>
      <c r="S140" s="3" t="n">
        <v>0.156476207645835</v>
      </c>
      <c r="T140" s="3" t="n">
        <v>0.909162884144589</v>
      </c>
      <c r="U140" s="3" t="n">
        <v>9.90222743499283</v>
      </c>
      <c r="V140" s="3" t="n">
        <v>9.58141590519376E-007</v>
      </c>
      <c r="W140" s="3" t="n">
        <v>4.23186772445066E-007</v>
      </c>
      <c r="X140" s="3" t="n">
        <v>5.3495481807431E-007</v>
      </c>
      <c r="Y140" s="3" t="n">
        <v>1.44686807263829E-005</v>
      </c>
      <c r="Z140" s="3" t="n">
        <v>1.32637544382979E-005</v>
      </c>
      <c r="AA140" s="3" t="n">
        <v>1.20492628808506E-006</v>
      </c>
      <c r="AB140" s="3" t="n">
        <v>74.5536543431748</v>
      </c>
      <c r="AC140" s="3" t="n">
        <v>112543.280117479</v>
      </c>
      <c r="AD140" s="3" t="n">
        <v>0.00840495422078654</v>
      </c>
      <c r="AE140" s="3" t="n">
        <v>2.77857039626034E-005</v>
      </c>
      <c r="AF140" s="3" t="n">
        <v>0.000328540139139327</v>
      </c>
      <c r="AG140" s="3" t="n">
        <v>8.48278470979843</v>
      </c>
      <c r="AH140" s="3" t="n">
        <v>169.059213649404</v>
      </c>
    </row>
    <row r="141" customFormat="false" ht="13.8" hidden="false" customHeight="false" outlineLevel="0" collapsed="false">
      <c r="D141" s="0" t="n">
        <v>2035</v>
      </c>
      <c r="E141" s="0" t="s">
        <v>170</v>
      </c>
      <c r="F141" s="0" t="s">
        <v>163</v>
      </c>
      <c r="I141" s="0" t="n">
        <v>55</v>
      </c>
      <c r="J141" s="3" t="n">
        <v>4.93465847931001</v>
      </c>
      <c r="K141" s="4" t="n">
        <f aca="false">K188-K134</f>
        <v>682.766628190108</v>
      </c>
      <c r="L141" s="3" t="n">
        <v>16.1295009587977</v>
      </c>
      <c r="M141" s="3" t="n">
        <v>915.210020723271</v>
      </c>
      <c r="N141" s="3" t="n">
        <v>5.23604328489277</v>
      </c>
      <c r="O141" s="3" t="n">
        <v>3612.58800191553</v>
      </c>
      <c r="P141" s="3" t="n">
        <v>2984.79125301939</v>
      </c>
      <c r="Q141" s="3" t="n">
        <v>636.286209092136</v>
      </c>
      <c r="R141" s="3" t="n">
        <v>13189.6685551505</v>
      </c>
      <c r="S141" s="3" t="n">
        <v>0.390570434418055</v>
      </c>
      <c r="T141" s="3" t="n">
        <v>0.991622312900726</v>
      </c>
      <c r="U141" s="3" t="n">
        <v>9.66855077069463</v>
      </c>
      <c r="V141" s="3" t="n">
        <v>1.19515355482022E-006</v>
      </c>
      <c r="W141" s="3" t="n">
        <v>6.80485874570269E-007</v>
      </c>
      <c r="X141" s="3" t="n">
        <v>5.31953038305249E-007</v>
      </c>
      <c r="Y141" s="3" t="n">
        <v>2.13819692448193E-005</v>
      </c>
      <c r="Z141" s="3" t="n">
        <v>2.07471680943407E-005</v>
      </c>
      <c r="AA141" s="3" t="n">
        <v>6.34801150478688E-007</v>
      </c>
      <c r="AB141" s="3" t="n">
        <v>111.694280002737</v>
      </c>
      <c r="AC141" s="3" t="n">
        <v>20385.8499612516</v>
      </c>
      <c r="AD141" s="3" t="n">
        <v>0.0103069429752202</v>
      </c>
      <c r="AE141" s="3" t="n">
        <v>5.10510945657664E-005</v>
      </c>
      <c r="AF141" s="3" t="n">
        <v>0.000263449403371157</v>
      </c>
      <c r="AG141" s="3" t="n">
        <v>3.08171616851954</v>
      </c>
      <c r="AH141" s="3" t="n">
        <v>721.590005896872</v>
      </c>
    </row>
    <row r="142" customFormat="false" ht="13.8" hidden="false" customHeight="false" outlineLevel="0" collapsed="false">
      <c r="D142" s="0" t="n">
        <v>2035</v>
      </c>
      <c r="E142" s="0" t="s">
        <v>170</v>
      </c>
      <c r="F142" s="0" t="s">
        <v>164</v>
      </c>
      <c r="I142" s="0" t="n">
        <v>44</v>
      </c>
      <c r="J142" s="3" t="n">
        <v>3.14997262095041</v>
      </c>
      <c r="K142" s="4" t="n">
        <f aca="false">K189-K135</f>
        <v>412.499072812673</v>
      </c>
      <c r="L142" s="3" t="n">
        <v>9.54352155028128</v>
      </c>
      <c r="M142" s="3" t="n">
        <v>574.166175862873</v>
      </c>
      <c r="N142" s="3" t="n">
        <v>2.5924956120586</v>
      </c>
      <c r="O142" s="3" t="n">
        <v>2224.91437249018</v>
      </c>
      <c r="P142" s="3" t="n">
        <v>1912.03352157483</v>
      </c>
      <c r="Q142" s="3" t="n">
        <v>317.320812390582</v>
      </c>
      <c r="R142" s="3" t="n">
        <v>8042.9355078141</v>
      </c>
      <c r="S142" s="3" t="n">
        <v>0.254915438356171</v>
      </c>
      <c r="T142" s="3" t="n">
        <v>0.640463311465724</v>
      </c>
      <c r="U142" s="3" t="n">
        <v>6.40620767534389</v>
      </c>
      <c r="V142" s="3" t="n">
        <v>9.88552536061739E-007</v>
      </c>
      <c r="W142" s="3" t="n">
        <v>5.18363499066011E-007</v>
      </c>
      <c r="X142" s="3" t="n">
        <v>5.0626966470735E-007</v>
      </c>
      <c r="Y142" s="3" t="n">
        <v>1.31220772256794E-005</v>
      </c>
      <c r="Z142" s="3" t="n">
        <v>1.27434722191753E-005</v>
      </c>
      <c r="AA142" s="3" t="n">
        <v>3.78605006504019E-007</v>
      </c>
      <c r="AB142" s="3" t="n">
        <v>68.0821364748203</v>
      </c>
      <c r="AC142" s="3" t="n">
        <v>12465.2204787785</v>
      </c>
      <c r="AD142" s="3" t="n">
        <v>0.00656252962394977</v>
      </c>
      <c r="AE142" s="3" t="n">
        <v>3.04345748716362E-005</v>
      </c>
      <c r="AF142" s="3" t="n">
        <v>0.000176755004500791</v>
      </c>
      <c r="AG142" s="3" t="n">
        <v>2.01473792505845</v>
      </c>
      <c r="AH142" s="3" t="n">
        <v>442.771120022211</v>
      </c>
    </row>
    <row r="143" customFormat="false" ht="13.8" hidden="false" customHeight="false" outlineLevel="0" collapsed="false">
      <c r="D143" s="0" t="n">
        <v>2035</v>
      </c>
      <c r="E143" s="0" t="s">
        <v>170</v>
      </c>
      <c r="F143" s="0" t="s">
        <v>165</v>
      </c>
      <c r="I143" s="0" t="n">
        <v>20</v>
      </c>
      <c r="J143" s="3" t="n">
        <v>2.96238298342521</v>
      </c>
      <c r="K143" s="4" t="n">
        <f aca="false">K190-K136</f>
        <v>544.161771696228</v>
      </c>
      <c r="L143" s="3" t="n">
        <v>65.2567738167757</v>
      </c>
      <c r="M143" s="3" t="n">
        <v>518.268857234145</v>
      </c>
      <c r="N143" s="3" t="n">
        <v>1.77741685243273</v>
      </c>
      <c r="O143" s="3" t="n">
        <v>2113.4453938412</v>
      </c>
      <c r="P143" s="3" t="n">
        <v>1815.81943604213</v>
      </c>
      <c r="Q143" s="3" t="n">
        <v>300.732974876078</v>
      </c>
      <c r="R143" s="3" t="n">
        <v>7292.22485449264</v>
      </c>
      <c r="S143" s="3" t="n">
        <v>0.242754800275064</v>
      </c>
      <c r="T143" s="3" t="n">
        <v>0.816460980518033</v>
      </c>
      <c r="U143" s="3" t="n">
        <v>8.75931194548533</v>
      </c>
      <c r="V143" s="3" t="n">
        <v>6.37020022075417E-007</v>
      </c>
      <c r="W143" s="3" t="n">
        <v>3.2348569070869E-007</v>
      </c>
      <c r="X143" s="3" t="n">
        <v>3.13930746081773E-007</v>
      </c>
      <c r="Y143" s="3" t="n">
        <v>1.31328724113834E-005</v>
      </c>
      <c r="Z143" s="3" t="n">
        <v>1.20732030637977E-005</v>
      </c>
      <c r="AA143" s="3" t="n">
        <v>1.05966934758573E-006</v>
      </c>
      <c r="AB143" s="3" t="n">
        <v>75.3627511869051</v>
      </c>
      <c r="AC143" s="3" t="n">
        <v>69186.4239370593</v>
      </c>
      <c r="AD143" s="3" t="n">
        <v>0.00609634338514988</v>
      </c>
      <c r="AE143" s="3" t="n">
        <v>3.10652362765671E-005</v>
      </c>
      <c r="AF143" s="3" t="n">
        <v>0.000311321394525521</v>
      </c>
      <c r="AG143" s="3" t="n">
        <v>8.13224834904299</v>
      </c>
      <c r="AH143" s="3" t="n">
        <v>146.359264755644</v>
      </c>
    </row>
    <row r="144" customFormat="false" ht="13.8" hidden="false" customHeight="false" outlineLevel="0" collapsed="false">
      <c r="D144" s="0" t="n">
        <v>2035</v>
      </c>
      <c r="E144" s="0" t="s">
        <v>170</v>
      </c>
      <c r="F144" s="0" t="s">
        <v>166</v>
      </c>
      <c r="I144" s="0" t="n">
        <v>55</v>
      </c>
      <c r="J144" s="3" t="n">
        <v>4.60261165069224</v>
      </c>
      <c r="K144" s="4" t="n">
        <f aca="false">K191-K137</f>
        <v>671.23807774677</v>
      </c>
      <c r="L144" s="3" t="n">
        <v>16.2724499474091</v>
      </c>
      <c r="M144" s="3" t="n">
        <v>820.095179853337</v>
      </c>
      <c r="N144" s="3" t="n">
        <v>4.66876037379735</v>
      </c>
      <c r="O144" s="3" t="n">
        <v>3287.89701002643</v>
      </c>
      <c r="P144" s="3" t="n">
        <v>2721.63045848073</v>
      </c>
      <c r="Q144" s="3" t="n">
        <v>574.553178866613</v>
      </c>
      <c r="R144" s="3" t="n">
        <v>12424.8239696651</v>
      </c>
      <c r="S144" s="3" t="n">
        <v>0.376245558161462</v>
      </c>
      <c r="T144" s="3" t="n">
        <v>0.94485189653139</v>
      </c>
      <c r="U144" s="3" t="n">
        <v>9.17668211099364</v>
      </c>
      <c r="V144" s="3" t="n">
        <v>1.11584196690065E-006</v>
      </c>
      <c r="W144" s="3" t="n">
        <v>6.32672312142375E-007</v>
      </c>
      <c r="X144" s="3" t="n">
        <v>4.95008092181321E-007</v>
      </c>
      <c r="Y144" s="3" t="n">
        <v>2.07224463053759E-005</v>
      </c>
      <c r="Z144" s="3" t="n">
        <v>2.0109860788205E-005</v>
      </c>
      <c r="AA144" s="3" t="n">
        <v>6.12585517170906E-007</v>
      </c>
      <c r="AB144" s="3" t="n">
        <v>111.08435338696</v>
      </c>
      <c r="AC144" s="3" t="n">
        <v>32800.2624680554</v>
      </c>
      <c r="AD144" s="3" t="n">
        <v>0.00946280611910636</v>
      </c>
      <c r="AE144" s="3" t="n">
        <v>4.88713404650102E-005</v>
      </c>
      <c r="AF144" s="3" t="n">
        <v>0.000224574446905698</v>
      </c>
      <c r="AG144" s="3" t="n">
        <v>2.93722760408789</v>
      </c>
      <c r="AH144" s="3" t="n">
        <v>697.279322194968</v>
      </c>
    </row>
    <row r="145" customFormat="false" ht="13.8" hidden="false" customHeight="false" outlineLevel="0" collapsed="false">
      <c r="D145" s="0" t="n">
        <v>2035</v>
      </c>
      <c r="E145" s="0" t="s">
        <v>170</v>
      </c>
      <c r="F145" s="0" t="s">
        <v>167</v>
      </c>
      <c r="I145" s="0" t="n">
        <v>44</v>
      </c>
      <c r="J145" s="3" t="n">
        <v>2.70953594758394</v>
      </c>
      <c r="K145" s="4" t="n">
        <f aca="false">K192-K138</f>
        <v>390.217062352061</v>
      </c>
      <c r="L145" s="3" t="n">
        <v>9.68831227263514</v>
      </c>
      <c r="M145" s="3" t="n">
        <v>452.055268531707</v>
      </c>
      <c r="N145" s="3" t="n">
        <v>2.53580400887676</v>
      </c>
      <c r="O145" s="3" t="n">
        <v>1841.58853035429</v>
      </c>
      <c r="P145" s="3" t="n">
        <v>1541.78716262785</v>
      </c>
      <c r="Q145" s="3" t="n">
        <v>304.908276864259</v>
      </c>
      <c r="R145" s="3" t="n">
        <v>7123.6870190079</v>
      </c>
      <c r="S145" s="3" t="n">
        <v>0.217257172638977</v>
      </c>
      <c r="T145" s="3" t="n">
        <v>0.568752388069009</v>
      </c>
      <c r="U145" s="3" t="n">
        <v>5.60506396561594</v>
      </c>
      <c r="V145" s="3" t="n">
        <v>5.95257101735698E-007</v>
      </c>
      <c r="W145" s="3" t="n">
        <v>2.34629759013278E-007</v>
      </c>
      <c r="X145" s="3" t="n">
        <v>3.6062734272242E-007</v>
      </c>
      <c r="Y145" s="3" t="n">
        <v>1.21766446701108E-005</v>
      </c>
      <c r="Z145" s="3" t="n">
        <v>1.18225042607649E-005</v>
      </c>
      <c r="AA145" s="3" t="n">
        <v>3.54140409345831E-007</v>
      </c>
      <c r="AB145" s="3" t="n">
        <v>65.9352781813337</v>
      </c>
      <c r="AC145" s="3" t="n">
        <v>26032.143570873</v>
      </c>
      <c r="AD145" s="3" t="n">
        <v>0.00640562371867355</v>
      </c>
      <c r="AE145" s="3" t="n">
        <v>2.86989756622615E-005</v>
      </c>
      <c r="AF145" s="3" t="n">
        <v>0.000133190029101162</v>
      </c>
      <c r="AG145" s="3" t="n">
        <v>1.71711490059793</v>
      </c>
      <c r="AH145" s="3" t="n">
        <v>417.116636758569</v>
      </c>
    </row>
    <row r="146" customFormat="false" ht="13.8" hidden="false" customHeight="false" outlineLevel="0" collapsed="false">
      <c r="D146" s="0" t="n">
        <v>2035</v>
      </c>
      <c r="E146" s="0" t="s">
        <v>170</v>
      </c>
      <c r="F146" s="0" t="s">
        <v>168</v>
      </c>
      <c r="I146" s="0" t="n">
        <v>20</v>
      </c>
      <c r="J146" s="3" t="n">
        <v>3.22686294726388</v>
      </c>
      <c r="K146" s="4" t="n">
        <f aca="false">K193-K139</f>
        <v>554.87347032413</v>
      </c>
      <c r="L146" s="3" t="n">
        <v>65.5521961915615</v>
      </c>
      <c r="M146" s="3" t="n">
        <v>554.17651591514</v>
      </c>
      <c r="N146" s="3" t="n">
        <v>3.11209995765369</v>
      </c>
      <c r="O146" s="3" t="n">
        <v>2415.49426119065</v>
      </c>
      <c r="P146" s="3" t="n">
        <v>2028.90802443387</v>
      </c>
      <c r="Q146" s="3" t="n">
        <v>389.568383741915</v>
      </c>
      <c r="R146" s="3" t="n">
        <v>7930.75851717614</v>
      </c>
      <c r="S146" s="3" t="n">
        <v>0.260033851110084</v>
      </c>
      <c r="T146" s="3" t="n">
        <v>0.891836139568209</v>
      </c>
      <c r="U146" s="3" t="n">
        <v>9.49877380227467</v>
      </c>
      <c r="V146" s="3" t="n">
        <v>8.97655887468505E-007</v>
      </c>
      <c r="W146" s="3" t="n">
        <v>4.24092054094041E-007</v>
      </c>
      <c r="X146" s="3" t="n">
        <v>4.93441786551584E-007</v>
      </c>
      <c r="Y146" s="3" t="n">
        <v>1.40014824190641E-005</v>
      </c>
      <c r="Z146" s="3" t="n">
        <v>1.29132935173867E-005</v>
      </c>
      <c r="AA146" s="3" t="n">
        <v>1.08818890167746E-006</v>
      </c>
      <c r="AB146" s="3" t="n">
        <v>78.3829085318923</v>
      </c>
      <c r="AC146" s="3" t="n">
        <v>70285.8828823953</v>
      </c>
      <c r="AD146" s="3" t="n">
        <v>0.00779281005430713</v>
      </c>
      <c r="AE146" s="3" t="n">
        <v>3.21337160473089E-005</v>
      </c>
      <c r="AF146" s="3" t="n">
        <v>0.000313978896448795</v>
      </c>
      <c r="AG146" s="3" t="n">
        <v>8.4241448483678</v>
      </c>
      <c r="AH146" s="3" t="n">
        <v>196.212255028215</v>
      </c>
    </row>
    <row r="147" customFormat="false" ht="13.8" hidden="false" customHeight="false" outlineLevel="0" collapsed="false">
      <c r="D147" s="0" t="n">
        <v>2035</v>
      </c>
      <c r="E147" s="0" t="s">
        <v>170</v>
      </c>
      <c r="F147" s="0" t="s">
        <v>169</v>
      </c>
      <c r="I147" s="0" t="n">
        <v>20</v>
      </c>
      <c r="J147" s="3" t="n">
        <v>3.52269058024485</v>
      </c>
      <c r="K147" s="4" t="n">
        <f aca="false">K194-K140</f>
        <v>565.937046206046</v>
      </c>
      <c r="L147" s="3" t="n">
        <v>66.2294487836827</v>
      </c>
      <c r="M147" s="3" t="n">
        <v>614.198054454585</v>
      </c>
      <c r="N147" s="3" t="n">
        <v>2.47016567259241</v>
      </c>
      <c r="O147" s="3" t="n">
        <v>3163.02316916506</v>
      </c>
      <c r="P147" s="3" t="n">
        <v>2308.9409677478</v>
      </c>
      <c r="Q147" s="3" t="n">
        <v>856.736027756972</v>
      </c>
      <c r="R147" s="3" t="n">
        <v>8581.46530770452</v>
      </c>
      <c r="S147" s="3" t="n">
        <v>0.280337540466013</v>
      </c>
      <c r="T147" s="3" t="n">
        <v>1.00324709721941</v>
      </c>
      <c r="U147" s="3" t="n">
        <v>10.6770358099549</v>
      </c>
      <c r="V147" s="3" t="n">
        <v>9.72834992558203E-007</v>
      </c>
      <c r="W147" s="3" t="n">
        <v>4.39985575171281E-007</v>
      </c>
      <c r="X147" s="3" t="n">
        <v>5.49897020888101E-007</v>
      </c>
      <c r="Y147" s="3" t="n">
        <v>1.50786661536243E-005</v>
      </c>
      <c r="Z147" s="3" t="n">
        <v>1.38496265085049E-005</v>
      </c>
      <c r="AA147" s="3" t="n">
        <v>1.22903964511943E-006</v>
      </c>
      <c r="AB147" s="3" t="n">
        <v>80.7209664039032</v>
      </c>
      <c r="AC147" s="3" t="n">
        <v>113353.471098039</v>
      </c>
      <c r="AD147" s="3" t="n">
        <v>0.00868069589262068</v>
      </c>
      <c r="AE147" s="3" t="n">
        <v>3.39886804041351E-005</v>
      </c>
      <c r="AF147" s="3" t="n">
        <v>0.000330486033549971</v>
      </c>
      <c r="AG147" s="3" t="n">
        <v>8.87160898537932</v>
      </c>
      <c r="AH147" s="3" t="n">
        <v>184.065818400405</v>
      </c>
    </row>
    <row r="148" customFormat="false" ht="13.8" hidden="false" customHeight="false" outlineLevel="0" collapsed="false">
      <c r="D148" s="0" t="n">
        <v>2035</v>
      </c>
      <c r="E148" s="0" t="s">
        <v>171</v>
      </c>
      <c r="F148" s="0" t="s">
        <v>163</v>
      </c>
      <c r="I148" s="0" t="n">
        <v>55</v>
      </c>
      <c r="J148" s="3" t="n">
        <v>3.3582588113796</v>
      </c>
      <c r="K148" s="4" t="n">
        <f aca="false">K181-K195</f>
        <v>199.359395662855</v>
      </c>
      <c r="L148" s="3" t="n">
        <v>15.8480140226531</v>
      </c>
      <c r="M148" s="3" t="n">
        <v>382.838787560529</v>
      </c>
      <c r="N148" s="3" t="n">
        <v>4.88176478087689</v>
      </c>
      <c r="O148" s="3" t="n">
        <v>3187.61348244947</v>
      </c>
      <c r="P148" s="3" t="n">
        <v>2551.32727335733</v>
      </c>
      <c r="Q148" s="3" t="n">
        <v>626.923004155482</v>
      </c>
      <c r="R148" s="3" t="n">
        <v>5539.31944162453</v>
      </c>
      <c r="S148" s="3" t="n">
        <v>0.0951507537076562</v>
      </c>
      <c r="T148" s="3" t="n">
        <v>0.758982675120632</v>
      </c>
      <c r="U148" s="3" t="n">
        <v>7.74150866916031</v>
      </c>
      <c r="V148" s="3" t="n">
        <v>1.15286044602177E-006</v>
      </c>
      <c r="W148" s="3" t="n">
        <v>6.20907407716523E-007</v>
      </c>
      <c r="X148" s="3" t="n">
        <v>4.8900593981839E-007</v>
      </c>
      <c r="Y148" s="3" t="n">
        <v>1.96072144271542E-005</v>
      </c>
      <c r="Z148" s="3" t="n">
        <v>1.90234421339185E-005</v>
      </c>
      <c r="AA148" s="3" t="n">
        <v>5.82094730807737E-007</v>
      </c>
      <c r="AB148" s="3" t="n">
        <v>82.8535233912225</v>
      </c>
      <c r="AC148" s="3" t="n">
        <v>13488.6049310378</v>
      </c>
      <c r="AD148" s="3" t="n">
        <v>0.00947905767064468</v>
      </c>
      <c r="AE148" s="3" t="n">
        <v>3.90583193709204E-005</v>
      </c>
      <c r="AF148" s="3" t="n">
        <v>0.00025886974220807</v>
      </c>
      <c r="AG148" s="3" t="n">
        <v>2.19342425992751</v>
      </c>
      <c r="AH148" s="3" t="n">
        <v>664.697944884659</v>
      </c>
    </row>
    <row r="149" customFormat="false" ht="13.8" hidden="false" customHeight="false" outlineLevel="0" collapsed="false">
      <c r="D149" s="0" t="n">
        <v>2035</v>
      </c>
      <c r="E149" s="0" t="s">
        <v>171</v>
      </c>
      <c r="F149" s="0" t="s">
        <v>164</v>
      </c>
      <c r="I149" s="0" t="n">
        <v>44</v>
      </c>
      <c r="J149" s="3" t="n">
        <v>2.18325423815825</v>
      </c>
      <c r="K149" s="4" t="n">
        <f aca="false">K182-K196</f>
        <v>127.537625487151</v>
      </c>
      <c r="L149" s="3" t="n">
        <v>9.36709206368242</v>
      </c>
      <c r="M149" s="3" t="n">
        <v>237.781222635901</v>
      </c>
      <c r="N149" s="3" t="n">
        <v>2.3734796789602</v>
      </c>
      <c r="O149" s="3" t="n">
        <v>1947.44680384794</v>
      </c>
      <c r="P149" s="3" t="n">
        <v>1630.12599145735</v>
      </c>
      <c r="Q149" s="3" t="n">
        <v>312.30851355093</v>
      </c>
      <c r="R149" s="3" t="n">
        <v>3336.27397702572</v>
      </c>
      <c r="S149" s="3" t="n">
        <v>0.0711524365528171</v>
      </c>
      <c r="T149" s="3" t="n">
        <v>0.495120786217105</v>
      </c>
      <c r="U149" s="3" t="n">
        <v>5.196296443536</v>
      </c>
      <c r="V149" s="3" t="n">
        <v>9.4280407656039E-007</v>
      </c>
      <c r="W149" s="3" t="n">
        <v>4.3653441185304E-007</v>
      </c>
      <c r="X149" s="3" t="n">
        <v>4.4883180189305E-007</v>
      </c>
      <c r="Y149" s="3" t="n">
        <v>1.1992690218795E-005</v>
      </c>
      <c r="Z149" s="3" t="n">
        <v>1.16474768676701E-005</v>
      </c>
      <c r="AA149" s="3" t="n">
        <v>3.44278628180381E-007</v>
      </c>
      <c r="AB149" s="3" t="n">
        <v>50.7056745133365</v>
      </c>
      <c r="AC149" s="3" t="n">
        <v>8320.73971458982</v>
      </c>
      <c r="AD149" s="3" t="n">
        <v>0.00607799051423447</v>
      </c>
      <c r="AE149" s="3" t="n">
        <v>2.31460851140133E-005</v>
      </c>
      <c r="AF149" s="3" t="n">
        <v>0.000173606885857343</v>
      </c>
      <c r="AG149" s="3" t="n">
        <v>1.45280657646568</v>
      </c>
      <c r="AH149" s="3" t="n">
        <v>407.133464732406</v>
      </c>
    </row>
    <row r="150" customFormat="false" ht="13.8" hidden="false" customHeight="false" outlineLevel="0" collapsed="false">
      <c r="D150" s="0" t="n">
        <v>2035</v>
      </c>
      <c r="E150" s="0" t="s">
        <v>171</v>
      </c>
      <c r="F150" s="0" t="s">
        <v>165</v>
      </c>
      <c r="I150" s="0" t="n">
        <v>20</v>
      </c>
      <c r="J150" s="3" t="n">
        <v>1.99245811135309</v>
      </c>
      <c r="K150" s="4" t="n">
        <f aca="false">K183-K197</f>
        <v>125.29045359509</v>
      </c>
      <c r="L150" s="3" t="n">
        <v>65.0733201126533</v>
      </c>
      <c r="M150" s="3" t="n">
        <v>178.814374897325</v>
      </c>
      <c r="N150" s="3" t="n">
        <v>1.53402045030282</v>
      </c>
      <c r="O150" s="3" t="n">
        <v>1833.16857686756</v>
      </c>
      <c r="P150" s="3" t="n">
        <v>1532.43560199148</v>
      </c>
      <c r="Q150" s="3" t="n">
        <v>297.080295073213</v>
      </c>
      <c r="R150" s="3" t="n">
        <v>2187.07656722028</v>
      </c>
      <c r="S150" s="3" t="n">
        <v>0.0546530876696852</v>
      </c>
      <c r="T150" s="3" t="n">
        <v>0.664356258285467</v>
      </c>
      <c r="U150" s="3" t="n">
        <v>7.48954646627594</v>
      </c>
      <c r="V150" s="3" t="n">
        <v>6.16642970758591E-007</v>
      </c>
      <c r="W150" s="3" t="n">
        <v>3.08989940895823E-007</v>
      </c>
      <c r="X150" s="3" t="n">
        <v>3.01319664213611E-007</v>
      </c>
      <c r="Y150" s="3" t="n">
        <v>1.20035757007774E-005</v>
      </c>
      <c r="Z150" s="3" t="n">
        <v>1.09778847525909E-005</v>
      </c>
      <c r="AA150" s="3" t="n">
        <v>1.02529806234594E-006</v>
      </c>
      <c r="AB150" s="3" t="n">
        <v>55.6518881511468</v>
      </c>
      <c r="AC150" s="3" t="n">
        <v>67549.6858359843</v>
      </c>
      <c r="AD150" s="3" t="n">
        <v>0.00551480005868645</v>
      </c>
      <c r="AE150" s="3" t="n">
        <v>2.30610091359433E-005</v>
      </c>
      <c r="AF150" s="3" t="n">
        <v>0.000307978049077371</v>
      </c>
      <c r="AG150" s="3" t="n">
        <v>7.54851386816008</v>
      </c>
      <c r="AH150" s="3" t="n">
        <v>111.213467028586</v>
      </c>
    </row>
    <row r="151" customFormat="false" ht="13.8" hidden="false" customHeight="false" outlineLevel="0" collapsed="false">
      <c r="D151" s="0" t="n">
        <v>2035</v>
      </c>
      <c r="E151" s="0" t="s">
        <v>171</v>
      </c>
      <c r="F151" s="0" t="s">
        <v>166</v>
      </c>
      <c r="I151" s="0" t="n">
        <v>55</v>
      </c>
      <c r="J151" s="3" t="n">
        <v>3.08794311146202</v>
      </c>
      <c r="K151" s="4" t="n">
        <f aca="false">K184-K198</f>
        <v>194.706375799113</v>
      </c>
      <c r="L151" s="3" t="n">
        <v>15.9891306243877</v>
      </c>
      <c r="M151" s="3" t="n">
        <v>297.796456100935</v>
      </c>
      <c r="N151" s="3" t="n">
        <v>4.32689363125231</v>
      </c>
      <c r="O151" s="3" t="n">
        <v>2860.06453773369</v>
      </c>
      <c r="P151" s="3" t="n">
        <v>2285.51135886708</v>
      </c>
      <c r="Q151" s="3" t="n">
        <v>565.516286538378</v>
      </c>
      <c r="R151" s="3" t="n">
        <v>4876.86121898075</v>
      </c>
      <c r="S151" s="3" t="n">
        <v>0.0884419050105055</v>
      </c>
      <c r="T151" s="3" t="n">
        <v>0.714876897437026</v>
      </c>
      <c r="U151" s="3" t="n">
        <v>7.26237472926932</v>
      </c>
      <c r="V151" s="3" t="n">
        <v>1.07709336595454E-006</v>
      </c>
      <c r="W151" s="3" t="n">
        <v>5.8208527377322E-007</v>
      </c>
      <c r="X151" s="3" t="n">
        <v>4.59248790195363E-007</v>
      </c>
      <c r="Y151" s="3" t="n">
        <v>1.89631129421524E-005</v>
      </c>
      <c r="Z151" s="3" t="n">
        <v>1.84019760524615E-005</v>
      </c>
      <c r="AA151" s="3" t="n">
        <v>5.59748649678429E-007</v>
      </c>
      <c r="AB151" s="3" t="n">
        <v>82.3933599311849</v>
      </c>
      <c r="AC151" s="3" t="n">
        <v>25934.8142047966</v>
      </c>
      <c r="AD151" s="3" t="n">
        <v>0.00865014665231024</v>
      </c>
      <c r="AE151" s="3" t="n">
        <v>3.71867106863616E-005</v>
      </c>
      <c r="AF151" s="3" t="n">
        <v>0.000219946418679946</v>
      </c>
      <c r="AG151" s="3" t="n">
        <v>2.05946846859294</v>
      </c>
      <c r="AH151" s="3" t="n">
        <v>645.099298503813</v>
      </c>
    </row>
    <row r="152" customFormat="false" ht="13.8" hidden="false" customHeight="false" outlineLevel="0" collapsed="false">
      <c r="D152" s="0" t="n">
        <v>2035</v>
      </c>
      <c r="E152" s="0" t="s">
        <v>171</v>
      </c>
      <c r="F152" s="0" t="s">
        <v>167</v>
      </c>
      <c r="I152" s="0" t="n">
        <v>44</v>
      </c>
      <c r="J152" s="3" t="n">
        <v>1.82795570251831</v>
      </c>
      <c r="K152" s="4" t="n">
        <f aca="false">K185-K199</f>
        <v>111.845498361593</v>
      </c>
      <c r="L152" s="3" t="n">
        <v>9.5230182855427</v>
      </c>
      <c r="M152" s="3" t="n">
        <v>149.370606835002</v>
      </c>
      <c r="N152" s="3" t="n">
        <v>2.3348051064308</v>
      </c>
      <c r="O152" s="3" t="n">
        <v>1591.94846868133</v>
      </c>
      <c r="P152" s="3" t="n">
        <v>1287.04019181707</v>
      </c>
      <c r="Q152" s="3" t="n">
        <v>299.348208680013</v>
      </c>
      <c r="R152" s="3" t="n">
        <v>2660.89975651169</v>
      </c>
      <c r="S152" s="3" t="n">
        <v>0.0491936961475515</v>
      </c>
      <c r="T152" s="3" t="n">
        <v>0.434107794415724</v>
      </c>
      <c r="U152" s="3" t="n">
        <v>4.48609014772719</v>
      </c>
      <c r="V152" s="3" t="n">
        <v>5.80933315715959E-007</v>
      </c>
      <c r="W152" s="3" t="n">
        <v>2.21564294605706E-007</v>
      </c>
      <c r="X152" s="3" t="n">
        <v>3.55962554072905E-007</v>
      </c>
      <c r="Y152" s="3" t="n">
        <v>1.11427861560679E-005</v>
      </c>
      <c r="Z152" s="3" t="n">
        <v>1.08184019312376E-005</v>
      </c>
      <c r="AA152" s="3" t="n">
        <v>3.23699337203211E-007</v>
      </c>
      <c r="AB152" s="3" t="n">
        <v>48.8856208259359</v>
      </c>
      <c r="AC152" s="3" t="n">
        <v>21986.3392140703</v>
      </c>
      <c r="AD152" s="3" t="n">
        <v>0.00591443405189489</v>
      </c>
      <c r="AE152" s="3" t="n">
        <v>2.17689964271173E-005</v>
      </c>
      <c r="AF152" s="3" t="n">
        <v>0.00013055541521848</v>
      </c>
      <c r="AG152" s="3" t="n">
        <v>1.20666583862946</v>
      </c>
      <c r="AH152" s="3" t="n">
        <v>386.777378811351</v>
      </c>
    </row>
    <row r="153" customFormat="false" ht="13.8" hidden="false" customHeight="false" outlineLevel="0" collapsed="false">
      <c r="D153" s="0" t="n">
        <v>2035</v>
      </c>
      <c r="E153" s="0" t="s">
        <v>171</v>
      </c>
      <c r="F153" s="0" t="s">
        <v>168</v>
      </c>
      <c r="I153" s="0" t="n">
        <v>20</v>
      </c>
      <c r="J153" s="3" t="n">
        <v>2.21839615479492</v>
      </c>
      <c r="K153" s="4" t="n">
        <f aca="false">K186-K200</f>
        <v>131.556700583215</v>
      </c>
      <c r="L153" s="3" t="n">
        <v>65.3629597235855</v>
      </c>
      <c r="M153" s="3" t="n">
        <v>197.816074637354</v>
      </c>
      <c r="N153" s="3" t="n">
        <v>2.85719582171944</v>
      </c>
      <c r="O153" s="3" t="n">
        <v>2120.96613411421</v>
      </c>
      <c r="P153" s="3" t="n">
        <v>1731.3977503723</v>
      </c>
      <c r="Q153" s="3" t="n">
        <v>386.038484362139</v>
      </c>
      <c r="R153" s="3" t="n">
        <v>2596.98386084681</v>
      </c>
      <c r="S153" s="3" t="n">
        <v>0.0627134957486409</v>
      </c>
      <c r="T153" s="3" t="n">
        <v>0.733114001788051</v>
      </c>
      <c r="U153" s="3" t="n">
        <v>8.16943407381611</v>
      </c>
      <c r="V153" s="3" t="n">
        <v>8.68206225326832E-007</v>
      </c>
      <c r="W153" s="3" t="n">
        <v>3.80615648888276E-007</v>
      </c>
      <c r="X153" s="3" t="n">
        <v>4.63770563557237E-007</v>
      </c>
      <c r="Y153" s="3" t="n">
        <v>1.28803881705545E-005</v>
      </c>
      <c r="Z153" s="3" t="n">
        <v>1.18288585329299E-005</v>
      </c>
      <c r="AA153" s="3" t="n">
        <v>1.05042356855547E-006</v>
      </c>
      <c r="AB153" s="3" t="n">
        <v>57.989524858666</v>
      </c>
      <c r="AC153" s="3" t="n">
        <v>68546.5222011335</v>
      </c>
      <c r="AD153" s="3" t="n">
        <v>0.00718929863190703</v>
      </c>
      <c r="AE153" s="3" t="n">
        <v>2.3776871502702E-005</v>
      </c>
      <c r="AF153" s="3" t="n">
        <v>0.000310344095581099</v>
      </c>
      <c r="AG153" s="3" t="n">
        <v>7.81073125105817</v>
      </c>
      <c r="AH153" s="3" t="n">
        <v>159.092947790518</v>
      </c>
    </row>
    <row r="154" customFormat="false" ht="13.8" hidden="false" customHeight="false" outlineLevel="0" collapsed="false">
      <c r="D154" s="0" t="n">
        <v>2035</v>
      </c>
      <c r="E154" s="0" t="s">
        <v>171</v>
      </c>
      <c r="F154" s="0" t="s">
        <v>169</v>
      </c>
      <c r="I154" s="0" t="n">
        <v>20</v>
      </c>
      <c r="J154" s="3" t="n">
        <v>2.47605395360235</v>
      </c>
      <c r="K154" s="4" t="n">
        <f aca="false">K187-K201</f>
        <v>139.47916410162</v>
      </c>
      <c r="L154" s="3" t="n">
        <v>66.0371534935801</v>
      </c>
      <c r="M154" s="3" t="n">
        <v>240.642759579183</v>
      </c>
      <c r="N154" s="3" t="n">
        <v>2.20927082954565</v>
      </c>
      <c r="O154" s="3" t="n">
        <v>2847.81653893505</v>
      </c>
      <c r="P154" s="3" t="n">
        <v>1991.08051117808</v>
      </c>
      <c r="Q154" s="3" t="n">
        <v>853.23869544947</v>
      </c>
      <c r="R154" s="3" t="n">
        <v>3032.29730843494</v>
      </c>
      <c r="S154" s="3" t="n">
        <v>0.0755464656439015</v>
      </c>
      <c r="T154" s="3" t="n">
        <v>0.839806950441033</v>
      </c>
      <c r="U154" s="3" t="n">
        <v>9.30594761037625</v>
      </c>
      <c r="V154" s="3" t="n">
        <v>9.43300625022495E-007</v>
      </c>
      <c r="W154" s="3" t="n">
        <v>3.99503905719261E-007</v>
      </c>
      <c r="X154" s="3" t="n">
        <v>5.20695722768253E-007</v>
      </c>
      <c r="Y154" s="3" t="n">
        <v>1.39074395256584E-005</v>
      </c>
      <c r="Z154" s="3" t="n">
        <v>1.27160288962198E-005</v>
      </c>
      <c r="AA154" s="3" t="n">
        <v>1.19037557840806E-006</v>
      </c>
      <c r="AB154" s="3" t="n">
        <v>59.601550680672</v>
      </c>
      <c r="AC154" s="3" t="n">
        <v>111448.975761124</v>
      </c>
      <c r="AD154" s="3" t="n">
        <v>0.00804994527466221</v>
      </c>
      <c r="AE154" s="3" t="n">
        <v>2.52794542799879E-005</v>
      </c>
      <c r="AF154" s="3" t="n">
        <v>0.000326809626490949</v>
      </c>
      <c r="AG154" s="3" t="n">
        <v>8.23741622410407</v>
      </c>
      <c r="AH154" s="3" t="n">
        <v>144.9594622952</v>
      </c>
    </row>
    <row r="155" customFormat="false" ht="13.8" hidden="false" customHeight="false" outlineLevel="0" collapsed="false">
      <c r="D155" s="0" t="n">
        <v>2050</v>
      </c>
      <c r="E155" s="0" t="s">
        <v>162</v>
      </c>
      <c r="F155" s="0" t="s">
        <v>163</v>
      </c>
      <c r="I155" s="0" t="n">
        <v>55</v>
      </c>
      <c r="J155" s="3" t="n">
        <v>2.83036299493914</v>
      </c>
      <c r="K155" s="4" t="n">
        <f aca="false">458.142344548127*0.59</f>
        <v>270.303983283395</v>
      </c>
      <c r="L155" s="3" t="n">
        <v>4.58118799851994</v>
      </c>
      <c r="M155" s="3" t="n">
        <v>449.609507199478</v>
      </c>
      <c r="N155" s="3" t="n">
        <v>3.95164935012984</v>
      </c>
      <c r="O155" s="3" t="n">
        <v>2631.97590696562</v>
      </c>
      <c r="P155" s="3" t="n">
        <v>2142.11124595531</v>
      </c>
      <c r="Q155" s="3" t="n">
        <v>489.864661010315</v>
      </c>
      <c r="R155" s="3" t="n">
        <v>5653.5234255818</v>
      </c>
      <c r="S155" s="3" t="n">
        <v>0.142627039437897</v>
      </c>
      <c r="T155" s="3" t="n">
        <v>0.576905823186175</v>
      </c>
      <c r="U155" s="3" t="n">
        <v>6.67113776939458</v>
      </c>
      <c r="V155" s="3" t="n">
        <v>1.04585710547375E-006</v>
      </c>
      <c r="W155" s="3" t="n">
        <v>6.18978134004261E-007</v>
      </c>
      <c r="X155" s="3" t="n">
        <v>4.26878971469486E-007</v>
      </c>
      <c r="Y155" s="3" t="n">
        <v>1.27347840474414E-005</v>
      </c>
      <c r="Z155" s="3" t="n">
        <v>1.22642387169603E-005</v>
      </c>
      <c r="AA155" s="3" t="n">
        <v>4.70545330481051E-007</v>
      </c>
      <c r="AB155" s="3" t="n">
        <v>32.9264871381691</v>
      </c>
      <c r="AC155" s="3" t="n">
        <v>16221.3635937887</v>
      </c>
      <c r="AD155" s="3" t="n">
        <v>0.0101140196372181</v>
      </c>
      <c r="AE155" s="3" t="n">
        <v>4.18212212447622E-005</v>
      </c>
      <c r="AF155" s="3" t="n">
        <v>0.000160744676779306</v>
      </c>
      <c r="AG155" s="3" t="n">
        <v>2.11489724304897</v>
      </c>
      <c r="AH155" s="3" t="n">
        <v>294.899728475808</v>
      </c>
    </row>
    <row r="156" customFormat="false" ht="13.8" hidden="false" customHeight="false" outlineLevel="0" collapsed="false">
      <c r="D156" s="0" t="n">
        <v>2050</v>
      </c>
      <c r="E156" s="0" t="s">
        <v>162</v>
      </c>
      <c r="F156" s="0" t="s">
        <v>164</v>
      </c>
      <c r="I156" s="0" t="n">
        <v>44</v>
      </c>
      <c r="J156" s="3" t="n">
        <v>1.88464904217733</v>
      </c>
      <c r="K156" s="4" t="n">
        <f aca="false">286.092738495198*0.62</f>
        <v>177.377497867023</v>
      </c>
      <c r="L156" s="3" t="n">
        <v>2.75136786479293</v>
      </c>
      <c r="M156" s="3" t="n">
        <v>281.510038687236</v>
      </c>
      <c r="N156" s="3" t="n">
        <v>1.83133194316945</v>
      </c>
      <c r="O156" s="3" t="n">
        <v>1619.20688290434</v>
      </c>
      <c r="P156" s="3" t="n">
        <v>1387.4203834289</v>
      </c>
      <c r="Q156" s="3" t="n">
        <v>231.786499475437</v>
      </c>
      <c r="R156" s="3" t="n">
        <v>3427.64142089794</v>
      </c>
      <c r="S156" s="3" t="n">
        <v>0.102328683750115</v>
      </c>
      <c r="T156" s="3" t="n">
        <v>0.389555414277173</v>
      </c>
      <c r="U156" s="3" t="n">
        <v>4.58731645856058</v>
      </c>
      <c r="V156" s="3" t="n">
        <v>8.92649072055669E-007</v>
      </c>
      <c r="W156" s="3" t="n">
        <v>4.75663650114926E-007</v>
      </c>
      <c r="X156" s="3" t="n">
        <v>4.16985421940742E-007</v>
      </c>
      <c r="Y156" s="3" t="n">
        <v>8.01467412047974E-006</v>
      </c>
      <c r="Z156" s="3" t="n">
        <v>7.73397872081486E-006</v>
      </c>
      <c r="AA156" s="3" t="n">
        <v>2.80695399664883E-007</v>
      </c>
      <c r="AB156" s="3" t="n">
        <v>20.696756771929</v>
      </c>
      <c r="AC156" s="3" t="n">
        <v>10115.0951869564</v>
      </c>
      <c r="AD156" s="3" t="n">
        <v>0.00651414713551906</v>
      </c>
      <c r="AE156" s="3" t="n">
        <v>2.50603466133034E-005</v>
      </c>
      <c r="AF156" s="3" t="n">
        <v>0.000116215718960103</v>
      </c>
      <c r="AG156" s="3" t="n">
        <v>1.4112982341865</v>
      </c>
      <c r="AH156" s="3" t="n">
        <v>190.540460760558</v>
      </c>
    </row>
    <row r="157" customFormat="false" ht="13.8" hidden="false" customHeight="false" outlineLevel="0" collapsed="false">
      <c r="D157" s="0" t="n">
        <v>2050</v>
      </c>
      <c r="E157" s="0" t="s">
        <v>162</v>
      </c>
      <c r="F157" s="0" t="s">
        <v>165</v>
      </c>
      <c r="I157" s="0" t="n">
        <v>20</v>
      </c>
      <c r="J157" s="3" t="n">
        <v>2.24272029527668</v>
      </c>
      <c r="K157" s="4" t="n">
        <f aca="false">296.58931876674*0.14</f>
        <v>41.5225046273436</v>
      </c>
      <c r="L157" s="3" t="n">
        <v>80.4143211572015</v>
      </c>
      <c r="M157" s="3" t="n">
        <v>214.813429488208</v>
      </c>
      <c r="N157" s="3" t="n">
        <v>1.36156812133026</v>
      </c>
      <c r="O157" s="3" t="n">
        <v>1867.77981610157</v>
      </c>
      <c r="P157" s="3" t="n">
        <v>1584.99201867054</v>
      </c>
      <c r="Q157" s="3" t="n">
        <v>282.787797431032</v>
      </c>
      <c r="R157" s="3" t="n">
        <v>2042.86754361569</v>
      </c>
      <c r="S157" s="3" t="n">
        <v>0.0749379372478762</v>
      </c>
      <c r="T157" s="3" t="n">
        <v>0.782388373408723</v>
      </c>
      <c r="U157" s="3" t="n">
        <v>8.80450920375967</v>
      </c>
      <c r="V157" s="3" t="n">
        <v>6.98724460922515E-007</v>
      </c>
      <c r="W157" s="3" t="n">
        <v>3.69381664624896E-007</v>
      </c>
      <c r="X157" s="3" t="n">
        <v>3.29342796297619E-007</v>
      </c>
      <c r="Y157" s="3" t="n">
        <v>1.27192624404498E-005</v>
      </c>
      <c r="Z157" s="3" t="n">
        <v>1.15446117969914E-005</v>
      </c>
      <c r="AA157" s="3" t="n">
        <v>1.17465064345835E-006</v>
      </c>
      <c r="AB157" s="3" t="n">
        <v>13.8434770619516</v>
      </c>
      <c r="AC157" s="3" t="n">
        <v>79802.3858053125</v>
      </c>
      <c r="AD157" s="3" t="n">
        <v>0.00541398952965157</v>
      </c>
      <c r="AE157" s="3" t="n">
        <v>1.29860968543258E-005</v>
      </c>
      <c r="AF157" s="3" t="n">
        <v>0.000378370235055475</v>
      </c>
      <c r="AG157" s="3" t="n">
        <v>9.21735682900663</v>
      </c>
      <c r="AH157" s="3" t="n">
        <v>86.3834271552146</v>
      </c>
    </row>
    <row r="158" customFormat="false" ht="13.8" hidden="false" customHeight="false" outlineLevel="0" collapsed="false">
      <c r="D158" s="0" t="n">
        <v>2050</v>
      </c>
      <c r="E158" s="0" t="s">
        <v>162</v>
      </c>
      <c r="F158" s="0" t="s">
        <v>166</v>
      </c>
      <c r="I158" s="0" t="n">
        <v>55</v>
      </c>
      <c r="J158" s="3" t="n">
        <v>2.54261717423296</v>
      </c>
      <c r="K158" s="4" t="n">
        <f aca="false">373.154584801299*0.49</f>
        <v>182.845746552637</v>
      </c>
      <c r="L158" s="3" t="n">
        <v>4.72279577081724</v>
      </c>
      <c r="M158" s="3" t="n">
        <v>365.037445403203</v>
      </c>
      <c r="N158" s="3" t="n">
        <v>3.39434362727915</v>
      </c>
      <c r="O158" s="3" t="n">
        <v>2312.05527873879</v>
      </c>
      <c r="P158" s="3" t="n">
        <v>1883.71939529334</v>
      </c>
      <c r="Q158" s="3" t="n">
        <v>428.335883445453</v>
      </c>
      <c r="R158" s="3" t="n">
        <v>5002.55220924996</v>
      </c>
      <c r="S158" s="3" t="n">
        <v>0.133648688674279</v>
      </c>
      <c r="T158" s="3" t="n">
        <v>0.533064799694863</v>
      </c>
      <c r="U158" s="3" t="n">
        <v>6.20160912746351</v>
      </c>
      <c r="V158" s="3" t="n">
        <v>9.68437626399166E-007</v>
      </c>
      <c r="W158" s="3" t="n">
        <v>5.72652942509177E-007</v>
      </c>
      <c r="X158" s="3" t="n">
        <v>3.95784683889988E-007</v>
      </c>
      <c r="Y158" s="3" t="n">
        <v>1.20928748860758E-005</v>
      </c>
      <c r="Z158" s="3" t="n">
        <v>1.16447299340334E-005</v>
      </c>
      <c r="AA158" s="3" t="n">
        <v>4.48144952042442E-007</v>
      </c>
      <c r="AB158" s="3" t="n">
        <v>32.8481721666312</v>
      </c>
      <c r="AC158" s="3" t="n">
        <v>28625.0875709934</v>
      </c>
      <c r="AD158" s="3" t="n">
        <v>0.00926284804335169</v>
      </c>
      <c r="AE158" s="3" t="n">
        <v>3.98404020783212E-005</v>
      </c>
      <c r="AF158" s="3" t="n">
        <v>0.000121954441317264</v>
      </c>
      <c r="AG158" s="3" t="n">
        <v>1.98386699568404</v>
      </c>
      <c r="AH158" s="3" t="n">
        <v>274.948197701819</v>
      </c>
    </row>
    <row r="159" customFormat="false" ht="13.8" hidden="false" customHeight="false" outlineLevel="0" collapsed="false">
      <c r="D159" s="0" t="n">
        <v>2050</v>
      </c>
      <c r="E159" s="0" t="s">
        <v>162</v>
      </c>
      <c r="F159" s="0" t="s">
        <v>167</v>
      </c>
      <c r="I159" s="0" t="n">
        <v>44</v>
      </c>
      <c r="J159" s="3" t="n">
        <v>1.50694724808068</v>
      </c>
      <c r="K159" s="4" t="n">
        <f aca="false">193.693662256853*0.41</f>
        <v>79.4144015253097</v>
      </c>
      <c r="L159" s="3" t="n">
        <v>2.90524255263467</v>
      </c>
      <c r="M159" s="3" t="n">
        <v>188.99947745866</v>
      </c>
      <c r="N159" s="3" t="n">
        <v>1.78894224555798</v>
      </c>
      <c r="O159" s="3" t="n">
        <v>1273.94742158769</v>
      </c>
      <c r="P159" s="3" t="n">
        <v>1054.59374494544</v>
      </c>
      <c r="Q159" s="3" t="n">
        <v>219.35367664225</v>
      </c>
      <c r="R159" s="3" t="n">
        <v>2733.52915050689</v>
      </c>
      <c r="S159" s="3" t="n">
        <v>0.0754027747568799</v>
      </c>
      <c r="T159" s="3" t="n">
        <v>0.327388689660923</v>
      </c>
      <c r="U159" s="3" t="n">
        <v>3.8650169422624</v>
      </c>
      <c r="V159" s="3" t="n">
        <v>5.13315888024873E-007</v>
      </c>
      <c r="W159" s="3" t="n">
        <v>1.97060821633952E-007</v>
      </c>
      <c r="X159" s="3" t="n">
        <v>3.1625506639092E-007</v>
      </c>
      <c r="Y159" s="3" t="n">
        <v>7.1308093270695E-006</v>
      </c>
      <c r="Z159" s="3" t="n">
        <v>6.87199013197177E-006</v>
      </c>
      <c r="AA159" s="3" t="n">
        <v>2.5881919509773E-007</v>
      </c>
      <c r="AB159" s="3" t="n">
        <v>19.4547589309737</v>
      </c>
      <c r="AC159" s="3" t="n">
        <v>23581.7425646132</v>
      </c>
      <c r="AD159" s="3" t="n">
        <v>0.0063026067174793</v>
      </c>
      <c r="AE159" s="3" t="n">
        <v>2.3390904092366E-005</v>
      </c>
      <c r="AF159" s="3" t="n">
        <v>7.31853391518047E-005</v>
      </c>
      <c r="AG159" s="3" t="n">
        <v>1.16217929817313</v>
      </c>
      <c r="AH159" s="3" t="n">
        <v>169.389691208423</v>
      </c>
    </row>
    <row r="160" customFormat="false" ht="13.8" hidden="false" customHeight="false" outlineLevel="0" collapsed="false">
      <c r="D160" s="0" t="n">
        <v>2050</v>
      </c>
      <c r="E160" s="0" t="s">
        <v>162</v>
      </c>
      <c r="F160" s="0" t="s">
        <v>168</v>
      </c>
      <c r="I160" s="0" t="n">
        <v>20</v>
      </c>
      <c r="J160" s="3" t="n">
        <v>2.47464813037525</v>
      </c>
      <c r="K160" s="4" t="n">
        <f aca="false">320.31862094857*0.21</f>
        <v>67.2669103991997</v>
      </c>
      <c r="L160" s="3" t="n">
        <v>80.7046929137419</v>
      </c>
      <c r="M160" s="3" t="n">
        <v>236.928537550111</v>
      </c>
      <c r="N160" s="3" t="n">
        <v>2.68539048471768</v>
      </c>
      <c r="O160" s="3" t="n">
        <v>2158.4854846634</v>
      </c>
      <c r="P160" s="3" t="n">
        <v>1786.98817668446</v>
      </c>
      <c r="Q160" s="3" t="n">
        <v>371.497307978939</v>
      </c>
      <c r="R160" s="3" t="n">
        <v>2456.65662040159</v>
      </c>
      <c r="S160" s="3" t="n">
        <v>0.0854773431387748</v>
      </c>
      <c r="T160" s="3" t="n">
        <v>0.851717509959012</v>
      </c>
      <c r="U160" s="3" t="n">
        <v>9.48301981865389</v>
      </c>
      <c r="V160" s="3" t="n">
        <v>9.55155834053998E-007</v>
      </c>
      <c r="W160" s="3" t="n">
        <v>4.56550558889083E-007</v>
      </c>
      <c r="X160" s="3" t="n">
        <v>4.98605275164915E-007</v>
      </c>
      <c r="Y160" s="3" t="n">
        <v>1.36214810848849E-005</v>
      </c>
      <c r="Z160" s="3" t="n">
        <v>1.24200945300248E-005</v>
      </c>
      <c r="AA160" s="3" t="n">
        <v>1.20138655486009E-006</v>
      </c>
      <c r="AB160" s="3" t="n">
        <v>15.0238546578977</v>
      </c>
      <c r="AC160" s="3" t="n">
        <v>80919.6426283008</v>
      </c>
      <c r="AD160" s="3" t="n">
        <v>0.00711846454972215</v>
      </c>
      <c r="AE160" s="3" t="n">
        <v>1.38627570803867E-005</v>
      </c>
      <c r="AF160" s="3" t="n">
        <v>0.000380758560530459</v>
      </c>
      <c r="AG160" s="3" t="n">
        <v>9.47985758583712</v>
      </c>
      <c r="AH160" s="3" t="n">
        <v>134.530333913597</v>
      </c>
    </row>
    <row r="161" customFormat="false" ht="13.8" hidden="false" customHeight="false" outlineLevel="0" collapsed="false">
      <c r="D161" s="0" t="n">
        <v>2050</v>
      </c>
      <c r="E161" s="0" t="s">
        <v>162</v>
      </c>
      <c r="F161" s="0" t="s">
        <v>169</v>
      </c>
      <c r="I161" s="0" t="n">
        <v>20</v>
      </c>
      <c r="J161" s="3" t="n">
        <v>2.7552357884456</v>
      </c>
      <c r="K161" s="4" t="n">
        <f aca="false">362.908968617875*0.32</f>
        <v>116.13086995772</v>
      </c>
      <c r="L161" s="3" t="n">
        <v>81.3853809541115</v>
      </c>
      <c r="M161" s="3" t="n">
        <v>279.474263768696</v>
      </c>
      <c r="N161" s="3" t="n">
        <v>2.04932389506713</v>
      </c>
      <c r="O161" s="3" t="n">
        <v>2871.34500600249</v>
      </c>
      <c r="P161" s="3" t="n">
        <v>2031.50905154966</v>
      </c>
      <c r="Q161" s="3" t="n">
        <v>839.835954452833</v>
      </c>
      <c r="R161" s="3" t="n">
        <v>2901.45985573822</v>
      </c>
      <c r="S161" s="3" t="n">
        <v>0.103500212590953</v>
      </c>
      <c r="T161" s="3" t="n">
        <v>0.959073944696656</v>
      </c>
      <c r="U161" s="3" t="n">
        <v>10.6425482439793</v>
      </c>
      <c r="V161" s="3" t="n">
        <v>1.03588218359551E-006</v>
      </c>
      <c r="W161" s="3" t="n">
        <v>4.79618915283793E-007</v>
      </c>
      <c r="X161" s="3" t="n">
        <v>5.56263268311722E-007</v>
      </c>
      <c r="Y161" s="3" t="n">
        <v>1.48330250418597E-005</v>
      </c>
      <c r="Z161" s="3" t="n">
        <v>1.34869106381965E-005</v>
      </c>
      <c r="AA161" s="3" t="n">
        <v>1.34611440366316E-006</v>
      </c>
      <c r="AB161" s="3" t="n">
        <v>15.9232930288332</v>
      </c>
      <c r="AC161" s="3" t="n">
        <v>124192.493749949</v>
      </c>
      <c r="AD161" s="3" t="n">
        <v>0.0082073581241363</v>
      </c>
      <c r="AE161" s="3" t="n">
        <v>1.59299929936207E-005</v>
      </c>
      <c r="AF161" s="3" t="n">
        <v>0.000397886499832878</v>
      </c>
      <c r="AG161" s="3" t="n">
        <v>9.90034390474544</v>
      </c>
      <c r="AH161" s="3" t="n">
        <v>121.819523256514</v>
      </c>
    </row>
    <row r="162" customFormat="false" ht="13.8" hidden="false" customHeight="false" outlineLevel="0" collapsed="false">
      <c r="D162" s="0" t="n">
        <v>2050</v>
      </c>
      <c r="E162" s="0" t="s">
        <v>170</v>
      </c>
      <c r="F162" s="0" t="s">
        <v>163</v>
      </c>
      <c r="I162" s="0" t="n">
        <v>55</v>
      </c>
      <c r="J162" s="3" t="n">
        <v>3.33751168197619</v>
      </c>
      <c r="K162" s="4" t="n">
        <f aca="false">K209-K155</f>
        <v>579.516150484021</v>
      </c>
      <c r="L162" s="3" t="n">
        <v>4.77020223826071</v>
      </c>
      <c r="M162" s="3" t="n">
        <v>841.580531804484</v>
      </c>
      <c r="N162" s="3" t="n">
        <v>4.25345897367235</v>
      </c>
      <c r="O162" s="3" t="n">
        <v>2855.65818853409</v>
      </c>
      <c r="P162" s="3" t="n">
        <v>2371.51551251972</v>
      </c>
      <c r="Q162" s="3" t="n">
        <v>498.708564928399</v>
      </c>
      <c r="R162" s="3" t="n">
        <v>11546.3713098703</v>
      </c>
      <c r="S162" s="3" t="n">
        <v>0.311446706043912</v>
      </c>
      <c r="T162" s="3" t="n">
        <v>0.700000444248679</v>
      </c>
      <c r="U162" s="3" t="n">
        <v>7.71722000520843</v>
      </c>
      <c r="V162" s="3" t="n">
        <v>1.07385812592786E-006</v>
      </c>
      <c r="W162" s="3" t="n">
        <v>6.70493373462228E-007</v>
      </c>
      <c r="X162" s="3" t="n">
        <v>4.5233805595285E-007</v>
      </c>
      <c r="Y162" s="3" t="n">
        <v>1.32754473901039E-005</v>
      </c>
      <c r="Z162" s="3" t="n">
        <v>1.27705935070231E-005</v>
      </c>
      <c r="AA162" s="3" t="n">
        <v>5.04853883080823E-007</v>
      </c>
      <c r="AB162" s="3" t="n">
        <v>44.2164250163736</v>
      </c>
      <c r="AC162" s="3" t="n">
        <v>19884.6033336915</v>
      </c>
      <c r="AD162" s="3" t="n">
        <v>0.0104234573156395</v>
      </c>
      <c r="AE162" s="3" t="n">
        <v>5.39193218453958E-005</v>
      </c>
      <c r="AF162" s="3" t="n">
        <v>0.000162063827086801</v>
      </c>
      <c r="AG162" s="3" t="n">
        <v>2.70012370809638</v>
      </c>
      <c r="AH162" s="3" t="n">
        <v>321.021582843715</v>
      </c>
    </row>
    <row r="163" customFormat="false" ht="13.8" hidden="false" customHeight="false" outlineLevel="0" collapsed="false">
      <c r="D163" s="0" t="n">
        <v>2050</v>
      </c>
      <c r="E163" s="0" t="s">
        <v>170</v>
      </c>
      <c r="F163" s="0" t="s">
        <v>164</v>
      </c>
      <c r="I163" s="0" t="n">
        <v>44</v>
      </c>
      <c r="J163" s="3" t="n">
        <v>2.20301390194502</v>
      </c>
      <c r="K163" s="4" t="n">
        <f aca="false">K210-K156</f>
        <v>357.7910946667</v>
      </c>
      <c r="L163" s="3" t="n">
        <v>2.86656891606212</v>
      </c>
      <c r="M163" s="3" t="n">
        <v>530.766769460657</v>
      </c>
      <c r="N163" s="3" t="n">
        <v>2.01303843919692</v>
      </c>
      <c r="O163" s="3" t="n">
        <v>1771.29588592577</v>
      </c>
      <c r="P163" s="3" t="n">
        <v>1542.78349299839</v>
      </c>
      <c r="Q163" s="3" t="n">
        <v>237.31235422164</v>
      </c>
      <c r="R163" s="3" t="n">
        <v>7067.44961665304</v>
      </c>
      <c r="S163" s="3" t="n">
        <v>0.210089204973915</v>
      </c>
      <c r="T163" s="3" t="n">
        <v>0.467513800527771</v>
      </c>
      <c r="U163" s="3" t="n">
        <v>5.25164954579181</v>
      </c>
      <c r="V163" s="3" t="n">
        <v>9.14344572898936E-007</v>
      </c>
      <c r="W163" s="3" t="n">
        <v>5.25833400044104E-007</v>
      </c>
      <c r="X163" s="3" t="n">
        <v>4.51739751398594E-007</v>
      </c>
      <c r="Y163" s="3" t="n">
        <v>8.37365846552222E-006</v>
      </c>
      <c r="Z163" s="3" t="n">
        <v>8.07085387012174E-006</v>
      </c>
      <c r="AA163" s="3" t="n">
        <v>3.02804595400481E-007</v>
      </c>
      <c r="AB163" s="3" t="n">
        <v>27.7316315474315</v>
      </c>
      <c r="AC163" s="3" t="n">
        <v>12293.3636287395</v>
      </c>
      <c r="AD163" s="3" t="n">
        <v>0.00668914425350568</v>
      </c>
      <c r="AE163" s="3" t="n">
        <v>3.23812219170399E-005</v>
      </c>
      <c r="AF163" s="3" t="n">
        <v>0.000117229439072725</v>
      </c>
      <c r="AG163" s="3" t="n">
        <v>1.7819807555664</v>
      </c>
      <c r="AH163" s="3" t="n">
        <v>206.750742704108</v>
      </c>
    </row>
    <row r="164" customFormat="false" ht="13.8" hidden="false" customHeight="false" outlineLevel="0" collapsed="false">
      <c r="D164" s="0" t="n">
        <v>2050</v>
      </c>
      <c r="E164" s="0" t="s">
        <v>170</v>
      </c>
      <c r="F164" s="0" t="s">
        <v>165</v>
      </c>
      <c r="I164" s="0" t="n">
        <v>20</v>
      </c>
      <c r="J164" s="3" t="n">
        <v>2.44171413979703</v>
      </c>
      <c r="K164" s="4" t="n">
        <f aca="false">K211-K157</f>
        <v>421.174977940944</v>
      </c>
      <c r="L164" s="3" t="n">
        <v>80.4736228656834</v>
      </c>
      <c r="M164" s="3" t="n">
        <v>381.031075356342</v>
      </c>
      <c r="N164" s="3" t="n">
        <v>1.47049197236934</v>
      </c>
      <c r="O164" s="3" t="n">
        <v>1982.87262738263</v>
      </c>
      <c r="P164" s="3" t="n">
        <v>1702.49368518072</v>
      </c>
      <c r="Q164" s="3" t="n">
        <v>287.198033490985</v>
      </c>
      <c r="R164" s="3" t="n">
        <v>4701.58963377336</v>
      </c>
      <c r="S164" s="3" t="n">
        <v>0.141772463974432</v>
      </c>
      <c r="T164" s="3" t="n">
        <v>0.835617229600279</v>
      </c>
      <c r="U164" s="3" t="n">
        <v>9.29099263242621</v>
      </c>
      <c r="V164" s="3" t="n">
        <v>7.12199920691587E-007</v>
      </c>
      <c r="W164" s="3" t="n">
        <v>3.91164843317977E-007</v>
      </c>
      <c r="X164" s="3" t="n">
        <v>3.3597192828794E-007</v>
      </c>
      <c r="Y164" s="3" t="n">
        <v>1.28703100866084E-005</v>
      </c>
      <c r="Z164" s="3" t="n">
        <v>1.16815330302207E-005</v>
      </c>
      <c r="AA164" s="3" t="n">
        <v>1.18877705638771E-006</v>
      </c>
      <c r="AB164" s="3" t="n">
        <v>18.3635924534671</v>
      </c>
      <c r="AC164" s="3" t="n">
        <v>80569.0708808366</v>
      </c>
      <c r="AD164" s="3" t="n">
        <v>0.0056246392618391</v>
      </c>
      <c r="AE164" s="3" t="n">
        <v>1.84100473862977E-005</v>
      </c>
      <c r="AF164" s="3" t="n">
        <v>0.00037909565859274</v>
      </c>
      <c r="AG164" s="3" t="n">
        <v>9.47937753254174</v>
      </c>
      <c r="AH164" s="3" t="n">
        <v>94.3717651760486</v>
      </c>
    </row>
    <row r="165" customFormat="false" ht="13.8" hidden="false" customHeight="false" outlineLevel="0" collapsed="false">
      <c r="D165" s="0" t="n">
        <v>2050</v>
      </c>
      <c r="E165" s="0" t="s">
        <v>170</v>
      </c>
      <c r="F165" s="0" t="s">
        <v>166</v>
      </c>
      <c r="I165" s="0" t="n">
        <v>55</v>
      </c>
      <c r="J165" s="3" t="n">
        <v>3.04789528694183</v>
      </c>
      <c r="K165" s="4" t="n">
        <f aca="false">K212-K158</f>
        <v>573.0646276554</v>
      </c>
      <c r="L165" s="3" t="n">
        <v>4.91218923525973</v>
      </c>
      <c r="M165" s="3" t="n">
        <v>748.076149685708</v>
      </c>
      <c r="N165" s="3" t="n">
        <v>3.68335553447055</v>
      </c>
      <c r="O165" s="3" t="n">
        <v>2538.75547324154</v>
      </c>
      <c r="P165" s="3" t="n">
        <v>2115.88356222295</v>
      </c>
      <c r="Q165" s="3" t="n">
        <v>436.884279612868</v>
      </c>
      <c r="R165" s="3" t="n">
        <v>10795.2750522018</v>
      </c>
      <c r="S165" s="3" t="n">
        <v>0.302846700376841</v>
      </c>
      <c r="T165" s="3" t="n">
        <v>0.656046075859867</v>
      </c>
      <c r="U165" s="3" t="n">
        <v>7.24417063918298</v>
      </c>
      <c r="V165" s="3" t="n">
        <v>9.94669169864203E-007</v>
      </c>
      <c r="W165" s="3" t="n">
        <v>6.18352076661695E-007</v>
      </c>
      <c r="X165" s="3" t="n">
        <v>4.17065480151753E-007</v>
      </c>
      <c r="Y165" s="3" t="n">
        <v>1.26598373117063E-005</v>
      </c>
      <c r="Z165" s="3" t="n">
        <v>1.21768790269432E-005</v>
      </c>
      <c r="AA165" s="3" t="n">
        <v>4.82958284763068E-007</v>
      </c>
      <c r="AB165" s="3" t="n">
        <v>44.0413655318017</v>
      </c>
      <c r="AC165" s="3" t="n">
        <v>32274.3983139837</v>
      </c>
      <c r="AD165" s="3" t="n">
        <v>0.0095564151732377</v>
      </c>
      <c r="AE165" s="3" t="n">
        <v>5.15473105627371E-005</v>
      </c>
      <c r="AF165" s="3" t="n">
        <v>0.000123352346176752</v>
      </c>
      <c r="AG165" s="3" t="n">
        <v>2.56421778167913</v>
      </c>
      <c r="AH165" s="3" t="n">
        <v>296.669579729219</v>
      </c>
    </row>
    <row r="166" customFormat="false" ht="13.8" hidden="false" customHeight="false" outlineLevel="0" collapsed="false">
      <c r="D166" s="0" t="n">
        <v>2050</v>
      </c>
      <c r="E166" s="0" t="s">
        <v>170</v>
      </c>
      <c r="F166" s="0" t="s">
        <v>167</v>
      </c>
      <c r="I166" s="0" t="n">
        <v>44</v>
      </c>
      <c r="J166" s="3" t="n">
        <v>1.80352148418539</v>
      </c>
      <c r="K166" s="4" t="n">
        <f aca="false">K213-K159</f>
        <v>336.669145763597</v>
      </c>
      <c r="L166" s="3" t="n">
        <v>3.0162882339186</v>
      </c>
      <c r="M166" s="3" t="n">
        <v>411.554634354715</v>
      </c>
      <c r="N166" s="3" t="n">
        <v>1.95980796110416</v>
      </c>
      <c r="O166" s="3" t="n">
        <v>1406.85991877862</v>
      </c>
      <c r="P166" s="3" t="n">
        <v>1190.88189651267</v>
      </c>
      <c r="Q166" s="3" t="n">
        <v>224.485405001896</v>
      </c>
      <c r="R166" s="3" t="n">
        <v>6180.74469203478</v>
      </c>
      <c r="S166" s="3" t="n">
        <v>0.174510428352985</v>
      </c>
      <c r="T166" s="3" t="n">
        <v>0.400015285479266</v>
      </c>
      <c r="U166" s="3" t="n">
        <v>4.4810141729953</v>
      </c>
      <c r="V166" s="3" t="n">
        <v>5.25356621065985E-007</v>
      </c>
      <c r="W166" s="3" t="n">
        <v>2.11174462952111E-007</v>
      </c>
      <c r="X166" s="3" t="n">
        <v>3.19638717729368E-007</v>
      </c>
      <c r="Y166" s="3" t="n">
        <v>7.46802607759292E-006</v>
      </c>
      <c r="Z166" s="3" t="n">
        <v>7.18886077391542E-006</v>
      </c>
      <c r="AA166" s="3" t="n">
        <v>2.79165303677499E-007</v>
      </c>
      <c r="AB166" s="3" t="n">
        <v>25.9878406601642</v>
      </c>
      <c r="AC166" s="3" t="n">
        <v>25736.9658143524</v>
      </c>
      <c r="AD166" s="3" t="n">
        <v>0.00648463562818222</v>
      </c>
      <c r="AE166" s="3" t="n">
        <v>3.03688060736313E-005</v>
      </c>
      <c r="AF166" s="3" t="n">
        <v>7.39746915336542E-005</v>
      </c>
      <c r="AG166" s="3" t="n">
        <v>1.50354449074409</v>
      </c>
      <c r="AH166" s="3" t="n">
        <v>181.869580730392</v>
      </c>
    </row>
    <row r="167" customFormat="false" ht="13.8" hidden="false" customHeight="false" outlineLevel="0" collapsed="false">
      <c r="D167" s="0" t="n">
        <v>2050</v>
      </c>
      <c r="E167" s="0" t="s">
        <v>170</v>
      </c>
      <c r="F167" s="0" t="s">
        <v>168</v>
      </c>
      <c r="I167" s="0" t="n">
        <v>20</v>
      </c>
      <c r="J167" s="3" t="n">
        <v>2.68877964283547</v>
      </c>
      <c r="K167" s="4" t="n">
        <f aca="false">K214-K160</f>
        <v>432.012777192215</v>
      </c>
      <c r="L167" s="3" t="n">
        <v>80.7669989596577</v>
      </c>
      <c r="M167" s="3" t="n">
        <v>416.008472586573</v>
      </c>
      <c r="N167" s="3" t="n">
        <v>2.80143699236469</v>
      </c>
      <c r="O167" s="3" t="n">
        <v>2279.55201170907</v>
      </c>
      <c r="P167" s="3" t="n">
        <v>1910.39688027937</v>
      </c>
      <c r="Q167" s="3" t="n">
        <v>376.116557188425</v>
      </c>
      <c r="R167" s="3" t="n">
        <v>5308.20663739775</v>
      </c>
      <c r="S167" s="3" t="n">
        <v>0.158190695202238</v>
      </c>
      <c r="T167" s="3" t="n">
        <v>0.908670858118136</v>
      </c>
      <c r="U167" s="3" t="n">
        <v>10.0087404837372</v>
      </c>
      <c r="V167" s="3" t="n">
        <v>9.84400349053751E-007</v>
      </c>
      <c r="W167" s="3" t="n">
        <v>5.04582175575523E-007</v>
      </c>
      <c r="X167" s="3" t="n">
        <v>5.14289224914645E-007</v>
      </c>
      <c r="Y167" s="3" t="n">
        <v>1.37959283852033E-005</v>
      </c>
      <c r="Z167" s="3" t="n">
        <v>1.25993281902592E-005</v>
      </c>
      <c r="AA167" s="3" t="n">
        <v>1.21727252744279E-006</v>
      </c>
      <c r="AB167" s="3" t="n">
        <v>19.8258606420493</v>
      </c>
      <c r="AC167" s="3" t="n">
        <v>81749.4829807101</v>
      </c>
      <c r="AD167" s="3" t="n">
        <v>0.00736051079908416</v>
      </c>
      <c r="AE167" s="3" t="n">
        <v>1.96357380887422E-005</v>
      </c>
      <c r="AF167" s="3" t="n">
        <v>0.000381630427255139</v>
      </c>
      <c r="AG167" s="3" t="n">
        <v>9.76391142104425</v>
      </c>
      <c r="AH167" s="3" t="n">
        <v>143.436964882353</v>
      </c>
    </row>
    <row r="168" customFormat="false" ht="13.8" hidden="false" customHeight="false" outlineLevel="0" collapsed="false">
      <c r="D168" s="0" t="n">
        <v>2050</v>
      </c>
      <c r="E168" s="0" t="s">
        <v>170</v>
      </c>
      <c r="F168" s="0" t="s">
        <v>169</v>
      </c>
      <c r="I168" s="0" t="n">
        <v>20</v>
      </c>
      <c r="J168" s="3" t="n">
        <v>2.98612349313003</v>
      </c>
      <c r="K168" s="4" t="n">
        <f aca="false">K215-K161</f>
        <v>446.830298192644</v>
      </c>
      <c r="L168" s="3" t="n">
        <v>81.4492054892942</v>
      </c>
      <c r="M168" s="3" t="n">
        <v>479.657524405093</v>
      </c>
      <c r="N168" s="3" t="n">
        <v>2.16911340893931</v>
      </c>
      <c r="O168" s="3" t="n">
        <v>3009.34057368178</v>
      </c>
      <c r="P168" s="3" t="n">
        <v>2173.14217834074</v>
      </c>
      <c r="Q168" s="3" t="n">
        <v>846.277482779012</v>
      </c>
      <c r="R168" s="3" t="n">
        <v>5991.20668868592</v>
      </c>
      <c r="S168" s="3" t="n">
        <v>0.183013002525769</v>
      </c>
      <c r="T168" s="3" t="n">
        <v>1.02092531276248</v>
      </c>
      <c r="U168" s="3" t="n">
        <v>11.2385130604324</v>
      </c>
      <c r="V168" s="3" t="n">
        <v>1.0652130257656E-006</v>
      </c>
      <c r="W168" s="3" t="n">
        <v>5.2669411809362E-007</v>
      </c>
      <c r="X168" s="3" t="n">
        <v>5.71027969669022E-007</v>
      </c>
      <c r="Y168" s="3" t="n">
        <v>1.50143424337822E-005</v>
      </c>
      <c r="Z168" s="3" t="n">
        <v>1.36709340652269E-005</v>
      </c>
      <c r="AA168" s="3" t="n">
        <v>1.36136017913637E-006</v>
      </c>
      <c r="AB168" s="3" t="n">
        <v>21.1967912373991</v>
      </c>
      <c r="AC168" s="3" t="n">
        <v>125197.431155947</v>
      </c>
      <c r="AD168" s="3" t="n">
        <v>0.00850594603810428</v>
      </c>
      <c r="AE168" s="3" t="n">
        <v>2.20516217068165E-005</v>
      </c>
      <c r="AF168" s="3" t="n">
        <v>0.000398814546707733</v>
      </c>
      <c r="AG168" s="3" t="n">
        <v>10.2019835280498</v>
      </c>
      <c r="AH168" s="3" t="n">
        <v>131.704643713714</v>
      </c>
    </row>
    <row r="169" customFormat="false" ht="13.8" hidden="false" customHeight="false" outlineLevel="0" collapsed="false">
      <c r="D169" s="0" t="n">
        <v>2050</v>
      </c>
      <c r="E169" s="0" t="s">
        <v>171</v>
      </c>
      <c r="F169" s="0" t="s">
        <v>163</v>
      </c>
      <c r="I169" s="0" t="n">
        <v>55</v>
      </c>
      <c r="J169" s="3" t="n">
        <v>2.51995821739144</v>
      </c>
      <c r="K169" s="4" t="n">
        <f aca="false">K202-K216</f>
        <v>147.261427850583</v>
      </c>
      <c r="L169" s="3" t="n">
        <v>4.30427621155489</v>
      </c>
      <c r="M169" s="3" t="n">
        <v>302.51352141275</v>
      </c>
      <c r="N169" s="3" t="n">
        <v>3.51308436180443</v>
      </c>
      <c r="O169" s="3" t="n">
        <v>2537.480441059</v>
      </c>
      <c r="P169" s="3" t="n">
        <v>2043.44106423832</v>
      </c>
      <c r="Q169" s="3" t="n">
        <v>481.914041136288</v>
      </c>
      <c r="R169" s="3" t="n">
        <v>3749.33115506211</v>
      </c>
      <c r="S169" s="3" t="n">
        <v>0.0849652003155652</v>
      </c>
      <c r="T169" s="3" t="n">
        <v>0.52752370445327</v>
      </c>
      <c r="U169" s="3" t="n">
        <v>6.21072632045857</v>
      </c>
      <c r="V169" s="3" t="n">
        <v>1.00473464621742E-006</v>
      </c>
      <c r="W169" s="3" t="n">
        <v>5.52396590264571E-007</v>
      </c>
      <c r="X169" s="3" t="n">
        <v>4.03364752465635E-007</v>
      </c>
      <c r="Y169" s="3" t="n">
        <v>1.24495422756021E-005</v>
      </c>
      <c r="Z169" s="3" t="n">
        <v>1.19845771992685E-005</v>
      </c>
      <c r="AA169" s="3" t="n">
        <v>4.6004639983787E-007</v>
      </c>
      <c r="AB169" s="3" t="n">
        <v>21.7416201374508</v>
      </c>
      <c r="AC169" s="3" t="n">
        <v>12095.3626731572</v>
      </c>
      <c r="AD169" s="3" t="n">
        <v>0.00948864247758081</v>
      </c>
      <c r="AE169" s="3" t="n">
        <v>3.86911889291952E-005</v>
      </c>
      <c r="AF169" s="3" t="n">
        <v>0.000159929070717714</v>
      </c>
      <c r="AG169" s="3" t="n">
        <v>1.89278635211015</v>
      </c>
      <c r="AH169" s="3" t="n">
        <v>254.622696418677</v>
      </c>
    </row>
    <row r="170" customFormat="false" ht="13.8" hidden="false" customHeight="false" outlineLevel="0" collapsed="false">
      <c r="D170" s="0" t="n">
        <v>2050</v>
      </c>
      <c r="E170" s="0" t="s">
        <v>171</v>
      </c>
      <c r="F170" s="0" t="s">
        <v>164</v>
      </c>
      <c r="I170" s="0" t="n">
        <v>44</v>
      </c>
      <c r="J170" s="3" t="n">
        <v>1.6871919259922</v>
      </c>
      <c r="K170" s="4" t="n">
        <f aca="false">K203-K217</f>
        <v>99.457849426353</v>
      </c>
      <c r="L170" s="3" t="n">
        <v>2.58089751748426</v>
      </c>
      <c r="M170" s="3" t="n">
        <v>182.149199047683</v>
      </c>
      <c r="N170" s="3" t="n">
        <v>1.56429978007302</v>
      </c>
      <c r="O170" s="3" t="n">
        <v>1550.3018026143</v>
      </c>
      <c r="P170" s="3" t="n">
        <v>1316.17587052827</v>
      </c>
      <c r="Q170" s="3" t="n">
        <v>226.873953905939</v>
      </c>
      <c r="R170" s="3" t="n">
        <v>2223.74531927657</v>
      </c>
      <c r="S170" s="3" t="n">
        <v>0.0642803929462258</v>
      </c>
      <c r="T170" s="3" t="n">
        <v>0.356322582668933</v>
      </c>
      <c r="U170" s="3" t="n">
        <v>4.27677667275263</v>
      </c>
      <c r="V170" s="3" t="n">
        <v>8.5229757148806E-007</v>
      </c>
      <c r="W170" s="3" t="n">
        <v>4.00557820089466E-007</v>
      </c>
      <c r="X170" s="3" t="n">
        <v>3.85755381991436E-007</v>
      </c>
      <c r="Y170" s="3" t="n">
        <v>7.82544211824434E-006</v>
      </c>
      <c r="Z170" s="3" t="n">
        <v>7.54996120930656E-006</v>
      </c>
      <c r="AA170" s="3" t="n">
        <v>2.73006093703115E-007</v>
      </c>
      <c r="AB170" s="3" t="n">
        <v>13.6559349629008</v>
      </c>
      <c r="AC170" s="3" t="n">
        <v>7536.26300755152</v>
      </c>
      <c r="AD170" s="3" t="n">
        <v>0.00612810816756649</v>
      </c>
      <c r="AE170" s="3" t="n">
        <v>2.31229328816635E-005</v>
      </c>
      <c r="AF170" s="3" t="n">
        <v>0.000115517295410138</v>
      </c>
      <c r="AG170" s="3" t="n">
        <v>1.26158342666402</v>
      </c>
      <c r="AH170" s="3" t="n">
        <v>165.570090354632</v>
      </c>
    </row>
    <row r="171" customFormat="false" ht="13.8" hidden="false" customHeight="false" outlineLevel="0" collapsed="false">
      <c r="D171" s="0" t="n">
        <v>2050</v>
      </c>
      <c r="E171" s="0" t="s">
        <v>171</v>
      </c>
      <c r="F171" s="0" t="s">
        <v>165</v>
      </c>
      <c r="I171" s="0" t="n">
        <v>20</v>
      </c>
      <c r="J171" s="3" t="n">
        <v>2.1324055785008</v>
      </c>
      <c r="K171" s="4" t="n">
        <f aca="false">K204-K218</f>
        <v>60.995458354855</v>
      </c>
      <c r="L171" s="3" t="n">
        <v>80.3184505745772</v>
      </c>
      <c r="M171" s="3" t="n">
        <v>153.704747908233</v>
      </c>
      <c r="N171" s="3" t="n">
        <v>1.19715793063985</v>
      </c>
      <c r="O171" s="3" t="n">
        <v>1809.49467369757</v>
      </c>
      <c r="P171" s="3" t="n">
        <v>1524.75984623923</v>
      </c>
      <c r="Q171" s="3" t="n">
        <v>279.075959676369</v>
      </c>
      <c r="R171" s="3" t="n">
        <v>1165.26657666193</v>
      </c>
      <c r="S171" s="3" t="n">
        <v>0.0515456171368905</v>
      </c>
      <c r="T171" s="3" t="n">
        <v>0.761060268137715</v>
      </c>
      <c r="U171" s="3" t="n">
        <v>8.57852081960638</v>
      </c>
      <c r="V171" s="3" t="n">
        <v>6.83960274054491E-007</v>
      </c>
      <c r="W171" s="3" t="n">
        <v>3.48136371465241E-007</v>
      </c>
      <c r="X171" s="3" t="n">
        <v>3.2103507737361E-007</v>
      </c>
      <c r="Y171" s="3" t="n">
        <v>1.26095834448387E-005</v>
      </c>
      <c r="Z171" s="3" t="n">
        <v>1.14397024828251E-005</v>
      </c>
      <c r="AA171" s="3" t="n">
        <v>1.16988096201358E-006</v>
      </c>
      <c r="AB171" s="3" t="n">
        <v>9.52946458854032</v>
      </c>
      <c r="AC171" s="3" t="n">
        <v>78612.0107044487</v>
      </c>
      <c r="AD171" s="3" t="n">
        <v>0.005076795512982</v>
      </c>
      <c r="AE171" s="3" t="n">
        <v>1.16124494837401E-005</v>
      </c>
      <c r="AF171" s="3" t="n">
        <v>0.000377838925848339</v>
      </c>
      <c r="AG171" s="3" t="n">
        <v>9.12143334450343</v>
      </c>
      <c r="AH171" s="3" t="n">
        <v>72.0276847860985</v>
      </c>
    </row>
    <row r="172" customFormat="false" ht="13.8" hidden="false" customHeight="false" outlineLevel="0" collapsed="false">
      <c r="D172" s="0" t="n">
        <v>2050</v>
      </c>
      <c r="E172" s="0" t="s">
        <v>171</v>
      </c>
      <c r="F172" s="0" t="s">
        <v>166</v>
      </c>
      <c r="I172" s="0" t="n">
        <v>55</v>
      </c>
      <c r="J172" s="3" t="n">
        <v>2.24942472302478</v>
      </c>
      <c r="K172" s="4" t="n">
        <f aca="false">K205-K219</f>
        <v>140.679303907534</v>
      </c>
      <c r="L172" s="3" t="n">
        <v>4.44310509067542</v>
      </c>
      <c r="M172" s="3" t="n">
        <v>224.52124452473</v>
      </c>
      <c r="N172" s="3" t="n">
        <v>2.96660736893292</v>
      </c>
      <c r="O172" s="3" t="n">
        <v>2214.5171264235</v>
      </c>
      <c r="P172" s="3" t="n">
        <v>1782.34248382071</v>
      </c>
      <c r="Q172" s="3" t="n">
        <v>420.590402707721</v>
      </c>
      <c r="R172" s="3" t="n">
        <v>3122.65585676743</v>
      </c>
      <c r="S172" s="3" t="n">
        <v>0.0782430118753321</v>
      </c>
      <c r="T172" s="3" t="n">
        <v>0.484182643720907</v>
      </c>
      <c r="U172" s="3" t="n">
        <v>5.74571752051525</v>
      </c>
      <c r="V172" s="3" t="n">
        <v>9.30674677635632E-007</v>
      </c>
      <c r="W172" s="3" t="n">
        <v>5.13609197483878E-007</v>
      </c>
      <c r="X172" s="3" t="n">
        <v>3.76317093202509E-007</v>
      </c>
      <c r="Y172" s="3" t="n">
        <v>1.18024616356546E-005</v>
      </c>
      <c r="Z172" s="3" t="n">
        <v>1.13606510273035E-005</v>
      </c>
      <c r="AA172" s="3" t="n">
        <v>4.37826739585468E-007</v>
      </c>
      <c r="AB172" s="3" t="n">
        <v>21.6263088455287</v>
      </c>
      <c r="AC172" s="3" t="n">
        <v>24528.6439823055</v>
      </c>
      <c r="AD172" s="3" t="n">
        <v>0.00865556873739305</v>
      </c>
      <c r="AE172" s="3" t="n">
        <v>3.67455610456609E-005</v>
      </c>
      <c r="AF172" s="3" t="n">
        <v>0.000121113441370072</v>
      </c>
      <c r="AG172" s="3" t="n">
        <v>1.76588459653396</v>
      </c>
      <c r="AH172" s="3" t="n">
        <v>238.687508445675</v>
      </c>
    </row>
    <row r="173" customFormat="false" ht="13.8" hidden="false" customHeight="false" outlineLevel="0" collapsed="false">
      <c r="D173" s="0" t="n">
        <v>2050</v>
      </c>
      <c r="E173" s="0" t="s">
        <v>171</v>
      </c>
      <c r="F173" s="0" t="s">
        <v>167</v>
      </c>
      <c r="I173" s="0" t="n">
        <v>44</v>
      </c>
      <c r="J173" s="3" t="n">
        <v>1.33871696746421</v>
      </c>
      <c r="K173" s="4" t="n">
        <f aca="false">K206-K220</f>
        <v>78.493358263772</v>
      </c>
      <c r="L173" s="3" t="n">
        <v>2.74105340447104</v>
      </c>
      <c r="M173" s="3" t="n">
        <v>110.602805674861</v>
      </c>
      <c r="N173" s="3" t="n">
        <v>1.53765509700129</v>
      </c>
      <c r="O173" s="3" t="n">
        <v>1217.47638796834</v>
      </c>
      <c r="P173" s="3" t="n">
        <v>995.764777900478</v>
      </c>
      <c r="Q173" s="3" t="n">
        <v>214.709966449171</v>
      </c>
      <c r="R173" s="3" t="n">
        <v>1633.41015277155</v>
      </c>
      <c r="S173" s="3" t="n">
        <v>0.0436436172992396</v>
      </c>
      <c r="T173" s="3" t="n">
        <v>0.29942077718293</v>
      </c>
      <c r="U173" s="3" t="n">
        <v>3.60410605055313</v>
      </c>
      <c r="V173" s="3" t="n">
        <v>4.98781877722028E-007</v>
      </c>
      <c r="W173" s="3" t="n">
        <v>1.80227527810371E-007</v>
      </c>
      <c r="X173" s="3" t="n">
        <v>3.11643982116435E-007</v>
      </c>
      <c r="Y173" s="3" t="n">
        <v>6.97154952011429E-006</v>
      </c>
      <c r="Z173" s="3" t="n">
        <v>6.71578284991473E-006</v>
      </c>
      <c r="AA173" s="3" t="n">
        <v>2.53303612110087E-007</v>
      </c>
      <c r="AB173" s="3" t="n">
        <v>12.8684422335168</v>
      </c>
      <c r="AC173" s="3" t="n">
        <v>21167.6029549473</v>
      </c>
      <c r="AD173" s="3" t="n">
        <v>0.00593656927804611</v>
      </c>
      <c r="AE173" s="3" t="n">
        <v>2.15574872393064E-005</v>
      </c>
      <c r="AF173" s="3" t="n">
        <v>7.27419044487854E-005</v>
      </c>
      <c r="AG173" s="3" t="n">
        <v>1.03818320622858</v>
      </c>
      <c r="AH173" s="3" t="n">
        <v>148.377461218815</v>
      </c>
    </row>
    <row r="174" customFormat="false" ht="13.8" hidden="false" customHeight="false" outlineLevel="0" collapsed="false">
      <c r="D174" s="0" t="n">
        <v>2050</v>
      </c>
      <c r="E174" s="0" t="s">
        <v>171</v>
      </c>
      <c r="F174" s="0" t="s">
        <v>168</v>
      </c>
      <c r="I174" s="0" t="n">
        <v>20</v>
      </c>
      <c r="J174" s="3" t="n">
        <v>2.34882628620918</v>
      </c>
      <c r="K174" s="4" t="n">
        <f aca="false">K207-K221</f>
        <v>67.289138235876</v>
      </c>
      <c r="L174" s="3" t="n">
        <v>80.6031605944189</v>
      </c>
      <c r="M174" s="3" t="n">
        <v>169.692868644447</v>
      </c>
      <c r="N174" s="3" t="n">
        <v>2.51070041920502</v>
      </c>
      <c r="O174" s="3" t="n">
        <v>2094.11680903564</v>
      </c>
      <c r="P174" s="3" t="n">
        <v>1720.70055414403</v>
      </c>
      <c r="Q174" s="3" t="n">
        <v>367.619419321101</v>
      </c>
      <c r="R174" s="3" t="n">
        <v>1488.74724631995</v>
      </c>
      <c r="S174" s="3" t="n">
        <v>0.059337006827405</v>
      </c>
      <c r="T174" s="3" t="n">
        <v>0.828265478602542</v>
      </c>
      <c r="U174" s="3" t="n">
        <v>9.22289709351855</v>
      </c>
      <c r="V174" s="3" t="n">
        <v>9.32449137208875E-007</v>
      </c>
      <c r="W174" s="3" t="n">
        <v>4.1912574055015E-007</v>
      </c>
      <c r="X174" s="3" t="n">
        <v>4.79818173478227E-007</v>
      </c>
      <c r="Y174" s="3" t="n">
        <v>1.34453614400383E-005</v>
      </c>
      <c r="Z174" s="3" t="n">
        <v>1.22480468174396E-005</v>
      </c>
      <c r="AA174" s="3" t="n">
        <v>1.19660019494415E-006</v>
      </c>
      <c r="AB174" s="3" t="n">
        <v>10.3479636522502</v>
      </c>
      <c r="AC174" s="3" t="n">
        <v>79622.6598550177</v>
      </c>
      <c r="AD174" s="3" t="n">
        <v>0.00676624017859503</v>
      </c>
      <c r="AE174" s="3" t="n">
        <v>1.23592265071737E-005</v>
      </c>
      <c r="AF174" s="3" t="n">
        <v>0.000380097133045605</v>
      </c>
      <c r="AG174" s="3" t="n">
        <v>9.36662156226477</v>
      </c>
      <c r="AH174" s="3" t="n">
        <v>118.705380826398</v>
      </c>
    </row>
    <row r="175" customFormat="false" ht="13.8" hidden="false" customHeight="false" outlineLevel="0" collapsed="false">
      <c r="D175" s="0" t="n">
        <v>2050</v>
      </c>
      <c r="E175" s="0" t="s">
        <v>171</v>
      </c>
      <c r="F175" s="0" t="s">
        <v>169</v>
      </c>
      <c r="I175" s="0" t="n">
        <v>20</v>
      </c>
      <c r="J175" s="3" t="n">
        <v>2.61938721803743</v>
      </c>
      <c r="K175" s="4" t="n">
        <f aca="false">K208-K222</f>
        <v>79.761747045536</v>
      </c>
      <c r="L175" s="3" t="n">
        <v>81.2803867879938</v>
      </c>
      <c r="M175" s="3" t="n">
        <v>199.576573499909</v>
      </c>
      <c r="N175" s="3" t="n">
        <v>1.86558697795752</v>
      </c>
      <c r="O175" s="3" t="n">
        <v>2797.60660087128</v>
      </c>
      <c r="P175" s="3" t="n">
        <v>1954.94310757743</v>
      </c>
      <c r="Q175" s="3" t="n">
        <v>834.402538050969</v>
      </c>
      <c r="R175" s="3" t="n">
        <v>1835.47273579346</v>
      </c>
      <c r="S175" s="3" t="n">
        <v>0.0738375492785109</v>
      </c>
      <c r="T175" s="3" t="n">
        <v>0.933140973069512</v>
      </c>
      <c r="U175" s="3" t="n">
        <v>10.3456265181763</v>
      </c>
      <c r="V175" s="3" t="n">
        <v>1.01153766259732E-006</v>
      </c>
      <c r="W175" s="3" t="n">
        <v>4.40509692928296E-007</v>
      </c>
      <c r="X175" s="3" t="n">
        <v>5.38518907671979E-007</v>
      </c>
      <c r="Y175" s="3" t="n">
        <v>1.45959484706558E-005</v>
      </c>
      <c r="Z175" s="3" t="n">
        <v>1.32565730237988E-005</v>
      </c>
      <c r="AA175" s="3" t="n">
        <v>1.33937544685707E-006</v>
      </c>
      <c r="AB175" s="3" t="n">
        <v>10.8928300585573</v>
      </c>
      <c r="AC175" s="3" t="n">
        <v>122675.497894896</v>
      </c>
      <c r="AD175" s="3" t="n">
        <v>0.00778941397814271</v>
      </c>
      <c r="AE175" s="3" t="n">
        <v>1.43524077492924E-005</v>
      </c>
      <c r="AF175" s="3" t="n">
        <v>0.000397212119072517</v>
      </c>
      <c r="AG175" s="3" t="n">
        <v>9.78087457824366</v>
      </c>
      <c r="AH175" s="3" t="n">
        <v>104.445963011874</v>
      </c>
    </row>
    <row r="180" customFormat="false" ht="13.8" hidden="false" customHeight="false" outlineLevel="0" collapsed="false">
      <c r="D180" s="2" t="s">
        <v>2</v>
      </c>
      <c r="E180" s="2" t="s">
        <v>3</v>
      </c>
      <c r="F180" s="2" t="s">
        <v>161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customFormat="false" ht="13.8" hidden="false" customHeight="false" outlineLevel="0" collapsed="false">
      <c r="D181" s="0" t="n">
        <v>2035</v>
      </c>
      <c r="E181" s="0" t="s">
        <v>162</v>
      </c>
      <c r="F181" s="0" t="s">
        <v>163</v>
      </c>
      <c r="I181" s="0" t="n">
        <v>55</v>
      </c>
      <c r="J181" s="3" t="n">
        <v>4.09397245792738</v>
      </c>
      <c r="K181" s="3" t="n">
        <v>602.927962026914</v>
      </c>
      <c r="L181" s="3" t="n">
        <v>16.0120042613297</v>
      </c>
      <c r="M181" s="3" t="n">
        <v>581.817285779111</v>
      </c>
      <c r="N181" s="3" t="n">
        <v>5.09867198647323</v>
      </c>
      <c r="O181" s="3" t="n">
        <v>3361.76635344787</v>
      </c>
      <c r="P181" s="3" t="n">
        <v>2731.42672687606</v>
      </c>
      <c r="Q181" s="3" t="n">
        <v>630.339626571805</v>
      </c>
      <c r="R181" s="3" t="n">
        <v>8451.71886521998</v>
      </c>
      <c r="S181" s="3" t="n">
        <v>0.211932453246625</v>
      </c>
      <c r="T181" s="3" t="n">
        <v>0.857872558251164</v>
      </c>
      <c r="U181" s="3" t="n">
        <v>8.57830437924116</v>
      </c>
      <c r="V181" s="3" t="n">
        <v>1.17393809455482E-006</v>
      </c>
      <c r="W181" s="3" t="n">
        <v>6.65724960469239E-007</v>
      </c>
      <c r="X181" s="3" t="n">
        <v>5.08213134085582E-007</v>
      </c>
      <c r="Y181" s="3" t="n">
        <v>2.04393525599795E-005</v>
      </c>
      <c r="Z181" s="3" t="n">
        <v>1.98375241338329E-005</v>
      </c>
      <c r="AA181" s="3" t="n">
        <v>6.01828426146595E-007</v>
      </c>
      <c r="AB181" s="3" t="n">
        <v>102.261817546055</v>
      </c>
      <c r="AC181" s="3" t="n">
        <v>16397.4481178986</v>
      </c>
      <c r="AD181" s="3" t="n">
        <v>0.00995866680619348</v>
      </c>
      <c r="AE181" s="3" t="n">
        <v>4.24639710668728E-005</v>
      </c>
      <c r="AF181" s="3" t="n">
        <v>0.000260916365754249</v>
      </c>
      <c r="AG181" s="3" t="n">
        <v>2.53879697991694</v>
      </c>
      <c r="AH181" s="3" t="n">
        <v>699.71668903206</v>
      </c>
    </row>
    <row r="182" customFormat="false" ht="13.8" hidden="false" customHeight="false" outlineLevel="0" collapsed="false">
      <c r="D182" s="0" t="n">
        <v>2035</v>
      </c>
      <c r="E182" s="0" t="s">
        <v>162</v>
      </c>
      <c r="F182" s="0" t="s">
        <v>164</v>
      </c>
      <c r="I182" s="0" t="n">
        <v>44</v>
      </c>
      <c r="J182" s="3" t="n">
        <v>2.63591858056103</v>
      </c>
      <c r="K182" s="3" t="n">
        <v>377.059419865695</v>
      </c>
      <c r="L182" s="3" t="n">
        <v>9.46947451137898</v>
      </c>
      <c r="M182" s="3" t="n">
        <v>365.082444764197</v>
      </c>
      <c r="N182" s="3" t="n">
        <v>2.50750059011883</v>
      </c>
      <c r="O182" s="3" t="n">
        <v>2061.80450870884</v>
      </c>
      <c r="P182" s="3" t="n">
        <v>1747.72204503717</v>
      </c>
      <c r="Q182" s="3" t="n">
        <v>314.082463671669</v>
      </c>
      <c r="R182" s="3" t="n">
        <v>5138.80348571746</v>
      </c>
      <c r="S182" s="3" t="n">
        <v>0.143857786156989</v>
      </c>
      <c r="T182" s="3" t="n">
        <v>0.557439468517779</v>
      </c>
      <c r="U182" s="3" t="n">
        <v>5.7300172533427</v>
      </c>
      <c r="V182" s="3" t="n">
        <v>9.67187760906724E-007</v>
      </c>
      <c r="W182" s="3" t="n">
        <v>4.93337093124366E-007</v>
      </c>
      <c r="X182" s="3" t="n">
        <v>4.73850667782359E-007</v>
      </c>
      <c r="Y182" s="3" t="n">
        <v>1.25228119372762E-005</v>
      </c>
      <c r="Z182" s="3" t="n">
        <v>1.21653832016192E-005</v>
      </c>
      <c r="AA182" s="3" t="n">
        <v>3.5742873565703E-007</v>
      </c>
      <c r="AB182" s="3" t="n">
        <v>62.4256596547067</v>
      </c>
      <c r="AC182" s="3" t="n">
        <v>10089.6593485889</v>
      </c>
      <c r="AD182" s="3" t="n">
        <v>0.00636560312377879</v>
      </c>
      <c r="AE182" s="3" t="n">
        <v>2.52387180324967E-005</v>
      </c>
      <c r="AF182" s="3" t="n">
        <v>0.00017505025223809</v>
      </c>
      <c r="AG182" s="3" t="n">
        <v>1.67549035852853</v>
      </c>
      <c r="AH182" s="3" t="n">
        <v>428.840458638463</v>
      </c>
    </row>
    <row r="183" customFormat="false" ht="13.8" hidden="false" customHeight="false" outlineLevel="0" collapsed="false">
      <c r="D183" s="0" t="n">
        <v>2035</v>
      </c>
      <c r="E183" s="0" t="s">
        <v>162</v>
      </c>
      <c r="F183" s="0" t="s">
        <v>165</v>
      </c>
      <c r="I183" s="0" t="n">
        <v>20</v>
      </c>
      <c r="J183" s="3" t="n">
        <v>2.43724735845016</v>
      </c>
      <c r="K183" s="3" t="n">
        <v>370.712169055371</v>
      </c>
      <c r="L183" s="3" t="n">
        <v>65.1806246656723</v>
      </c>
      <c r="M183" s="3" t="n">
        <v>303.848745339472</v>
      </c>
      <c r="N183" s="3" t="n">
        <v>1.68279905022617</v>
      </c>
      <c r="O183" s="3" t="n">
        <v>1948.35890067651</v>
      </c>
      <c r="P183" s="3" t="n">
        <v>1649.90703049439</v>
      </c>
      <c r="Q183" s="3" t="n">
        <v>298.451870182123</v>
      </c>
      <c r="R183" s="3" t="n">
        <v>4144.88370763107</v>
      </c>
      <c r="S183" s="3" t="n">
        <v>0.128058289376846</v>
      </c>
      <c r="T183" s="3" t="n">
        <v>0.728462570406437</v>
      </c>
      <c r="U183" s="3" t="n">
        <v>8.03955798073631</v>
      </c>
      <c r="V183" s="3" t="n">
        <v>6.24391743945212E-007</v>
      </c>
      <c r="W183" s="3" t="n">
        <v>3.16711098392977E-007</v>
      </c>
      <c r="X183" s="3" t="n">
        <v>3.07680645552234E-007</v>
      </c>
      <c r="Y183" s="3" t="n">
        <v>1.25343958706528E-005</v>
      </c>
      <c r="Z183" s="3" t="n">
        <v>1.14965938965369E-005</v>
      </c>
      <c r="AA183" s="3" t="n">
        <v>1.03780197411589E-006</v>
      </c>
      <c r="AB183" s="3" t="n">
        <v>69.5609015699863</v>
      </c>
      <c r="AC183" s="3" t="n">
        <v>68491.0407524267</v>
      </c>
      <c r="AD183" s="3" t="n">
        <v>0.00584789997825736</v>
      </c>
      <c r="AE183" s="3" t="n">
        <v>2.53541292789636E-005</v>
      </c>
      <c r="AF183" s="3" t="n">
        <v>0.00030955620312903</v>
      </c>
      <c r="AG183" s="3" t="n">
        <v>7.77313586777038</v>
      </c>
      <c r="AH183" s="3" t="n">
        <v>132.908052025149</v>
      </c>
    </row>
    <row r="184" customFormat="false" ht="13.8" hidden="false" customHeight="false" outlineLevel="0" collapsed="false">
      <c r="D184" s="0" t="n">
        <v>2035</v>
      </c>
      <c r="E184" s="0" t="s">
        <v>162</v>
      </c>
      <c r="F184" s="0" t="s">
        <v>166</v>
      </c>
      <c r="I184" s="0" t="n">
        <v>55</v>
      </c>
      <c r="J184" s="3" t="n">
        <v>3.78612569492338</v>
      </c>
      <c r="K184" s="3" t="n">
        <v>512.818856155688</v>
      </c>
      <c r="L184" s="3" t="n">
        <v>16.1543353152401</v>
      </c>
      <c r="M184" s="3" t="n">
        <v>492.127695499113</v>
      </c>
      <c r="N184" s="3" t="n">
        <v>4.53682534133445</v>
      </c>
      <c r="O184" s="3" t="n">
        <v>3036.12914524944</v>
      </c>
      <c r="P184" s="3" t="n">
        <v>2467.37259358053</v>
      </c>
      <c r="Q184" s="3" t="n">
        <v>568.756551668914</v>
      </c>
      <c r="R184" s="3" t="n">
        <v>7754.84211943923</v>
      </c>
      <c r="S184" s="3" t="n">
        <v>0.200248037204253</v>
      </c>
      <c r="T184" s="3" t="n">
        <v>0.812221295738907</v>
      </c>
      <c r="U184" s="3" t="n">
        <v>8.09362511356492</v>
      </c>
      <c r="V184" s="3" t="n">
        <v>1.09582644101704E-006</v>
      </c>
      <c r="W184" s="3" t="n">
        <v>6.20508038142913E-007</v>
      </c>
      <c r="X184" s="3" t="n">
        <v>4.7531840287413E-007</v>
      </c>
      <c r="Y184" s="3" t="n">
        <v>1.97809452780038E-005</v>
      </c>
      <c r="Z184" s="3" t="n">
        <v>1.92014797591834E-005</v>
      </c>
      <c r="AA184" s="3" t="n">
        <v>5.79465518820412E-007</v>
      </c>
      <c r="AB184" s="3" t="n">
        <v>101.780316789639</v>
      </c>
      <c r="AC184" s="3" t="n">
        <v>28828.5513827019</v>
      </c>
      <c r="AD184" s="3" t="n">
        <v>0.00912215484891527</v>
      </c>
      <c r="AE184" s="3" t="n">
        <v>4.05203527760924E-005</v>
      </c>
      <c r="AF184" s="3" t="n">
        <v>0.000222000938022073</v>
      </c>
      <c r="AG184" s="3" t="n">
        <v>2.39978227731957</v>
      </c>
      <c r="AH184" s="3" t="n">
        <v>677.399422751856</v>
      </c>
    </row>
    <row r="185" customFormat="false" ht="13.8" hidden="false" customHeight="false" outlineLevel="0" collapsed="false">
      <c r="D185" s="0" t="n">
        <v>2035</v>
      </c>
      <c r="E185" s="0" t="s">
        <v>162</v>
      </c>
      <c r="F185" s="0" t="s">
        <v>167</v>
      </c>
      <c r="I185" s="0" t="n">
        <v>44</v>
      </c>
      <c r="J185" s="3" t="n">
        <v>2.23282859026979</v>
      </c>
      <c r="K185" s="3" t="n">
        <v>273.073928588568</v>
      </c>
      <c r="L185" s="3" t="n">
        <v>9.61947619542281</v>
      </c>
      <c r="M185" s="3" t="n">
        <v>260.996503531397</v>
      </c>
      <c r="N185" s="3" t="n">
        <v>2.45794886174784</v>
      </c>
      <c r="O185" s="3" t="n">
        <v>1694.80828401381</v>
      </c>
      <c r="P185" s="3" t="n">
        <v>1393.41726729051</v>
      </c>
      <c r="Q185" s="3" t="n">
        <v>301.391016723298</v>
      </c>
      <c r="R185" s="3" t="n">
        <v>4356.73493419114</v>
      </c>
      <c r="S185" s="3" t="n">
        <v>0.1142635432</v>
      </c>
      <c r="T185" s="3" t="n">
        <v>0.490768562492849</v>
      </c>
      <c r="U185" s="3" t="n">
        <v>4.968587436031</v>
      </c>
      <c r="V185" s="3" t="n">
        <v>5.86335641889353E-007</v>
      </c>
      <c r="W185" s="3" t="n">
        <v>2.2801719258331E-007</v>
      </c>
      <c r="X185" s="3" t="n">
        <v>3.58318449306043E-007</v>
      </c>
      <c r="Y185" s="3" t="n">
        <v>1.16228466943257E-005</v>
      </c>
      <c r="Z185" s="3" t="n">
        <v>1.12879853363318E-005</v>
      </c>
      <c r="AA185" s="3" t="n">
        <v>3.34861357993838E-007</v>
      </c>
      <c r="AB185" s="3" t="n">
        <v>60.5324246675334</v>
      </c>
      <c r="AC185" s="3" t="n">
        <v>23691.9623808801</v>
      </c>
      <c r="AD185" s="3" t="n">
        <v>0.00619819547742859</v>
      </c>
      <c r="AE185" s="3" t="n">
        <v>2.37309406224606E-005</v>
      </c>
      <c r="AF185" s="3" t="n">
        <v>0.000131716075736339</v>
      </c>
      <c r="AG185" s="3" t="n">
        <v>1.40223112423145</v>
      </c>
      <c r="AH185" s="3" t="n">
        <v>405.598259723655</v>
      </c>
    </row>
    <row r="186" customFormat="false" ht="13.8" hidden="false" customHeight="false" outlineLevel="0" collapsed="false">
      <c r="D186" s="0" t="n">
        <v>2035</v>
      </c>
      <c r="E186" s="0" t="s">
        <v>162</v>
      </c>
      <c r="F186" s="0" t="s">
        <v>168</v>
      </c>
      <c r="I186" s="0" t="n">
        <v>20</v>
      </c>
      <c r="J186" s="3" t="n">
        <v>2.68118211786007</v>
      </c>
      <c r="K186" s="3" t="n">
        <v>397.592930765874</v>
      </c>
      <c r="L186" s="3" t="n">
        <v>65.4744477756978</v>
      </c>
      <c r="M186" s="3" t="n">
        <v>329.105453124807</v>
      </c>
      <c r="N186" s="3" t="n">
        <v>3.01302986536843</v>
      </c>
      <c r="O186" s="3" t="n">
        <v>2244.50542358162</v>
      </c>
      <c r="P186" s="3" t="n">
        <v>1857.22018972023</v>
      </c>
      <c r="Q186" s="3" t="n">
        <v>387.285233861395</v>
      </c>
      <c r="R186" s="3" t="n">
        <v>4637.83299930169</v>
      </c>
      <c r="S186" s="3" t="n">
        <v>0.139895851435336</v>
      </c>
      <c r="T186" s="3" t="n">
        <v>0.800097113419425</v>
      </c>
      <c r="U186" s="3" t="n">
        <v>8.74352113083722</v>
      </c>
      <c r="V186" s="3" t="n">
        <v>8.8355967931882E-007</v>
      </c>
      <c r="W186" s="3" t="n">
        <v>4.0529354424501E-007</v>
      </c>
      <c r="X186" s="3" t="n">
        <v>4.7826613507381E-007</v>
      </c>
      <c r="Y186" s="3" t="n">
        <v>1.34138202324083E-005</v>
      </c>
      <c r="Z186" s="3" t="n">
        <v>1.2349122882557E-005</v>
      </c>
      <c r="AA186" s="3" t="n">
        <v>1.06469734985124E-006</v>
      </c>
      <c r="AB186" s="3" t="n">
        <v>72.4391551653636</v>
      </c>
      <c r="AC186" s="3" t="n">
        <v>69541.4991889595</v>
      </c>
      <c r="AD186" s="3" t="n">
        <v>0.00753017500634136</v>
      </c>
      <c r="AE186" s="3" t="n">
        <v>2.61634650689573E-005</v>
      </c>
      <c r="AF186" s="3" t="n">
        <v>0.000312059649708746</v>
      </c>
      <c r="AG186" s="3" t="n">
        <v>8.04623904896524</v>
      </c>
      <c r="AH186" s="3" t="n">
        <v>182.001320753558</v>
      </c>
    </row>
    <row r="187" customFormat="false" ht="13.8" hidden="false" customHeight="false" outlineLevel="0" collapsed="false">
      <c r="D187" s="0" t="n">
        <v>2035</v>
      </c>
      <c r="E187" s="0" t="s">
        <v>162</v>
      </c>
      <c r="F187" s="0" t="s">
        <v>169</v>
      </c>
      <c r="I187" s="0" t="n">
        <v>20</v>
      </c>
      <c r="J187" s="3" t="n">
        <v>2.95971809444445</v>
      </c>
      <c r="K187" s="3" t="n">
        <v>448.368348003929</v>
      </c>
      <c r="L187" s="3" t="n">
        <v>66.1499824487162</v>
      </c>
      <c r="M187" s="3" t="n">
        <v>379.849120107946</v>
      </c>
      <c r="N187" s="3" t="n">
        <v>2.3692454472669</v>
      </c>
      <c r="O187" s="3" t="n">
        <v>2980.75110903865</v>
      </c>
      <c r="P187" s="3" t="n">
        <v>2126.08961943004</v>
      </c>
      <c r="Q187" s="3" t="n">
        <v>854.661489608611</v>
      </c>
      <c r="R187" s="3" t="n">
        <v>5170.31471025042</v>
      </c>
      <c r="S187" s="3" t="n">
        <v>0.156476207645835</v>
      </c>
      <c r="T187" s="3" t="n">
        <v>0.909162884144589</v>
      </c>
      <c r="U187" s="3" t="n">
        <v>9.90222743499283</v>
      </c>
      <c r="V187" s="3" t="n">
        <v>9.58141590519376E-007</v>
      </c>
      <c r="W187" s="3" t="n">
        <v>4.23186772445066E-007</v>
      </c>
      <c r="X187" s="3" t="n">
        <v>5.3495481807431E-007</v>
      </c>
      <c r="Y187" s="3" t="n">
        <v>1.44686807263829E-005</v>
      </c>
      <c r="Z187" s="3" t="n">
        <v>1.32637544382979E-005</v>
      </c>
      <c r="AA187" s="3" t="n">
        <v>1.20492628808506E-006</v>
      </c>
      <c r="AB187" s="3" t="n">
        <v>74.5536543431748</v>
      </c>
      <c r="AC187" s="3" t="n">
        <v>112543.280117479</v>
      </c>
      <c r="AD187" s="3" t="n">
        <v>0.00840495422078654</v>
      </c>
      <c r="AE187" s="3" t="n">
        <v>2.77857039626034E-005</v>
      </c>
      <c r="AF187" s="3" t="n">
        <v>0.000328540139139327</v>
      </c>
      <c r="AG187" s="3" t="n">
        <v>8.48278470979843</v>
      </c>
      <c r="AH187" s="3" t="n">
        <v>169.059213649404</v>
      </c>
    </row>
    <row r="188" customFormat="false" ht="13.8" hidden="false" customHeight="false" outlineLevel="0" collapsed="false">
      <c r="D188" s="0" t="n">
        <v>2035</v>
      </c>
      <c r="E188" s="0" t="s">
        <v>170</v>
      </c>
      <c r="F188" s="0" t="s">
        <v>163</v>
      </c>
      <c r="I188" s="0" t="n">
        <v>55</v>
      </c>
      <c r="J188" s="3" t="n">
        <v>4.93465847931001</v>
      </c>
      <c r="K188" s="3" t="n">
        <v>935.996372241412</v>
      </c>
      <c r="L188" s="3" t="n">
        <v>16.1295009587977</v>
      </c>
      <c r="M188" s="3" t="n">
        <v>915.210020723271</v>
      </c>
      <c r="N188" s="3" t="n">
        <v>5.23604328489277</v>
      </c>
      <c r="O188" s="3" t="n">
        <v>3612.58800191553</v>
      </c>
      <c r="P188" s="3" t="n">
        <v>2984.79125301939</v>
      </c>
      <c r="Q188" s="3" t="n">
        <v>636.286209092136</v>
      </c>
      <c r="R188" s="3" t="n">
        <v>13189.6685551505</v>
      </c>
      <c r="S188" s="3" t="n">
        <v>0.390570434418055</v>
      </c>
      <c r="T188" s="3" t="n">
        <v>0.991622312900726</v>
      </c>
      <c r="U188" s="3" t="n">
        <v>9.66855077069463</v>
      </c>
      <c r="V188" s="3" t="n">
        <v>1.19515355482022E-006</v>
      </c>
      <c r="W188" s="3" t="n">
        <v>6.80485874570269E-007</v>
      </c>
      <c r="X188" s="3" t="n">
        <v>5.31953038305249E-007</v>
      </c>
      <c r="Y188" s="3" t="n">
        <v>2.13819692448193E-005</v>
      </c>
      <c r="Z188" s="3" t="n">
        <v>2.07471680943407E-005</v>
      </c>
      <c r="AA188" s="3" t="n">
        <v>6.34801150478688E-007</v>
      </c>
      <c r="AB188" s="3" t="n">
        <v>111.694280002737</v>
      </c>
      <c r="AC188" s="3" t="n">
        <v>20385.8499612516</v>
      </c>
      <c r="AD188" s="3" t="n">
        <v>0.0103069429752202</v>
      </c>
      <c r="AE188" s="3" t="n">
        <v>5.10510945657664E-005</v>
      </c>
      <c r="AF188" s="3" t="n">
        <v>0.000263449403371157</v>
      </c>
      <c r="AG188" s="3" t="n">
        <v>3.08171616851954</v>
      </c>
      <c r="AH188" s="3" t="n">
        <v>721.590005896872</v>
      </c>
    </row>
    <row r="189" customFormat="false" ht="13.8" hidden="false" customHeight="false" outlineLevel="0" collapsed="false">
      <c r="D189" s="0" t="n">
        <v>2035</v>
      </c>
      <c r="E189" s="0" t="s">
        <v>170</v>
      </c>
      <c r="F189" s="0" t="s">
        <v>164</v>
      </c>
      <c r="I189" s="0" t="n">
        <v>44</v>
      </c>
      <c r="J189" s="3" t="n">
        <v>3.14997262095041</v>
      </c>
      <c r="K189" s="3" t="n">
        <v>585.946405950893</v>
      </c>
      <c r="L189" s="3" t="n">
        <v>9.54352155028128</v>
      </c>
      <c r="M189" s="3" t="n">
        <v>574.166175862873</v>
      </c>
      <c r="N189" s="3" t="n">
        <v>2.5924956120586</v>
      </c>
      <c r="O189" s="3" t="n">
        <v>2224.91437249018</v>
      </c>
      <c r="P189" s="3" t="n">
        <v>1912.03352157483</v>
      </c>
      <c r="Q189" s="3" t="n">
        <v>317.320812390582</v>
      </c>
      <c r="R189" s="3" t="n">
        <v>8042.9355078141</v>
      </c>
      <c r="S189" s="3" t="n">
        <v>0.254915438356171</v>
      </c>
      <c r="T189" s="3" t="n">
        <v>0.640463311465724</v>
      </c>
      <c r="U189" s="3" t="n">
        <v>6.40620767534389</v>
      </c>
      <c r="V189" s="3" t="n">
        <v>9.88552536061739E-007</v>
      </c>
      <c r="W189" s="3" t="n">
        <v>5.18363499066011E-007</v>
      </c>
      <c r="X189" s="3" t="n">
        <v>5.0626966470735E-007</v>
      </c>
      <c r="Y189" s="3" t="n">
        <v>1.31220772256794E-005</v>
      </c>
      <c r="Z189" s="3" t="n">
        <v>1.27434722191753E-005</v>
      </c>
      <c r="AA189" s="3" t="n">
        <v>3.78605006504019E-007</v>
      </c>
      <c r="AB189" s="3" t="n">
        <v>68.0821364748203</v>
      </c>
      <c r="AC189" s="3" t="n">
        <v>12465.2204787785</v>
      </c>
      <c r="AD189" s="3" t="n">
        <v>0.00656252962394977</v>
      </c>
      <c r="AE189" s="3" t="n">
        <v>3.04345748716362E-005</v>
      </c>
      <c r="AF189" s="3" t="n">
        <v>0.000176755004500791</v>
      </c>
      <c r="AG189" s="3" t="n">
        <v>2.01473792505845</v>
      </c>
      <c r="AH189" s="3" t="n">
        <v>442.771120022211</v>
      </c>
    </row>
    <row r="190" customFormat="false" ht="13.8" hidden="false" customHeight="false" outlineLevel="0" collapsed="false">
      <c r="D190" s="0" t="n">
        <v>2035</v>
      </c>
      <c r="E190" s="0" t="s">
        <v>170</v>
      </c>
      <c r="F190" s="0" t="s">
        <v>165</v>
      </c>
      <c r="I190" s="0" t="n">
        <v>20</v>
      </c>
      <c r="J190" s="3" t="n">
        <v>2.96238298342521</v>
      </c>
      <c r="K190" s="3" t="n">
        <v>584.940110292319</v>
      </c>
      <c r="L190" s="3" t="n">
        <v>65.2567738167757</v>
      </c>
      <c r="M190" s="3" t="n">
        <v>518.268857234145</v>
      </c>
      <c r="N190" s="3" t="n">
        <v>1.77741685243273</v>
      </c>
      <c r="O190" s="3" t="n">
        <v>2113.4453938412</v>
      </c>
      <c r="P190" s="3" t="n">
        <v>1815.81943604213</v>
      </c>
      <c r="Q190" s="3" t="n">
        <v>300.732974876078</v>
      </c>
      <c r="R190" s="3" t="n">
        <v>7292.22485449264</v>
      </c>
      <c r="S190" s="3" t="n">
        <v>0.242754800275064</v>
      </c>
      <c r="T190" s="3" t="n">
        <v>0.816460980518033</v>
      </c>
      <c r="U190" s="3" t="n">
        <v>8.75931194548533</v>
      </c>
      <c r="V190" s="3" t="n">
        <v>6.37020022075417E-007</v>
      </c>
      <c r="W190" s="3" t="n">
        <v>3.2348569070869E-007</v>
      </c>
      <c r="X190" s="3" t="n">
        <v>3.13930746081773E-007</v>
      </c>
      <c r="Y190" s="3" t="n">
        <v>1.31328724113834E-005</v>
      </c>
      <c r="Z190" s="3" t="n">
        <v>1.20732030637977E-005</v>
      </c>
      <c r="AA190" s="3" t="n">
        <v>1.05966934758573E-006</v>
      </c>
      <c r="AB190" s="3" t="n">
        <v>75.3627511869051</v>
      </c>
      <c r="AC190" s="3" t="n">
        <v>69186.4239370593</v>
      </c>
      <c r="AD190" s="3" t="n">
        <v>0.00609634338514988</v>
      </c>
      <c r="AE190" s="3" t="n">
        <v>3.10652362765671E-005</v>
      </c>
      <c r="AF190" s="3" t="n">
        <v>0.000311321394525521</v>
      </c>
      <c r="AG190" s="3" t="n">
        <v>8.13224834904299</v>
      </c>
      <c r="AH190" s="3" t="n">
        <v>146.359264755644</v>
      </c>
    </row>
    <row r="191" customFormat="false" ht="13.8" hidden="false" customHeight="false" outlineLevel="0" collapsed="false">
      <c r="D191" s="0" t="n">
        <v>2035</v>
      </c>
      <c r="E191" s="0" t="s">
        <v>170</v>
      </c>
      <c r="F191" s="0" t="s">
        <v>166</v>
      </c>
      <c r="I191" s="0" t="n">
        <v>55</v>
      </c>
      <c r="J191" s="3" t="n">
        <v>4.60261165069224</v>
      </c>
      <c r="K191" s="3" t="n">
        <v>840.468300278148</v>
      </c>
      <c r="L191" s="3" t="n">
        <v>16.2724499474091</v>
      </c>
      <c r="M191" s="3" t="n">
        <v>820.095179853337</v>
      </c>
      <c r="N191" s="3" t="n">
        <v>4.66876037379735</v>
      </c>
      <c r="O191" s="3" t="n">
        <v>3287.89701002643</v>
      </c>
      <c r="P191" s="3" t="n">
        <v>2721.63045848073</v>
      </c>
      <c r="Q191" s="3" t="n">
        <v>574.553178866613</v>
      </c>
      <c r="R191" s="3" t="n">
        <v>12424.8239696651</v>
      </c>
      <c r="S191" s="3" t="n">
        <v>0.376245558161462</v>
      </c>
      <c r="T191" s="3" t="n">
        <v>0.94485189653139</v>
      </c>
      <c r="U191" s="3" t="n">
        <v>9.17668211099364</v>
      </c>
      <c r="V191" s="3" t="n">
        <v>1.11584196690065E-006</v>
      </c>
      <c r="W191" s="3" t="n">
        <v>6.32672312142375E-007</v>
      </c>
      <c r="X191" s="3" t="n">
        <v>4.95008092181321E-007</v>
      </c>
      <c r="Y191" s="3" t="n">
        <v>2.07224463053759E-005</v>
      </c>
      <c r="Z191" s="3" t="n">
        <v>2.0109860788205E-005</v>
      </c>
      <c r="AA191" s="3" t="n">
        <v>6.12585517170906E-007</v>
      </c>
      <c r="AB191" s="3" t="n">
        <v>111.08435338696</v>
      </c>
      <c r="AC191" s="3" t="n">
        <v>32800.2624680554</v>
      </c>
      <c r="AD191" s="3" t="n">
        <v>0.00946280611910636</v>
      </c>
      <c r="AE191" s="3" t="n">
        <v>4.88713404650102E-005</v>
      </c>
      <c r="AF191" s="3" t="n">
        <v>0.000224574446905698</v>
      </c>
      <c r="AG191" s="3" t="n">
        <v>2.93722760408789</v>
      </c>
      <c r="AH191" s="3" t="n">
        <v>697.279322194968</v>
      </c>
    </row>
    <row r="192" customFormat="false" ht="13.8" hidden="false" customHeight="false" outlineLevel="0" collapsed="false">
      <c r="D192" s="0" t="n">
        <v>2035</v>
      </c>
      <c r="E192" s="0" t="s">
        <v>170</v>
      </c>
      <c r="F192" s="0" t="s">
        <v>167</v>
      </c>
      <c r="I192" s="0" t="n">
        <v>44</v>
      </c>
      <c r="J192" s="3" t="n">
        <v>2.70953594758394</v>
      </c>
      <c r="K192" s="3" t="n">
        <v>463.947023070974</v>
      </c>
      <c r="L192" s="3" t="n">
        <v>9.68831227263514</v>
      </c>
      <c r="M192" s="3" t="n">
        <v>452.055268531707</v>
      </c>
      <c r="N192" s="3" t="n">
        <v>2.53580400887676</v>
      </c>
      <c r="O192" s="3" t="n">
        <v>1841.58853035429</v>
      </c>
      <c r="P192" s="3" t="n">
        <v>1541.78716262785</v>
      </c>
      <c r="Q192" s="3" t="n">
        <v>304.908276864259</v>
      </c>
      <c r="R192" s="3" t="n">
        <v>7123.6870190079</v>
      </c>
      <c r="S192" s="3" t="n">
        <v>0.217257172638977</v>
      </c>
      <c r="T192" s="3" t="n">
        <v>0.568752388069009</v>
      </c>
      <c r="U192" s="3" t="n">
        <v>5.60506396561594</v>
      </c>
      <c r="V192" s="3" t="n">
        <v>5.95257101735698E-007</v>
      </c>
      <c r="W192" s="3" t="n">
        <v>2.34629759013278E-007</v>
      </c>
      <c r="X192" s="3" t="n">
        <v>3.6062734272242E-007</v>
      </c>
      <c r="Y192" s="3" t="n">
        <v>1.21766446701108E-005</v>
      </c>
      <c r="Z192" s="3" t="n">
        <v>1.18225042607649E-005</v>
      </c>
      <c r="AA192" s="3" t="n">
        <v>3.54140409345831E-007</v>
      </c>
      <c r="AB192" s="3" t="n">
        <v>65.9352781813337</v>
      </c>
      <c r="AC192" s="3" t="n">
        <v>26032.143570873</v>
      </c>
      <c r="AD192" s="3" t="n">
        <v>0.00640562371867355</v>
      </c>
      <c r="AE192" s="3" t="n">
        <v>2.86989756622615E-005</v>
      </c>
      <c r="AF192" s="3" t="n">
        <v>0.000133190029101162</v>
      </c>
      <c r="AG192" s="3" t="n">
        <v>1.71711490059793</v>
      </c>
      <c r="AH192" s="3" t="n">
        <v>417.116636758569</v>
      </c>
    </row>
    <row r="193" customFormat="false" ht="13.8" hidden="false" customHeight="false" outlineLevel="0" collapsed="false">
      <c r="D193" s="0" t="n">
        <v>2035</v>
      </c>
      <c r="E193" s="0" t="s">
        <v>170</v>
      </c>
      <c r="F193" s="0" t="s">
        <v>168</v>
      </c>
      <c r="I193" s="0" t="n">
        <v>20</v>
      </c>
      <c r="J193" s="3" t="n">
        <v>3.22686294726388</v>
      </c>
      <c r="K193" s="3" t="n">
        <v>622.464268554329</v>
      </c>
      <c r="L193" s="3" t="n">
        <v>65.5521961915615</v>
      </c>
      <c r="M193" s="3" t="n">
        <v>554.17651591514</v>
      </c>
      <c r="N193" s="3" t="n">
        <v>3.11209995765369</v>
      </c>
      <c r="O193" s="3" t="n">
        <v>2415.49426119065</v>
      </c>
      <c r="P193" s="3" t="n">
        <v>2028.90802443387</v>
      </c>
      <c r="Q193" s="3" t="n">
        <v>389.568383741915</v>
      </c>
      <c r="R193" s="3" t="n">
        <v>7930.75851717614</v>
      </c>
      <c r="S193" s="3" t="n">
        <v>0.260033851110084</v>
      </c>
      <c r="T193" s="3" t="n">
        <v>0.891836139568209</v>
      </c>
      <c r="U193" s="3" t="n">
        <v>9.49877380227467</v>
      </c>
      <c r="V193" s="3" t="n">
        <v>8.97655887468505E-007</v>
      </c>
      <c r="W193" s="3" t="n">
        <v>4.24092054094041E-007</v>
      </c>
      <c r="X193" s="3" t="n">
        <v>4.93441786551584E-007</v>
      </c>
      <c r="Y193" s="3" t="n">
        <v>1.40014824190641E-005</v>
      </c>
      <c r="Z193" s="3" t="n">
        <v>1.29132935173867E-005</v>
      </c>
      <c r="AA193" s="3" t="n">
        <v>1.08818890167746E-006</v>
      </c>
      <c r="AB193" s="3" t="n">
        <v>78.3829085318923</v>
      </c>
      <c r="AC193" s="3" t="n">
        <v>70285.8828823953</v>
      </c>
      <c r="AD193" s="3" t="n">
        <v>0.00779281005430713</v>
      </c>
      <c r="AE193" s="3" t="n">
        <v>3.21337160473089E-005</v>
      </c>
      <c r="AF193" s="3" t="n">
        <v>0.000313978896448795</v>
      </c>
      <c r="AG193" s="3" t="n">
        <v>8.4241448483678</v>
      </c>
      <c r="AH193" s="3" t="n">
        <v>196.212255028215</v>
      </c>
    </row>
    <row r="194" customFormat="false" ht="13.8" hidden="false" customHeight="false" outlineLevel="0" collapsed="false">
      <c r="D194" s="0" t="n">
        <v>2035</v>
      </c>
      <c r="E194" s="0" t="s">
        <v>170</v>
      </c>
      <c r="F194" s="0" t="s">
        <v>169</v>
      </c>
      <c r="I194" s="0" t="n">
        <v>20</v>
      </c>
      <c r="J194" s="3" t="n">
        <v>3.52269058024485</v>
      </c>
      <c r="K194" s="3" t="n">
        <v>682.512816687067</v>
      </c>
      <c r="L194" s="3" t="n">
        <v>66.2294487836827</v>
      </c>
      <c r="M194" s="3" t="n">
        <v>614.198054454585</v>
      </c>
      <c r="N194" s="3" t="n">
        <v>2.47016567259241</v>
      </c>
      <c r="O194" s="3" t="n">
        <v>3163.02316916506</v>
      </c>
      <c r="P194" s="3" t="n">
        <v>2308.9409677478</v>
      </c>
      <c r="Q194" s="3" t="n">
        <v>856.736027756972</v>
      </c>
      <c r="R194" s="3" t="n">
        <v>8581.46530770452</v>
      </c>
      <c r="S194" s="3" t="n">
        <v>0.280337540466013</v>
      </c>
      <c r="T194" s="3" t="n">
        <v>1.00324709721941</v>
      </c>
      <c r="U194" s="3" t="n">
        <v>10.6770358099549</v>
      </c>
      <c r="V194" s="3" t="n">
        <v>9.72834992558203E-007</v>
      </c>
      <c r="W194" s="3" t="n">
        <v>4.39985575171281E-007</v>
      </c>
      <c r="X194" s="3" t="n">
        <v>5.49897020888101E-007</v>
      </c>
      <c r="Y194" s="3" t="n">
        <v>1.50786661536243E-005</v>
      </c>
      <c r="Z194" s="3" t="n">
        <v>1.38496265085049E-005</v>
      </c>
      <c r="AA194" s="3" t="n">
        <v>1.22903964511943E-006</v>
      </c>
      <c r="AB194" s="3" t="n">
        <v>80.7209664039032</v>
      </c>
      <c r="AC194" s="3" t="n">
        <v>113353.471098039</v>
      </c>
      <c r="AD194" s="3" t="n">
        <v>0.00868069589262068</v>
      </c>
      <c r="AE194" s="3" t="n">
        <v>3.39886804041351E-005</v>
      </c>
      <c r="AF194" s="3" t="n">
        <v>0.000330486033549971</v>
      </c>
      <c r="AG194" s="3" t="n">
        <v>8.87160898537932</v>
      </c>
      <c r="AH194" s="3" t="n">
        <v>184.065818400405</v>
      </c>
    </row>
    <row r="195" customFormat="false" ht="13.8" hidden="false" customHeight="false" outlineLevel="0" collapsed="false">
      <c r="D195" s="0" t="n">
        <v>2035</v>
      </c>
      <c r="E195" s="0" t="s">
        <v>171</v>
      </c>
      <c r="F195" s="0" t="s">
        <v>163</v>
      </c>
      <c r="I195" s="0" t="n">
        <v>55</v>
      </c>
      <c r="J195" s="3" t="n">
        <v>3.3582588113796</v>
      </c>
      <c r="K195" s="3" t="n">
        <v>403.568566364059</v>
      </c>
      <c r="L195" s="3" t="n">
        <v>15.8480140226531</v>
      </c>
      <c r="M195" s="3" t="n">
        <v>382.838787560529</v>
      </c>
      <c r="N195" s="3" t="n">
        <v>4.88176478087689</v>
      </c>
      <c r="O195" s="3" t="n">
        <v>3187.61348244947</v>
      </c>
      <c r="P195" s="3" t="n">
        <v>2551.32727335733</v>
      </c>
      <c r="Q195" s="3" t="n">
        <v>626.923004155482</v>
      </c>
      <c r="R195" s="3" t="n">
        <v>5539.31944162453</v>
      </c>
      <c r="S195" s="3" t="n">
        <v>0.0951507537076562</v>
      </c>
      <c r="T195" s="3" t="n">
        <v>0.758982675120632</v>
      </c>
      <c r="U195" s="3" t="n">
        <v>7.74150866916031</v>
      </c>
      <c r="V195" s="3" t="n">
        <v>1.15286044602177E-006</v>
      </c>
      <c r="W195" s="3" t="n">
        <v>6.20907407716523E-007</v>
      </c>
      <c r="X195" s="3" t="n">
        <v>4.8900593981839E-007</v>
      </c>
      <c r="Y195" s="3" t="n">
        <v>1.96072144271542E-005</v>
      </c>
      <c r="Z195" s="3" t="n">
        <v>1.90234421339185E-005</v>
      </c>
      <c r="AA195" s="3" t="n">
        <v>5.82094730807737E-007</v>
      </c>
      <c r="AB195" s="3" t="n">
        <v>82.8535233912225</v>
      </c>
      <c r="AC195" s="3" t="n">
        <v>13488.6049310378</v>
      </c>
      <c r="AD195" s="3" t="n">
        <v>0.00947905767064468</v>
      </c>
      <c r="AE195" s="3" t="n">
        <v>3.90583193709204E-005</v>
      </c>
      <c r="AF195" s="3" t="n">
        <v>0.00025886974220807</v>
      </c>
      <c r="AG195" s="3" t="n">
        <v>2.19342425992751</v>
      </c>
      <c r="AH195" s="3" t="n">
        <v>664.697944884659</v>
      </c>
    </row>
    <row r="196" customFormat="false" ht="13.8" hidden="false" customHeight="false" outlineLevel="0" collapsed="false">
      <c r="D196" s="0" t="n">
        <v>2035</v>
      </c>
      <c r="E196" s="0" t="s">
        <v>171</v>
      </c>
      <c r="F196" s="0" t="s">
        <v>164</v>
      </c>
      <c r="I196" s="0" t="n">
        <v>44</v>
      </c>
      <c r="J196" s="3" t="n">
        <v>2.18325423815825</v>
      </c>
      <c r="K196" s="3" t="n">
        <v>249.521794378544</v>
      </c>
      <c r="L196" s="3" t="n">
        <v>9.36709206368242</v>
      </c>
      <c r="M196" s="3" t="n">
        <v>237.781222635901</v>
      </c>
      <c r="N196" s="3" t="n">
        <v>2.3734796789602</v>
      </c>
      <c r="O196" s="3" t="n">
        <v>1947.44680384794</v>
      </c>
      <c r="P196" s="3" t="n">
        <v>1630.12599145735</v>
      </c>
      <c r="Q196" s="3" t="n">
        <v>312.30851355093</v>
      </c>
      <c r="R196" s="3" t="n">
        <v>3336.27397702572</v>
      </c>
      <c r="S196" s="3" t="n">
        <v>0.0711524365528171</v>
      </c>
      <c r="T196" s="3" t="n">
        <v>0.495120786217105</v>
      </c>
      <c r="U196" s="3" t="n">
        <v>5.196296443536</v>
      </c>
      <c r="V196" s="3" t="n">
        <v>9.4280407656039E-007</v>
      </c>
      <c r="W196" s="3" t="n">
        <v>4.3653441185304E-007</v>
      </c>
      <c r="X196" s="3" t="n">
        <v>4.4883180189305E-007</v>
      </c>
      <c r="Y196" s="3" t="n">
        <v>1.1992690218795E-005</v>
      </c>
      <c r="Z196" s="3" t="n">
        <v>1.16474768676701E-005</v>
      </c>
      <c r="AA196" s="3" t="n">
        <v>3.44278628180381E-007</v>
      </c>
      <c r="AB196" s="3" t="n">
        <v>50.7056745133365</v>
      </c>
      <c r="AC196" s="3" t="n">
        <v>8320.73971458982</v>
      </c>
      <c r="AD196" s="3" t="n">
        <v>0.00607799051423447</v>
      </c>
      <c r="AE196" s="3" t="n">
        <v>2.31460851140133E-005</v>
      </c>
      <c r="AF196" s="3" t="n">
        <v>0.000173606885857343</v>
      </c>
      <c r="AG196" s="3" t="n">
        <v>1.45280657646568</v>
      </c>
      <c r="AH196" s="3" t="n">
        <v>407.133464732406</v>
      </c>
    </row>
    <row r="197" customFormat="false" ht="13.8" hidden="false" customHeight="false" outlineLevel="0" collapsed="false">
      <c r="D197" s="0" t="n">
        <v>2035</v>
      </c>
      <c r="E197" s="0" t="s">
        <v>171</v>
      </c>
      <c r="F197" s="0" t="s">
        <v>165</v>
      </c>
      <c r="I197" s="0" t="n">
        <v>20</v>
      </c>
      <c r="J197" s="3" t="n">
        <v>1.99245811135309</v>
      </c>
      <c r="K197" s="3" t="n">
        <v>245.421715460281</v>
      </c>
      <c r="L197" s="3" t="n">
        <v>65.0733201126533</v>
      </c>
      <c r="M197" s="3" t="n">
        <v>178.814374897325</v>
      </c>
      <c r="N197" s="3" t="n">
        <v>1.53402045030282</v>
      </c>
      <c r="O197" s="3" t="n">
        <v>1833.16857686756</v>
      </c>
      <c r="P197" s="3" t="n">
        <v>1532.43560199148</v>
      </c>
      <c r="Q197" s="3" t="n">
        <v>297.080295073213</v>
      </c>
      <c r="R197" s="3" t="n">
        <v>2187.07656722028</v>
      </c>
      <c r="S197" s="3" t="n">
        <v>0.0546530876696852</v>
      </c>
      <c r="T197" s="3" t="n">
        <v>0.664356258285467</v>
      </c>
      <c r="U197" s="3" t="n">
        <v>7.48954646627594</v>
      </c>
      <c r="V197" s="3" t="n">
        <v>6.16642970758591E-007</v>
      </c>
      <c r="W197" s="3" t="n">
        <v>3.08989940895823E-007</v>
      </c>
      <c r="X197" s="3" t="n">
        <v>3.01319664213611E-007</v>
      </c>
      <c r="Y197" s="3" t="n">
        <v>1.20035757007774E-005</v>
      </c>
      <c r="Z197" s="3" t="n">
        <v>1.09778847525909E-005</v>
      </c>
      <c r="AA197" s="3" t="n">
        <v>1.02529806234594E-006</v>
      </c>
      <c r="AB197" s="3" t="n">
        <v>55.6518881511468</v>
      </c>
      <c r="AC197" s="3" t="n">
        <v>67549.6858359843</v>
      </c>
      <c r="AD197" s="3" t="n">
        <v>0.00551480005868645</v>
      </c>
      <c r="AE197" s="3" t="n">
        <v>2.30610091359433E-005</v>
      </c>
      <c r="AF197" s="3" t="n">
        <v>0.000307978049077371</v>
      </c>
      <c r="AG197" s="3" t="n">
        <v>7.54851386816008</v>
      </c>
      <c r="AH197" s="3" t="n">
        <v>111.213467028586</v>
      </c>
    </row>
    <row r="198" customFormat="false" ht="13.8" hidden="false" customHeight="false" outlineLevel="0" collapsed="false">
      <c r="D198" s="0" t="n">
        <v>2035</v>
      </c>
      <c r="E198" s="0" t="s">
        <v>171</v>
      </c>
      <c r="F198" s="0" t="s">
        <v>166</v>
      </c>
      <c r="I198" s="0" t="n">
        <v>55</v>
      </c>
      <c r="J198" s="3" t="n">
        <v>3.08794311146202</v>
      </c>
      <c r="K198" s="3" t="n">
        <v>318.112480356575</v>
      </c>
      <c r="L198" s="3" t="n">
        <v>15.9891306243877</v>
      </c>
      <c r="M198" s="3" t="n">
        <v>297.796456100935</v>
      </c>
      <c r="N198" s="3" t="n">
        <v>4.32689363125231</v>
      </c>
      <c r="O198" s="3" t="n">
        <v>2860.06453773369</v>
      </c>
      <c r="P198" s="3" t="n">
        <v>2285.51135886708</v>
      </c>
      <c r="Q198" s="3" t="n">
        <v>565.516286538378</v>
      </c>
      <c r="R198" s="3" t="n">
        <v>4876.86121898075</v>
      </c>
      <c r="S198" s="3" t="n">
        <v>0.0884419050105055</v>
      </c>
      <c r="T198" s="3" t="n">
        <v>0.714876897437026</v>
      </c>
      <c r="U198" s="3" t="n">
        <v>7.26237472926932</v>
      </c>
      <c r="V198" s="3" t="n">
        <v>1.07709336595454E-006</v>
      </c>
      <c r="W198" s="3" t="n">
        <v>5.8208527377322E-007</v>
      </c>
      <c r="X198" s="3" t="n">
        <v>4.59248790195363E-007</v>
      </c>
      <c r="Y198" s="3" t="n">
        <v>1.89631129421524E-005</v>
      </c>
      <c r="Z198" s="3" t="n">
        <v>1.84019760524615E-005</v>
      </c>
      <c r="AA198" s="3" t="n">
        <v>5.59748649678429E-007</v>
      </c>
      <c r="AB198" s="3" t="n">
        <v>82.3933599311849</v>
      </c>
      <c r="AC198" s="3" t="n">
        <v>25934.8142047966</v>
      </c>
      <c r="AD198" s="3" t="n">
        <v>0.00865014665231024</v>
      </c>
      <c r="AE198" s="3" t="n">
        <v>3.71867106863616E-005</v>
      </c>
      <c r="AF198" s="3" t="n">
        <v>0.000219946418679946</v>
      </c>
      <c r="AG198" s="3" t="n">
        <v>2.05946846859294</v>
      </c>
      <c r="AH198" s="3" t="n">
        <v>645.099298503813</v>
      </c>
    </row>
    <row r="199" customFormat="false" ht="13.8" hidden="false" customHeight="false" outlineLevel="0" collapsed="false">
      <c r="D199" s="0" t="n">
        <v>2035</v>
      </c>
      <c r="E199" s="0" t="s">
        <v>171</v>
      </c>
      <c r="F199" s="0" t="s">
        <v>167</v>
      </c>
      <c r="I199" s="0" t="n">
        <v>44</v>
      </c>
      <c r="J199" s="3" t="n">
        <v>1.82795570251831</v>
      </c>
      <c r="K199" s="3" t="n">
        <v>161.228430226975</v>
      </c>
      <c r="L199" s="3" t="n">
        <v>9.5230182855427</v>
      </c>
      <c r="M199" s="3" t="n">
        <v>149.370606835002</v>
      </c>
      <c r="N199" s="3" t="n">
        <v>2.3348051064308</v>
      </c>
      <c r="O199" s="3" t="n">
        <v>1591.94846868133</v>
      </c>
      <c r="P199" s="3" t="n">
        <v>1287.04019181707</v>
      </c>
      <c r="Q199" s="3" t="n">
        <v>299.348208680013</v>
      </c>
      <c r="R199" s="3" t="n">
        <v>2660.89975651169</v>
      </c>
      <c r="S199" s="3" t="n">
        <v>0.0491936961475515</v>
      </c>
      <c r="T199" s="3" t="n">
        <v>0.434107794415724</v>
      </c>
      <c r="U199" s="3" t="n">
        <v>4.48609014772719</v>
      </c>
      <c r="V199" s="3" t="n">
        <v>5.80933315715959E-007</v>
      </c>
      <c r="W199" s="3" t="n">
        <v>2.21564294605706E-007</v>
      </c>
      <c r="X199" s="3" t="n">
        <v>3.55962554072905E-007</v>
      </c>
      <c r="Y199" s="3" t="n">
        <v>1.11427861560679E-005</v>
      </c>
      <c r="Z199" s="3" t="n">
        <v>1.08184019312376E-005</v>
      </c>
      <c r="AA199" s="3" t="n">
        <v>3.23699337203211E-007</v>
      </c>
      <c r="AB199" s="3" t="n">
        <v>48.8856208259359</v>
      </c>
      <c r="AC199" s="3" t="n">
        <v>21986.3392140703</v>
      </c>
      <c r="AD199" s="3" t="n">
        <v>0.00591443405189489</v>
      </c>
      <c r="AE199" s="3" t="n">
        <v>2.17689964271173E-005</v>
      </c>
      <c r="AF199" s="3" t="n">
        <v>0.00013055541521848</v>
      </c>
      <c r="AG199" s="3" t="n">
        <v>1.20666583862946</v>
      </c>
      <c r="AH199" s="3" t="n">
        <v>386.777378811351</v>
      </c>
    </row>
    <row r="200" customFormat="false" ht="13.8" hidden="false" customHeight="false" outlineLevel="0" collapsed="false">
      <c r="D200" s="0" t="n">
        <v>2035</v>
      </c>
      <c r="E200" s="0" t="s">
        <v>171</v>
      </c>
      <c r="F200" s="0" t="s">
        <v>168</v>
      </c>
      <c r="I200" s="0" t="n">
        <v>20</v>
      </c>
      <c r="J200" s="3" t="n">
        <v>2.21839615479492</v>
      </c>
      <c r="K200" s="3" t="n">
        <v>266.036230182659</v>
      </c>
      <c r="L200" s="3" t="n">
        <v>65.3629597235855</v>
      </c>
      <c r="M200" s="3" t="n">
        <v>197.816074637354</v>
      </c>
      <c r="N200" s="3" t="n">
        <v>2.85719582171944</v>
      </c>
      <c r="O200" s="3" t="n">
        <v>2120.96613411421</v>
      </c>
      <c r="P200" s="3" t="n">
        <v>1731.3977503723</v>
      </c>
      <c r="Q200" s="3" t="n">
        <v>386.038484362139</v>
      </c>
      <c r="R200" s="3" t="n">
        <v>2596.98386084681</v>
      </c>
      <c r="S200" s="3" t="n">
        <v>0.0627134957486409</v>
      </c>
      <c r="T200" s="3" t="n">
        <v>0.733114001788051</v>
      </c>
      <c r="U200" s="3" t="n">
        <v>8.16943407381611</v>
      </c>
      <c r="V200" s="3" t="n">
        <v>8.68206225326832E-007</v>
      </c>
      <c r="W200" s="3" t="n">
        <v>3.80615648888276E-007</v>
      </c>
      <c r="X200" s="3" t="n">
        <v>4.63770563557237E-007</v>
      </c>
      <c r="Y200" s="3" t="n">
        <v>1.28803881705545E-005</v>
      </c>
      <c r="Z200" s="3" t="n">
        <v>1.18288585329299E-005</v>
      </c>
      <c r="AA200" s="3" t="n">
        <v>1.05042356855547E-006</v>
      </c>
      <c r="AB200" s="3" t="n">
        <v>57.989524858666</v>
      </c>
      <c r="AC200" s="3" t="n">
        <v>68546.5222011335</v>
      </c>
      <c r="AD200" s="3" t="n">
        <v>0.00718929863190703</v>
      </c>
      <c r="AE200" s="3" t="n">
        <v>2.3776871502702E-005</v>
      </c>
      <c r="AF200" s="3" t="n">
        <v>0.000310344095581099</v>
      </c>
      <c r="AG200" s="3" t="n">
        <v>7.81073125105817</v>
      </c>
      <c r="AH200" s="3" t="n">
        <v>159.092947790518</v>
      </c>
    </row>
    <row r="201" customFormat="false" ht="13.8" hidden="false" customHeight="false" outlineLevel="0" collapsed="false">
      <c r="D201" s="0" t="n">
        <v>2035</v>
      </c>
      <c r="E201" s="0" t="s">
        <v>171</v>
      </c>
      <c r="F201" s="0" t="s">
        <v>169</v>
      </c>
      <c r="I201" s="0" t="n">
        <v>20</v>
      </c>
      <c r="J201" s="3" t="n">
        <v>2.47605395360235</v>
      </c>
      <c r="K201" s="3" t="n">
        <v>308.889183902309</v>
      </c>
      <c r="L201" s="3" t="n">
        <v>66.0371534935801</v>
      </c>
      <c r="M201" s="3" t="n">
        <v>240.642759579183</v>
      </c>
      <c r="N201" s="3" t="n">
        <v>2.20927082954565</v>
      </c>
      <c r="O201" s="3" t="n">
        <v>2847.81653893505</v>
      </c>
      <c r="P201" s="3" t="n">
        <v>1991.08051117808</v>
      </c>
      <c r="Q201" s="3" t="n">
        <v>853.23869544947</v>
      </c>
      <c r="R201" s="3" t="n">
        <v>3032.29730843494</v>
      </c>
      <c r="S201" s="3" t="n">
        <v>0.0755464656439015</v>
      </c>
      <c r="T201" s="3" t="n">
        <v>0.839806950441033</v>
      </c>
      <c r="U201" s="3" t="n">
        <v>9.30594761037625</v>
      </c>
      <c r="V201" s="3" t="n">
        <v>9.43300625022495E-007</v>
      </c>
      <c r="W201" s="3" t="n">
        <v>3.99503905719261E-007</v>
      </c>
      <c r="X201" s="3" t="n">
        <v>5.20695722768253E-007</v>
      </c>
      <c r="Y201" s="3" t="n">
        <v>1.39074395256584E-005</v>
      </c>
      <c r="Z201" s="3" t="n">
        <v>1.27160288962198E-005</v>
      </c>
      <c r="AA201" s="3" t="n">
        <v>1.19037557840806E-006</v>
      </c>
      <c r="AB201" s="3" t="n">
        <v>59.601550680672</v>
      </c>
      <c r="AC201" s="3" t="n">
        <v>111448.975761124</v>
      </c>
      <c r="AD201" s="3" t="n">
        <v>0.00804994527466221</v>
      </c>
      <c r="AE201" s="3" t="n">
        <v>2.52794542799879E-005</v>
      </c>
      <c r="AF201" s="3" t="n">
        <v>0.000326809626490949</v>
      </c>
      <c r="AG201" s="3" t="n">
        <v>8.23741622410407</v>
      </c>
      <c r="AH201" s="3" t="n">
        <v>144.9594622952</v>
      </c>
    </row>
    <row r="202" customFormat="false" ht="13.8" hidden="false" customHeight="false" outlineLevel="0" collapsed="false">
      <c r="D202" s="0" t="n">
        <v>2050</v>
      </c>
      <c r="E202" s="0" t="s">
        <v>162</v>
      </c>
      <c r="F202" s="0" t="s">
        <v>163</v>
      </c>
      <c r="I202" s="0" t="n">
        <v>55</v>
      </c>
      <c r="J202" s="3" t="n">
        <v>2.83036299493914</v>
      </c>
      <c r="K202" s="3" t="n">
        <v>458.142344548127</v>
      </c>
      <c r="L202" s="3" t="n">
        <v>4.58118799851994</v>
      </c>
      <c r="M202" s="3" t="n">
        <v>449.609507199478</v>
      </c>
      <c r="N202" s="3" t="n">
        <v>3.95164935012984</v>
      </c>
      <c r="O202" s="3" t="n">
        <v>2631.97590696562</v>
      </c>
      <c r="P202" s="3" t="n">
        <v>2142.11124595531</v>
      </c>
      <c r="Q202" s="3" t="n">
        <v>489.864661010315</v>
      </c>
      <c r="R202" s="3" t="n">
        <v>5653.5234255818</v>
      </c>
      <c r="S202" s="3" t="n">
        <v>0.142627039437897</v>
      </c>
      <c r="T202" s="3" t="n">
        <v>0.576905823186175</v>
      </c>
      <c r="U202" s="3" t="n">
        <v>6.67113776939458</v>
      </c>
      <c r="V202" s="3" t="n">
        <v>1.04585710547375E-006</v>
      </c>
      <c r="W202" s="3" t="n">
        <v>6.18978134004261E-007</v>
      </c>
      <c r="X202" s="3" t="n">
        <v>4.26878971469486E-007</v>
      </c>
      <c r="Y202" s="3" t="n">
        <v>1.27347840474414E-005</v>
      </c>
      <c r="Z202" s="3" t="n">
        <v>1.22642387169603E-005</v>
      </c>
      <c r="AA202" s="3" t="n">
        <v>4.70545330481051E-007</v>
      </c>
      <c r="AB202" s="3" t="n">
        <v>32.9264871381691</v>
      </c>
      <c r="AC202" s="3" t="n">
        <v>16221.3635937887</v>
      </c>
      <c r="AD202" s="3" t="n">
        <v>0.0101140196372181</v>
      </c>
      <c r="AE202" s="3" t="n">
        <v>4.18212212447622E-005</v>
      </c>
      <c r="AF202" s="3" t="n">
        <v>0.000160744676779306</v>
      </c>
      <c r="AG202" s="3" t="n">
        <v>2.11489724304897</v>
      </c>
      <c r="AH202" s="3" t="n">
        <v>294.899728475808</v>
      </c>
    </row>
    <row r="203" customFormat="false" ht="13.8" hidden="false" customHeight="false" outlineLevel="0" collapsed="false">
      <c r="D203" s="0" t="n">
        <v>2050</v>
      </c>
      <c r="E203" s="0" t="s">
        <v>162</v>
      </c>
      <c r="F203" s="0" t="s">
        <v>164</v>
      </c>
      <c r="I203" s="0" t="n">
        <v>44</v>
      </c>
      <c r="J203" s="3" t="n">
        <v>1.88464904217733</v>
      </c>
      <c r="K203" s="3" t="n">
        <v>286.092738495198</v>
      </c>
      <c r="L203" s="3" t="n">
        <v>2.75136786479293</v>
      </c>
      <c r="M203" s="3" t="n">
        <v>281.510038687236</v>
      </c>
      <c r="N203" s="3" t="n">
        <v>1.83133194316945</v>
      </c>
      <c r="O203" s="3" t="n">
        <v>1619.20688290434</v>
      </c>
      <c r="P203" s="3" t="n">
        <v>1387.4203834289</v>
      </c>
      <c r="Q203" s="3" t="n">
        <v>231.786499475437</v>
      </c>
      <c r="R203" s="3" t="n">
        <v>3427.64142089794</v>
      </c>
      <c r="S203" s="3" t="n">
        <v>0.102328683750115</v>
      </c>
      <c r="T203" s="3" t="n">
        <v>0.389555414277173</v>
      </c>
      <c r="U203" s="3" t="n">
        <v>4.58731645856058</v>
      </c>
      <c r="V203" s="3" t="n">
        <v>8.92649072055669E-007</v>
      </c>
      <c r="W203" s="3" t="n">
        <v>4.75663650114926E-007</v>
      </c>
      <c r="X203" s="3" t="n">
        <v>4.16985421940742E-007</v>
      </c>
      <c r="Y203" s="3" t="n">
        <v>8.01467412047974E-006</v>
      </c>
      <c r="Z203" s="3" t="n">
        <v>7.73397872081486E-006</v>
      </c>
      <c r="AA203" s="3" t="n">
        <v>2.80695399664883E-007</v>
      </c>
      <c r="AB203" s="3" t="n">
        <v>20.696756771929</v>
      </c>
      <c r="AC203" s="3" t="n">
        <v>10115.0951869564</v>
      </c>
      <c r="AD203" s="3" t="n">
        <v>0.00651414713551906</v>
      </c>
      <c r="AE203" s="3" t="n">
        <v>2.50603466133034E-005</v>
      </c>
      <c r="AF203" s="3" t="n">
        <v>0.000116215718960103</v>
      </c>
      <c r="AG203" s="3" t="n">
        <v>1.4112982341865</v>
      </c>
      <c r="AH203" s="3" t="n">
        <v>190.540460760558</v>
      </c>
    </row>
    <row r="204" customFormat="false" ht="13.8" hidden="false" customHeight="false" outlineLevel="0" collapsed="false">
      <c r="D204" s="0" t="n">
        <v>2050</v>
      </c>
      <c r="E204" s="0" t="s">
        <v>162</v>
      </c>
      <c r="F204" s="0" t="s">
        <v>165</v>
      </c>
      <c r="I204" s="0" t="n">
        <v>20</v>
      </c>
      <c r="J204" s="3" t="n">
        <v>2.24272029527668</v>
      </c>
      <c r="K204" s="3" t="n">
        <v>296.58931876674</v>
      </c>
      <c r="L204" s="3" t="n">
        <v>80.4143211572015</v>
      </c>
      <c r="M204" s="3" t="n">
        <v>214.813429488208</v>
      </c>
      <c r="N204" s="3" t="n">
        <v>1.36156812133026</v>
      </c>
      <c r="O204" s="3" t="n">
        <v>1867.77981610157</v>
      </c>
      <c r="P204" s="3" t="n">
        <v>1584.99201867054</v>
      </c>
      <c r="Q204" s="3" t="n">
        <v>282.787797431032</v>
      </c>
      <c r="R204" s="3" t="n">
        <v>2042.86754361569</v>
      </c>
      <c r="S204" s="3" t="n">
        <v>0.0749379372478762</v>
      </c>
      <c r="T204" s="3" t="n">
        <v>0.782388373408723</v>
      </c>
      <c r="U204" s="3" t="n">
        <v>8.80450920375967</v>
      </c>
      <c r="V204" s="3" t="n">
        <v>6.98724460922515E-007</v>
      </c>
      <c r="W204" s="3" t="n">
        <v>3.69381664624896E-007</v>
      </c>
      <c r="X204" s="3" t="n">
        <v>3.29342796297619E-007</v>
      </c>
      <c r="Y204" s="3" t="n">
        <v>1.27192624404498E-005</v>
      </c>
      <c r="Z204" s="3" t="n">
        <v>1.15446117969914E-005</v>
      </c>
      <c r="AA204" s="3" t="n">
        <v>1.17465064345835E-006</v>
      </c>
      <c r="AB204" s="3" t="n">
        <v>13.8434770619516</v>
      </c>
      <c r="AC204" s="3" t="n">
        <v>79802.3858053125</v>
      </c>
      <c r="AD204" s="3" t="n">
        <v>0.00541398952965157</v>
      </c>
      <c r="AE204" s="3" t="n">
        <v>1.29860968543258E-005</v>
      </c>
      <c r="AF204" s="3" t="n">
        <v>0.000378370235055475</v>
      </c>
      <c r="AG204" s="3" t="n">
        <v>9.21735682900663</v>
      </c>
      <c r="AH204" s="3" t="n">
        <v>86.3834271552146</v>
      </c>
    </row>
    <row r="205" customFormat="false" ht="13.8" hidden="false" customHeight="false" outlineLevel="0" collapsed="false">
      <c r="D205" s="0" t="n">
        <v>2050</v>
      </c>
      <c r="E205" s="0" t="s">
        <v>162</v>
      </c>
      <c r="F205" s="0" t="s">
        <v>166</v>
      </c>
      <c r="I205" s="0" t="n">
        <v>55</v>
      </c>
      <c r="J205" s="3" t="n">
        <v>2.54261717423296</v>
      </c>
      <c r="K205" s="3" t="n">
        <v>373.154584801299</v>
      </c>
      <c r="L205" s="3" t="n">
        <v>4.72279577081724</v>
      </c>
      <c r="M205" s="3" t="n">
        <v>365.037445403203</v>
      </c>
      <c r="N205" s="3" t="n">
        <v>3.39434362727915</v>
      </c>
      <c r="O205" s="3" t="n">
        <v>2312.05527873879</v>
      </c>
      <c r="P205" s="3" t="n">
        <v>1883.71939529334</v>
      </c>
      <c r="Q205" s="3" t="n">
        <v>428.335883445453</v>
      </c>
      <c r="R205" s="3" t="n">
        <v>5002.55220924996</v>
      </c>
      <c r="S205" s="3" t="n">
        <v>0.133648688674279</v>
      </c>
      <c r="T205" s="3" t="n">
        <v>0.533064799694863</v>
      </c>
      <c r="U205" s="3" t="n">
        <v>6.20160912746351</v>
      </c>
      <c r="V205" s="3" t="n">
        <v>9.68437626399166E-007</v>
      </c>
      <c r="W205" s="3" t="n">
        <v>5.72652942509177E-007</v>
      </c>
      <c r="X205" s="3" t="n">
        <v>3.95784683889988E-007</v>
      </c>
      <c r="Y205" s="3" t="n">
        <v>1.20928748860758E-005</v>
      </c>
      <c r="Z205" s="3" t="n">
        <v>1.16447299340334E-005</v>
      </c>
      <c r="AA205" s="3" t="n">
        <v>4.48144952042442E-007</v>
      </c>
      <c r="AB205" s="3" t="n">
        <v>32.8481721666312</v>
      </c>
      <c r="AC205" s="3" t="n">
        <v>28625.0875709934</v>
      </c>
      <c r="AD205" s="3" t="n">
        <v>0.00926284804335169</v>
      </c>
      <c r="AE205" s="3" t="n">
        <v>3.98404020783212E-005</v>
      </c>
      <c r="AF205" s="3" t="n">
        <v>0.000121954441317264</v>
      </c>
      <c r="AG205" s="3" t="n">
        <v>1.98386699568404</v>
      </c>
      <c r="AH205" s="3" t="n">
        <v>274.948197701819</v>
      </c>
    </row>
    <row r="206" customFormat="false" ht="13.8" hidden="false" customHeight="false" outlineLevel="0" collapsed="false">
      <c r="D206" s="0" t="n">
        <v>2050</v>
      </c>
      <c r="E206" s="0" t="s">
        <v>162</v>
      </c>
      <c r="F206" s="0" t="s">
        <v>167</v>
      </c>
      <c r="I206" s="0" t="n">
        <v>44</v>
      </c>
      <c r="J206" s="3" t="n">
        <v>1.50694724808068</v>
      </c>
      <c r="K206" s="3" t="n">
        <v>193.693662256853</v>
      </c>
      <c r="L206" s="3" t="n">
        <v>2.90524255263467</v>
      </c>
      <c r="M206" s="3" t="n">
        <v>188.99947745866</v>
      </c>
      <c r="N206" s="3" t="n">
        <v>1.78894224555798</v>
      </c>
      <c r="O206" s="3" t="n">
        <v>1273.94742158769</v>
      </c>
      <c r="P206" s="3" t="n">
        <v>1054.59374494544</v>
      </c>
      <c r="Q206" s="3" t="n">
        <v>219.35367664225</v>
      </c>
      <c r="R206" s="3" t="n">
        <v>2733.52915050689</v>
      </c>
      <c r="S206" s="3" t="n">
        <v>0.0754027747568799</v>
      </c>
      <c r="T206" s="3" t="n">
        <v>0.327388689660923</v>
      </c>
      <c r="U206" s="3" t="n">
        <v>3.8650169422624</v>
      </c>
      <c r="V206" s="3" t="n">
        <v>5.13315888024873E-007</v>
      </c>
      <c r="W206" s="3" t="n">
        <v>1.97060821633952E-007</v>
      </c>
      <c r="X206" s="3" t="n">
        <v>3.1625506639092E-007</v>
      </c>
      <c r="Y206" s="3" t="n">
        <v>7.1308093270695E-006</v>
      </c>
      <c r="Z206" s="3" t="n">
        <v>6.87199013197177E-006</v>
      </c>
      <c r="AA206" s="3" t="n">
        <v>2.5881919509773E-007</v>
      </c>
      <c r="AB206" s="3" t="n">
        <v>19.4547589309737</v>
      </c>
      <c r="AC206" s="3" t="n">
        <v>23581.7425646132</v>
      </c>
      <c r="AD206" s="3" t="n">
        <v>0.0063026067174793</v>
      </c>
      <c r="AE206" s="3" t="n">
        <v>2.3390904092366E-005</v>
      </c>
      <c r="AF206" s="3" t="n">
        <v>7.31853391518047E-005</v>
      </c>
      <c r="AG206" s="3" t="n">
        <v>1.16217929817313</v>
      </c>
      <c r="AH206" s="3" t="n">
        <v>169.389691208423</v>
      </c>
    </row>
    <row r="207" customFormat="false" ht="13.8" hidden="false" customHeight="false" outlineLevel="0" collapsed="false">
      <c r="D207" s="0" t="n">
        <v>2050</v>
      </c>
      <c r="E207" s="0" t="s">
        <v>162</v>
      </c>
      <c r="F207" s="0" t="s">
        <v>168</v>
      </c>
      <c r="I207" s="0" t="n">
        <v>20</v>
      </c>
      <c r="J207" s="3" t="n">
        <v>2.47464813037525</v>
      </c>
      <c r="K207" s="3" t="n">
        <v>320.31862094857</v>
      </c>
      <c r="L207" s="3" t="n">
        <v>80.7046929137419</v>
      </c>
      <c r="M207" s="3" t="n">
        <v>236.928537550111</v>
      </c>
      <c r="N207" s="3" t="n">
        <v>2.68539048471768</v>
      </c>
      <c r="O207" s="3" t="n">
        <v>2158.4854846634</v>
      </c>
      <c r="P207" s="3" t="n">
        <v>1786.98817668446</v>
      </c>
      <c r="Q207" s="3" t="n">
        <v>371.497307978939</v>
      </c>
      <c r="R207" s="3" t="n">
        <v>2456.65662040159</v>
      </c>
      <c r="S207" s="3" t="n">
        <v>0.0854773431387748</v>
      </c>
      <c r="T207" s="3" t="n">
        <v>0.851717509959012</v>
      </c>
      <c r="U207" s="3" t="n">
        <v>9.48301981865389</v>
      </c>
      <c r="V207" s="3" t="n">
        <v>9.55155834053998E-007</v>
      </c>
      <c r="W207" s="3" t="n">
        <v>4.56550558889083E-007</v>
      </c>
      <c r="X207" s="3" t="n">
        <v>4.98605275164915E-007</v>
      </c>
      <c r="Y207" s="3" t="n">
        <v>1.36214810848849E-005</v>
      </c>
      <c r="Z207" s="3" t="n">
        <v>1.24200945300248E-005</v>
      </c>
      <c r="AA207" s="3" t="n">
        <v>1.20138655486009E-006</v>
      </c>
      <c r="AB207" s="3" t="n">
        <v>15.0238546578977</v>
      </c>
      <c r="AC207" s="3" t="n">
        <v>80919.6426283008</v>
      </c>
      <c r="AD207" s="3" t="n">
        <v>0.00711846454972215</v>
      </c>
      <c r="AE207" s="3" t="n">
        <v>1.38627570803867E-005</v>
      </c>
      <c r="AF207" s="3" t="n">
        <v>0.000380758560530459</v>
      </c>
      <c r="AG207" s="3" t="n">
        <v>9.47985758583712</v>
      </c>
      <c r="AH207" s="3" t="n">
        <v>134.530333913597</v>
      </c>
    </row>
    <row r="208" customFormat="false" ht="13.8" hidden="false" customHeight="false" outlineLevel="0" collapsed="false">
      <c r="D208" s="0" t="n">
        <v>2050</v>
      </c>
      <c r="E208" s="0" t="s">
        <v>162</v>
      </c>
      <c r="F208" s="0" t="s">
        <v>169</v>
      </c>
      <c r="I208" s="0" t="n">
        <v>20</v>
      </c>
      <c r="J208" s="3" t="n">
        <v>2.7552357884456</v>
      </c>
      <c r="K208" s="3" t="n">
        <v>362.908968617875</v>
      </c>
      <c r="L208" s="3" t="n">
        <v>81.3853809541115</v>
      </c>
      <c r="M208" s="3" t="n">
        <v>279.474263768696</v>
      </c>
      <c r="N208" s="3" t="n">
        <v>2.04932389506713</v>
      </c>
      <c r="O208" s="3" t="n">
        <v>2871.34500600249</v>
      </c>
      <c r="P208" s="3" t="n">
        <v>2031.50905154966</v>
      </c>
      <c r="Q208" s="3" t="n">
        <v>839.835954452833</v>
      </c>
      <c r="R208" s="3" t="n">
        <v>2901.45985573822</v>
      </c>
      <c r="S208" s="3" t="n">
        <v>0.103500212590953</v>
      </c>
      <c r="T208" s="3" t="n">
        <v>0.959073944696656</v>
      </c>
      <c r="U208" s="3" t="n">
        <v>10.6425482439793</v>
      </c>
      <c r="V208" s="3" t="n">
        <v>1.03588218359551E-006</v>
      </c>
      <c r="W208" s="3" t="n">
        <v>4.79618915283793E-007</v>
      </c>
      <c r="X208" s="3" t="n">
        <v>5.56263268311722E-007</v>
      </c>
      <c r="Y208" s="3" t="n">
        <v>1.48330250418597E-005</v>
      </c>
      <c r="Z208" s="3" t="n">
        <v>1.34869106381965E-005</v>
      </c>
      <c r="AA208" s="3" t="n">
        <v>1.34611440366316E-006</v>
      </c>
      <c r="AB208" s="3" t="n">
        <v>15.9232930288332</v>
      </c>
      <c r="AC208" s="3" t="n">
        <v>124192.493749949</v>
      </c>
      <c r="AD208" s="3" t="n">
        <v>0.0082073581241363</v>
      </c>
      <c r="AE208" s="3" t="n">
        <v>1.59299929936207E-005</v>
      </c>
      <c r="AF208" s="3" t="n">
        <v>0.000397886499832878</v>
      </c>
      <c r="AG208" s="3" t="n">
        <v>9.90034390474544</v>
      </c>
      <c r="AH208" s="3" t="n">
        <v>121.819523256514</v>
      </c>
    </row>
    <row r="209" customFormat="false" ht="13.8" hidden="false" customHeight="false" outlineLevel="0" collapsed="false">
      <c r="D209" s="0" t="n">
        <v>2050</v>
      </c>
      <c r="E209" s="0" t="s">
        <v>170</v>
      </c>
      <c r="F209" s="0" t="s">
        <v>163</v>
      </c>
      <c r="I209" s="0" t="n">
        <v>55</v>
      </c>
      <c r="J209" s="3" t="n">
        <v>3.33751168197619</v>
      </c>
      <c r="K209" s="3" t="n">
        <v>849.820133767416</v>
      </c>
      <c r="L209" s="3" t="n">
        <v>4.77020223826071</v>
      </c>
      <c r="M209" s="3" t="n">
        <v>841.580531804484</v>
      </c>
      <c r="N209" s="3" t="n">
        <v>4.25345897367235</v>
      </c>
      <c r="O209" s="3" t="n">
        <v>2855.65818853409</v>
      </c>
      <c r="P209" s="3" t="n">
        <v>2371.51551251972</v>
      </c>
      <c r="Q209" s="3" t="n">
        <v>498.708564928399</v>
      </c>
      <c r="R209" s="3" t="n">
        <v>11546.3713098703</v>
      </c>
      <c r="S209" s="3" t="n">
        <v>0.311446706043912</v>
      </c>
      <c r="T209" s="3" t="n">
        <v>0.700000444248679</v>
      </c>
      <c r="U209" s="3" t="n">
        <v>7.71722000520843</v>
      </c>
      <c r="V209" s="3" t="n">
        <v>1.07385812592786E-006</v>
      </c>
      <c r="W209" s="3" t="n">
        <v>6.70493373462228E-007</v>
      </c>
      <c r="X209" s="3" t="n">
        <v>4.5233805595285E-007</v>
      </c>
      <c r="Y209" s="3" t="n">
        <v>1.32754473901039E-005</v>
      </c>
      <c r="Z209" s="3" t="n">
        <v>1.27705935070231E-005</v>
      </c>
      <c r="AA209" s="3" t="n">
        <v>5.04853883080823E-007</v>
      </c>
      <c r="AB209" s="3" t="n">
        <v>44.2164250163736</v>
      </c>
      <c r="AC209" s="3" t="n">
        <v>19884.6033336915</v>
      </c>
      <c r="AD209" s="3" t="n">
        <v>0.0104234573156395</v>
      </c>
      <c r="AE209" s="3" t="n">
        <v>5.39193218453958E-005</v>
      </c>
      <c r="AF209" s="3" t="n">
        <v>0.000162063827086801</v>
      </c>
      <c r="AG209" s="3" t="n">
        <v>2.70012370809638</v>
      </c>
      <c r="AH209" s="3" t="n">
        <v>321.021582843715</v>
      </c>
    </row>
    <row r="210" customFormat="false" ht="13.8" hidden="false" customHeight="false" outlineLevel="0" collapsed="false">
      <c r="D210" s="0" t="n">
        <v>2050</v>
      </c>
      <c r="E210" s="0" t="s">
        <v>170</v>
      </c>
      <c r="F210" s="0" t="s">
        <v>164</v>
      </c>
      <c r="I210" s="0" t="n">
        <v>44</v>
      </c>
      <c r="J210" s="3" t="n">
        <v>2.20301390194502</v>
      </c>
      <c r="K210" s="3" t="n">
        <v>535.168592533723</v>
      </c>
      <c r="L210" s="3" t="n">
        <v>2.86656891606212</v>
      </c>
      <c r="M210" s="3" t="n">
        <v>530.766769460657</v>
      </c>
      <c r="N210" s="3" t="n">
        <v>2.01303843919692</v>
      </c>
      <c r="O210" s="3" t="n">
        <v>1771.29588592577</v>
      </c>
      <c r="P210" s="3" t="n">
        <v>1542.78349299839</v>
      </c>
      <c r="Q210" s="3" t="n">
        <v>237.31235422164</v>
      </c>
      <c r="R210" s="3" t="n">
        <v>7067.44961665304</v>
      </c>
      <c r="S210" s="3" t="n">
        <v>0.210089204973915</v>
      </c>
      <c r="T210" s="3" t="n">
        <v>0.467513800527771</v>
      </c>
      <c r="U210" s="3" t="n">
        <v>5.25164954579181</v>
      </c>
      <c r="V210" s="3" t="n">
        <v>9.14344572898936E-007</v>
      </c>
      <c r="W210" s="3" t="n">
        <v>5.25833400044104E-007</v>
      </c>
      <c r="X210" s="3" t="n">
        <v>4.51739751398594E-007</v>
      </c>
      <c r="Y210" s="3" t="n">
        <v>8.37365846552222E-006</v>
      </c>
      <c r="Z210" s="3" t="n">
        <v>8.07085387012174E-006</v>
      </c>
      <c r="AA210" s="3" t="n">
        <v>3.02804595400481E-007</v>
      </c>
      <c r="AB210" s="3" t="n">
        <v>27.7316315474315</v>
      </c>
      <c r="AC210" s="3" t="n">
        <v>12293.3636287395</v>
      </c>
      <c r="AD210" s="3" t="n">
        <v>0.00668914425350568</v>
      </c>
      <c r="AE210" s="3" t="n">
        <v>3.23812219170399E-005</v>
      </c>
      <c r="AF210" s="3" t="n">
        <v>0.000117229439072725</v>
      </c>
      <c r="AG210" s="3" t="n">
        <v>1.7819807555664</v>
      </c>
      <c r="AH210" s="3" t="n">
        <v>206.750742704108</v>
      </c>
    </row>
    <row r="211" customFormat="false" ht="13.8" hidden="false" customHeight="false" outlineLevel="0" collapsed="false">
      <c r="D211" s="0" t="n">
        <v>2050</v>
      </c>
      <c r="E211" s="0" t="s">
        <v>170</v>
      </c>
      <c r="F211" s="0" t="s">
        <v>165</v>
      </c>
      <c r="I211" s="0" t="n">
        <v>20</v>
      </c>
      <c r="J211" s="3" t="n">
        <v>2.44171413979703</v>
      </c>
      <c r="K211" s="3" t="n">
        <v>462.697482568288</v>
      </c>
      <c r="L211" s="3" t="n">
        <v>80.4736228656834</v>
      </c>
      <c r="M211" s="3" t="n">
        <v>381.031075356342</v>
      </c>
      <c r="N211" s="3" t="n">
        <v>1.47049197236934</v>
      </c>
      <c r="O211" s="3" t="n">
        <v>1982.87262738263</v>
      </c>
      <c r="P211" s="3" t="n">
        <v>1702.49368518072</v>
      </c>
      <c r="Q211" s="3" t="n">
        <v>287.198033490985</v>
      </c>
      <c r="R211" s="3" t="n">
        <v>4701.58963377336</v>
      </c>
      <c r="S211" s="3" t="n">
        <v>0.141772463974432</v>
      </c>
      <c r="T211" s="3" t="n">
        <v>0.835617229600279</v>
      </c>
      <c r="U211" s="3" t="n">
        <v>9.29099263242621</v>
      </c>
      <c r="V211" s="3" t="n">
        <v>7.12199920691587E-007</v>
      </c>
      <c r="W211" s="3" t="n">
        <v>3.91164843317977E-007</v>
      </c>
      <c r="X211" s="3" t="n">
        <v>3.3597192828794E-007</v>
      </c>
      <c r="Y211" s="3" t="n">
        <v>1.28703100866084E-005</v>
      </c>
      <c r="Z211" s="3" t="n">
        <v>1.16815330302207E-005</v>
      </c>
      <c r="AA211" s="3" t="n">
        <v>1.18877705638771E-006</v>
      </c>
      <c r="AB211" s="3" t="n">
        <v>18.3635924534671</v>
      </c>
      <c r="AC211" s="3" t="n">
        <v>80569.0708808366</v>
      </c>
      <c r="AD211" s="3" t="n">
        <v>0.0056246392618391</v>
      </c>
      <c r="AE211" s="3" t="n">
        <v>1.84100473862977E-005</v>
      </c>
      <c r="AF211" s="3" t="n">
        <v>0.00037909565859274</v>
      </c>
      <c r="AG211" s="3" t="n">
        <v>9.47937753254174</v>
      </c>
      <c r="AH211" s="3" t="n">
        <v>94.3717651760486</v>
      </c>
    </row>
    <row r="212" customFormat="false" ht="13.8" hidden="false" customHeight="false" outlineLevel="0" collapsed="false">
      <c r="D212" s="0" t="n">
        <v>2050</v>
      </c>
      <c r="E212" s="0" t="s">
        <v>170</v>
      </c>
      <c r="F212" s="0" t="s">
        <v>166</v>
      </c>
      <c r="I212" s="0" t="n">
        <v>55</v>
      </c>
      <c r="J212" s="3" t="n">
        <v>3.04789528694183</v>
      </c>
      <c r="K212" s="3" t="n">
        <v>755.910374208036</v>
      </c>
      <c r="L212" s="3" t="n">
        <v>4.91218923525973</v>
      </c>
      <c r="M212" s="3" t="n">
        <v>748.076149685708</v>
      </c>
      <c r="N212" s="3" t="n">
        <v>3.68335553447055</v>
      </c>
      <c r="O212" s="3" t="n">
        <v>2538.75547324154</v>
      </c>
      <c r="P212" s="3" t="n">
        <v>2115.88356222295</v>
      </c>
      <c r="Q212" s="3" t="n">
        <v>436.884279612868</v>
      </c>
      <c r="R212" s="3" t="n">
        <v>10795.2750522018</v>
      </c>
      <c r="S212" s="3" t="n">
        <v>0.302846700376841</v>
      </c>
      <c r="T212" s="3" t="n">
        <v>0.656046075859867</v>
      </c>
      <c r="U212" s="3" t="n">
        <v>7.24417063918298</v>
      </c>
      <c r="V212" s="3" t="n">
        <v>9.94669169864203E-007</v>
      </c>
      <c r="W212" s="3" t="n">
        <v>6.18352076661695E-007</v>
      </c>
      <c r="X212" s="3" t="n">
        <v>4.17065480151753E-007</v>
      </c>
      <c r="Y212" s="3" t="n">
        <v>1.26598373117063E-005</v>
      </c>
      <c r="Z212" s="3" t="n">
        <v>1.21768790269432E-005</v>
      </c>
      <c r="AA212" s="3" t="n">
        <v>4.82958284763068E-007</v>
      </c>
      <c r="AB212" s="3" t="n">
        <v>44.0413655318017</v>
      </c>
      <c r="AC212" s="3" t="n">
        <v>32274.3983139837</v>
      </c>
      <c r="AD212" s="3" t="n">
        <v>0.0095564151732377</v>
      </c>
      <c r="AE212" s="3" t="n">
        <v>5.15473105627371E-005</v>
      </c>
      <c r="AF212" s="3" t="n">
        <v>0.000123352346176752</v>
      </c>
      <c r="AG212" s="3" t="n">
        <v>2.56421778167913</v>
      </c>
      <c r="AH212" s="3" t="n">
        <v>296.669579729219</v>
      </c>
    </row>
    <row r="213" customFormat="false" ht="13.8" hidden="false" customHeight="false" outlineLevel="0" collapsed="false">
      <c r="D213" s="0" t="n">
        <v>2050</v>
      </c>
      <c r="E213" s="0" t="s">
        <v>170</v>
      </c>
      <c r="F213" s="0" t="s">
        <v>167</v>
      </c>
      <c r="I213" s="0" t="n">
        <v>44</v>
      </c>
      <c r="J213" s="3" t="n">
        <v>1.80352148418539</v>
      </c>
      <c r="K213" s="3" t="n">
        <v>416.083547288907</v>
      </c>
      <c r="L213" s="3" t="n">
        <v>3.0162882339186</v>
      </c>
      <c r="M213" s="3" t="n">
        <v>411.554634354715</v>
      </c>
      <c r="N213" s="3" t="n">
        <v>1.95980796110416</v>
      </c>
      <c r="O213" s="3" t="n">
        <v>1406.85991877862</v>
      </c>
      <c r="P213" s="3" t="n">
        <v>1190.88189651267</v>
      </c>
      <c r="Q213" s="3" t="n">
        <v>224.485405001896</v>
      </c>
      <c r="R213" s="3" t="n">
        <v>6180.74469203478</v>
      </c>
      <c r="S213" s="3" t="n">
        <v>0.174510428352985</v>
      </c>
      <c r="T213" s="3" t="n">
        <v>0.400015285479266</v>
      </c>
      <c r="U213" s="3" t="n">
        <v>4.4810141729953</v>
      </c>
      <c r="V213" s="3" t="n">
        <v>5.25356621065985E-007</v>
      </c>
      <c r="W213" s="3" t="n">
        <v>2.11174462952111E-007</v>
      </c>
      <c r="X213" s="3" t="n">
        <v>3.19638717729368E-007</v>
      </c>
      <c r="Y213" s="3" t="n">
        <v>7.46802607759292E-006</v>
      </c>
      <c r="Z213" s="3" t="n">
        <v>7.18886077391542E-006</v>
      </c>
      <c r="AA213" s="3" t="n">
        <v>2.79165303677499E-007</v>
      </c>
      <c r="AB213" s="3" t="n">
        <v>25.9878406601642</v>
      </c>
      <c r="AC213" s="3" t="n">
        <v>25736.9658143524</v>
      </c>
      <c r="AD213" s="3" t="n">
        <v>0.00648463562818222</v>
      </c>
      <c r="AE213" s="3" t="n">
        <v>3.03688060736313E-005</v>
      </c>
      <c r="AF213" s="3" t="n">
        <v>7.39746915336542E-005</v>
      </c>
      <c r="AG213" s="3" t="n">
        <v>1.50354449074409</v>
      </c>
      <c r="AH213" s="3" t="n">
        <v>181.869580730392</v>
      </c>
    </row>
    <row r="214" customFormat="false" ht="13.8" hidden="false" customHeight="false" outlineLevel="0" collapsed="false">
      <c r="D214" s="0" t="n">
        <v>2050</v>
      </c>
      <c r="E214" s="0" t="s">
        <v>170</v>
      </c>
      <c r="F214" s="0" t="s">
        <v>168</v>
      </c>
      <c r="I214" s="0" t="n">
        <v>20</v>
      </c>
      <c r="J214" s="3" t="n">
        <v>2.68877964283547</v>
      </c>
      <c r="K214" s="3" t="n">
        <v>499.279687591415</v>
      </c>
      <c r="L214" s="3" t="n">
        <v>80.7669989596577</v>
      </c>
      <c r="M214" s="3" t="n">
        <v>416.008472586573</v>
      </c>
      <c r="N214" s="3" t="n">
        <v>2.80143699236469</v>
      </c>
      <c r="O214" s="3" t="n">
        <v>2279.55201170907</v>
      </c>
      <c r="P214" s="3" t="n">
        <v>1910.39688027937</v>
      </c>
      <c r="Q214" s="3" t="n">
        <v>376.116557188425</v>
      </c>
      <c r="R214" s="3" t="n">
        <v>5308.20663739775</v>
      </c>
      <c r="S214" s="3" t="n">
        <v>0.158190695202238</v>
      </c>
      <c r="T214" s="3" t="n">
        <v>0.908670858118136</v>
      </c>
      <c r="U214" s="3" t="n">
        <v>10.0087404837372</v>
      </c>
      <c r="V214" s="3" t="n">
        <v>9.84400349053751E-007</v>
      </c>
      <c r="W214" s="3" t="n">
        <v>5.04582175575523E-007</v>
      </c>
      <c r="X214" s="3" t="n">
        <v>5.14289224914645E-007</v>
      </c>
      <c r="Y214" s="3" t="n">
        <v>1.37959283852033E-005</v>
      </c>
      <c r="Z214" s="3" t="n">
        <v>1.25993281902592E-005</v>
      </c>
      <c r="AA214" s="3" t="n">
        <v>1.21727252744279E-006</v>
      </c>
      <c r="AB214" s="3" t="n">
        <v>19.8258606420493</v>
      </c>
      <c r="AC214" s="3" t="n">
        <v>81749.4829807101</v>
      </c>
      <c r="AD214" s="3" t="n">
        <v>0.00736051079908416</v>
      </c>
      <c r="AE214" s="3" t="n">
        <v>1.96357380887422E-005</v>
      </c>
      <c r="AF214" s="3" t="n">
        <v>0.000381630427255139</v>
      </c>
      <c r="AG214" s="3" t="n">
        <v>9.76391142104425</v>
      </c>
      <c r="AH214" s="3" t="n">
        <v>143.436964882353</v>
      </c>
    </row>
    <row r="215" customFormat="false" ht="13.8" hidden="false" customHeight="false" outlineLevel="0" collapsed="false">
      <c r="D215" s="0" t="n">
        <v>2050</v>
      </c>
      <c r="E215" s="0" t="s">
        <v>170</v>
      </c>
      <c r="F215" s="0" t="s">
        <v>169</v>
      </c>
      <c r="I215" s="0" t="n">
        <v>20</v>
      </c>
      <c r="J215" s="3" t="n">
        <v>2.98612349313003</v>
      </c>
      <c r="K215" s="3" t="n">
        <v>562.961168150364</v>
      </c>
      <c r="L215" s="3" t="n">
        <v>81.4492054892942</v>
      </c>
      <c r="M215" s="3" t="n">
        <v>479.657524405093</v>
      </c>
      <c r="N215" s="3" t="n">
        <v>2.16911340893931</v>
      </c>
      <c r="O215" s="3" t="n">
        <v>3009.34057368178</v>
      </c>
      <c r="P215" s="3" t="n">
        <v>2173.14217834074</v>
      </c>
      <c r="Q215" s="3" t="n">
        <v>846.277482779012</v>
      </c>
      <c r="R215" s="3" t="n">
        <v>5991.20668868592</v>
      </c>
      <c r="S215" s="3" t="n">
        <v>0.183013002525769</v>
      </c>
      <c r="T215" s="3" t="n">
        <v>1.02092531276248</v>
      </c>
      <c r="U215" s="3" t="n">
        <v>11.2385130604324</v>
      </c>
      <c r="V215" s="3" t="n">
        <v>1.0652130257656E-006</v>
      </c>
      <c r="W215" s="3" t="n">
        <v>5.2669411809362E-007</v>
      </c>
      <c r="X215" s="3" t="n">
        <v>5.71027969669022E-007</v>
      </c>
      <c r="Y215" s="3" t="n">
        <v>1.50143424337822E-005</v>
      </c>
      <c r="Z215" s="3" t="n">
        <v>1.36709340652269E-005</v>
      </c>
      <c r="AA215" s="3" t="n">
        <v>1.36136017913637E-006</v>
      </c>
      <c r="AB215" s="3" t="n">
        <v>21.1967912373991</v>
      </c>
      <c r="AC215" s="3" t="n">
        <v>125197.431155947</v>
      </c>
      <c r="AD215" s="3" t="n">
        <v>0.00850594603810428</v>
      </c>
      <c r="AE215" s="3" t="n">
        <v>2.20516217068165E-005</v>
      </c>
      <c r="AF215" s="3" t="n">
        <v>0.000398814546707733</v>
      </c>
      <c r="AG215" s="3" t="n">
        <v>10.2019835280498</v>
      </c>
      <c r="AH215" s="3" t="n">
        <v>131.704643713714</v>
      </c>
    </row>
    <row r="216" customFormat="false" ht="13.8" hidden="false" customHeight="false" outlineLevel="0" collapsed="false">
      <c r="D216" s="0" t="n">
        <v>2050</v>
      </c>
      <c r="E216" s="0" t="s">
        <v>171</v>
      </c>
      <c r="F216" s="0" t="s">
        <v>163</v>
      </c>
      <c r="I216" s="0" t="n">
        <v>55</v>
      </c>
      <c r="J216" s="3" t="n">
        <v>2.51995821739144</v>
      </c>
      <c r="K216" s="3" t="n">
        <v>310.880916697544</v>
      </c>
      <c r="L216" s="3" t="n">
        <v>4.30427621155489</v>
      </c>
      <c r="M216" s="3" t="n">
        <v>302.51352141275</v>
      </c>
      <c r="N216" s="3" t="n">
        <v>3.51308436180443</v>
      </c>
      <c r="O216" s="3" t="n">
        <v>2537.480441059</v>
      </c>
      <c r="P216" s="3" t="n">
        <v>2043.44106423832</v>
      </c>
      <c r="Q216" s="3" t="n">
        <v>481.914041136288</v>
      </c>
      <c r="R216" s="3" t="n">
        <v>3749.33115506211</v>
      </c>
      <c r="S216" s="3" t="n">
        <v>0.0849652003155652</v>
      </c>
      <c r="T216" s="3" t="n">
        <v>0.52752370445327</v>
      </c>
      <c r="U216" s="3" t="n">
        <v>6.21072632045857</v>
      </c>
      <c r="V216" s="3" t="n">
        <v>1.00473464621742E-006</v>
      </c>
      <c r="W216" s="3" t="n">
        <v>5.52396590264571E-007</v>
      </c>
      <c r="X216" s="3" t="n">
        <v>4.03364752465635E-007</v>
      </c>
      <c r="Y216" s="3" t="n">
        <v>1.24495422756021E-005</v>
      </c>
      <c r="Z216" s="3" t="n">
        <v>1.19845771992685E-005</v>
      </c>
      <c r="AA216" s="3" t="n">
        <v>4.6004639983787E-007</v>
      </c>
      <c r="AB216" s="3" t="n">
        <v>21.7416201374508</v>
      </c>
      <c r="AC216" s="3" t="n">
        <v>12095.3626731572</v>
      </c>
      <c r="AD216" s="3" t="n">
        <v>0.00948864247758081</v>
      </c>
      <c r="AE216" s="3" t="n">
        <v>3.86911889291952E-005</v>
      </c>
      <c r="AF216" s="3" t="n">
        <v>0.000159929070717714</v>
      </c>
      <c r="AG216" s="3" t="n">
        <v>1.89278635211015</v>
      </c>
      <c r="AH216" s="3" t="n">
        <v>254.622696418677</v>
      </c>
    </row>
    <row r="217" customFormat="false" ht="13.8" hidden="false" customHeight="false" outlineLevel="0" collapsed="false">
      <c r="D217" s="0" t="n">
        <v>2050</v>
      </c>
      <c r="E217" s="0" t="s">
        <v>171</v>
      </c>
      <c r="F217" s="0" t="s">
        <v>164</v>
      </c>
      <c r="I217" s="0" t="n">
        <v>44</v>
      </c>
      <c r="J217" s="3" t="n">
        <v>1.6871919259922</v>
      </c>
      <c r="K217" s="3" t="n">
        <v>186.634889068845</v>
      </c>
      <c r="L217" s="3" t="n">
        <v>2.58089751748426</v>
      </c>
      <c r="M217" s="3" t="n">
        <v>182.149199047683</v>
      </c>
      <c r="N217" s="3" t="n">
        <v>1.56429978007302</v>
      </c>
      <c r="O217" s="3" t="n">
        <v>1550.3018026143</v>
      </c>
      <c r="P217" s="3" t="n">
        <v>1316.17587052827</v>
      </c>
      <c r="Q217" s="3" t="n">
        <v>226.873953905939</v>
      </c>
      <c r="R217" s="3" t="n">
        <v>2223.74531927657</v>
      </c>
      <c r="S217" s="3" t="n">
        <v>0.0642803929462258</v>
      </c>
      <c r="T217" s="3" t="n">
        <v>0.356322582668933</v>
      </c>
      <c r="U217" s="3" t="n">
        <v>4.27677667275263</v>
      </c>
      <c r="V217" s="3" t="n">
        <v>8.5229757148806E-007</v>
      </c>
      <c r="W217" s="3" t="n">
        <v>4.00557820089466E-007</v>
      </c>
      <c r="X217" s="3" t="n">
        <v>3.85755381991436E-007</v>
      </c>
      <c r="Y217" s="3" t="n">
        <v>7.82544211824434E-006</v>
      </c>
      <c r="Z217" s="3" t="n">
        <v>7.54996120930656E-006</v>
      </c>
      <c r="AA217" s="3" t="n">
        <v>2.73006093703115E-007</v>
      </c>
      <c r="AB217" s="3" t="n">
        <v>13.6559349629008</v>
      </c>
      <c r="AC217" s="3" t="n">
        <v>7536.26300755152</v>
      </c>
      <c r="AD217" s="3" t="n">
        <v>0.00612810816756649</v>
      </c>
      <c r="AE217" s="3" t="n">
        <v>2.31229328816635E-005</v>
      </c>
      <c r="AF217" s="3" t="n">
        <v>0.000115517295410138</v>
      </c>
      <c r="AG217" s="3" t="n">
        <v>1.26158342666402</v>
      </c>
      <c r="AH217" s="3" t="n">
        <v>165.570090354632</v>
      </c>
    </row>
    <row r="218" customFormat="false" ht="13.8" hidden="false" customHeight="false" outlineLevel="0" collapsed="false">
      <c r="D218" s="0" t="n">
        <v>2050</v>
      </c>
      <c r="E218" s="0" t="s">
        <v>171</v>
      </c>
      <c r="F218" s="0" t="s">
        <v>165</v>
      </c>
      <c r="I218" s="0" t="n">
        <v>20</v>
      </c>
      <c r="J218" s="3" t="n">
        <v>2.1324055785008</v>
      </c>
      <c r="K218" s="3" t="n">
        <v>235.593860411885</v>
      </c>
      <c r="L218" s="3" t="n">
        <v>80.3184505745772</v>
      </c>
      <c r="M218" s="3" t="n">
        <v>153.704747908233</v>
      </c>
      <c r="N218" s="3" t="n">
        <v>1.19715793063985</v>
      </c>
      <c r="O218" s="3" t="n">
        <v>1809.49467369757</v>
      </c>
      <c r="P218" s="3" t="n">
        <v>1524.75984623923</v>
      </c>
      <c r="Q218" s="3" t="n">
        <v>279.075959676369</v>
      </c>
      <c r="R218" s="3" t="n">
        <v>1165.26657666193</v>
      </c>
      <c r="S218" s="3" t="n">
        <v>0.0515456171368905</v>
      </c>
      <c r="T218" s="3" t="n">
        <v>0.761060268137715</v>
      </c>
      <c r="U218" s="3" t="n">
        <v>8.57852081960638</v>
      </c>
      <c r="V218" s="3" t="n">
        <v>6.83960274054491E-007</v>
      </c>
      <c r="W218" s="3" t="n">
        <v>3.48136371465241E-007</v>
      </c>
      <c r="X218" s="3" t="n">
        <v>3.2103507737361E-007</v>
      </c>
      <c r="Y218" s="3" t="n">
        <v>1.26095834448387E-005</v>
      </c>
      <c r="Z218" s="3" t="n">
        <v>1.14397024828251E-005</v>
      </c>
      <c r="AA218" s="3" t="n">
        <v>1.16988096201358E-006</v>
      </c>
      <c r="AB218" s="3" t="n">
        <v>9.52946458854032</v>
      </c>
      <c r="AC218" s="3" t="n">
        <v>78612.0107044487</v>
      </c>
      <c r="AD218" s="3" t="n">
        <v>0.005076795512982</v>
      </c>
      <c r="AE218" s="3" t="n">
        <v>1.16124494837401E-005</v>
      </c>
      <c r="AF218" s="3" t="n">
        <v>0.000377838925848339</v>
      </c>
      <c r="AG218" s="3" t="n">
        <v>9.12143334450343</v>
      </c>
      <c r="AH218" s="3" t="n">
        <v>72.0276847860985</v>
      </c>
    </row>
    <row r="219" customFormat="false" ht="13.8" hidden="false" customHeight="false" outlineLevel="0" collapsed="false">
      <c r="D219" s="0" t="n">
        <v>2050</v>
      </c>
      <c r="E219" s="0" t="s">
        <v>171</v>
      </c>
      <c r="F219" s="0" t="s">
        <v>166</v>
      </c>
      <c r="I219" s="0" t="n">
        <v>55</v>
      </c>
      <c r="J219" s="3" t="n">
        <v>2.24942472302478</v>
      </c>
      <c r="K219" s="3" t="n">
        <v>232.475280893765</v>
      </c>
      <c r="L219" s="3" t="n">
        <v>4.44310509067542</v>
      </c>
      <c r="M219" s="3" t="n">
        <v>224.52124452473</v>
      </c>
      <c r="N219" s="3" t="n">
        <v>2.96660736893292</v>
      </c>
      <c r="O219" s="3" t="n">
        <v>2214.5171264235</v>
      </c>
      <c r="P219" s="3" t="n">
        <v>1782.34248382071</v>
      </c>
      <c r="Q219" s="3" t="n">
        <v>420.590402707721</v>
      </c>
      <c r="R219" s="3" t="n">
        <v>3122.65585676743</v>
      </c>
      <c r="S219" s="3" t="n">
        <v>0.0782430118753321</v>
      </c>
      <c r="T219" s="3" t="n">
        <v>0.484182643720907</v>
      </c>
      <c r="U219" s="3" t="n">
        <v>5.74571752051525</v>
      </c>
      <c r="V219" s="3" t="n">
        <v>9.30674677635632E-007</v>
      </c>
      <c r="W219" s="3" t="n">
        <v>5.13609197483878E-007</v>
      </c>
      <c r="X219" s="3" t="n">
        <v>3.76317093202509E-007</v>
      </c>
      <c r="Y219" s="3" t="n">
        <v>1.18024616356546E-005</v>
      </c>
      <c r="Z219" s="3" t="n">
        <v>1.13606510273035E-005</v>
      </c>
      <c r="AA219" s="3" t="n">
        <v>4.37826739585468E-007</v>
      </c>
      <c r="AB219" s="3" t="n">
        <v>21.6263088455287</v>
      </c>
      <c r="AC219" s="3" t="n">
        <v>24528.6439823055</v>
      </c>
      <c r="AD219" s="3" t="n">
        <v>0.00865556873739305</v>
      </c>
      <c r="AE219" s="3" t="n">
        <v>3.67455610456609E-005</v>
      </c>
      <c r="AF219" s="3" t="n">
        <v>0.000121113441370072</v>
      </c>
      <c r="AG219" s="3" t="n">
        <v>1.76588459653396</v>
      </c>
      <c r="AH219" s="3" t="n">
        <v>238.687508445675</v>
      </c>
    </row>
    <row r="220" customFormat="false" ht="13.8" hidden="false" customHeight="false" outlineLevel="0" collapsed="false">
      <c r="D220" s="0" t="n">
        <v>2050</v>
      </c>
      <c r="E220" s="0" t="s">
        <v>171</v>
      </c>
      <c r="F220" s="0" t="s">
        <v>167</v>
      </c>
      <c r="I220" s="0" t="n">
        <v>44</v>
      </c>
      <c r="J220" s="3" t="n">
        <v>1.33871696746421</v>
      </c>
      <c r="K220" s="3" t="n">
        <v>115.200303993081</v>
      </c>
      <c r="L220" s="3" t="n">
        <v>2.74105340447104</v>
      </c>
      <c r="M220" s="3" t="n">
        <v>110.602805674861</v>
      </c>
      <c r="N220" s="3" t="n">
        <v>1.53765509700129</v>
      </c>
      <c r="O220" s="3" t="n">
        <v>1217.47638796834</v>
      </c>
      <c r="P220" s="3" t="n">
        <v>995.764777900478</v>
      </c>
      <c r="Q220" s="3" t="n">
        <v>214.709966449171</v>
      </c>
      <c r="R220" s="3" t="n">
        <v>1633.41015277155</v>
      </c>
      <c r="S220" s="3" t="n">
        <v>0.0436436172992396</v>
      </c>
      <c r="T220" s="3" t="n">
        <v>0.29942077718293</v>
      </c>
      <c r="U220" s="3" t="n">
        <v>3.60410605055313</v>
      </c>
      <c r="V220" s="3" t="n">
        <v>4.98781877722028E-007</v>
      </c>
      <c r="W220" s="3" t="n">
        <v>1.80227527810371E-007</v>
      </c>
      <c r="X220" s="3" t="n">
        <v>3.11643982116435E-007</v>
      </c>
      <c r="Y220" s="3" t="n">
        <v>6.97154952011429E-006</v>
      </c>
      <c r="Z220" s="3" t="n">
        <v>6.71578284991473E-006</v>
      </c>
      <c r="AA220" s="3" t="n">
        <v>2.53303612110087E-007</v>
      </c>
      <c r="AB220" s="3" t="n">
        <v>12.8684422335168</v>
      </c>
      <c r="AC220" s="3" t="n">
        <v>21167.6029549473</v>
      </c>
      <c r="AD220" s="3" t="n">
        <v>0.00593656927804611</v>
      </c>
      <c r="AE220" s="3" t="n">
        <v>2.15574872393064E-005</v>
      </c>
      <c r="AF220" s="3" t="n">
        <v>7.27419044487854E-005</v>
      </c>
      <c r="AG220" s="3" t="n">
        <v>1.03818320622858</v>
      </c>
      <c r="AH220" s="3" t="n">
        <v>148.377461218815</v>
      </c>
    </row>
    <row r="221" customFormat="false" ht="13.8" hidden="false" customHeight="false" outlineLevel="0" collapsed="false">
      <c r="D221" s="0" t="n">
        <v>2050</v>
      </c>
      <c r="E221" s="0" t="s">
        <v>171</v>
      </c>
      <c r="F221" s="0" t="s">
        <v>168</v>
      </c>
      <c r="I221" s="0" t="n">
        <v>20</v>
      </c>
      <c r="J221" s="3" t="n">
        <v>2.34882628620918</v>
      </c>
      <c r="K221" s="3" t="n">
        <v>253.029482712694</v>
      </c>
      <c r="L221" s="3" t="n">
        <v>80.6031605944189</v>
      </c>
      <c r="M221" s="3" t="n">
        <v>169.692868644447</v>
      </c>
      <c r="N221" s="3" t="n">
        <v>2.51070041920502</v>
      </c>
      <c r="O221" s="3" t="n">
        <v>2094.11680903564</v>
      </c>
      <c r="P221" s="3" t="n">
        <v>1720.70055414403</v>
      </c>
      <c r="Q221" s="3" t="n">
        <v>367.619419321101</v>
      </c>
      <c r="R221" s="3" t="n">
        <v>1488.74724631995</v>
      </c>
      <c r="S221" s="3" t="n">
        <v>0.059337006827405</v>
      </c>
      <c r="T221" s="3" t="n">
        <v>0.828265478602542</v>
      </c>
      <c r="U221" s="3" t="n">
        <v>9.22289709351855</v>
      </c>
      <c r="V221" s="3" t="n">
        <v>9.32449137208875E-007</v>
      </c>
      <c r="W221" s="3" t="n">
        <v>4.1912574055015E-007</v>
      </c>
      <c r="X221" s="3" t="n">
        <v>4.79818173478227E-007</v>
      </c>
      <c r="Y221" s="3" t="n">
        <v>1.34453614400383E-005</v>
      </c>
      <c r="Z221" s="3" t="n">
        <v>1.22480468174396E-005</v>
      </c>
      <c r="AA221" s="3" t="n">
        <v>1.19660019494415E-006</v>
      </c>
      <c r="AB221" s="3" t="n">
        <v>10.3479636522502</v>
      </c>
      <c r="AC221" s="3" t="n">
        <v>79622.6598550177</v>
      </c>
      <c r="AD221" s="3" t="n">
        <v>0.00676624017859503</v>
      </c>
      <c r="AE221" s="3" t="n">
        <v>1.23592265071737E-005</v>
      </c>
      <c r="AF221" s="3" t="n">
        <v>0.000380097133045605</v>
      </c>
      <c r="AG221" s="3" t="n">
        <v>9.36662156226477</v>
      </c>
      <c r="AH221" s="3" t="n">
        <v>118.705380826398</v>
      </c>
    </row>
    <row r="222" customFormat="false" ht="13.8" hidden="false" customHeight="false" outlineLevel="0" collapsed="false">
      <c r="D222" s="0" t="n">
        <v>2050</v>
      </c>
      <c r="E222" s="0" t="s">
        <v>171</v>
      </c>
      <c r="F222" s="0" t="s">
        <v>169</v>
      </c>
      <c r="I222" s="0" t="n">
        <v>20</v>
      </c>
      <c r="J222" s="3" t="n">
        <v>2.61938721803743</v>
      </c>
      <c r="K222" s="3" t="n">
        <v>283.147221572339</v>
      </c>
      <c r="L222" s="3" t="n">
        <v>81.2803867879938</v>
      </c>
      <c r="M222" s="3" t="n">
        <v>199.576573499909</v>
      </c>
      <c r="N222" s="3" t="n">
        <v>1.86558697795752</v>
      </c>
      <c r="O222" s="3" t="n">
        <v>2797.60660087128</v>
      </c>
      <c r="P222" s="3" t="n">
        <v>1954.94310757743</v>
      </c>
      <c r="Q222" s="3" t="n">
        <v>834.402538050969</v>
      </c>
      <c r="R222" s="3" t="n">
        <v>1835.47273579346</v>
      </c>
      <c r="S222" s="3" t="n">
        <v>0.0738375492785109</v>
      </c>
      <c r="T222" s="3" t="n">
        <v>0.933140973069512</v>
      </c>
      <c r="U222" s="3" t="n">
        <v>10.3456265181763</v>
      </c>
      <c r="V222" s="3" t="n">
        <v>1.01153766259732E-006</v>
      </c>
      <c r="W222" s="3" t="n">
        <v>4.40509692928296E-007</v>
      </c>
      <c r="X222" s="3" t="n">
        <v>5.38518907671979E-007</v>
      </c>
      <c r="Y222" s="3" t="n">
        <v>1.45959484706558E-005</v>
      </c>
      <c r="Z222" s="3" t="n">
        <v>1.32565730237988E-005</v>
      </c>
      <c r="AA222" s="3" t="n">
        <v>1.33937544685707E-006</v>
      </c>
      <c r="AB222" s="3" t="n">
        <v>10.8928300585573</v>
      </c>
      <c r="AC222" s="3" t="n">
        <v>122675.497894896</v>
      </c>
      <c r="AD222" s="3" t="n">
        <v>0.00778941397814271</v>
      </c>
      <c r="AE222" s="3" t="n">
        <v>1.43524077492924E-005</v>
      </c>
      <c r="AF222" s="3" t="n">
        <v>0.000397212119072517</v>
      </c>
      <c r="AG222" s="3" t="n">
        <v>9.78087457824366</v>
      </c>
      <c r="AH222" s="3" t="n">
        <v>104.445963011874</v>
      </c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customFormat="false" ht="13.8" hidden="false" customHeight="false" outlineLevel="0" collapsed="false"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customFormat="false" ht="13.8" hidden="false" customHeight="false" outlineLevel="0" collapsed="false"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customFormat="false" ht="13.8" hidden="false" customHeight="false" outlineLevel="0" collapsed="false"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customFormat="false" ht="13.8" hidden="false" customHeight="false" outlineLevel="0" collapsed="false"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customFormat="false" ht="13.8" hidden="false" customHeight="false" outlineLevel="0" collapsed="false"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customFormat="false" ht="13.8" hidden="false" customHeight="false" outlineLevel="0" collapsed="false"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customFormat="false" ht="13.8" hidden="false" customHeight="false" outlineLevel="0" collapsed="false"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40" colorId="64" zoomScale="85" zoomScaleNormal="85" zoomScalePageLayoutView="100" workbookViewId="0">
      <selection pane="topLeft" activeCell="K136" activeCellId="0" sqref="K13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 t="s">
        <v>2</v>
      </c>
      <c r="E126" s="2" t="s">
        <v>3</v>
      </c>
      <c r="F126" s="2" t="s">
        <v>161</v>
      </c>
      <c r="G126" s="2"/>
      <c r="H126" s="2"/>
      <c r="I126" s="2"/>
      <c r="J126" s="2"/>
    </row>
    <row r="127" customFormat="false" ht="13.8" hidden="false" customHeight="false" outlineLevel="0" collapsed="false">
      <c r="D127" s="2" t="n">
        <v>2024</v>
      </c>
      <c r="E127" s="2"/>
      <c r="F127" s="0" t="s">
        <v>187</v>
      </c>
      <c r="G127" s="2"/>
      <c r="H127" s="2"/>
      <c r="I127" s="2"/>
      <c r="J127" s="2"/>
      <c r="K127" s="0" t="n">
        <f aca="false">'full results'!K64</f>
        <v>1628.08237093797</v>
      </c>
    </row>
    <row r="128" customFormat="false" ht="13.8" hidden="false" customHeight="false" outlineLevel="0" collapsed="false">
      <c r="D128" s="2" t="n">
        <v>2024</v>
      </c>
      <c r="E128" s="2"/>
      <c r="F128" s="0" t="s">
        <v>188</v>
      </c>
      <c r="G128" s="2"/>
      <c r="H128" s="2"/>
      <c r="I128" s="2"/>
      <c r="J128" s="2"/>
      <c r="K128" s="0" t="n">
        <f aca="false">'full results'!K34</f>
        <v>1000.69290169272</v>
      </c>
    </row>
    <row r="129" customFormat="false" ht="13.8" hidden="false" customHeight="false" outlineLevel="0" collapsed="false">
      <c r="D129" s="2" t="n">
        <v>2024</v>
      </c>
      <c r="E129" s="2"/>
      <c r="F129" s="0" t="s">
        <v>189</v>
      </c>
      <c r="G129" s="2"/>
      <c r="H129" s="2"/>
      <c r="I129" s="2"/>
      <c r="J129" s="2"/>
      <c r="K129" s="0" t="n">
        <f aca="false">'full results'!K94</f>
        <v>882.225403535672</v>
      </c>
    </row>
    <row r="130" customFormat="false" ht="13.8" hidden="false" customHeight="false" outlineLevel="0" collapsed="false">
      <c r="D130" s="2" t="n">
        <v>2024</v>
      </c>
      <c r="E130" s="2"/>
      <c r="F130" s="0" t="s">
        <v>190</v>
      </c>
      <c r="G130" s="2"/>
      <c r="H130" s="2"/>
      <c r="I130" s="2"/>
      <c r="J130" s="2"/>
      <c r="K130" s="0" t="n">
        <f aca="false">'full results'!K79</f>
        <v>1534.01434932095</v>
      </c>
    </row>
    <row r="131" customFormat="false" ht="13.8" hidden="false" customHeight="false" outlineLevel="0" collapsed="false">
      <c r="D131" s="2" t="n">
        <v>2024</v>
      </c>
      <c r="E131" s="2"/>
      <c r="F131" s="0" t="s">
        <v>191</v>
      </c>
      <c r="G131" s="2"/>
      <c r="H131" s="2"/>
      <c r="I131" s="2"/>
      <c r="J131" s="2"/>
      <c r="K131" s="0" t="n">
        <f aca="false">'full results'!K49</f>
        <v>864.381445764969</v>
      </c>
    </row>
    <row r="132" customFormat="false" ht="13.8" hidden="false" customHeight="false" outlineLevel="0" collapsed="false">
      <c r="D132" s="2" t="n">
        <v>2024</v>
      </c>
      <c r="E132" s="2"/>
      <c r="F132" s="0" t="s">
        <v>192</v>
      </c>
      <c r="G132" s="2"/>
      <c r="H132" s="2"/>
      <c r="I132" s="2"/>
      <c r="J132" s="2"/>
      <c r="K132" s="0" t="n">
        <f aca="false">'full results'!K19</f>
        <v>923.290506542072</v>
      </c>
    </row>
    <row r="133" customFormat="false" ht="13.8" hidden="false" customHeight="false" outlineLevel="0" collapsed="false">
      <c r="D133" s="2" t="n">
        <v>2024</v>
      </c>
      <c r="E133" s="2"/>
      <c r="F133" s="0" t="s">
        <v>193</v>
      </c>
      <c r="G133" s="2"/>
      <c r="H133" s="2"/>
      <c r="I133" s="2"/>
      <c r="J133" s="2"/>
      <c r="K133" s="0" t="n">
        <f aca="false">'full results'!K4</f>
        <v>988.677132882186</v>
      </c>
    </row>
    <row r="134" customFormat="false" ht="13.8" hidden="false" customHeight="false" outlineLevel="0" collapsed="false">
      <c r="D134" s="0" t="n">
        <v>2035</v>
      </c>
      <c r="E134" s="0" t="s">
        <v>162</v>
      </c>
      <c r="F134" s="0" t="s">
        <v>187</v>
      </c>
      <c r="I134" s="0" t="n">
        <v>55</v>
      </c>
      <c r="J134" s="3" t="n">
        <v>4.09397245792738</v>
      </c>
      <c r="K134" s="4" t="n">
        <v>602.927962026914</v>
      </c>
      <c r="L134" s="3" t="n">
        <v>16.0120042613297</v>
      </c>
      <c r="M134" s="3" t="n">
        <v>581.817285779111</v>
      </c>
      <c r="N134" s="3" t="n">
        <v>5.09867198647323</v>
      </c>
      <c r="O134" s="3" t="n">
        <v>3361.76635344787</v>
      </c>
      <c r="P134" s="3" t="n">
        <v>2731.42672687606</v>
      </c>
      <c r="Q134" s="3" t="n">
        <v>630.339626571805</v>
      </c>
      <c r="R134" s="3" t="n">
        <v>8451.71886521998</v>
      </c>
      <c r="S134" s="3" t="n">
        <v>0.211932453246625</v>
      </c>
      <c r="T134" s="3" t="n">
        <v>0.857872558251164</v>
      </c>
      <c r="U134" s="3" t="n">
        <v>8.57830437924116</v>
      </c>
      <c r="V134" s="3" t="n">
        <v>1.17393809455482E-006</v>
      </c>
      <c r="W134" s="3" t="n">
        <v>6.65724960469239E-007</v>
      </c>
      <c r="X134" s="3" t="n">
        <v>5.08213134085582E-007</v>
      </c>
      <c r="Y134" s="3" t="n">
        <v>2.04393525599795E-005</v>
      </c>
      <c r="Z134" s="3" t="n">
        <v>1.98375241338329E-005</v>
      </c>
      <c r="AA134" s="3" t="n">
        <v>6.01828426146595E-007</v>
      </c>
      <c r="AB134" s="3" t="n">
        <v>102.261817546055</v>
      </c>
      <c r="AC134" s="3" t="n">
        <v>16397.4481178986</v>
      </c>
      <c r="AD134" s="3" t="n">
        <v>0.00995866680619348</v>
      </c>
      <c r="AE134" s="3" t="n">
        <v>4.24639710668728E-005</v>
      </c>
      <c r="AF134" s="3" t="n">
        <v>0.000260916365754249</v>
      </c>
      <c r="AG134" s="3" t="n">
        <v>2.53879697991694</v>
      </c>
      <c r="AH134" s="3" t="n">
        <v>699.71668903206</v>
      </c>
    </row>
    <row r="135" customFormat="false" ht="13.8" hidden="false" customHeight="false" outlineLevel="0" collapsed="false">
      <c r="D135" s="0" t="n">
        <v>2035</v>
      </c>
      <c r="E135" s="0" t="s">
        <v>162</v>
      </c>
      <c r="F135" s="0" t="s">
        <v>188</v>
      </c>
      <c r="I135" s="0" t="n">
        <v>44</v>
      </c>
      <c r="J135" s="3" t="n">
        <v>2.63591858056103</v>
      </c>
      <c r="K135" s="4" t="n">
        <v>377.059419865695</v>
      </c>
      <c r="L135" s="3" t="n">
        <v>9.46947451137898</v>
      </c>
      <c r="M135" s="3" t="n">
        <v>365.082444764197</v>
      </c>
      <c r="N135" s="3" t="n">
        <v>2.50750059011883</v>
      </c>
      <c r="O135" s="3" t="n">
        <v>2061.80450870884</v>
      </c>
      <c r="P135" s="3" t="n">
        <v>1747.72204503717</v>
      </c>
      <c r="Q135" s="3" t="n">
        <v>314.082463671669</v>
      </c>
      <c r="R135" s="3" t="n">
        <v>5138.80348571746</v>
      </c>
      <c r="S135" s="3" t="n">
        <v>0.143857786156989</v>
      </c>
      <c r="T135" s="3" t="n">
        <v>0.557439468517779</v>
      </c>
      <c r="U135" s="3" t="n">
        <v>5.7300172533427</v>
      </c>
      <c r="V135" s="3" t="n">
        <v>9.67187760906724E-007</v>
      </c>
      <c r="W135" s="3" t="n">
        <v>4.93337093124366E-007</v>
      </c>
      <c r="X135" s="3" t="n">
        <v>4.73850667782359E-007</v>
      </c>
      <c r="Y135" s="3" t="n">
        <v>1.25228119372762E-005</v>
      </c>
      <c r="Z135" s="3" t="n">
        <v>1.21653832016192E-005</v>
      </c>
      <c r="AA135" s="3" t="n">
        <v>3.5742873565703E-007</v>
      </c>
      <c r="AB135" s="3" t="n">
        <v>62.4256596547067</v>
      </c>
      <c r="AC135" s="3" t="n">
        <v>10089.6593485889</v>
      </c>
      <c r="AD135" s="3" t="n">
        <v>0.00636560312377879</v>
      </c>
      <c r="AE135" s="3" t="n">
        <v>2.52387180324967E-005</v>
      </c>
      <c r="AF135" s="3" t="n">
        <v>0.00017505025223809</v>
      </c>
      <c r="AG135" s="3" t="n">
        <v>1.67549035852853</v>
      </c>
      <c r="AH135" s="3" t="n">
        <v>428.840458638463</v>
      </c>
    </row>
    <row r="136" customFormat="false" ht="13.8" hidden="false" customHeight="false" outlineLevel="0" collapsed="false">
      <c r="D136" s="0" t="n">
        <v>2035</v>
      </c>
      <c r="E136" s="0" t="s">
        <v>162</v>
      </c>
      <c r="F136" s="0" t="s">
        <v>189</v>
      </c>
      <c r="I136" s="0" t="n">
        <v>20</v>
      </c>
      <c r="J136" s="3" t="n">
        <v>2.43724735845016</v>
      </c>
      <c r="K136" s="4" t="n">
        <v>370.712169055371</v>
      </c>
      <c r="L136" s="3" t="n">
        <v>65.1806246656723</v>
      </c>
      <c r="M136" s="3" t="n">
        <v>303.848745339472</v>
      </c>
      <c r="N136" s="3" t="n">
        <v>1.68279905022617</v>
      </c>
      <c r="O136" s="3" t="n">
        <v>1948.35890067651</v>
      </c>
      <c r="P136" s="3" t="n">
        <v>1649.90703049439</v>
      </c>
      <c r="Q136" s="3" t="n">
        <v>298.451870182123</v>
      </c>
      <c r="R136" s="3" t="n">
        <v>4144.88370763107</v>
      </c>
      <c r="S136" s="3" t="n">
        <v>0.128058289376846</v>
      </c>
      <c r="T136" s="3" t="n">
        <v>0.728462570406437</v>
      </c>
      <c r="U136" s="3" t="n">
        <v>8.03955798073631</v>
      </c>
      <c r="V136" s="3" t="n">
        <v>6.24391743945212E-007</v>
      </c>
      <c r="W136" s="3" t="n">
        <v>3.16711098392977E-007</v>
      </c>
      <c r="X136" s="3" t="n">
        <v>3.07680645552234E-007</v>
      </c>
      <c r="Y136" s="3" t="n">
        <v>1.25343958706528E-005</v>
      </c>
      <c r="Z136" s="3" t="n">
        <v>1.14965938965369E-005</v>
      </c>
      <c r="AA136" s="3" t="n">
        <v>1.03780197411589E-006</v>
      </c>
      <c r="AB136" s="3" t="n">
        <v>69.5609015699863</v>
      </c>
      <c r="AC136" s="3" t="n">
        <v>68491.0407524267</v>
      </c>
      <c r="AD136" s="3" t="n">
        <v>0.00584789997825736</v>
      </c>
      <c r="AE136" s="3" t="n">
        <v>2.53541292789636E-005</v>
      </c>
      <c r="AF136" s="3" t="n">
        <v>0.00030955620312903</v>
      </c>
      <c r="AG136" s="3" t="n">
        <v>7.77313586777038</v>
      </c>
      <c r="AH136" s="3" t="n">
        <v>132.908052025149</v>
      </c>
    </row>
    <row r="137" customFormat="false" ht="13.8" hidden="false" customHeight="false" outlineLevel="0" collapsed="false">
      <c r="D137" s="0" t="n">
        <v>2035</v>
      </c>
      <c r="E137" s="0" t="s">
        <v>162</v>
      </c>
      <c r="F137" s="0" t="s">
        <v>190</v>
      </c>
      <c r="I137" s="0" t="n">
        <v>55</v>
      </c>
      <c r="J137" s="3" t="n">
        <v>3.78612569492338</v>
      </c>
      <c r="K137" s="4" t="n">
        <v>512.818856155688</v>
      </c>
      <c r="L137" s="3" t="n">
        <v>16.1543353152401</v>
      </c>
      <c r="M137" s="3" t="n">
        <v>492.127695499113</v>
      </c>
      <c r="N137" s="3" t="n">
        <v>4.53682534133445</v>
      </c>
      <c r="O137" s="3" t="n">
        <v>3036.12914524944</v>
      </c>
      <c r="P137" s="3" t="n">
        <v>2467.37259358053</v>
      </c>
      <c r="Q137" s="3" t="n">
        <v>568.756551668914</v>
      </c>
      <c r="R137" s="3" t="n">
        <v>7754.84211943923</v>
      </c>
      <c r="S137" s="3" t="n">
        <v>0.200248037204253</v>
      </c>
      <c r="T137" s="3" t="n">
        <v>0.812221295738907</v>
      </c>
      <c r="U137" s="3" t="n">
        <v>8.09362511356492</v>
      </c>
      <c r="V137" s="3" t="n">
        <v>1.09582644101704E-006</v>
      </c>
      <c r="W137" s="3" t="n">
        <v>6.20508038142913E-007</v>
      </c>
      <c r="X137" s="3" t="n">
        <v>4.7531840287413E-007</v>
      </c>
      <c r="Y137" s="3" t="n">
        <v>1.97809452780038E-005</v>
      </c>
      <c r="Z137" s="3" t="n">
        <v>1.92014797591834E-005</v>
      </c>
      <c r="AA137" s="3" t="n">
        <v>5.79465518820412E-007</v>
      </c>
      <c r="AB137" s="3" t="n">
        <v>101.780316789639</v>
      </c>
      <c r="AC137" s="3" t="n">
        <v>28828.5513827019</v>
      </c>
      <c r="AD137" s="3" t="n">
        <v>0.00912215484891527</v>
      </c>
      <c r="AE137" s="3" t="n">
        <v>4.05203527760924E-005</v>
      </c>
      <c r="AF137" s="3" t="n">
        <v>0.000222000938022073</v>
      </c>
      <c r="AG137" s="3" t="n">
        <v>2.39978227731957</v>
      </c>
      <c r="AH137" s="3" t="n">
        <v>677.399422751856</v>
      </c>
    </row>
    <row r="138" customFormat="false" ht="13.8" hidden="false" customHeight="false" outlineLevel="0" collapsed="false">
      <c r="D138" s="0" t="n">
        <v>2035</v>
      </c>
      <c r="E138" s="0" t="s">
        <v>162</v>
      </c>
      <c r="F138" s="0" t="s">
        <v>191</v>
      </c>
      <c r="I138" s="0" t="n">
        <v>44</v>
      </c>
      <c r="J138" s="3" t="n">
        <v>2.23282859026979</v>
      </c>
      <c r="K138" s="4" t="n">
        <v>273.073928588568</v>
      </c>
      <c r="L138" s="3" t="n">
        <v>9.61947619542281</v>
      </c>
      <c r="M138" s="3" t="n">
        <v>260.996503531397</v>
      </c>
      <c r="N138" s="3" t="n">
        <v>2.45794886174784</v>
      </c>
      <c r="O138" s="3" t="n">
        <v>1694.80828401381</v>
      </c>
      <c r="P138" s="3" t="n">
        <v>1393.41726729051</v>
      </c>
      <c r="Q138" s="3" t="n">
        <v>301.391016723298</v>
      </c>
      <c r="R138" s="3" t="n">
        <v>4356.73493419114</v>
      </c>
      <c r="S138" s="3" t="n">
        <v>0.1142635432</v>
      </c>
      <c r="T138" s="3" t="n">
        <v>0.490768562492849</v>
      </c>
      <c r="U138" s="3" t="n">
        <v>4.968587436031</v>
      </c>
      <c r="V138" s="3" t="n">
        <v>5.86335641889353E-007</v>
      </c>
      <c r="W138" s="3" t="n">
        <v>2.2801719258331E-007</v>
      </c>
      <c r="X138" s="3" t="n">
        <v>3.58318449306043E-007</v>
      </c>
      <c r="Y138" s="3" t="n">
        <v>1.16228466943257E-005</v>
      </c>
      <c r="Z138" s="3" t="n">
        <v>1.12879853363318E-005</v>
      </c>
      <c r="AA138" s="3" t="n">
        <v>3.34861357993838E-007</v>
      </c>
      <c r="AB138" s="3" t="n">
        <v>60.5324246675334</v>
      </c>
      <c r="AC138" s="3" t="n">
        <v>23691.9623808801</v>
      </c>
      <c r="AD138" s="3" t="n">
        <v>0.00619819547742859</v>
      </c>
      <c r="AE138" s="3" t="n">
        <v>2.37309406224606E-005</v>
      </c>
      <c r="AF138" s="3" t="n">
        <v>0.000131716075736339</v>
      </c>
      <c r="AG138" s="3" t="n">
        <v>1.40223112423145</v>
      </c>
      <c r="AH138" s="3" t="n">
        <v>405.598259723655</v>
      </c>
    </row>
    <row r="139" customFormat="false" ht="13.8" hidden="false" customHeight="false" outlineLevel="0" collapsed="false">
      <c r="D139" s="0" t="n">
        <v>2035</v>
      </c>
      <c r="E139" s="0" t="s">
        <v>162</v>
      </c>
      <c r="F139" s="0" t="s">
        <v>192</v>
      </c>
      <c r="I139" s="0" t="n">
        <v>20</v>
      </c>
      <c r="J139" s="3" t="n">
        <v>2.68118211786007</v>
      </c>
      <c r="K139" s="4" t="n">
        <v>397.592930765874</v>
      </c>
      <c r="L139" s="3" t="n">
        <v>65.4744477756978</v>
      </c>
      <c r="M139" s="3" t="n">
        <v>329.105453124807</v>
      </c>
      <c r="N139" s="3" t="n">
        <v>3.01302986536843</v>
      </c>
      <c r="O139" s="3" t="n">
        <v>2244.50542358162</v>
      </c>
      <c r="P139" s="3" t="n">
        <v>1857.22018972023</v>
      </c>
      <c r="Q139" s="3" t="n">
        <v>387.285233861395</v>
      </c>
      <c r="R139" s="3" t="n">
        <v>4637.83299930169</v>
      </c>
      <c r="S139" s="3" t="n">
        <v>0.139895851435336</v>
      </c>
      <c r="T139" s="3" t="n">
        <v>0.800097113419425</v>
      </c>
      <c r="U139" s="3" t="n">
        <v>8.74352113083722</v>
      </c>
      <c r="V139" s="3" t="n">
        <v>8.8355967931882E-007</v>
      </c>
      <c r="W139" s="3" t="n">
        <v>4.0529354424501E-007</v>
      </c>
      <c r="X139" s="3" t="n">
        <v>4.7826613507381E-007</v>
      </c>
      <c r="Y139" s="3" t="n">
        <v>1.34138202324083E-005</v>
      </c>
      <c r="Z139" s="3" t="n">
        <v>1.2349122882557E-005</v>
      </c>
      <c r="AA139" s="3" t="n">
        <v>1.06469734985124E-006</v>
      </c>
      <c r="AB139" s="3" t="n">
        <v>72.4391551653636</v>
      </c>
      <c r="AC139" s="3" t="n">
        <v>69541.4991889595</v>
      </c>
      <c r="AD139" s="3" t="n">
        <v>0.00753017500634136</v>
      </c>
      <c r="AE139" s="3" t="n">
        <v>2.61634650689573E-005</v>
      </c>
      <c r="AF139" s="3" t="n">
        <v>0.000312059649708746</v>
      </c>
      <c r="AG139" s="3" t="n">
        <v>8.04623904896524</v>
      </c>
      <c r="AH139" s="3" t="n">
        <v>182.001320753558</v>
      </c>
    </row>
    <row r="140" customFormat="false" ht="13.8" hidden="false" customHeight="false" outlineLevel="0" collapsed="false">
      <c r="D140" s="0" t="n">
        <v>2035</v>
      </c>
      <c r="E140" s="0" t="s">
        <v>162</v>
      </c>
      <c r="F140" s="0" t="s">
        <v>193</v>
      </c>
      <c r="I140" s="0" t="n">
        <v>20</v>
      </c>
      <c r="J140" s="3" t="n">
        <v>2.95971809444445</v>
      </c>
      <c r="K140" s="4" t="n">
        <v>448.368348003929</v>
      </c>
      <c r="L140" s="3" t="n">
        <v>66.1499824487162</v>
      </c>
      <c r="M140" s="3" t="n">
        <v>379.849120107946</v>
      </c>
      <c r="N140" s="3" t="n">
        <v>2.3692454472669</v>
      </c>
      <c r="O140" s="3" t="n">
        <v>2980.75110903865</v>
      </c>
      <c r="P140" s="3" t="n">
        <v>2126.08961943004</v>
      </c>
      <c r="Q140" s="3" t="n">
        <v>854.661489608611</v>
      </c>
      <c r="R140" s="3" t="n">
        <v>5170.31471025042</v>
      </c>
      <c r="S140" s="3" t="n">
        <v>0.156476207645835</v>
      </c>
      <c r="T140" s="3" t="n">
        <v>0.909162884144589</v>
      </c>
      <c r="U140" s="3" t="n">
        <v>9.90222743499283</v>
      </c>
      <c r="V140" s="3" t="n">
        <v>9.58141590519376E-007</v>
      </c>
      <c r="W140" s="3" t="n">
        <v>4.23186772445066E-007</v>
      </c>
      <c r="X140" s="3" t="n">
        <v>5.3495481807431E-007</v>
      </c>
      <c r="Y140" s="3" t="n">
        <v>1.44686807263829E-005</v>
      </c>
      <c r="Z140" s="3" t="n">
        <v>1.32637544382979E-005</v>
      </c>
      <c r="AA140" s="3" t="n">
        <v>1.20492628808506E-006</v>
      </c>
      <c r="AB140" s="3" t="n">
        <v>74.5536543431748</v>
      </c>
      <c r="AC140" s="3" t="n">
        <v>112543.280117479</v>
      </c>
      <c r="AD140" s="3" t="n">
        <v>0.00840495422078654</v>
      </c>
      <c r="AE140" s="3" t="n">
        <v>2.77857039626034E-005</v>
      </c>
      <c r="AF140" s="3" t="n">
        <v>0.000328540139139327</v>
      </c>
      <c r="AG140" s="3" t="n">
        <v>8.48278470979843</v>
      </c>
      <c r="AH140" s="3" t="n">
        <v>169.059213649404</v>
      </c>
    </row>
    <row r="141" customFormat="false" ht="13.8" hidden="false" customHeight="false" outlineLevel="0" collapsed="false">
      <c r="D141" s="0" t="n">
        <v>2035</v>
      </c>
      <c r="E141" s="0" t="s">
        <v>170</v>
      </c>
      <c r="F141" s="0" t="s">
        <v>163</v>
      </c>
      <c r="I141" s="0" t="n">
        <v>55</v>
      </c>
      <c r="J141" s="3" t="n">
        <v>4.93465847931001</v>
      </c>
      <c r="K141" s="4" t="n">
        <f aca="false">K188-K134</f>
        <v>333.068410214498</v>
      </c>
      <c r="L141" s="3" t="n">
        <v>16.1295009587977</v>
      </c>
      <c r="M141" s="3" t="n">
        <v>915.210020723271</v>
      </c>
      <c r="N141" s="3" t="n">
        <v>5.23604328489277</v>
      </c>
      <c r="O141" s="3" t="n">
        <v>3612.58800191553</v>
      </c>
      <c r="P141" s="3" t="n">
        <v>2984.79125301939</v>
      </c>
      <c r="Q141" s="3" t="n">
        <v>636.286209092136</v>
      </c>
      <c r="R141" s="3" t="n">
        <v>13189.6685551505</v>
      </c>
      <c r="S141" s="3" t="n">
        <v>0.390570434418055</v>
      </c>
      <c r="T141" s="3" t="n">
        <v>0.991622312900726</v>
      </c>
      <c r="U141" s="3" t="n">
        <v>9.66855077069463</v>
      </c>
      <c r="V141" s="3" t="n">
        <v>1.19515355482022E-006</v>
      </c>
      <c r="W141" s="3" t="n">
        <v>6.80485874570269E-007</v>
      </c>
      <c r="X141" s="3" t="n">
        <v>5.31953038305249E-007</v>
      </c>
      <c r="Y141" s="3" t="n">
        <v>2.13819692448193E-005</v>
      </c>
      <c r="Z141" s="3" t="n">
        <v>2.07471680943407E-005</v>
      </c>
      <c r="AA141" s="3" t="n">
        <v>6.34801150478688E-007</v>
      </c>
      <c r="AB141" s="3" t="n">
        <v>111.694280002737</v>
      </c>
      <c r="AC141" s="3" t="n">
        <v>20385.8499612516</v>
      </c>
      <c r="AD141" s="3" t="n">
        <v>0.0103069429752202</v>
      </c>
      <c r="AE141" s="3" t="n">
        <v>5.10510945657664E-005</v>
      </c>
      <c r="AF141" s="3" t="n">
        <v>0.000263449403371157</v>
      </c>
      <c r="AG141" s="3" t="n">
        <v>3.08171616851954</v>
      </c>
      <c r="AH141" s="3" t="n">
        <v>721.590005896872</v>
      </c>
    </row>
    <row r="142" customFormat="false" ht="13.8" hidden="false" customHeight="false" outlineLevel="0" collapsed="false">
      <c r="D142" s="0" t="n">
        <v>2035</v>
      </c>
      <c r="E142" s="0" t="s">
        <v>170</v>
      </c>
      <c r="F142" s="0" t="s">
        <v>164</v>
      </c>
      <c r="I142" s="0" t="n">
        <v>44</v>
      </c>
      <c r="J142" s="3" t="n">
        <v>3.14997262095041</v>
      </c>
      <c r="K142" s="4" t="n">
        <f aca="false">K189-K135</f>
        <v>208.886986085198</v>
      </c>
      <c r="L142" s="3" t="n">
        <v>9.54352155028128</v>
      </c>
      <c r="M142" s="3" t="n">
        <v>574.166175862873</v>
      </c>
      <c r="N142" s="3" t="n">
        <v>2.5924956120586</v>
      </c>
      <c r="O142" s="3" t="n">
        <v>2224.91437249018</v>
      </c>
      <c r="P142" s="3" t="n">
        <v>1912.03352157483</v>
      </c>
      <c r="Q142" s="3" t="n">
        <v>317.320812390582</v>
      </c>
      <c r="R142" s="3" t="n">
        <v>8042.9355078141</v>
      </c>
      <c r="S142" s="3" t="n">
        <v>0.254915438356171</v>
      </c>
      <c r="T142" s="3" t="n">
        <v>0.640463311465724</v>
      </c>
      <c r="U142" s="3" t="n">
        <v>6.40620767534389</v>
      </c>
      <c r="V142" s="3" t="n">
        <v>9.88552536061739E-007</v>
      </c>
      <c r="W142" s="3" t="n">
        <v>5.18363499066011E-007</v>
      </c>
      <c r="X142" s="3" t="n">
        <v>5.0626966470735E-007</v>
      </c>
      <c r="Y142" s="3" t="n">
        <v>1.31220772256794E-005</v>
      </c>
      <c r="Z142" s="3" t="n">
        <v>1.27434722191753E-005</v>
      </c>
      <c r="AA142" s="3" t="n">
        <v>3.78605006504019E-007</v>
      </c>
      <c r="AB142" s="3" t="n">
        <v>68.0821364748203</v>
      </c>
      <c r="AC142" s="3" t="n">
        <v>12465.2204787785</v>
      </c>
      <c r="AD142" s="3" t="n">
        <v>0.00656252962394977</v>
      </c>
      <c r="AE142" s="3" t="n">
        <v>3.04345748716362E-005</v>
      </c>
      <c r="AF142" s="3" t="n">
        <v>0.000176755004500791</v>
      </c>
      <c r="AG142" s="3" t="n">
        <v>2.01473792505845</v>
      </c>
      <c r="AH142" s="3" t="n">
        <v>442.771120022211</v>
      </c>
    </row>
    <row r="143" customFormat="false" ht="13.8" hidden="false" customHeight="false" outlineLevel="0" collapsed="false">
      <c r="D143" s="0" t="n">
        <v>2035</v>
      </c>
      <c r="E143" s="0" t="s">
        <v>170</v>
      </c>
      <c r="F143" s="0" t="s">
        <v>165</v>
      </c>
      <c r="I143" s="0" t="n">
        <v>20</v>
      </c>
      <c r="J143" s="3" t="n">
        <v>2.96238298342521</v>
      </c>
      <c r="K143" s="4" t="n">
        <f aca="false">K190-K136</f>
        <v>214.227941236948</v>
      </c>
      <c r="L143" s="3" t="n">
        <v>65.2567738167757</v>
      </c>
      <c r="M143" s="3" t="n">
        <v>518.268857234145</v>
      </c>
      <c r="N143" s="3" t="n">
        <v>1.77741685243273</v>
      </c>
      <c r="O143" s="3" t="n">
        <v>2113.4453938412</v>
      </c>
      <c r="P143" s="3" t="n">
        <v>1815.81943604213</v>
      </c>
      <c r="Q143" s="3" t="n">
        <v>300.732974876078</v>
      </c>
      <c r="R143" s="3" t="n">
        <v>7292.22485449264</v>
      </c>
      <c r="S143" s="3" t="n">
        <v>0.242754800275064</v>
      </c>
      <c r="T143" s="3" t="n">
        <v>0.816460980518033</v>
      </c>
      <c r="U143" s="3" t="n">
        <v>8.75931194548533</v>
      </c>
      <c r="V143" s="3" t="n">
        <v>6.37020022075417E-007</v>
      </c>
      <c r="W143" s="3" t="n">
        <v>3.2348569070869E-007</v>
      </c>
      <c r="X143" s="3" t="n">
        <v>3.13930746081773E-007</v>
      </c>
      <c r="Y143" s="3" t="n">
        <v>1.31328724113834E-005</v>
      </c>
      <c r="Z143" s="3" t="n">
        <v>1.20732030637977E-005</v>
      </c>
      <c r="AA143" s="3" t="n">
        <v>1.05966934758573E-006</v>
      </c>
      <c r="AB143" s="3" t="n">
        <v>75.3627511869051</v>
      </c>
      <c r="AC143" s="3" t="n">
        <v>69186.4239370593</v>
      </c>
      <c r="AD143" s="3" t="n">
        <v>0.00609634338514988</v>
      </c>
      <c r="AE143" s="3" t="n">
        <v>3.10652362765671E-005</v>
      </c>
      <c r="AF143" s="3" t="n">
        <v>0.000311321394525521</v>
      </c>
      <c r="AG143" s="3" t="n">
        <v>8.13224834904299</v>
      </c>
      <c r="AH143" s="3" t="n">
        <v>146.359264755644</v>
      </c>
    </row>
    <row r="144" customFormat="false" ht="13.8" hidden="false" customHeight="false" outlineLevel="0" collapsed="false">
      <c r="D144" s="0" t="n">
        <v>2035</v>
      </c>
      <c r="E144" s="0" t="s">
        <v>170</v>
      </c>
      <c r="F144" s="0" t="s">
        <v>166</v>
      </c>
      <c r="I144" s="0" t="n">
        <v>55</v>
      </c>
      <c r="J144" s="3" t="n">
        <v>4.60261165069224</v>
      </c>
      <c r="K144" s="4" t="n">
        <f aca="false">K191-K137</f>
        <v>327.64944412246</v>
      </c>
      <c r="L144" s="3" t="n">
        <v>16.2724499474091</v>
      </c>
      <c r="M144" s="3" t="n">
        <v>820.095179853337</v>
      </c>
      <c r="N144" s="3" t="n">
        <v>4.66876037379735</v>
      </c>
      <c r="O144" s="3" t="n">
        <v>3287.89701002643</v>
      </c>
      <c r="P144" s="3" t="n">
        <v>2721.63045848073</v>
      </c>
      <c r="Q144" s="3" t="n">
        <v>574.553178866613</v>
      </c>
      <c r="R144" s="3" t="n">
        <v>12424.8239696651</v>
      </c>
      <c r="S144" s="3" t="n">
        <v>0.376245558161462</v>
      </c>
      <c r="T144" s="3" t="n">
        <v>0.94485189653139</v>
      </c>
      <c r="U144" s="3" t="n">
        <v>9.17668211099364</v>
      </c>
      <c r="V144" s="3" t="n">
        <v>1.11584196690065E-006</v>
      </c>
      <c r="W144" s="3" t="n">
        <v>6.32672312142375E-007</v>
      </c>
      <c r="X144" s="3" t="n">
        <v>4.95008092181321E-007</v>
      </c>
      <c r="Y144" s="3" t="n">
        <v>2.07224463053759E-005</v>
      </c>
      <c r="Z144" s="3" t="n">
        <v>2.0109860788205E-005</v>
      </c>
      <c r="AA144" s="3" t="n">
        <v>6.12585517170906E-007</v>
      </c>
      <c r="AB144" s="3" t="n">
        <v>111.08435338696</v>
      </c>
      <c r="AC144" s="3" t="n">
        <v>32800.2624680554</v>
      </c>
      <c r="AD144" s="3" t="n">
        <v>0.00946280611910636</v>
      </c>
      <c r="AE144" s="3" t="n">
        <v>4.88713404650102E-005</v>
      </c>
      <c r="AF144" s="3" t="n">
        <v>0.000224574446905698</v>
      </c>
      <c r="AG144" s="3" t="n">
        <v>2.93722760408789</v>
      </c>
      <c r="AH144" s="3" t="n">
        <v>697.279322194968</v>
      </c>
    </row>
    <row r="145" customFormat="false" ht="13.8" hidden="false" customHeight="false" outlineLevel="0" collapsed="false">
      <c r="D145" s="0" t="n">
        <v>2035</v>
      </c>
      <c r="E145" s="0" t="s">
        <v>170</v>
      </c>
      <c r="F145" s="0" t="s">
        <v>167</v>
      </c>
      <c r="I145" s="0" t="n">
        <v>44</v>
      </c>
      <c r="J145" s="3" t="n">
        <v>2.70953594758394</v>
      </c>
      <c r="K145" s="4" t="n">
        <f aca="false">K192-K138</f>
        <v>190.873094482406</v>
      </c>
      <c r="L145" s="3" t="n">
        <v>9.68831227263514</v>
      </c>
      <c r="M145" s="3" t="n">
        <v>452.055268531707</v>
      </c>
      <c r="N145" s="3" t="n">
        <v>2.53580400887676</v>
      </c>
      <c r="O145" s="3" t="n">
        <v>1841.58853035429</v>
      </c>
      <c r="P145" s="3" t="n">
        <v>1541.78716262785</v>
      </c>
      <c r="Q145" s="3" t="n">
        <v>304.908276864259</v>
      </c>
      <c r="R145" s="3" t="n">
        <v>7123.6870190079</v>
      </c>
      <c r="S145" s="3" t="n">
        <v>0.217257172638977</v>
      </c>
      <c r="T145" s="3" t="n">
        <v>0.568752388069009</v>
      </c>
      <c r="U145" s="3" t="n">
        <v>5.60506396561594</v>
      </c>
      <c r="V145" s="3" t="n">
        <v>5.95257101735698E-007</v>
      </c>
      <c r="W145" s="3" t="n">
        <v>2.34629759013278E-007</v>
      </c>
      <c r="X145" s="3" t="n">
        <v>3.6062734272242E-007</v>
      </c>
      <c r="Y145" s="3" t="n">
        <v>1.21766446701108E-005</v>
      </c>
      <c r="Z145" s="3" t="n">
        <v>1.18225042607649E-005</v>
      </c>
      <c r="AA145" s="3" t="n">
        <v>3.54140409345831E-007</v>
      </c>
      <c r="AB145" s="3" t="n">
        <v>65.9352781813337</v>
      </c>
      <c r="AC145" s="3" t="n">
        <v>26032.143570873</v>
      </c>
      <c r="AD145" s="3" t="n">
        <v>0.00640562371867355</v>
      </c>
      <c r="AE145" s="3" t="n">
        <v>2.86989756622615E-005</v>
      </c>
      <c r="AF145" s="3" t="n">
        <v>0.000133190029101162</v>
      </c>
      <c r="AG145" s="3" t="n">
        <v>1.71711490059793</v>
      </c>
      <c r="AH145" s="3" t="n">
        <v>417.116636758569</v>
      </c>
    </row>
    <row r="146" customFormat="false" ht="13.8" hidden="false" customHeight="false" outlineLevel="0" collapsed="false">
      <c r="D146" s="0" t="n">
        <v>2035</v>
      </c>
      <c r="E146" s="0" t="s">
        <v>170</v>
      </c>
      <c r="F146" s="0" t="s">
        <v>168</v>
      </c>
      <c r="I146" s="0" t="n">
        <v>20</v>
      </c>
      <c r="J146" s="3" t="n">
        <v>3.22686294726388</v>
      </c>
      <c r="K146" s="4" t="n">
        <f aca="false">K193-K139</f>
        <v>224.871337788455</v>
      </c>
      <c r="L146" s="3" t="n">
        <v>65.5521961915615</v>
      </c>
      <c r="M146" s="3" t="n">
        <v>554.17651591514</v>
      </c>
      <c r="N146" s="3" t="n">
        <v>3.11209995765369</v>
      </c>
      <c r="O146" s="3" t="n">
        <v>2415.49426119065</v>
      </c>
      <c r="P146" s="3" t="n">
        <v>2028.90802443387</v>
      </c>
      <c r="Q146" s="3" t="n">
        <v>389.568383741915</v>
      </c>
      <c r="R146" s="3" t="n">
        <v>7930.75851717614</v>
      </c>
      <c r="S146" s="3" t="n">
        <v>0.260033851110084</v>
      </c>
      <c r="T146" s="3" t="n">
        <v>0.891836139568209</v>
      </c>
      <c r="U146" s="3" t="n">
        <v>9.49877380227467</v>
      </c>
      <c r="V146" s="3" t="n">
        <v>8.97655887468505E-007</v>
      </c>
      <c r="W146" s="3" t="n">
        <v>4.24092054094041E-007</v>
      </c>
      <c r="X146" s="3" t="n">
        <v>4.93441786551584E-007</v>
      </c>
      <c r="Y146" s="3" t="n">
        <v>1.40014824190641E-005</v>
      </c>
      <c r="Z146" s="3" t="n">
        <v>1.29132935173867E-005</v>
      </c>
      <c r="AA146" s="3" t="n">
        <v>1.08818890167746E-006</v>
      </c>
      <c r="AB146" s="3" t="n">
        <v>78.3829085318923</v>
      </c>
      <c r="AC146" s="3" t="n">
        <v>70285.8828823953</v>
      </c>
      <c r="AD146" s="3" t="n">
        <v>0.00779281005430713</v>
      </c>
      <c r="AE146" s="3" t="n">
        <v>3.21337160473089E-005</v>
      </c>
      <c r="AF146" s="3" t="n">
        <v>0.000313978896448795</v>
      </c>
      <c r="AG146" s="3" t="n">
        <v>8.4241448483678</v>
      </c>
      <c r="AH146" s="3" t="n">
        <v>196.212255028215</v>
      </c>
    </row>
    <row r="147" customFormat="false" ht="13.8" hidden="false" customHeight="false" outlineLevel="0" collapsed="false">
      <c r="D147" s="0" t="n">
        <v>2035</v>
      </c>
      <c r="E147" s="0" t="s">
        <v>170</v>
      </c>
      <c r="F147" s="0" t="s">
        <v>169</v>
      </c>
      <c r="I147" s="0" t="n">
        <v>20</v>
      </c>
      <c r="J147" s="3" t="n">
        <v>3.52269058024485</v>
      </c>
      <c r="K147" s="4" t="n">
        <f aca="false">K194-K140</f>
        <v>234.144468683138</v>
      </c>
      <c r="L147" s="3" t="n">
        <v>66.2294487836827</v>
      </c>
      <c r="M147" s="3" t="n">
        <v>614.198054454585</v>
      </c>
      <c r="N147" s="3" t="n">
        <v>2.47016567259241</v>
      </c>
      <c r="O147" s="3" t="n">
        <v>3163.02316916506</v>
      </c>
      <c r="P147" s="3" t="n">
        <v>2308.9409677478</v>
      </c>
      <c r="Q147" s="3" t="n">
        <v>856.736027756972</v>
      </c>
      <c r="R147" s="3" t="n">
        <v>8581.46530770452</v>
      </c>
      <c r="S147" s="3" t="n">
        <v>0.280337540466013</v>
      </c>
      <c r="T147" s="3" t="n">
        <v>1.00324709721941</v>
      </c>
      <c r="U147" s="3" t="n">
        <v>10.6770358099549</v>
      </c>
      <c r="V147" s="3" t="n">
        <v>9.72834992558203E-007</v>
      </c>
      <c r="W147" s="3" t="n">
        <v>4.39985575171281E-007</v>
      </c>
      <c r="X147" s="3" t="n">
        <v>5.49897020888101E-007</v>
      </c>
      <c r="Y147" s="3" t="n">
        <v>1.50786661536243E-005</v>
      </c>
      <c r="Z147" s="3" t="n">
        <v>1.38496265085049E-005</v>
      </c>
      <c r="AA147" s="3" t="n">
        <v>1.22903964511943E-006</v>
      </c>
      <c r="AB147" s="3" t="n">
        <v>80.7209664039032</v>
      </c>
      <c r="AC147" s="3" t="n">
        <v>113353.471098039</v>
      </c>
      <c r="AD147" s="3" t="n">
        <v>0.00868069589262068</v>
      </c>
      <c r="AE147" s="3" t="n">
        <v>3.39886804041351E-005</v>
      </c>
      <c r="AF147" s="3" t="n">
        <v>0.000330486033549971</v>
      </c>
      <c r="AG147" s="3" t="n">
        <v>8.87160898537932</v>
      </c>
      <c r="AH147" s="3" t="n">
        <v>184.065818400405</v>
      </c>
    </row>
    <row r="148" customFormat="false" ht="13.8" hidden="false" customHeight="false" outlineLevel="0" collapsed="false">
      <c r="D148" s="0" t="n">
        <v>2035</v>
      </c>
      <c r="E148" s="0" t="s">
        <v>171</v>
      </c>
      <c r="F148" s="0" t="s">
        <v>163</v>
      </c>
      <c r="I148" s="0" t="n">
        <v>55</v>
      </c>
      <c r="J148" s="3" t="n">
        <v>3.3582588113796</v>
      </c>
      <c r="K148" s="4" t="n">
        <f aca="false">K181-K195</f>
        <v>199.359395662855</v>
      </c>
      <c r="L148" s="3" t="n">
        <v>15.8480140226531</v>
      </c>
      <c r="M148" s="3" t="n">
        <v>382.838787560529</v>
      </c>
      <c r="N148" s="3" t="n">
        <v>4.88176478087689</v>
      </c>
      <c r="O148" s="3" t="n">
        <v>3187.61348244947</v>
      </c>
      <c r="P148" s="3" t="n">
        <v>2551.32727335733</v>
      </c>
      <c r="Q148" s="3" t="n">
        <v>626.923004155482</v>
      </c>
      <c r="R148" s="3" t="n">
        <v>5539.31944162453</v>
      </c>
      <c r="S148" s="3" t="n">
        <v>0.0951507537076562</v>
      </c>
      <c r="T148" s="3" t="n">
        <v>0.758982675120632</v>
      </c>
      <c r="U148" s="3" t="n">
        <v>7.74150866916031</v>
      </c>
      <c r="V148" s="3" t="n">
        <v>1.15286044602177E-006</v>
      </c>
      <c r="W148" s="3" t="n">
        <v>6.20907407716523E-007</v>
      </c>
      <c r="X148" s="3" t="n">
        <v>4.8900593981839E-007</v>
      </c>
      <c r="Y148" s="3" t="n">
        <v>1.96072144271542E-005</v>
      </c>
      <c r="Z148" s="3" t="n">
        <v>1.90234421339185E-005</v>
      </c>
      <c r="AA148" s="3" t="n">
        <v>5.82094730807737E-007</v>
      </c>
      <c r="AB148" s="3" t="n">
        <v>82.8535233912225</v>
      </c>
      <c r="AC148" s="3" t="n">
        <v>13488.6049310378</v>
      </c>
      <c r="AD148" s="3" t="n">
        <v>0.00947905767064468</v>
      </c>
      <c r="AE148" s="3" t="n">
        <v>3.90583193709204E-005</v>
      </c>
      <c r="AF148" s="3" t="n">
        <v>0.00025886974220807</v>
      </c>
      <c r="AG148" s="3" t="n">
        <v>2.19342425992751</v>
      </c>
      <c r="AH148" s="3" t="n">
        <v>664.697944884659</v>
      </c>
    </row>
    <row r="149" customFormat="false" ht="13.8" hidden="false" customHeight="false" outlineLevel="0" collapsed="false">
      <c r="D149" s="0" t="n">
        <v>2035</v>
      </c>
      <c r="E149" s="0" t="s">
        <v>171</v>
      </c>
      <c r="F149" s="0" t="s">
        <v>164</v>
      </c>
      <c r="I149" s="0" t="n">
        <v>44</v>
      </c>
      <c r="J149" s="3" t="n">
        <v>2.18325423815825</v>
      </c>
      <c r="K149" s="4" t="n">
        <f aca="false">K182-K196</f>
        <v>127.537625487151</v>
      </c>
      <c r="L149" s="3" t="n">
        <v>9.36709206368242</v>
      </c>
      <c r="M149" s="3" t="n">
        <v>237.781222635901</v>
      </c>
      <c r="N149" s="3" t="n">
        <v>2.3734796789602</v>
      </c>
      <c r="O149" s="3" t="n">
        <v>1947.44680384794</v>
      </c>
      <c r="P149" s="3" t="n">
        <v>1630.12599145735</v>
      </c>
      <c r="Q149" s="3" t="n">
        <v>312.30851355093</v>
      </c>
      <c r="R149" s="3" t="n">
        <v>3336.27397702572</v>
      </c>
      <c r="S149" s="3" t="n">
        <v>0.0711524365528171</v>
      </c>
      <c r="T149" s="3" t="n">
        <v>0.495120786217105</v>
      </c>
      <c r="U149" s="3" t="n">
        <v>5.196296443536</v>
      </c>
      <c r="V149" s="3" t="n">
        <v>9.4280407656039E-007</v>
      </c>
      <c r="W149" s="3" t="n">
        <v>4.3653441185304E-007</v>
      </c>
      <c r="X149" s="3" t="n">
        <v>4.4883180189305E-007</v>
      </c>
      <c r="Y149" s="3" t="n">
        <v>1.1992690218795E-005</v>
      </c>
      <c r="Z149" s="3" t="n">
        <v>1.16474768676701E-005</v>
      </c>
      <c r="AA149" s="3" t="n">
        <v>3.44278628180381E-007</v>
      </c>
      <c r="AB149" s="3" t="n">
        <v>50.7056745133365</v>
      </c>
      <c r="AC149" s="3" t="n">
        <v>8320.73971458982</v>
      </c>
      <c r="AD149" s="3" t="n">
        <v>0.00607799051423447</v>
      </c>
      <c r="AE149" s="3" t="n">
        <v>2.31460851140133E-005</v>
      </c>
      <c r="AF149" s="3" t="n">
        <v>0.000173606885857343</v>
      </c>
      <c r="AG149" s="3" t="n">
        <v>1.45280657646568</v>
      </c>
      <c r="AH149" s="3" t="n">
        <v>407.133464732406</v>
      </c>
    </row>
    <row r="150" customFormat="false" ht="13.8" hidden="false" customHeight="false" outlineLevel="0" collapsed="false">
      <c r="D150" s="0" t="n">
        <v>2035</v>
      </c>
      <c r="E150" s="0" t="s">
        <v>171</v>
      </c>
      <c r="F150" s="0" t="s">
        <v>165</v>
      </c>
      <c r="I150" s="0" t="n">
        <v>20</v>
      </c>
      <c r="J150" s="3" t="n">
        <v>1.99245811135309</v>
      </c>
      <c r="K150" s="4" t="n">
        <f aca="false">K183-K197</f>
        <v>125.29045359509</v>
      </c>
      <c r="L150" s="3" t="n">
        <v>65.0733201126533</v>
      </c>
      <c r="M150" s="3" t="n">
        <v>178.814374897325</v>
      </c>
      <c r="N150" s="3" t="n">
        <v>1.53402045030282</v>
      </c>
      <c r="O150" s="3" t="n">
        <v>1833.16857686756</v>
      </c>
      <c r="P150" s="3" t="n">
        <v>1532.43560199148</v>
      </c>
      <c r="Q150" s="3" t="n">
        <v>297.080295073213</v>
      </c>
      <c r="R150" s="3" t="n">
        <v>2187.07656722028</v>
      </c>
      <c r="S150" s="3" t="n">
        <v>0.0546530876696852</v>
      </c>
      <c r="T150" s="3" t="n">
        <v>0.664356258285467</v>
      </c>
      <c r="U150" s="3" t="n">
        <v>7.48954646627594</v>
      </c>
      <c r="V150" s="3" t="n">
        <v>6.16642970758591E-007</v>
      </c>
      <c r="W150" s="3" t="n">
        <v>3.08989940895823E-007</v>
      </c>
      <c r="X150" s="3" t="n">
        <v>3.01319664213611E-007</v>
      </c>
      <c r="Y150" s="3" t="n">
        <v>1.20035757007774E-005</v>
      </c>
      <c r="Z150" s="3" t="n">
        <v>1.09778847525909E-005</v>
      </c>
      <c r="AA150" s="3" t="n">
        <v>1.02529806234594E-006</v>
      </c>
      <c r="AB150" s="3" t="n">
        <v>55.6518881511468</v>
      </c>
      <c r="AC150" s="3" t="n">
        <v>67549.6858359843</v>
      </c>
      <c r="AD150" s="3" t="n">
        <v>0.00551480005868645</v>
      </c>
      <c r="AE150" s="3" t="n">
        <v>2.30610091359433E-005</v>
      </c>
      <c r="AF150" s="3" t="n">
        <v>0.000307978049077371</v>
      </c>
      <c r="AG150" s="3" t="n">
        <v>7.54851386816008</v>
      </c>
      <c r="AH150" s="3" t="n">
        <v>111.213467028586</v>
      </c>
    </row>
    <row r="151" customFormat="false" ht="13.8" hidden="false" customHeight="false" outlineLevel="0" collapsed="false">
      <c r="D151" s="0" t="n">
        <v>2035</v>
      </c>
      <c r="E151" s="0" t="s">
        <v>171</v>
      </c>
      <c r="F151" s="0" t="s">
        <v>166</v>
      </c>
      <c r="I151" s="0" t="n">
        <v>55</v>
      </c>
      <c r="J151" s="3" t="n">
        <v>3.08794311146202</v>
      </c>
      <c r="K151" s="4" t="n">
        <f aca="false">K184-K198</f>
        <v>194.706375799113</v>
      </c>
      <c r="L151" s="3" t="n">
        <v>15.9891306243877</v>
      </c>
      <c r="M151" s="3" t="n">
        <v>297.796456100935</v>
      </c>
      <c r="N151" s="3" t="n">
        <v>4.32689363125231</v>
      </c>
      <c r="O151" s="3" t="n">
        <v>2860.06453773369</v>
      </c>
      <c r="P151" s="3" t="n">
        <v>2285.51135886708</v>
      </c>
      <c r="Q151" s="3" t="n">
        <v>565.516286538378</v>
      </c>
      <c r="R151" s="3" t="n">
        <v>4876.86121898075</v>
      </c>
      <c r="S151" s="3" t="n">
        <v>0.0884419050105055</v>
      </c>
      <c r="T151" s="3" t="n">
        <v>0.714876897437026</v>
      </c>
      <c r="U151" s="3" t="n">
        <v>7.26237472926932</v>
      </c>
      <c r="V151" s="3" t="n">
        <v>1.07709336595454E-006</v>
      </c>
      <c r="W151" s="3" t="n">
        <v>5.8208527377322E-007</v>
      </c>
      <c r="X151" s="3" t="n">
        <v>4.59248790195363E-007</v>
      </c>
      <c r="Y151" s="3" t="n">
        <v>1.89631129421524E-005</v>
      </c>
      <c r="Z151" s="3" t="n">
        <v>1.84019760524615E-005</v>
      </c>
      <c r="AA151" s="3" t="n">
        <v>5.59748649678429E-007</v>
      </c>
      <c r="AB151" s="3" t="n">
        <v>82.3933599311849</v>
      </c>
      <c r="AC151" s="3" t="n">
        <v>25934.8142047966</v>
      </c>
      <c r="AD151" s="3" t="n">
        <v>0.00865014665231024</v>
      </c>
      <c r="AE151" s="3" t="n">
        <v>3.71867106863616E-005</v>
      </c>
      <c r="AF151" s="3" t="n">
        <v>0.000219946418679946</v>
      </c>
      <c r="AG151" s="3" t="n">
        <v>2.05946846859294</v>
      </c>
      <c r="AH151" s="3" t="n">
        <v>645.099298503813</v>
      </c>
    </row>
    <row r="152" customFormat="false" ht="13.8" hidden="false" customHeight="false" outlineLevel="0" collapsed="false">
      <c r="D152" s="0" t="n">
        <v>2035</v>
      </c>
      <c r="E152" s="0" t="s">
        <v>171</v>
      </c>
      <c r="F152" s="0" t="s">
        <v>167</v>
      </c>
      <c r="I152" s="0" t="n">
        <v>44</v>
      </c>
      <c r="J152" s="3" t="n">
        <v>1.82795570251831</v>
      </c>
      <c r="K152" s="4" t="n">
        <f aca="false">K185-K199</f>
        <v>111.845498361593</v>
      </c>
      <c r="L152" s="3" t="n">
        <v>9.5230182855427</v>
      </c>
      <c r="M152" s="3" t="n">
        <v>149.370606835002</v>
      </c>
      <c r="N152" s="3" t="n">
        <v>2.3348051064308</v>
      </c>
      <c r="O152" s="3" t="n">
        <v>1591.94846868133</v>
      </c>
      <c r="P152" s="3" t="n">
        <v>1287.04019181707</v>
      </c>
      <c r="Q152" s="3" t="n">
        <v>299.348208680013</v>
      </c>
      <c r="R152" s="3" t="n">
        <v>2660.89975651169</v>
      </c>
      <c r="S152" s="3" t="n">
        <v>0.0491936961475515</v>
      </c>
      <c r="T152" s="3" t="n">
        <v>0.434107794415724</v>
      </c>
      <c r="U152" s="3" t="n">
        <v>4.48609014772719</v>
      </c>
      <c r="V152" s="3" t="n">
        <v>5.80933315715959E-007</v>
      </c>
      <c r="W152" s="3" t="n">
        <v>2.21564294605706E-007</v>
      </c>
      <c r="X152" s="3" t="n">
        <v>3.55962554072905E-007</v>
      </c>
      <c r="Y152" s="3" t="n">
        <v>1.11427861560679E-005</v>
      </c>
      <c r="Z152" s="3" t="n">
        <v>1.08184019312376E-005</v>
      </c>
      <c r="AA152" s="3" t="n">
        <v>3.23699337203211E-007</v>
      </c>
      <c r="AB152" s="3" t="n">
        <v>48.8856208259359</v>
      </c>
      <c r="AC152" s="3" t="n">
        <v>21986.3392140703</v>
      </c>
      <c r="AD152" s="3" t="n">
        <v>0.00591443405189489</v>
      </c>
      <c r="AE152" s="3" t="n">
        <v>2.17689964271173E-005</v>
      </c>
      <c r="AF152" s="3" t="n">
        <v>0.00013055541521848</v>
      </c>
      <c r="AG152" s="3" t="n">
        <v>1.20666583862946</v>
      </c>
      <c r="AH152" s="3" t="n">
        <v>386.777378811351</v>
      </c>
    </row>
    <row r="153" customFormat="false" ht="13.8" hidden="false" customHeight="false" outlineLevel="0" collapsed="false">
      <c r="D153" s="0" t="n">
        <v>2035</v>
      </c>
      <c r="E153" s="0" t="s">
        <v>171</v>
      </c>
      <c r="F153" s="0" t="s">
        <v>168</v>
      </c>
      <c r="I153" s="0" t="n">
        <v>20</v>
      </c>
      <c r="J153" s="3" t="n">
        <v>2.21839615479492</v>
      </c>
      <c r="K153" s="4" t="n">
        <f aca="false">K186-K200</f>
        <v>131.556700583215</v>
      </c>
      <c r="L153" s="3" t="n">
        <v>65.3629597235855</v>
      </c>
      <c r="M153" s="3" t="n">
        <v>197.816074637354</v>
      </c>
      <c r="N153" s="3" t="n">
        <v>2.85719582171944</v>
      </c>
      <c r="O153" s="3" t="n">
        <v>2120.96613411421</v>
      </c>
      <c r="P153" s="3" t="n">
        <v>1731.3977503723</v>
      </c>
      <c r="Q153" s="3" t="n">
        <v>386.038484362139</v>
      </c>
      <c r="R153" s="3" t="n">
        <v>2596.98386084681</v>
      </c>
      <c r="S153" s="3" t="n">
        <v>0.0627134957486409</v>
      </c>
      <c r="T153" s="3" t="n">
        <v>0.733114001788051</v>
      </c>
      <c r="U153" s="3" t="n">
        <v>8.16943407381611</v>
      </c>
      <c r="V153" s="3" t="n">
        <v>8.68206225326832E-007</v>
      </c>
      <c r="W153" s="3" t="n">
        <v>3.80615648888276E-007</v>
      </c>
      <c r="X153" s="3" t="n">
        <v>4.63770563557237E-007</v>
      </c>
      <c r="Y153" s="3" t="n">
        <v>1.28803881705545E-005</v>
      </c>
      <c r="Z153" s="3" t="n">
        <v>1.18288585329299E-005</v>
      </c>
      <c r="AA153" s="3" t="n">
        <v>1.05042356855547E-006</v>
      </c>
      <c r="AB153" s="3" t="n">
        <v>57.989524858666</v>
      </c>
      <c r="AC153" s="3" t="n">
        <v>68546.5222011335</v>
      </c>
      <c r="AD153" s="3" t="n">
        <v>0.00718929863190703</v>
      </c>
      <c r="AE153" s="3" t="n">
        <v>2.3776871502702E-005</v>
      </c>
      <c r="AF153" s="3" t="n">
        <v>0.000310344095581099</v>
      </c>
      <c r="AG153" s="3" t="n">
        <v>7.81073125105817</v>
      </c>
      <c r="AH153" s="3" t="n">
        <v>159.092947790518</v>
      </c>
    </row>
    <row r="154" customFormat="false" ht="13.8" hidden="false" customHeight="false" outlineLevel="0" collapsed="false">
      <c r="D154" s="0" t="n">
        <v>2035</v>
      </c>
      <c r="E154" s="0" t="s">
        <v>171</v>
      </c>
      <c r="F154" s="0" t="s">
        <v>169</v>
      </c>
      <c r="I154" s="0" t="n">
        <v>20</v>
      </c>
      <c r="J154" s="3" t="n">
        <v>2.47605395360235</v>
      </c>
      <c r="K154" s="4" t="n">
        <f aca="false">K187-K201</f>
        <v>139.47916410162</v>
      </c>
      <c r="L154" s="3" t="n">
        <v>66.0371534935801</v>
      </c>
      <c r="M154" s="3" t="n">
        <v>240.642759579183</v>
      </c>
      <c r="N154" s="3" t="n">
        <v>2.20927082954565</v>
      </c>
      <c r="O154" s="3" t="n">
        <v>2847.81653893505</v>
      </c>
      <c r="P154" s="3" t="n">
        <v>1991.08051117808</v>
      </c>
      <c r="Q154" s="3" t="n">
        <v>853.23869544947</v>
      </c>
      <c r="R154" s="3" t="n">
        <v>3032.29730843494</v>
      </c>
      <c r="S154" s="3" t="n">
        <v>0.0755464656439015</v>
      </c>
      <c r="T154" s="3" t="n">
        <v>0.839806950441033</v>
      </c>
      <c r="U154" s="3" t="n">
        <v>9.30594761037625</v>
      </c>
      <c r="V154" s="3" t="n">
        <v>9.43300625022495E-007</v>
      </c>
      <c r="W154" s="3" t="n">
        <v>3.99503905719261E-007</v>
      </c>
      <c r="X154" s="3" t="n">
        <v>5.20695722768253E-007</v>
      </c>
      <c r="Y154" s="3" t="n">
        <v>1.39074395256584E-005</v>
      </c>
      <c r="Z154" s="3" t="n">
        <v>1.27160288962198E-005</v>
      </c>
      <c r="AA154" s="3" t="n">
        <v>1.19037557840806E-006</v>
      </c>
      <c r="AB154" s="3" t="n">
        <v>59.601550680672</v>
      </c>
      <c r="AC154" s="3" t="n">
        <v>111448.975761124</v>
      </c>
      <c r="AD154" s="3" t="n">
        <v>0.00804994527466221</v>
      </c>
      <c r="AE154" s="3" t="n">
        <v>2.52794542799879E-005</v>
      </c>
      <c r="AF154" s="3" t="n">
        <v>0.000326809626490949</v>
      </c>
      <c r="AG154" s="3" t="n">
        <v>8.23741622410407</v>
      </c>
      <c r="AH154" s="3" t="n">
        <v>144.9594622952</v>
      </c>
    </row>
    <row r="155" customFormat="false" ht="13.8" hidden="false" customHeight="false" outlineLevel="0" collapsed="false">
      <c r="D155" s="0" t="n">
        <v>2050</v>
      </c>
      <c r="E155" s="0" t="s">
        <v>162</v>
      </c>
      <c r="F155" s="0" t="s">
        <v>163</v>
      </c>
      <c r="I155" s="0" t="n">
        <v>55</v>
      </c>
      <c r="J155" s="3" t="n">
        <v>2.83036299493914</v>
      </c>
      <c r="K155" s="4" t="n">
        <v>458.142344548127</v>
      </c>
      <c r="L155" s="3" t="n">
        <v>4.58118799851994</v>
      </c>
      <c r="M155" s="3" t="n">
        <v>449.609507199478</v>
      </c>
      <c r="N155" s="3" t="n">
        <v>3.95164935012984</v>
      </c>
      <c r="O155" s="3" t="n">
        <v>2631.97590696562</v>
      </c>
      <c r="P155" s="3" t="n">
        <v>2142.11124595531</v>
      </c>
      <c r="Q155" s="3" t="n">
        <v>489.864661010315</v>
      </c>
      <c r="R155" s="3" t="n">
        <v>5653.5234255818</v>
      </c>
      <c r="S155" s="3" t="n">
        <v>0.142627039437897</v>
      </c>
      <c r="T155" s="3" t="n">
        <v>0.576905823186175</v>
      </c>
      <c r="U155" s="3" t="n">
        <v>6.67113776939458</v>
      </c>
      <c r="V155" s="3" t="n">
        <v>1.04585710547375E-006</v>
      </c>
      <c r="W155" s="3" t="n">
        <v>6.18978134004261E-007</v>
      </c>
      <c r="X155" s="3" t="n">
        <v>4.26878971469486E-007</v>
      </c>
      <c r="Y155" s="3" t="n">
        <v>1.27347840474414E-005</v>
      </c>
      <c r="Z155" s="3" t="n">
        <v>1.22642387169603E-005</v>
      </c>
      <c r="AA155" s="3" t="n">
        <v>4.70545330481051E-007</v>
      </c>
      <c r="AB155" s="3" t="n">
        <v>32.9264871381691</v>
      </c>
      <c r="AC155" s="3" t="n">
        <v>16221.3635937887</v>
      </c>
      <c r="AD155" s="3" t="n">
        <v>0.0101140196372181</v>
      </c>
      <c r="AE155" s="3" t="n">
        <v>4.18212212447622E-005</v>
      </c>
      <c r="AF155" s="3" t="n">
        <v>0.000160744676779306</v>
      </c>
      <c r="AG155" s="3" t="n">
        <v>2.11489724304897</v>
      </c>
      <c r="AH155" s="3" t="n">
        <v>294.899728475808</v>
      </c>
    </row>
    <row r="156" customFormat="false" ht="13.8" hidden="false" customHeight="false" outlineLevel="0" collapsed="false">
      <c r="D156" s="0" t="n">
        <v>2050</v>
      </c>
      <c r="E156" s="0" t="s">
        <v>162</v>
      </c>
      <c r="F156" s="0" t="s">
        <v>164</v>
      </c>
      <c r="I156" s="0" t="n">
        <v>44</v>
      </c>
      <c r="J156" s="3" t="n">
        <v>1.88464904217733</v>
      </c>
      <c r="K156" s="4" t="n">
        <v>286.092738495198</v>
      </c>
      <c r="L156" s="3" t="n">
        <v>2.75136786479293</v>
      </c>
      <c r="M156" s="3" t="n">
        <v>281.510038687236</v>
      </c>
      <c r="N156" s="3" t="n">
        <v>1.83133194316945</v>
      </c>
      <c r="O156" s="3" t="n">
        <v>1619.20688290434</v>
      </c>
      <c r="P156" s="3" t="n">
        <v>1387.4203834289</v>
      </c>
      <c r="Q156" s="3" t="n">
        <v>231.786499475437</v>
      </c>
      <c r="R156" s="3" t="n">
        <v>3427.64142089794</v>
      </c>
      <c r="S156" s="3" t="n">
        <v>0.102328683750115</v>
      </c>
      <c r="T156" s="3" t="n">
        <v>0.389555414277173</v>
      </c>
      <c r="U156" s="3" t="n">
        <v>4.58731645856058</v>
      </c>
      <c r="V156" s="3" t="n">
        <v>8.92649072055669E-007</v>
      </c>
      <c r="W156" s="3" t="n">
        <v>4.75663650114926E-007</v>
      </c>
      <c r="X156" s="3" t="n">
        <v>4.16985421940742E-007</v>
      </c>
      <c r="Y156" s="3" t="n">
        <v>8.01467412047974E-006</v>
      </c>
      <c r="Z156" s="3" t="n">
        <v>7.73397872081486E-006</v>
      </c>
      <c r="AA156" s="3" t="n">
        <v>2.80695399664883E-007</v>
      </c>
      <c r="AB156" s="3" t="n">
        <v>20.696756771929</v>
      </c>
      <c r="AC156" s="3" t="n">
        <v>10115.0951869564</v>
      </c>
      <c r="AD156" s="3" t="n">
        <v>0.00651414713551906</v>
      </c>
      <c r="AE156" s="3" t="n">
        <v>2.50603466133034E-005</v>
      </c>
      <c r="AF156" s="3" t="n">
        <v>0.000116215718960103</v>
      </c>
      <c r="AG156" s="3" t="n">
        <v>1.4112982341865</v>
      </c>
      <c r="AH156" s="3" t="n">
        <v>190.540460760558</v>
      </c>
    </row>
    <row r="157" customFormat="false" ht="13.8" hidden="false" customHeight="false" outlineLevel="0" collapsed="false">
      <c r="D157" s="0" t="n">
        <v>2050</v>
      </c>
      <c r="E157" s="0" t="s">
        <v>162</v>
      </c>
      <c r="F157" s="0" t="s">
        <v>165</v>
      </c>
      <c r="I157" s="0" t="n">
        <v>20</v>
      </c>
      <c r="J157" s="3" t="n">
        <v>2.24272029527668</v>
      </c>
      <c r="K157" s="4" t="n">
        <v>296.58931876674</v>
      </c>
      <c r="L157" s="3" t="n">
        <v>80.4143211572015</v>
      </c>
      <c r="M157" s="3" t="n">
        <v>214.813429488208</v>
      </c>
      <c r="N157" s="3" t="n">
        <v>1.36156812133026</v>
      </c>
      <c r="O157" s="3" t="n">
        <v>1867.77981610157</v>
      </c>
      <c r="P157" s="3" t="n">
        <v>1584.99201867054</v>
      </c>
      <c r="Q157" s="3" t="n">
        <v>282.787797431032</v>
      </c>
      <c r="R157" s="3" t="n">
        <v>2042.86754361569</v>
      </c>
      <c r="S157" s="3" t="n">
        <v>0.0749379372478762</v>
      </c>
      <c r="T157" s="3" t="n">
        <v>0.782388373408723</v>
      </c>
      <c r="U157" s="3" t="n">
        <v>8.80450920375967</v>
      </c>
      <c r="V157" s="3" t="n">
        <v>6.98724460922515E-007</v>
      </c>
      <c r="W157" s="3" t="n">
        <v>3.69381664624896E-007</v>
      </c>
      <c r="X157" s="3" t="n">
        <v>3.29342796297619E-007</v>
      </c>
      <c r="Y157" s="3" t="n">
        <v>1.27192624404498E-005</v>
      </c>
      <c r="Z157" s="3" t="n">
        <v>1.15446117969914E-005</v>
      </c>
      <c r="AA157" s="3" t="n">
        <v>1.17465064345835E-006</v>
      </c>
      <c r="AB157" s="3" t="n">
        <v>13.8434770619516</v>
      </c>
      <c r="AC157" s="3" t="n">
        <v>79802.3858053125</v>
      </c>
      <c r="AD157" s="3" t="n">
        <v>0.00541398952965157</v>
      </c>
      <c r="AE157" s="3" t="n">
        <v>1.29860968543258E-005</v>
      </c>
      <c r="AF157" s="3" t="n">
        <v>0.000378370235055475</v>
      </c>
      <c r="AG157" s="3" t="n">
        <v>9.21735682900663</v>
      </c>
      <c r="AH157" s="3" t="n">
        <v>86.3834271552146</v>
      </c>
    </row>
    <row r="158" customFormat="false" ht="13.8" hidden="false" customHeight="false" outlineLevel="0" collapsed="false">
      <c r="D158" s="0" t="n">
        <v>2050</v>
      </c>
      <c r="E158" s="0" t="s">
        <v>162</v>
      </c>
      <c r="F158" s="0" t="s">
        <v>166</v>
      </c>
      <c r="I158" s="0" t="n">
        <v>55</v>
      </c>
      <c r="J158" s="3" t="n">
        <v>2.54261717423296</v>
      </c>
      <c r="K158" s="4" t="n">
        <v>373.154584801299</v>
      </c>
      <c r="L158" s="3" t="n">
        <v>4.72279577081724</v>
      </c>
      <c r="M158" s="3" t="n">
        <v>365.037445403203</v>
      </c>
      <c r="N158" s="3" t="n">
        <v>3.39434362727915</v>
      </c>
      <c r="O158" s="3" t="n">
        <v>2312.05527873879</v>
      </c>
      <c r="P158" s="3" t="n">
        <v>1883.71939529334</v>
      </c>
      <c r="Q158" s="3" t="n">
        <v>428.335883445453</v>
      </c>
      <c r="R158" s="3" t="n">
        <v>5002.55220924996</v>
      </c>
      <c r="S158" s="3" t="n">
        <v>0.133648688674279</v>
      </c>
      <c r="T158" s="3" t="n">
        <v>0.533064799694863</v>
      </c>
      <c r="U158" s="3" t="n">
        <v>6.20160912746351</v>
      </c>
      <c r="V158" s="3" t="n">
        <v>9.68437626399166E-007</v>
      </c>
      <c r="W158" s="3" t="n">
        <v>5.72652942509177E-007</v>
      </c>
      <c r="X158" s="3" t="n">
        <v>3.95784683889988E-007</v>
      </c>
      <c r="Y158" s="3" t="n">
        <v>1.20928748860758E-005</v>
      </c>
      <c r="Z158" s="3" t="n">
        <v>1.16447299340334E-005</v>
      </c>
      <c r="AA158" s="3" t="n">
        <v>4.48144952042442E-007</v>
      </c>
      <c r="AB158" s="3" t="n">
        <v>32.8481721666312</v>
      </c>
      <c r="AC158" s="3" t="n">
        <v>28625.0875709934</v>
      </c>
      <c r="AD158" s="3" t="n">
        <v>0.00926284804335169</v>
      </c>
      <c r="AE158" s="3" t="n">
        <v>3.98404020783212E-005</v>
      </c>
      <c r="AF158" s="3" t="n">
        <v>0.000121954441317264</v>
      </c>
      <c r="AG158" s="3" t="n">
        <v>1.98386699568404</v>
      </c>
      <c r="AH158" s="3" t="n">
        <v>274.948197701819</v>
      </c>
    </row>
    <row r="159" customFormat="false" ht="13.8" hidden="false" customHeight="false" outlineLevel="0" collapsed="false">
      <c r="D159" s="0" t="n">
        <v>2050</v>
      </c>
      <c r="E159" s="0" t="s">
        <v>162</v>
      </c>
      <c r="F159" s="0" t="s">
        <v>167</v>
      </c>
      <c r="I159" s="0" t="n">
        <v>44</v>
      </c>
      <c r="J159" s="3" t="n">
        <v>1.50694724808068</v>
      </c>
      <c r="K159" s="4" t="n">
        <v>193.693662256853</v>
      </c>
      <c r="L159" s="3" t="n">
        <v>2.90524255263467</v>
      </c>
      <c r="M159" s="3" t="n">
        <v>188.99947745866</v>
      </c>
      <c r="N159" s="3" t="n">
        <v>1.78894224555798</v>
      </c>
      <c r="O159" s="3" t="n">
        <v>1273.94742158769</v>
      </c>
      <c r="P159" s="3" t="n">
        <v>1054.59374494544</v>
      </c>
      <c r="Q159" s="3" t="n">
        <v>219.35367664225</v>
      </c>
      <c r="R159" s="3" t="n">
        <v>2733.52915050689</v>
      </c>
      <c r="S159" s="3" t="n">
        <v>0.0754027747568799</v>
      </c>
      <c r="T159" s="3" t="n">
        <v>0.327388689660923</v>
      </c>
      <c r="U159" s="3" t="n">
        <v>3.8650169422624</v>
      </c>
      <c r="V159" s="3" t="n">
        <v>5.13315888024873E-007</v>
      </c>
      <c r="W159" s="3" t="n">
        <v>1.97060821633952E-007</v>
      </c>
      <c r="X159" s="3" t="n">
        <v>3.1625506639092E-007</v>
      </c>
      <c r="Y159" s="3" t="n">
        <v>7.1308093270695E-006</v>
      </c>
      <c r="Z159" s="3" t="n">
        <v>6.87199013197177E-006</v>
      </c>
      <c r="AA159" s="3" t="n">
        <v>2.5881919509773E-007</v>
      </c>
      <c r="AB159" s="3" t="n">
        <v>19.4547589309737</v>
      </c>
      <c r="AC159" s="3" t="n">
        <v>23581.7425646132</v>
      </c>
      <c r="AD159" s="3" t="n">
        <v>0.0063026067174793</v>
      </c>
      <c r="AE159" s="3" t="n">
        <v>2.3390904092366E-005</v>
      </c>
      <c r="AF159" s="3" t="n">
        <v>7.31853391518047E-005</v>
      </c>
      <c r="AG159" s="3" t="n">
        <v>1.16217929817313</v>
      </c>
      <c r="AH159" s="3" t="n">
        <v>169.389691208423</v>
      </c>
    </row>
    <row r="160" customFormat="false" ht="13.8" hidden="false" customHeight="false" outlineLevel="0" collapsed="false">
      <c r="D160" s="0" t="n">
        <v>2050</v>
      </c>
      <c r="E160" s="0" t="s">
        <v>162</v>
      </c>
      <c r="F160" s="0" t="s">
        <v>168</v>
      </c>
      <c r="I160" s="0" t="n">
        <v>20</v>
      </c>
      <c r="J160" s="3" t="n">
        <v>2.47464813037525</v>
      </c>
      <c r="K160" s="4" t="n">
        <v>320.31862094857</v>
      </c>
      <c r="L160" s="3" t="n">
        <v>80.7046929137419</v>
      </c>
      <c r="M160" s="3" t="n">
        <v>236.928537550111</v>
      </c>
      <c r="N160" s="3" t="n">
        <v>2.68539048471768</v>
      </c>
      <c r="O160" s="3" t="n">
        <v>2158.4854846634</v>
      </c>
      <c r="P160" s="3" t="n">
        <v>1786.98817668446</v>
      </c>
      <c r="Q160" s="3" t="n">
        <v>371.497307978939</v>
      </c>
      <c r="R160" s="3" t="n">
        <v>2456.65662040159</v>
      </c>
      <c r="S160" s="3" t="n">
        <v>0.0854773431387748</v>
      </c>
      <c r="T160" s="3" t="n">
        <v>0.851717509959012</v>
      </c>
      <c r="U160" s="3" t="n">
        <v>9.48301981865389</v>
      </c>
      <c r="V160" s="3" t="n">
        <v>9.55155834053998E-007</v>
      </c>
      <c r="W160" s="3" t="n">
        <v>4.56550558889083E-007</v>
      </c>
      <c r="X160" s="3" t="n">
        <v>4.98605275164915E-007</v>
      </c>
      <c r="Y160" s="3" t="n">
        <v>1.36214810848849E-005</v>
      </c>
      <c r="Z160" s="3" t="n">
        <v>1.24200945300248E-005</v>
      </c>
      <c r="AA160" s="3" t="n">
        <v>1.20138655486009E-006</v>
      </c>
      <c r="AB160" s="3" t="n">
        <v>15.0238546578977</v>
      </c>
      <c r="AC160" s="3" t="n">
        <v>80919.6426283008</v>
      </c>
      <c r="AD160" s="3" t="n">
        <v>0.00711846454972215</v>
      </c>
      <c r="AE160" s="3" t="n">
        <v>1.38627570803867E-005</v>
      </c>
      <c r="AF160" s="3" t="n">
        <v>0.000380758560530459</v>
      </c>
      <c r="AG160" s="3" t="n">
        <v>9.47985758583712</v>
      </c>
      <c r="AH160" s="3" t="n">
        <v>134.530333913597</v>
      </c>
    </row>
    <row r="161" customFormat="false" ht="13.8" hidden="false" customHeight="false" outlineLevel="0" collapsed="false">
      <c r="D161" s="0" t="n">
        <v>2050</v>
      </c>
      <c r="E161" s="0" t="s">
        <v>162</v>
      </c>
      <c r="F161" s="0" t="s">
        <v>169</v>
      </c>
      <c r="I161" s="0" t="n">
        <v>20</v>
      </c>
      <c r="J161" s="3" t="n">
        <v>2.7552357884456</v>
      </c>
      <c r="K161" s="4" t="n">
        <v>362.908968617875</v>
      </c>
      <c r="L161" s="3" t="n">
        <v>81.3853809541115</v>
      </c>
      <c r="M161" s="3" t="n">
        <v>279.474263768696</v>
      </c>
      <c r="N161" s="3" t="n">
        <v>2.04932389506713</v>
      </c>
      <c r="O161" s="3" t="n">
        <v>2871.34500600249</v>
      </c>
      <c r="P161" s="3" t="n">
        <v>2031.50905154966</v>
      </c>
      <c r="Q161" s="3" t="n">
        <v>839.835954452833</v>
      </c>
      <c r="R161" s="3" t="n">
        <v>2901.45985573822</v>
      </c>
      <c r="S161" s="3" t="n">
        <v>0.103500212590953</v>
      </c>
      <c r="T161" s="3" t="n">
        <v>0.959073944696656</v>
      </c>
      <c r="U161" s="3" t="n">
        <v>10.6425482439793</v>
      </c>
      <c r="V161" s="3" t="n">
        <v>1.03588218359551E-006</v>
      </c>
      <c r="W161" s="3" t="n">
        <v>4.79618915283793E-007</v>
      </c>
      <c r="X161" s="3" t="n">
        <v>5.56263268311722E-007</v>
      </c>
      <c r="Y161" s="3" t="n">
        <v>1.48330250418597E-005</v>
      </c>
      <c r="Z161" s="3" t="n">
        <v>1.34869106381965E-005</v>
      </c>
      <c r="AA161" s="3" t="n">
        <v>1.34611440366316E-006</v>
      </c>
      <c r="AB161" s="3" t="n">
        <v>15.9232930288332</v>
      </c>
      <c r="AC161" s="3" t="n">
        <v>124192.493749949</v>
      </c>
      <c r="AD161" s="3" t="n">
        <v>0.0082073581241363</v>
      </c>
      <c r="AE161" s="3" t="n">
        <v>1.59299929936207E-005</v>
      </c>
      <c r="AF161" s="3" t="n">
        <v>0.000397886499832878</v>
      </c>
      <c r="AG161" s="3" t="n">
        <v>9.90034390474544</v>
      </c>
      <c r="AH161" s="3" t="n">
        <v>121.819523256514</v>
      </c>
    </row>
    <row r="162" customFormat="false" ht="13.8" hidden="false" customHeight="false" outlineLevel="0" collapsed="false">
      <c r="D162" s="0" t="n">
        <v>2050</v>
      </c>
      <c r="E162" s="0" t="s">
        <v>170</v>
      </c>
      <c r="F162" s="0" t="s">
        <v>163</v>
      </c>
      <c r="I162" s="0" t="n">
        <v>55</v>
      </c>
      <c r="J162" s="3" t="n">
        <v>3.33751168197619</v>
      </c>
      <c r="K162" s="4" t="n">
        <f aca="false">K209-K155</f>
        <v>391.677789219289</v>
      </c>
      <c r="L162" s="3" t="n">
        <v>4.77020223826071</v>
      </c>
      <c r="M162" s="3" t="n">
        <v>841.580531804484</v>
      </c>
      <c r="N162" s="3" t="n">
        <v>4.25345897367235</v>
      </c>
      <c r="O162" s="3" t="n">
        <v>2855.65818853409</v>
      </c>
      <c r="P162" s="3" t="n">
        <v>2371.51551251972</v>
      </c>
      <c r="Q162" s="3" t="n">
        <v>498.708564928399</v>
      </c>
      <c r="R162" s="3" t="n">
        <v>11546.3713098703</v>
      </c>
      <c r="S162" s="3" t="n">
        <v>0.311446706043912</v>
      </c>
      <c r="T162" s="3" t="n">
        <v>0.700000444248679</v>
      </c>
      <c r="U162" s="3" t="n">
        <v>7.71722000520843</v>
      </c>
      <c r="V162" s="3" t="n">
        <v>1.07385812592786E-006</v>
      </c>
      <c r="W162" s="3" t="n">
        <v>6.70493373462228E-007</v>
      </c>
      <c r="X162" s="3" t="n">
        <v>4.5233805595285E-007</v>
      </c>
      <c r="Y162" s="3" t="n">
        <v>1.32754473901039E-005</v>
      </c>
      <c r="Z162" s="3" t="n">
        <v>1.27705935070231E-005</v>
      </c>
      <c r="AA162" s="3" t="n">
        <v>5.04853883080823E-007</v>
      </c>
      <c r="AB162" s="3" t="n">
        <v>44.2164250163736</v>
      </c>
      <c r="AC162" s="3" t="n">
        <v>19884.6033336915</v>
      </c>
      <c r="AD162" s="3" t="n">
        <v>0.0104234573156395</v>
      </c>
      <c r="AE162" s="3" t="n">
        <v>5.39193218453958E-005</v>
      </c>
      <c r="AF162" s="3" t="n">
        <v>0.000162063827086801</v>
      </c>
      <c r="AG162" s="3" t="n">
        <v>2.70012370809638</v>
      </c>
      <c r="AH162" s="3" t="n">
        <v>321.021582843715</v>
      </c>
    </row>
    <row r="163" customFormat="false" ht="13.8" hidden="false" customHeight="false" outlineLevel="0" collapsed="false">
      <c r="D163" s="0" t="n">
        <v>2050</v>
      </c>
      <c r="E163" s="0" t="s">
        <v>170</v>
      </c>
      <c r="F163" s="0" t="s">
        <v>164</v>
      </c>
      <c r="I163" s="0" t="n">
        <v>44</v>
      </c>
      <c r="J163" s="3" t="n">
        <v>2.20301390194502</v>
      </c>
      <c r="K163" s="4" t="n">
        <f aca="false">K210-K156</f>
        <v>249.075854038525</v>
      </c>
      <c r="L163" s="3" t="n">
        <v>2.86656891606212</v>
      </c>
      <c r="M163" s="3" t="n">
        <v>530.766769460657</v>
      </c>
      <c r="N163" s="3" t="n">
        <v>2.01303843919692</v>
      </c>
      <c r="O163" s="3" t="n">
        <v>1771.29588592577</v>
      </c>
      <c r="P163" s="3" t="n">
        <v>1542.78349299839</v>
      </c>
      <c r="Q163" s="3" t="n">
        <v>237.31235422164</v>
      </c>
      <c r="R163" s="3" t="n">
        <v>7067.44961665304</v>
      </c>
      <c r="S163" s="3" t="n">
        <v>0.210089204973915</v>
      </c>
      <c r="T163" s="3" t="n">
        <v>0.467513800527771</v>
      </c>
      <c r="U163" s="3" t="n">
        <v>5.25164954579181</v>
      </c>
      <c r="V163" s="3" t="n">
        <v>9.14344572898936E-007</v>
      </c>
      <c r="W163" s="3" t="n">
        <v>5.25833400044104E-007</v>
      </c>
      <c r="X163" s="3" t="n">
        <v>4.51739751398594E-007</v>
      </c>
      <c r="Y163" s="3" t="n">
        <v>8.37365846552222E-006</v>
      </c>
      <c r="Z163" s="3" t="n">
        <v>8.07085387012174E-006</v>
      </c>
      <c r="AA163" s="3" t="n">
        <v>3.02804595400481E-007</v>
      </c>
      <c r="AB163" s="3" t="n">
        <v>27.7316315474315</v>
      </c>
      <c r="AC163" s="3" t="n">
        <v>12293.3636287395</v>
      </c>
      <c r="AD163" s="3" t="n">
        <v>0.00668914425350568</v>
      </c>
      <c r="AE163" s="3" t="n">
        <v>3.23812219170399E-005</v>
      </c>
      <c r="AF163" s="3" t="n">
        <v>0.000117229439072725</v>
      </c>
      <c r="AG163" s="3" t="n">
        <v>1.7819807555664</v>
      </c>
      <c r="AH163" s="3" t="n">
        <v>206.750742704108</v>
      </c>
    </row>
    <row r="164" customFormat="false" ht="13.8" hidden="false" customHeight="false" outlineLevel="0" collapsed="false">
      <c r="D164" s="0" t="n">
        <v>2050</v>
      </c>
      <c r="E164" s="0" t="s">
        <v>170</v>
      </c>
      <c r="F164" s="0" t="s">
        <v>165</v>
      </c>
      <c r="I164" s="0" t="n">
        <v>20</v>
      </c>
      <c r="J164" s="3" t="n">
        <v>2.44171413979703</v>
      </c>
      <c r="K164" s="4" t="n">
        <f aca="false">K211-K157</f>
        <v>166.108163801548</v>
      </c>
      <c r="L164" s="3" t="n">
        <v>80.4736228656834</v>
      </c>
      <c r="M164" s="3" t="n">
        <v>381.031075356342</v>
      </c>
      <c r="N164" s="3" t="n">
        <v>1.47049197236934</v>
      </c>
      <c r="O164" s="3" t="n">
        <v>1982.87262738263</v>
      </c>
      <c r="P164" s="3" t="n">
        <v>1702.49368518072</v>
      </c>
      <c r="Q164" s="3" t="n">
        <v>287.198033490985</v>
      </c>
      <c r="R164" s="3" t="n">
        <v>4701.58963377336</v>
      </c>
      <c r="S164" s="3" t="n">
        <v>0.141772463974432</v>
      </c>
      <c r="T164" s="3" t="n">
        <v>0.835617229600279</v>
      </c>
      <c r="U164" s="3" t="n">
        <v>9.29099263242621</v>
      </c>
      <c r="V164" s="3" t="n">
        <v>7.12199920691587E-007</v>
      </c>
      <c r="W164" s="3" t="n">
        <v>3.91164843317977E-007</v>
      </c>
      <c r="X164" s="3" t="n">
        <v>3.3597192828794E-007</v>
      </c>
      <c r="Y164" s="3" t="n">
        <v>1.28703100866084E-005</v>
      </c>
      <c r="Z164" s="3" t="n">
        <v>1.16815330302207E-005</v>
      </c>
      <c r="AA164" s="3" t="n">
        <v>1.18877705638771E-006</v>
      </c>
      <c r="AB164" s="3" t="n">
        <v>18.3635924534671</v>
      </c>
      <c r="AC164" s="3" t="n">
        <v>80569.0708808366</v>
      </c>
      <c r="AD164" s="3" t="n">
        <v>0.0056246392618391</v>
      </c>
      <c r="AE164" s="3" t="n">
        <v>1.84100473862977E-005</v>
      </c>
      <c r="AF164" s="3" t="n">
        <v>0.00037909565859274</v>
      </c>
      <c r="AG164" s="3" t="n">
        <v>9.47937753254174</v>
      </c>
      <c r="AH164" s="3" t="n">
        <v>94.3717651760486</v>
      </c>
    </row>
    <row r="165" customFormat="false" ht="13.8" hidden="false" customHeight="false" outlineLevel="0" collapsed="false">
      <c r="D165" s="0" t="n">
        <v>2050</v>
      </c>
      <c r="E165" s="0" t="s">
        <v>170</v>
      </c>
      <c r="F165" s="0" t="s">
        <v>166</v>
      </c>
      <c r="I165" s="0" t="n">
        <v>55</v>
      </c>
      <c r="J165" s="3" t="n">
        <v>3.04789528694183</v>
      </c>
      <c r="K165" s="4" t="n">
        <f aca="false">K212-K158</f>
        <v>382.755789406737</v>
      </c>
      <c r="L165" s="3" t="n">
        <v>4.91218923525973</v>
      </c>
      <c r="M165" s="3" t="n">
        <v>748.076149685708</v>
      </c>
      <c r="N165" s="3" t="n">
        <v>3.68335553447055</v>
      </c>
      <c r="O165" s="3" t="n">
        <v>2538.75547324154</v>
      </c>
      <c r="P165" s="3" t="n">
        <v>2115.88356222295</v>
      </c>
      <c r="Q165" s="3" t="n">
        <v>436.884279612868</v>
      </c>
      <c r="R165" s="3" t="n">
        <v>10795.2750522018</v>
      </c>
      <c r="S165" s="3" t="n">
        <v>0.302846700376841</v>
      </c>
      <c r="T165" s="3" t="n">
        <v>0.656046075859867</v>
      </c>
      <c r="U165" s="3" t="n">
        <v>7.24417063918298</v>
      </c>
      <c r="V165" s="3" t="n">
        <v>9.94669169864203E-007</v>
      </c>
      <c r="W165" s="3" t="n">
        <v>6.18352076661695E-007</v>
      </c>
      <c r="X165" s="3" t="n">
        <v>4.17065480151753E-007</v>
      </c>
      <c r="Y165" s="3" t="n">
        <v>1.26598373117063E-005</v>
      </c>
      <c r="Z165" s="3" t="n">
        <v>1.21768790269432E-005</v>
      </c>
      <c r="AA165" s="3" t="n">
        <v>4.82958284763068E-007</v>
      </c>
      <c r="AB165" s="3" t="n">
        <v>44.0413655318017</v>
      </c>
      <c r="AC165" s="3" t="n">
        <v>32274.3983139837</v>
      </c>
      <c r="AD165" s="3" t="n">
        <v>0.0095564151732377</v>
      </c>
      <c r="AE165" s="3" t="n">
        <v>5.15473105627371E-005</v>
      </c>
      <c r="AF165" s="3" t="n">
        <v>0.000123352346176752</v>
      </c>
      <c r="AG165" s="3" t="n">
        <v>2.56421778167913</v>
      </c>
      <c r="AH165" s="3" t="n">
        <v>296.669579729219</v>
      </c>
    </row>
    <row r="166" customFormat="false" ht="13.8" hidden="false" customHeight="false" outlineLevel="0" collapsed="false">
      <c r="D166" s="0" t="n">
        <v>2050</v>
      </c>
      <c r="E166" s="0" t="s">
        <v>170</v>
      </c>
      <c r="F166" s="0" t="s">
        <v>167</v>
      </c>
      <c r="I166" s="0" t="n">
        <v>44</v>
      </c>
      <c r="J166" s="3" t="n">
        <v>1.80352148418539</v>
      </c>
      <c r="K166" s="4" t="n">
        <f aca="false">K213-K159</f>
        <v>222.389885032054</v>
      </c>
      <c r="L166" s="3" t="n">
        <v>3.0162882339186</v>
      </c>
      <c r="M166" s="3" t="n">
        <v>411.554634354715</v>
      </c>
      <c r="N166" s="3" t="n">
        <v>1.95980796110416</v>
      </c>
      <c r="O166" s="3" t="n">
        <v>1406.85991877862</v>
      </c>
      <c r="P166" s="3" t="n">
        <v>1190.88189651267</v>
      </c>
      <c r="Q166" s="3" t="n">
        <v>224.485405001896</v>
      </c>
      <c r="R166" s="3" t="n">
        <v>6180.74469203478</v>
      </c>
      <c r="S166" s="3" t="n">
        <v>0.174510428352985</v>
      </c>
      <c r="T166" s="3" t="n">
        <v>0.400015285479266</v>
      </c>
      <c r="U166" s="3" t="n">
        <v>4.4810141729953</v>
      </c>
      <c r="V166" s="3" t="n">
        <v>5.25356621065985E-007</v>
      </c>
      <c r="W166" s="3" t="n">
        <v>2.11174462952111E-007</v>
      </c>
      <c r="X166" s="3" t="n">
        <v>3.19638717729368E-007</v>
      </c>
      <c r="Y166" s="3" t="n">
        <v>7.46802607759292E-006</v>
      </c>
      <c r="Z166" s="3" t="n">
        <v>7.18886077391542E-006</v>
      </c>
      <c r="AA166" s="3" t="n">
        <v>2.79165303677499E-007</v>
      </c>
      <c r="AB166" s="3" t="n">
        <v>25.9878406601642</v>
      </c>
      <c r="AC166" s="3" t="n">
        <v>25736.9658143524</v>
      </c>
      <c r="AD166" s="3" t="n">
        <v>0.00648463562818222</v>
      </c>
      <c r="AE166" s="3" t="n">
        <v>3.03688060736313E-005</v>
      </c>
      <c r="AF166" s="3" t="n">
        <v>7.39746915336542E-005</v>
      </c>
      <c r="AG166" s="3" t="n">
        <v>1.50354449074409</v>
      </c>
      <c r="AH166" s="3" t="n">
        <v>181.869580730392</v>
      </c>
    </row>
    <row r="167" customFormat="false" ht="13.8" hidden="false" customHeight="false" outlineLevel="0" collapsed="false">
      <c r="D167" s="0" t="n">
        <v>2050</v>
      </c>
      <c r="E167" s="0" t="s">
        <v>170</v>
      </c>
      <c r="F167" s="0" t="s">
        <v>168</v>
      </c>
      <c r="I167" s="0" t="n">
        <v>20</v>
      </c>
      <c r="J167" s="3" t="n">
        <v>2.68877964283547</v>
      </c>
      <c r="K167" s="4" t="n">
        <f aca="false">K214-K160</f>
        <v>178.961066642845</v>
      </c>
      <c r="L167" s="3" t="n">
        <v>80.7669989596577</v>
      </c>
      <c r="M167" s="3" t="n">
        <v>416.008472586573</v>
      </c>
      <c r="N167" s="3" t="n">
        <v>2.80143699236469</v>
      </c>
      <c r="O167" s="3" t="n">
        <v>2279.55201170907</v>
      </c>
      <c r="P167" s="3" t="n">
        <v>1910.39688027937</v>
      </c>
      <c r="Q167" s="3" t="n">
        <v>376.116557188425</v>
      </c>
      <c r="R167" s="3" t="n">
        <v>5308.20663739775</v>
      </c>
      <c r="S167" s="3" t="n">
        <v>0.158190695202238</v>
      </c>
      <c r="T167" s="3" t="n">
        <v>0.908670858118136</v>
      </c>
      <c r="U167" s="3" t="n">
        <v>10.0087404837372</v>
      </c>
      <c r="V167" s="3" t="n">
        <v>9.84400349053751E-007</v>
      </c>
      <c r="W167" s="3" t="n">
        <v>5.04582175575523E-007</v>
      </c>
      <c r="X167" s="3" t="n">
        <v>5.14289224914645E-007</v>
      </c>
      <c r="Y167" s="3" t="n">
        <v>1.37959283852033E-005</v>
      </c>
      <c r="Z167" s="3" t="n">
        <v>1.25993281902592E-005</v>
      </c>
      <c r="AA167" s="3" t="n">
        <v>1.21727252744279E-006</v>
      </c>
      <c r="AB167" s="3" t="n">
        <v>19.8258606420493</v>
      </c>
      <c r="AC167" s="3" t="n">
        <v>81749.4829807101</v>
      </c>
      <c r="AD167" s="3" t="n">
        <v>0.00736051079908416</v>
      </c>
      <c r="AE167" s="3" t="n">
        <v>1.96357380887422E-005</v>
      </c>
      <c r="AF167" s="3" t="n">
        <v>0.000381630427255139</v>
      </c>
      <c r="AG167" s="3" t="n">
        <v>9.76391142104425</v>
      </c>
      <c r="AH167" s="3" t="n">
        <v>143.436964882353</v>
      </c>
    </row>
    <row r="168" customFormat="false" ht="13.8" hidden="false" customHeight="false" outlineLevel="0" collapsed="false">
      <c r="D168" s="0" t="n">
        <v>2050</v>
      </c>
      <c r="E168" s="0" t="s">
        <v>170</v>
      </c>
      <c r="F168" s="0" t="s">
        <v>169</v>
      </c>
      <c r="I168" s="0" t="n">
        <v>20</v>
      </c>
      <c r="J168" s="3" t="n">
        <v>2.98612349313003</v>
      </c>
      <c r="K168" s="4" t="n">
        <f aca="false">K215-K161</f>
        <v>200.052199532489</v>
      </c>
      <c r="L168" s="3" t="n">
        <v>81.4492054892942</v>
      </c>
      <c r="M168" s="3" t="n">
        <v>479.657524405093</v>
      </c>
      <c r="N168" s="3" t="n">
        <v>2.16911340893931</v>
      </c>
      <c r="O168" s="3" t="n">
        <v>3009.34057368178</v>
      </c>
      <c r="P168" s="3" t="n">
        <v>2173.14217834074</v>
      </c>
      <c r="Q168" s="3" t="n">
        <v>846.277482779012</v>
      </c>
      <c r="R168" s="3" t="n">
        <v>5991.20668868592</v>
      </c>
      <c r="S168" s="3" t="n">
        <v>0.183013002525769</v>
      </c>
      <c r="T168" s="3" t="n">
        <v>1.02092531276248</v>
      </c>
      <c r="U168" s="3" t="n">
        <v>11.2385130604324</v>
      </c>
      <c r="V168" s="3" t="n">
        <v>1.0652130257656E-006</v>
      </c>
      <c r="W168" s="3" t="n">
        <v>5.2669411809362E-007</v>
      </c>
      <c r="X168" s="3" t="n">
        <v>5.71027969669022E-007</v>
      </c>
      <c r="Y168" s="3" t="n">
        <v>1.50143424337822E-005</v>
      </c>
      <c r="Z168" s="3" t="n">
        <v>1.36709340652269E-005</v>
      </c>
      <c r="AA168" s="3" t="n">
        <v>1.36136017913637E-006</v>
      </c>
      <c r="AB168" s="3" t="n">
        <v>21.1967912373991</v>
      </c>
      <c r="AC168" s="3" t="n">
        <v>125197.431155947</v>
      </c>
      <c r="AD168" s="3" t="n">
        <v>0.00850594603810428</v>
      </c>
      <c r="AE168" s="3" t="n">
        <v>2.20516217068165E-005</v>
      </c>
      <c r="AF168" s="3" t="n">
        <v>0.000398814546707733</v>
      </c>
      <c r="AG168" s="3" t="n">
        <v>10.2019835280498</v>
      </c>
      <c r="AH168" s="3" t="n">
        <v>131.704643713714</v>
      </c>
    </row>
    <row r="169" customFormat="false" ht="13.8" hidden="false" customHeight="false" outlineLevel="0" collapsed="false">
      <c r="D169" s="0" t="n">
        <v>2050</v>
      </c>
      <c r="E169" s="0" t="s">
        <v>171</v>
      </c>
      <c r="F169" s="0" t="s">
        <v>163</v>
      </c>
      <c r="I169" s="0" t="n">
        <v>55</v>
      </c>
      <c r="J169" s="3" t="n">
        <v>2.51995821739144</v>
      </c>
      <c r="K169" s="4" t="n">
        <f aca="false">K202-K216</f>
        <v>147.261427850583</v>
      </c>
      <c r="L169" s="3" t="n">
        <v>4.30427621155489</v>
      </c>
      <c r="M169" s="3" t="n">
        <v>302.51352141275</v>
      </c>
      <c r="N169" s="3" t="n">
        <v>3.51308436180443</v>
      </c>
      <c r="O169" s="3" t="n">
        <v>2537.480441059</v>
      </c>
      <c r="P169" s="3" t="n">
        <v>2043.44106423832</v>
      </c>
      <c r="Q169" s="3" t="n">
        <v>481.914041136288</v>
      </c>
      <c r="R169" s="3" t="n">
        <v>3749.33115506211</v>
      </c>
      <c r="S169" s="3" t="n">
        <v>0.0849652003155652</v>
      </c>
      <c r="T169" s="3" t="n">
        <v>0.52752370445327</v>
      </c>
      <c r="U169" s="3" t="n">
        <v>6.21072632045857</v>
      </c>
      <c r="V169" s="3" t="n">
        <v>1.00473464621742E-006</v>
      </c>
      <c r="W169" s="3" t="n">
        <v>5.52396590264571E-007</v>
      </c>
      <c r="X169" s="3" t="n">
        <v>4.03364752465635E-007</v>
      </c>
      <c r="Y169" s="3" t="n">
        <v>1.24495422756021E-005</v>
      </c>
      <c r="Z169" s="3" t="n">
        <v>1.19845771992685E-005</v>
      </c>
      <c r="AA169" s="3" t="n">
        <v>4.6004639983787E-007</v>
      </c>
      <c r="AB169" s="3" t="n">
        <v>21.7416201374508</v>
      </c>
      <c r="AC169" s="3" t="n">
        <v>12095.3626731572</v>
      </c>
      <c r="AD169" s="3" t="n">
        <v>0.00948864247758081</v>
      </c>
      <c r="AE169" s="3" t="n">
        <v>3.86911889291952E-005</v>
      </c>
      <c r="AF169" s="3" t="n">
        <v>0.000159929070717714</v>
      </c>
      <c r="AG169" s="3" t="n">
        <v>1.89278635211015</v>
      </c>
      <c r="AH169" s="3" t="n">
        <v>254.622696418677</v>
      </c>
    </row>
    <row r="170" customFormat="false" ht="13.8" hidden="false" customHeight="false" outlineLevel="0" collapsed="false">
      <c r="D170" s="0" t="n">
        <v>2050</v>
      </c>
      <c r="E170" s="0" t="s">
        <v>171</v>
      </c>
      <c r="F170" s="0" t="s">
        <v>164</v>
      </c>
      <c r="I170" s="0" t="n">
        <v>44</v>
      </c>
      <c r="J170" s="3" t="n">
        <v>1.6871919259922</v>
      </c>
      <c r="K170" s="4" t="n">
        <f aca="false">K203-K217</f>
        <v>99.457849426353</v>
      </c>
      <c r="L170" s="3" t="n">
        <v>2.58089751748426</v>
      </c>
      <c r="M170" s="3" t="n">
        <v>182.149199047683</v>
      </c>
      <c r="N170" s="3" t="n">
        <v>1.56429978007302</v>
      </c>
      <c r="O170" s="3" t="n">
        <v>1550.3018026143</v>
      </c>
      <c r="P170" s="3" t="n">
        <v>1316.17587052827</v>
      </c>
      <c r="Q170" s="3" t="n">
        <v>226.873953905939</v>
      </c>
      <c r="R170" s="3" t="n">
        <v>2223.74531927657</v>
      </c>
      <c r="S170" s="3" t="n">
        <v>0.0642803929462258</v>
      </c>
      <c r="T170" s="3" t="n">
        <v>0.356322582668933</v>
      </c>
      <c r="U170" s="3" t="n">
        <v>4.27677667275263</v>
      </c>
      <c r="V170" s="3" t="n">
        <v>8.5229757148806E-007</v>
      </c>
      <c r="W170" s="3" t="n">
        <v>4.00557820089466E-007</v>
      </c>
      <c r="X170" s="3" t="n">
        <v>3.85755381991436E-007</v>
      </c>
      <c r="Y170" s="3" t="n">
        <v>7.82544211824434E-006</v>
      </c>
      <c r="Z170" s="3" t="n">
        <v>7.54996120930656E-006</v>
      </c>
      <c r="AA170" s="3" t="n">
        <v>2.73006093703115E-007</v>
      </c>
      <c r="AB170" s="3" t="n">
        <v>13.6559349629008</v>
      </c>
      <c r="AC170" s="3" t="n">
        <v>7536.26300755152</v>
      </c>
      <c r="AD170" s="3" t="n">
        <v>0.00612810816756649</v>
      </c>
      <c r="AE170" s="3" t="n">
        <v>2.31229328816635E-005</v>
      </c>
      <c r="AF170" s="3" t="n">
        <v>0.000115517295410138</v>
      </c>
      <c r="AG170" s="3" t="n">
        <v>1.26158342666402</v>
      </c>
      <c r="AH170" s="3" t="n">
        <v>165.570090354632</v>
      </c>
    </row>
    <row r="171" customFormat="false" ht="13.8" hidden="false" customHeight="false" outlineLevel="0" collapsed="false">
      <c r="D171" s="0" t="n">
        <v>2050</v>
      </c>
      <c r="E171" s="0" t="s">
        <v>171</v>
      </c>
      <c r="F171" s="0" t="s">
        <v>165</v>
      </c>
      <c r="I171" s="0" t="n">
        <v>20</v>
      </c>
      <c r="J171" s="3" t="n">
        <v>2.1324055785008</v>
      </c>
      <c r="K171" s="4" t="n">
        <f aca="false">K204-K218</f>
        <v>60.995458354855</v>
      </c>
      <c r="L171" s="3" t="n">
        <v>80.3184505745772</v>
      </c>
      <c r="M171" s="3" t="n">
        <v>153.704747908233</v>
      </c>
      <c r="N171" s="3" t="n">
        <v>1.19715793063985</v>
      </c>
      <c r="O171" s="3" t="n">
        <v>1809.49467369757</v>
      </c>
      <c r="P171" s="3" t="n">
        <v>1524.75984623923</v>
      </c>
      <c r="Q171" s="3" t="n">
        <v>279.075959676369</v>
      </c>
      <c r="R171" s="3" t="n">
        <v>1165.26657666193</v>
      </c>
      <c r="S171" s="3" t="n">
        <v>0.0515456171368905</v>
      </c>
      <c r="T171" s="3" t="n">
        <v>0.761060268137715</v>
      </c>
      <c r="U171" s="3" t="n">
        <v>8.57852081960638</v>
      </c>
      <c r="V171" s="3" t="n">
        <v>6.83960274054491E-007</v>
      </c>
      <c r="W171" s="3" t="n">
        <v>3.48136371465241E-007</v>
      </c>
      <c r="X171" s="3" t="n">
        <v>3.2103507737361E-007</v>
      </c>
      <c r="Y171" s="3" t="n">
        <v>1.26095834448387E-005</v>
      </c>
      <c r="Z171" s="3" t="n">
        <v>1.14397024828251E-005</v>
      </c>
      <c r="AA171" s="3" t="n">
        <v>1.16988096201358E-006</v>
      </c>
      <c r="AB171" s="3" t="n">
        <v>9.52946458854032</v>
      </c>
      <c r="AC171" s="3" t="n">
        <v>78612.0107044487</v>
      </c>
      <c r="AD171" s="3" t="n">
        <v>0.005076795512982</v>
      </c>
      <c r="AE171" s="3" t="n">
        <v>1.16124494837401E-005</v>
      </c>
      <c r="AF171" s="3" t="n">
        <v>0.000377838925848339</v>
      </c>
      <c r="AG171" s="3" t="n">
        <v>9.12143334450343</v>
      </c>
      <c r="AH171" s="3" t="n">
        <v>72.0276847860985</v>
      </c>
    </row>
    <row r="172" customFormat="false" ht="13.8" hidden="false" customHeight="false" outlineLevel="0" collapsed="false">
      <c r="D172" s="0" t="n">
        <v>2050</v>
      </c>
      <c r="E172" s="0" t="s">
        <v>171</v>
      </c>
      <c r="F172" s="0" t="s">
        <v>166</v>
      </c>
      <c r="I172" s="0" t="n">
        <v>55</v>
      </c>
      <c r="J172" s="3" t="n">
        <v>2.24942472302478</v>
      </c>
      <c r="K172" s="4" t="n">
        <f aca="false">K205-K219</f>
        <v>140.679303907534</v>
      </c>
      <c r="L172" s="3" t="n">
        <v>4.44310509067542</v>
      </c>
      <c r="M172" s="3" t="n">
        <v>224.52124452473</v>
      </c>
      <c r="N172" s="3" t="n">
        <v>2.96660736893292</v>
      </c>
      <c r="O172" s="3" t="n">
        <v>2214.5171264235</v>
      </c>
      <c r="P172" s="3" t="n">
        <v>1782.34248382071</v>
      </c>
      <c r="Q172" s="3" t="n">
        <v>420.590402707721</v>
      </c>
      <c r="R172" s="3" t="n">
        <v>3122.65585676743</v>
      </c>
      <c r="S172" s="3" t="n">
        <v>0.0782430118753321</v>
      </c>
      <c r="T172" s="3" t="n">
        <v>0.484182643720907</v>
      </c>
      <c r="U172" s="3" t="n">
        <v>5.74571752051525</v>
      </c>
      <c r="V172" s="3" t="n">
        <v>9.30674677635632E-007</v>
      </c>
      <c r="W172" s="3" t="n">
        <v>5.13609197483878E-007</v>
      </c>
      <c r="X172" s="3" t="n">
        <v>3.76317093202509E-007</v>
      </c>
      <c r="Y172" s="3" t="n">
        <v>1.18024616356546E-005</v>
      </c>
      <c r="Z172" s="3" t="n">
        <v>1.13606510273035E-005</v>
      </c>
      <c r="AA172" s="3" t="n">
        <v>4.37826739585468E-007</v>
      </c>
      <c r="AB172" s="3" t="n">
        <v>21.6263088455287</v>
      </c>
      <c r="AC172" s="3" t="n">
        <v>24528.6439823055</v>
      </c>
      <c r="AD172" s="3" t="n">
        <v>0.00865556873739305</v>
      </c>
      <c r="AE172" s="3" t="n">
        <v>3.67455610456609E-005</v>
      </c>
      <c r="AF172" s="3" t="n">
        <v>0.000121113441370072</v>
      </c>
      <c r="AG172" s="3" t="n">
        <v>1.76588459653396</v>
      </c>
      <c r="AH172" s="3" t="n">
        <v>238.687508445675</v>
      </c>
    </row>
    <row r="173" customFormat="false" ht="13.8" hidden="false" customHeight="false" outlineLevel="0" collapsed="false">
      <c r="D173" s="0" t="n">
        <v>2050</v>
      </c>
      <c r="E173" s="0" t="s">
        <v>171</v>
      </c>
      <c r="F173" s="0" t="s">
        <v>167</v>
      </c>
      <c r="I173" s="0" t="n">
        <v>44</v>
      </c>
      <c r="J173" s="3" t="n">
        <v>1.33871696746421</v>
      </c>
      <c r="K173" s="4" t="n">
        <f aca="false">K206-K220</f>
        <v>78.493358263772</v>
      </c>
      <c r="L173" s="3" t="n">
        <v>2.74105340447104</v>
      </c>
      <c r="M173" s="3" t="n">
        <v>110.602805674861</v>
      </c>
      <c r="N173" s="3" t="n">
        <v>1.53765509700129</v>
      </c>
      <c r="O173" s="3" t="n">
        <v>1217.47638796834</v>
      </c>
      <c r="P173" s="3" t="n">
        <v>995.764777900478</v>
      </c>
      <c r="Q173" s="3" t="n">
        <v>214.709966449171</v>
      </c>
      <c r="R173" s="3" t="n">
        <v>1633.41015277155</v>
      </c>
      <c r="S173" s="3" t="n">
        <v>0.0436436172992396</v>
      </c>
      <c r="T173" s="3" t="n">
        <v>0.29942077718293</v>
      </c>
      <c r="U173" s="3" t="n">
        <v>3.60410605055313</v>
      </c>
      <c r="V173" s="3" t="n">
        <v>4.98781877722028E-007</v>
      </c>
      <c r="W173" s="3" t="n">
        <v>1.80227527810371E-007</v>
      </c>
      <c r="X173" s="3" t="n">
        <v>3.11643982116435E-007</v>
      </c>
      <c r="Y173" s="3" t="n">
        <v>6.97154952011429E-006</v>
      </c>
      <c r="Z173" s="3" t="n">
        <v>6.71578284991473E-006</v>
      </c>
      <c r="AA173" s="3" t="n">
        <v>2.53303612110087E-007</v>
      </c>
      <c r="AB173" s="3" t="n">
        <v>12.8684422335168</v>
      </c>
      <c r="AC173" s="3" t="n">
        <v>21167.6029549473</v>
      </c>
      <c r="AD173" s="3" t="n">
        <v>0.00593656927804611</v>
      </c>
      <c r="AE173" s="3" t="n">
        <v>2.15574872393064E-005</v>
      </c>
      <c r="AF173" s="3" t="n">
        <v>7.27419044487854E-005</v>
      </c>
      <c r="AG173" s="3" t="n">
        <v>1.03818320622858</v>
      </c>
      <c r="AH173" s="3" t="n">
        <v>148.377461218815</v>
      </c>
    </row>
    <row r="174" customFormat="false" ht="13.8" hidden="false" customHeight="false" outlineLevel="0" collapsed="false">
      <c r="D174" s="0" t="n">
        <v>2050</v>
      </c>
      <c r="E174" s="0" t="s">
        <v>171</v>
      </c>
      <c r="F174" s="0" t="s">
        <v>168</v>
      </c>
      <c r="I174" s="0" t="n">
        <v>20</v>
      </c>
      <c r="J174" s="3" t="n">
        <v>2.34882628620918</v>
      </c>
      <c r="K174" s="4" t="n">
        <f aca="false">K207-K221</f>
        <v>67.289138235876</v>
      </c>
      <c r="L174" s="3" t="n">
        <v>80.6031605944189</v>
      </c>
      <c r="M174" s="3" t="n">
        <v>169.692868644447</v>
      </c>
      <c r="N174" s="3" t="n">
        <v>2.51070041920502</v>
      </c>
      <c r="O174" s="3" t="n">
        <v>2094.11680903564</v>
      </c>
      <c r="P174" s="3" t="n">
        <v>1720.70055414403</v>
      </c>
      <c r="Q174" s="3" t="n">
        <v>367.619419321101</v>
      </c>
      <c r="R174" s="3" t="n">
        <v>1488.74724631995</v>
      </c>
      <c r="S174" s="3" t="n">
        <v>0.059337006827405</v>
      </c>
      <c r="T174" s="3" t="n">
        <v>0.828265478602542</v>
      </c>
      <c r="U174" s="3" t="n">
        <v>9.22289709351855</v>
      </c>
      <c r="V174" s="3" t="n">
        <v>9.32449137208875E-007</v>
      </c>
      <c r="W174" s="3" t="n">
        <v>4.1912574055015E-007</v>
      </c>
      <c r="X174" s="3" t="n">
        <v>4.79818173478227E-007</v>
      </c>
      <c r="Y174" s="3" t="n">
        <v>1.34453614400383E-005</v>
      </c>
      <c r="Z174" s="3" t="n">
        <v>1.22480468174396E-005</v>
      </c>
      <c r="AA174" s="3" t="n">
        <v>1.19660019494415E-006</v>
      </c>
      <c r="AB174" s="3" t="n">
        <v>10.3479636522502</v>
      </c>
      <c r="AC174" s="3" t="n">
        <v>79622.6598550177</v>
      </c>
      <c r="AD174" s="3" t="n">
        <v>0.00676624017859503</v>
      </c>
      <c r="AE174" s="3" t="n">
        <v>1.23592265071737E-005</v>
      </c>
      <c r="AF174" s="3" t="n">
        <v>0.000380097133045605</v>
      </c>
      <c r="AG174" s="3" t="n">
        <v>9.36662156226477</v>
      </c>
      <c r="AH174" s="3" t="n">
        <v>118.705380826398</v>
      </c>
    </row>
    <row r="175" customFormat="false" ht="13.8" hidden="false" customHeight="false" outlineLevel="0" collapsed="false">
      <c r="D175" s="0" t="n">
        <v>2050</v>
      </c>
      <c r="E175" s="0" t="s">
        <v>171</v>
      </c>
      <c r="F175" s="0" t="s">
        <v>169</v>
      </c>
      <c r="I175" s="0" t="n">
        <v>20</v>
      </c>
      <c r="J175" s="3" t="n">
        <v>2.61938721803743</v>
      </c>
      <c r="K175" s="4" t="n">
        <f aca="false">K208-K222</f>
        <v>79.761747045536</v>
      </c>
      <c r="L175" s="3" t="n">
        <v>81.2803867879938</v>
      </c>
      <c r="M175" s="3" t="n">
        <v>199.576573499909</v>
      </c>
      <c r="N175" s="3" t="n">
        <v>1.86558697795752</v>
      </c>
      <c r="O175" s="3" t="n">
        <v>2797.60660087128</v>
      </c>
      <c r="P175" s="3" t="n">
        <v>1954.94310757743</v>
      </c>
      <c r="Q175" s="3" t="n">
        <v>834.402538050969</v>
      </c>
      <c r="R175" s="3" t="n">
        <v>1835.47273579346</v>
      </c>
      <c r="S175" s="3" t="n">
        <v>0.0738375492785109</v>
      </c>
      <c r="T175" s="3" t="n">
        <v>0.933140973069512</v>
      </c>
      <c r="U175" s="3" t="n">
        <v>10.3456265181763</v>
      </c>
      <c r="V175" s="3" t="n">
        <v>1.01153766259732E-006</v>
      </c>
      <c r="W175" s="3" t="n">
        <v>4.40509692928296E-007</v>
      </c>
      <c r="X175" s="3" t="n">
        <v>5.38518907671979E-007</v>
      </c>
      <c r="Y175" s="3" t="n">
        <v>1.45959484706558E-005</v>
      </c>
      <c r="Z175" s="3" t="n">
        <v>1.32565730237988E-005</v>
      </c>
      <c r="AA175" s="3" t="n">
        <v>1.33937544685707E-006</v>
      </c>
      <c r="AB175" s="3" t="n">
        <v>10.8928300585573</v>
      </c>
      <c r="AC175" s="3" t="n">
        <v>122675.497894896</v>
      </c>
      <c r="AD175" s="3" t="n">
        <v>0.00778941397814271</v>
      </c>
      <c r="AE175" s="3" t="n">
        <v>1.43524077492924E-005</v>
      </c>
      <c r="AF175" s="3" t="n">
        <v>0.000397212119072517</v>
      </c>
      <c r="AG175" s="3" t="n">
        <v>9.78087457824366</v>
      </c>
      <c r="AH175" s="3" t="n">
        <v>104.445963011874</v>
      </c>
    </row>
    <row r="180" customFormat="false" ht="13.8" hidden="false" customHeight="false" outlineLevel="0" collapsed="false">
      <c r="D180" s="2" t="s">
        <v>2</v>
      </c>
      <c r="E180" s="2" t="s">
        <v>3</v>
      </c>
      <c r="F180" s="2" t="s">
        <v>161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customFormat="false" ht="13.8" hidden="false" customHeight="false" outlineLevel="0" collapsed="false">
      <c r="D181" s="0" t="n">
        <v>2035</v>
      </c>
      <c r="E181" s="0" t="s">
        <v>162</v>
      </c>
      <c r="F181" s="0" t="s">
        <v>163</v>
      </c>
      <c r="I181" s="0" t="n">
        <v>55</v>
      </c>
      <c r="J181" s="3" t="n">
        <v>4.09397245792738</v>
      </c>
      <c r="K181" s="3" t="n">
        <v>602.927962026914</v>
      </c>
      <c r="L181" s="3" t="n">
        <v>16.0120042613297</v>
      </c>
      <c r="M181" s="3" t="n">
        <v>581.817285779111</v>
      </c>
      <c r="N181" s="3" t="n">
        <v>5.09867198647323</v>
      </c>
      <c r="O181" s="3" t="n">
        <v>3361.76635344787</v>
      </c>
      <c r="P181" s="3" t="n">
        <v>2731.42672687606</v>
      </c>
      <c r="Q181" s="3" t="n">
        <v>630.339626571805</v>
      </c>
      <c r="R181" s="3" t="n">
        <v>8451.71886521998</v>
      </c>
      <c r="S181" s="3" t="n">
        <v>0.211932453246625</v>
      </c>
      <c r="T181" s="3" t="n">
        <v>0.857872558251164</v>
      </c>
      <c r="U181" s="3" t="n">
        <v>8.57830437924116</v>
      </c>
      <c r="V181" s="3" t="n">
        <v>1.17393809455482E-006</v>
      </c>
      <c r="W181" s="3" t="n">
        <v>6.65724960469239E-007</v>
      </c>
      <c r="X181" s="3" t="n">
        <v>5.08213134085582E-007</v>
      </c>
      <c r="Y181" s="3" t="n">
        <v>2.04393525599795E-005</v>
      </c>
      <c r="Z181" s="3" t="n">
        <v>1.98375241338329E-005</v>
      </c>
      <c r="AA181" s="3" t="n">
        <v>6.01828426146595E-007</v>
      </c>
      <c r="AB181" s="3" t="n">
        <v>102.261817546055</v>
      </c>
      <c r="AC181" s="3" t="n">
        <v>16397.4481178986</v>
      </c>
      <c r="AD181" s="3" t="n">
        <v>0.00995866680619348</v>
      </c>
      <c r="AE181" s="3" t="n">
        <v>4.24639710668728E-005</v>
      </c>
      <c r="AF181" s="3" t="n">
        <v>0.000260916365754249</v>
      </c>
      <c r="AG181" s="3" t="n">
        <v>2.53879697991694</v>
      </c>
      <c r="AH181" s="3" t="n">
        <v>699.71668903206</v>
      </c>
    </row>
    <row r="182" customFormat="false" ht="13.8" hidden="false" customHeight="false" outlineLevel="0" collapsed="false">
      <c r="D182" s="0" t="n">
        <v>2035</v>
      </c>
      <c r="E182" s="0" t="s">
        <v>162</v>
      </c>
      <c r="F182" s="0" t="s">
        <v>164</v>
      </c>
      <c r="I182" s="0" t="n">
        <v>44</v>
      </c>
      <c r="J182" s="3" t="n">
        <v>2.63591858056103</v>
      </c>
      <c r="K182" s="3" t="n">
        <v>377.059419865695</v>
      </c>
      <c r="L182" s="3" t="n">
        <v>9.46947451137898</v>
      </c>
      <c r="M182" s="3" t="n">
        <v>365.082444764197</v>
      </c>
      <c r="N182" s="3" t="n">
        <v>2.50750059011883</v>
      </c>
      <c r="O182" s="3" t="n">
        <v>2061.80450870884</v>
      </c>
      <c r="P182" s="3" t="n">
        <v>1747.72204503717</v>
      </c>
      <c r="Q182" s="3" t="n">
        <v>314.082463671669</v>
      </c>
      <c r="R182" s="3" t="n">
        <v>5138.80348571746</v>
      </c>
      <c r="S182" s="3" t="n">
        <v>0.143857786156989</v>
      </c>
      <c r="T182" s="3" t="n">
        <v>0.557439468517779</v>
      </c>
      <c r="U182" s="3" t="n">
        <v>5.7300172533427</v>
      </c>
      <c r="V182" s="3" t="n">
        <v>9.67187760906724E-007</v>
      </c>
      <c r="W182" s="3" t="n">
        <v>4.93337093124366E-007</v>
      </c>
      <c r="X182" s="3" t="n">
        <v>4.73850667782359E-007</v>
      </c>
      <c r="Y182" s="3" t="n">
        <v>1.25228119372762E-005</v>
      </c>
      <c r="Z182" s="3" t="n">
        <v>1.21653832016192E-005</v>
      </c>
      <c r="AA182" s="3" t="n">
        <v>3.5742873565703E-007</v>
      </c>
      <c r="AB182" s="3" t="n">
        <v>62.4256596547067</v>
      </c>
      <c r="AC182" s="3" t="n">
        <v>10089.6593485889</v>
      </c>
      <c r="AD182" s="3" t="n">
        <v>0.00636560312377879</v>
      </c>
      <c r="AE182" s="3" t="n">
        <v>2.52387180324967E-005</v>
      </c>
      <c r="AF182" s="3" t="n">
        <v>0.00017505025223809</v>
      </c>
      <c r="AG182" s="3" t="n">
        <v>1.67549035852853</v>
      </c>
      <c r="AH182" s="3" t="n">
        <v>428.840458638463</v>
      </c>
    </row>
    <row r="183" customFormat="false" ht="13.8" hidden="false" customHeight="false" outlineLevel="0" collapsed="false">
      <c r="D183" s="0" t="n">
        <v>2035</v>
      </c>
      <c r="E183" s="0" t="s">
        <v>162</v>
      </c>
      <c r="F183" s="0" t="s">
        <v>165</v>
      </c>
      <c r="I183" s="0" t="n">
        <v>20</v>
      </c>
      <c r="J183" s="3" t="n">
        <v>2.43724735845016</v>
      </c>
      <c r="K183" s="3" t="n">
        <v>370.712169055371</v>
      </c>
      <c r="L183" s="3" t="n">
        <v>65.1806246656723</v>
      </c>
      <c r="M183" s="3" t="n">
        <v>303.848745339472</v>
      </c>
      <c r="N183" s="3" t="n">
        <v>1.68279905022617</v>
      </c>
      <c r="O183" s="3" t="n">
        <v>1948.35890067651</v>
      </c>
      <c r="P183" s="3" t="n">
        <v>1649.90703049439</v>
      </c>
      <c r="Q183" s="3" t="n">
        <v>298.451870182123</v>
      </c>
      <c r="R183" s="3" t="n">
        <v>4144.88370763107</v>
      </c>
      <c r="S183" s="3" t="n">
        <v>0.128058289376846</v>
      </c>
      <c r="T183" s="3" t="n">
        <v>0.728462570406437</v>
      </c>
      <c r="U183" s="3" t="n">
        <v>8.03955798073631</v>
      </c>
      <c r="V183" s="3" t="n">
        <v>6.24391743945212E-007</v>
      </c>
      <c r="W183" s="3" t="n">
        <v>3.16711098392977E-007</v>
      </c>
      <c r="X183" s="3" t="n">
        <v>3.07680645552234E-007</v>
      </c>
      <c r="Y183" s="3" t="n">
        <v>1.25343958706528E-005</v>
      </c>
      <c r="Z183" s="3" t="n">
        <v>1.14965938965369E-005</v>
      </c>
      <c r="AA183" s="3" t="n">
        <v>1.03780197411589E-006</v>
      </c>
      <c r="AB183" s="3" t="n">
        <v>69.5609015699863</v>
      </c>
      <c r="AC183" s="3" t="n">
        <v>68491.0407524267</v>
      </c>
      <c r="AD183" s="3" t="n">
        <v>0.00584789997825736</v>
      </c>
      <c r="AE183" s="3" t="n">
        <v>2.53541292789636E-005</v>
      </c>
      <c r="AF183" s="3" t="n">
        <v>0.00030955620312903</v>
      </c>
      <c r="AG183" s="3" t="n">
        <v>7.77313586777038</v>
      </c>
      <c r="AH183" s="3" t="n">
        <v>132.908052025149</v>
      </c>
    </row>
    <row r="184" customFormat="false" ht="13.8" hidden="false" customHeight="false" outlineLevel="0" collapsed="false">
      <c r="D184" s="0" t="n">
        <v>2035</v>
      </c>
      <c r="E184" s="0" t="s">
        <v>162</v>
      </c>
      <c r="F184" s="0" t="s">
        <v>166</v>
      </c>
      <c r="I184" s="0" t="n">
        <v>55</v>
      </c>
      <c r="J184" s="3" t="n">
        <v>3.78612569492338</v>
      </c>
      <c r="K184" s="3" t="n">
        <v>512.818856155688</v>
      </c>
      <c r="L184" s="3" t="n">
        <v>16.1543353152401</v>
      </c>
      <c r="M184" s="3" t="n">
        <v>492.127695499113</v>
      </c>
      <c r="N184" s="3" t="n">
        <v>4.53682534133445</v>
      </c>
      <c r="O184" s="3" t="n">
        <v>3036.12914524944</v>
      </c>
      <c r="P184" s="3" t="n">
        <v>2467.37259358053</v>
      </c>
      <c r="Q184" s="3" t="n">
        <v>568.756551668914</v>
      </c>
      <c r="R184" s="3" t="n">
        <v>7754.84211943923</v>
      </c>
      <c r="S184" s="3" t="n">
        <v>0.200248037204253</v>
      </c>
      <c r="T184" s="3" t="n">
        <v>0.812221295738907</v>
      </c>
      <c r="U184" s="3" t="n">
        <v>8.09362511356492</v>
      </c>
      <c r="V184" s="3" t="n">
        <v>1.09582644101704E-006</v>
      </c>
      <c r="W184" s="3" t="n">
        <v>6.20508038142913E-007</v>
      </c>
      <c r="X184" s="3" t="n">
        <v>4.7531840287413E-007</v>
      </c>
      <c r="Y184" s="3" t="n">
        <v>1.97809452780038E-005</v>
      </c>
      <c r="Z184" s="3" t="n">
        <v>1.92014797591834E-005</v>
      </c>
      <c r="AA184" s="3" t="n">
        <v>5.79465518820412E-007</v>
      </c>
      <c r="AB184" s="3" t="n">
        <v>101.780316789639</v>
      </c>
      <c r="AC184" s="3" t="n">
        <v>28828.5513827019</v>
      </c>
      <c r="AD184" s="3" t="n">
        <v>0.00912215484891527</v>
      </c>
      <c r="AE184" s="3" t="n">
        <v>4.05203527760924E-005</v>
      </c>
      <c r="AF184" s="3" t="n">
        <v>0.000222000938022073</v>
      </c>
      <c r="AG184" s="3" t="n">
        <v>2.39978227731957</v>
      </c>
      <c r="AH184" s="3" t="n">
        <v>677.399422751856</v>
      </c>
    </row>
    <row r="185" customFormat="false" ht="13.8" hidden="false" customHeight="false" outlineLevel="0" collapsed="false">
      <c r="D185" s="0" t="n">
        <v>2035</v>
      </c>
      <c r="E185" s="0" t="s">
        <v>162</v>
      </c>
      <c r="F185" s="0" t="s">
        <v>167</v>
      </c>
      <c r="I185" s="0" t="n">
        <v>44</v>
      </c>
      <c r="J185" s="3" t="n">
        <v>2.23282859026979</v>
      </c>
      <c r="K185" s="3" t="n">
        <v>273.073928588568</v>
      </c>
      <c r="L185" s="3" t="n">
        <v>9.61947619542281</v>
      </c>
      <c r="M185" s="3" t="n">
        <v>260.996503531397</v>
      </c>
      <c r="N185" s="3" t="n">
        <v>2.45794886174784</v>
      </c>
      <c r="O185" s="3" t="n">
        <v>1694.80828401381</v>
      </c>
      <c r="P185" s="3" t="n">
        <v>1393.41726729051</v>
      </c>
      <c r="Q185" s="3" t="n">
        <v>301.391016723298</v>
      </c>
      <c r="R185" s="3" t="n">
        <v>4356.73493419114</v>
      </c>
      <c r="S185" s="3" t="n">
        <v>0.1142635432</v>
      </c>
      <c r="T185" s="3" t="n">
        <v>0.490768562492849</v>
      </c>
      <c r="U185" s="3" t="n">
        <v>4.968587436031</v>
      </c>
      <c r="V185" s="3" t="n">
        <v>5.86335641889353E-007</v>
      </c>
      <c r="W185" s="3" t="n">
        <v>2.2801719258331E-007</v>
      </c>
      <c r="X185" s="3" t="n">
        <v>3.58318449306043E-007</v>
      </c>
      <c r="Y185" s="3" t="n">
        <v>1.16228466943257E-005</v>
      </c>
      <c r="Z185" s="3" t="n">
        <v>1.12879853363318E-005</v>
      </c>
      <c r="AA185" s="3" t="n">
        <v>3.34861357993838E-007</v>
      </c>
      <c r="AB185" s="3" t="n">
        <v>60.5324246675334</v>
      </c>
      <c r="AC185" s="3" t="n">
        <v>23691.9623808801</v>
      </c>
      <c r="AD185" s="3" t="n">
        <v>0.00619819547742859</v>
      </c>
      <c r="AE185" s="3" t="n">
        <v>2.37309406224606E-005</v>
      </c>
      <c r="AF185" s="3" t="n">
        <v>0.000131716075736339</v>
      </c>
      <c r="AG185" s="3" t="n">
        <v>1.40223112423145</v>
      </c>
      <c r="AH185" s="3" t="n">
        <v>405.598259723655</v>
      </c>
    </row>
    <row r="186" customFormat="false" ht="13.8" hidden="false" customHeight="false" outlineLevel="0" collapsed="false">
      <c r="D186" s="0" t="n">
        <v>2035</v>
      </c>
      <c r="E186" s="0" t="s">
        <v>162</v>
      </c>
      <c r="F186" s="0" t="s">
        <v>168</v>
      </c>
      <c r="I186" s="0" t="n">
        <v>20</v>
      </c>
      <c r="J186" s="3" t="n">
        <v>2.68118211786007</v>
      </c>
      <c r="K186" s="3" t="n">
        <v>397.592930765874</v>
      </c>
      <c r="L186" s="3" t="n">
        <v>65.4744477756978</v>
      </c>
      <c r="M186" s="3" t="n">
        <v>329.105453124807</v>
      </c>
      <c r="N186" s="3" t="n">
        <v>3.01302986536843</v>
      </c>
      <c r="O186" s="3" t="n">
        <v>2244.50542358162</v>
      </c>
      <c r="P186" s="3" t="n">
        <v>1857.22018972023</v>
      </c>
      <c r="Q186" s="3" t="n">
        <v>387.285233861395</v>
      </c>
      <c r="R186" s="3" t="n">
        <v>4637.83299930169</v>
      </c>
      <c r="S186" s="3" t="n">
        <v>0.139895851435336</v>
      </c>
      <c r="T186" s="3" t="n">
        <v>0.800097113419425</v>
      </c>
      <c r="U186" s="3" t="n">
        <v>8.74352113083722</v>
      </c>
      <c r="V186" s="3" t="n">
        <v>8.8355967931882E-007</v>
      </c>
      <c r="W186" s="3" t="n">
        <v>4.0529354424501E-007</v>
      </c>
      <c r="X186" s="3" t="n">
        <v>4.7826613507381E-007</v>
      </c>
      <c r="Y186" s="3" t="n">
        <v>1.34138202324083E-005</v>
      </c>
      <c r="Z186" s="3" t="n">
        <v>1.2349122882557E-005</v>
      </c>
      <c r="AA186" s="3" t="n">
        <v>1.06469734985124E-006</v>
      </c>
      <c r="AB186" s="3" t="n">
        <v>72.4391551653636</v>
      </c>
      <c r="AC186" s="3" t="n">
        <v>69541.4991889595</v>
      </c>
      <c r="AD186" s="3" t="n">
        <v>0.00753017500634136</v>
      </c>
      <c r="AE186" s="3" t="n">
        <v>2.61634650689573E-005</v>
      </c>
      <c r="AF186" s="3" t="n">
        <v>0.000312059649708746</v>
      </c>
      <c r="AG186" s="3" t="n">
        <v>8.04623904896524</v>
      </c>
      <c r="AH186" s="3" t="n">
        <v>182.001320753558</v>
      </c>
    </row>
    <row r="187" customFormat="false" ht="13.8" hidden="false" customHeight="false" outlineLevel="0" collapsed="false">
      <c r="D187" s="0" t="n">
        <v>2035</v>
      </c>
      <c r="E187" s="0" t="s">
        <v>162</v>
      </c>
      <c r="F187" s="0" t="s">
        <v>169</v>
      </c>
      <c r="I187" s="0" t="n">
        <v>20</v>
      </c>
      <c r="J187" s="3" t="n">
        <v>2.95971809444445</v>
      </c>
      <c r="K187" s="3" t="n">
        <v>448.368348003929</v>
      </c>
      <c r="L187" s="3" t="n">
        <v>66.1499824487162</v>
      </c>
      <c r="M187" s="3" t="n">
        <v>379.849120107946</v>
      </c>
      <c r="N187" s="3" t="n">
        <v>2.3692454472669</v>
      </c>
      <c r="O187" s="3" t="n">
        <v>2980.75110903865</v>
      </c>
      <c r="P187" s="3" t="n">
        <v>2126.08961943004</v>
      </c>
      <c r="Q187" s="3" t="n">
        <v>854.661489608611</v>
      </c>
      <c r="R187" s="3" t="n">
        <v>5170.31471025042</v>
      </c>
      <c r="S187" s="3" t="n">
        <v>0.156476207645835</v>
      </c>
      <c r="T187" s="3" t="n">
        <v>0.909162884144589</v>
      </c>
      <c r="U187" s="3" t="n">
        <v>9.90222743499283</v>
      </c>
      <c r="V187" s="3" t="n">
        <v>9.58141590519376E-007</v>
      </c>
      <c r="W187" s="3" t="n">
        <v>4.23186772445066E-007</v>
      </c>
      <c r="X187" s="3" t="n">
        <v>5.3495481807431E-007</v>
      </c>
      <c r="Y187" s="3" t="n">
        <v>1.44686807263829E-005</v>
      </c>
      <c r="Z187" s="3" t="n">
        <v>1.32637544382979E-005</v>
      </c>
      <c r="AA187" s="3" t="n">
        <v>1.20492628808506E-006</v>
      </c>
      <c r="AB187" s="3" t="n">
        <v>74.5536543431748</v>
      </c>
      <c r="AC187" s="3" t="n">
        <v>112543.280117479</v>
      </c>
      <c r="AD187" s="3" t="n">
        <v>0.00840495422078654</v>
      </c>
      <c r="AE187" s="3" t="n">
        <v>2.77857039626034E-005</v>
      </c>
      <c r="AF187" s="3" t="n">
        <v>0.000328540139139327</v>
      </c>
      <c r="AG187" s="3" t="n">
        <v>8.48278470979843</v>
      </c>
      <c r="AH187" s="3" t="n">
        <v>169.059213649404</v>
      </c>
    </row>
    <row r="188" customFormat="false" ht="13.8" hidden="false" customHeight="false" outlineLevel="0" collapsed="false">
      <c r="D188" s="0" t="n">
        <v>2035</v>
      </c>
      <c r="E188" s="0" t="s">
        <v>170</v>
      </c>
      <c r="F188" s="0" t="s">
        <v>163</v>
      </c>
      <c r="I188" s="0" t="n">
        <v>55</v>
      </c>
      <c r="J188" s="3" t="n">
        <v>4.93465847931001</v>
      </c>
      <c r="K188" s="3" t="n">
        <v>935.996372241412</v>
      </c>
      <c r="L188" s="3" t="n">
        <v>16.1295009587977</v>
      </c>
      <c r="M188" s="3" t="n">
        <v>915.210020723271</v>
      </c>
      <c r="N188" s="3" t="n">
        <v>5.23604328489277</v>
      </c>
      <c r="O188" s="3" t="n">
        <v>3612.58800191553</v>
      </c>
      <c r="P188" s="3" t="n">
        <v>2984.79125301939</v>
      </c>
      <c r="Q188" s="3" t="n">
        <v>636.286209092136</v>
      </c>
      <c r="R188" s="3" t="n">
        <v>13189.6685551505</v>
      </c>
      <c r="S188" s="3" t="n">
        <v>0.390570434418055</v>
      </c>
      <c r="T188" s="3" t="n">
        <v>0.991622312900726</v>
      </c>
      <c r="U188" s="3" t="n">
        <v>9.66855077069463</v>
      </c>
      <c r="V188" s="3" t="n">
        <v>1.19515355482022E-006</v>
      </c>
      <c r="W188" s="3" t="n">
        <v>6.80485874570269E-007</v>
      </c>
      <c r="X188" s="3" t="n">
        <v>5.31953038305249E-007</v>
      </c>
      <c r="Y188" s="3" t="n">
        <v>2.13819692448193E-005</v>
      </c>
      <c r="Z188" s="3" t="n">
        <v>2.07471680943407E-005</v>
      </c>
      <c r="AA188" s="3" t="n">
        <v>6.34801150478688E-007</v>
      </c>
      <c r="AB188" s="3" t="n">
        <v>111.694280002737</v>
      </c>
      <c r="AC188" s="3" t="n">
        <v>20385.8499612516</v>
      </c>
      <c r="AD188" s="3" t="n">
        <v>0.0103069429752202</v>
      </c>
      <c r="AE188" s="3" t="n">
        <v>5.10510945657664E-005</v>
      </c>
      <c r="AF188" s="3" t="n">
        <v>0.000263449403371157</v>
      </c>
      <c r="AG188" s="3" t="n">
        <v>3.08171616851954</v>
      </c>
      <c r="AH188" s="3" t="n">
        <v>721.590005896872</v>
      </c>
    </row>
    <row r="189" customFormat="false" ht="13.8" hidden="false" customHeight="false" outlineLevel="0" collapsed="false">
      <c r="D189" s="0" t="n">
        <v>2035</v>
      </c>
      <c r="E189" s="0" t="s">
        <v>170</v>
      </c>
      <c r="F189" s="0" t="s">
        <v>164</v>
      </c>
      <c r="I189" s="0" t="n">
        <v>44</v>
      </c>
      <c r="J189" s="3" t="n">
        <v>3.14997262095041</v>
      </c>
      <c r="K189" s="3" t="n">
        <v>585.946405950893</v>
      </c>
      <c r="L189" s="3" t="n">
        <v>9.54352155028128</v>
      </c>
      <c r="M189" s="3" t="n">
        <v>574.166175862873</v>
      </c>
      <c r="N189" s="3" t="n">
        <v>2.5924956120586</v>
      </c>
      <c r="O189" s="3" t="n">
        <v>2224.91437249018</v>
      </c>
      <c r="P189" s="3" t="n">
        <v>1912.03352157483</v>
      </c>
      <c r="Q189" s="3" t="n">
        <v>317.320812390582</v>
      </c>
      <c r="R189" s="3" t="n">
        <v>8042.9355078141</v>
      </c>
      <c r="S189" s="3" t="n">
        <v>0.254915438356171</v>
      </c>
      <c r="T189" s="3" t="n">
        <v>0.640463311465724</v>
      </c>
      <c r="U189" s="3" t="n">
        <v>6.40620767534389</v>
      </c>
      <c r="V189" s="3" t="n">
        <v>9.88552536061739E-007</v>
      </c>
      <c r="W189" s="3" t="n">
        <v>5.18363499066011E-007</v>
      </c>
      <c r="X189" s="3" t="n">
        <v>5.0626966470735E-007</v>
      </c>
      <c r="Y189" s="3" t="n">
        <v>1.31220772256794E-005</v>
      </c>
      <c r="Z189" s="3" t="n">
        <v>1.27434722191753E-005</v>
      </c>
      <c r="AA189" s="3" t="n">
        <v>3.78605006504019E-007</v>
      </c>
      <c r="AB189" s="3" t="n">
        <v>68.0821364748203</v>
      </c>
      <c r="AC189" s="3" t="n">
        <v>12465.2204787785</v>
      </c>
      <c r="AD189" s="3" t="n">
        <v>0.00656252962394977</v>
      </c>
      <c r="AE189" s="3" t="n">
        <v>3.04345748716362E-005</v>
      </c>
      <c r="AF189" s="3" t="n">
        <v>0.000176755004500791</v>
      </c>
      <c r="AG189" s="3" t="n">
        <v>2.01473792505845</v>
      </c>
      <c r="AH189" s="3" t="n">
        <v>442.771120022211</v>
      </c>
    </row>
    <row r="190" customFormat="false" ht="13.8" hidden="false" customHeight="false" outlineLevel="0" collapsed="false">
      <c r="D190" s="0" t="n">
        <v>2035</v>
      </c>
      <c r="E190" s="0" t="s">
        <v>170</v>
      </c>
      <c r="F190" s="0" t="s">
        <v>165</v>
      </c>
      <c r="I190" s="0" t="n">
        <v>20</v>
      </c>
      <c r="J190" s="3" t="n">
        <v>2.96238298342521</v>
      </c>
      <c r="K190" s="3" t="n">
        <v>584.940110292319</v>
      </c>
      <c r="L190" s="3" t="n">
        <v>65.2567738167757</v>
      </c>
      <c r="M190" s="3" t="n">
        <v>518.268857234145</v>
      </c>
      <c r="N190" s="3" t="n">
        <v>1.77741685243273</v>
      </c>
      <c r="O190" s="3" t="n">
        <v>2113.4453938412</v>
      </c>
      <c r="P190" s="3" t="n">
        <v>1815.81943604213</v>
      </c>
      <c r="Q190" s="3" t="n">
        <v>300.732974876078</v>
      </c>
      <c r="R190" s="3" t="n">
        <v>7292.22485449264</v>
      </c>
      <c r="S190" s="3" t="n">
        <v>0.242754800275064</v>
      </c>
      <c r="T190" s="3" t="n">
        <v>0.816460980518033</v>
      </c>
      <c r="U190" s="3" t="n">
        <v>8.75931194548533</v>
      </c>
      <c r="V190" s="3" t="n">
        <v>6.37020022075417E-007</v>
      </c>
      <c r="W190" s="3" t="n">
        <v>3.2348569070869E-007</v>
      </c>
      <c r="X190" s="3" t="n">
        <v>3.13930746081773E-007</v>
      </c>
      <c r="Y190" s="3" t="n">
        <v>1.31328724113834E-005</v>
      </c>
      <c r="Z190" s="3" t="n">
        <v>1.20732030637977E-005</v>
      </c>
      <c r="AA190" s="3" t="n">
        <v>1.05966934758573E-006</v>
      </c>
      <c r="AB190" s="3" t="n">
        <v>75.3627511869051</v>
      </c>
      <c r="AC190" s="3" t="n">
        <v>69186.4239370593</v>
      </c>
      <c r="AD190" s="3" t="n">
        <v>0.00609634338514988</v>
      </c>
      <c r="AE190" s="3" t="n">
        <v>3.10652362765671E-005</v>
      </c>
      <c r="AF190" s="3" t="n">
        <v>0.000311321394525521</v>
      </c>
      <c r="AG190" s="3" t="n">
        <v>8.13224834904299</v>
      </c>
      <c r="AH190" s="3" t="n">
        <v>146.359264755644</v>
      </c>
    </row>
    <row r="191" customFormat="false" ht="13.8" hidden="false" customHeight="false" outlineLevel="0" collapsed="false">
      <c r="D191" s="0" t="n">
        <v>2035</v>
      </c>
      <c r="E191" s="0" t="s">
        <v>170</v>
      </c>
      <c r="F191" s="0" t="s">
        <v>166</v>
      </c>
      <c r="I191" s="0" t="n">
        <v>55</v>
      </c>
      <c r="J191" s="3" t="n">
        <v>4.60261165069224</v>
      </c>
      <c r="K191" s="3" t="n">
        <v>840.468300278148</v>
      </c>
      <c r="L191" s="3" t="n">
        <v>16.2724499474091</v>
      </c>
      <c r="M191" s="3" t="n">
        <v>820.095179853337</v>
      </c>
      <c r="N191" s="3" t="n">
        <v>4.66876037379735</v>
      </c>
      <c r="O191" s="3" t="n">
        <v>3287.89701002643</v>
      </c>
      <c r="P191" s="3" t="n">
        <v>2721.63045848073</v>
      </c>
      <c r="Q191" s="3" t="n">
        <v>574.553178866613</v>
      </c>
      <c r="R191" s="3" t="n">
        <v>12424.8239696651</v>
      </c>
      <c r="S191" s="3" t="n">
        <v>0.376245558161462</v>
      </c>
      <c r="T191" s="3" t="n">
        <v>0.94485189653139</v>
      </c>
      <c r="U191" s="3" t="n">
        <v>9.17668211099364</v>
      </c>
      <c r="V191" s="3" t="n">
        <v>1.11584196690065E-006</v>
      </c>
      <c r="W191" s="3" t="n">
        <v>6.32672312142375E-007</v>
      </c>
      <c r="X191" s="3" t="n">
        <v>4.95008092181321E-007</v>
      </c>
      <c r="Y191" s="3" t="n">
        <v>2.07224463053759E-005</v>
      </c>
      <c r="Z191" s="3" t="n">
        <v>2.0109860788205E-005</v>
      </c>
      <c r="AA191" s="3" t="n">
        <v>6.12585517170906E-007</v>
      </c>
      <c r="AB191" s="3" t="n">
        <v>111.08435338696</v>
      </c>
      <c r="AC191" s="3" t="n">
        <v>32800.2624680554</v>
      </c>
      <c r="AD191" s="3" t="n">
        <v>0.00946280611910636</v>
      </c>
      <c r="AE191" s="3" t="n">
        <v>4.88713404650102E-005</v>
      </c>
      <c r="AF191" s="3" t="n">
        <v>0.000224574446905698</v>
      </c>
      <c r="AG191" s="3" t="n">
        <v>2.93722760408789</v>
      </c>
      <c r="AH191" s="3" t="n">
        <v>697.279322194968</v>
      </c>
    </row>
    <row r="192" customFormat="false" ht="13.8" hidden="false" customHeight="false" outlineLevel="0" collapsed="false">
      <c r="D192" s="0" t="n">
        <v>2035</v>
      </c>
      <c r="E192" s="0" t="s">
        <v>170</v>
      </c>
      <c r="F192" s="0" t="s">
        <v>167</v>
      </c>
      <c r="I192" s="0" t="n">
        <v>44</v>
      </c>
      <c r="J192" s="3" t="n">
        <v>2.70953594758394</v>
      </c>
      <c r="K192" s="3" t="n">
        <v>463.947023070974</v>
      </c>
      <c r="L192" s="3" t="n">
        <v>9.68831227263514</v>
      </c>
      <c r="M192" s="3" t="n">
        <v>452.055268531707</v>
      </c>
      <c r="N192" s="3" t="n">
        <v>2.53580400887676</v>
      </c>
      <c r="O192" s="3" t="n">
        <v>1841.58853035429</v>
      </c>
      <c r="P192" s="3" t="n">
        <v>1541.78716262785</v>
      </c>
      <c r="Q192" s="3" t="n">
        <v>304.908276864259</v>
      </c>
      <c r="R192" s="3" t="n">
        <v>7123.6870190079</v>
      </c>
      <c r="S192" s="3" t="n">
        <v>0.217257172638977</v>
      </c>
      <c r="T192" s="3" t="n">
        <v>0.568752388069009</v>
      </c>
      <c r="U192" s="3" t="n">
        <v>5.60506396561594</v>
      </c>
      <c r="V192" s="3" t="n">
        <v>5.95257101735698E-007</v>
      </c>
      <c r="W192" s="3" t="n">
        <v>2.34629759013278E-007</v>
      </c>
      <c r="X192" s="3" t="n">
        <v>3.6062734272242E-007</v>
      </c>
      <c r="Y192" s="3" t="n">
        <v>1.21766446701108E-005</v>
      </c>
      <c r="Z192" s="3" t="n">
        <v>1.18225042607649E-005</v>
      </c>
      <c r="AA192" s="3" t="n">
        <v>3.54140409345831E-007</v>
      </c>
      <c r="AB192" s="3" t="n">
        <v>65.9352781813337</v>
      </c>
      <c r="AC192" s="3" t="n">
        <v>26032.143570873</v>
      </c>
      <c r="AD192" s="3" t="n">
        <v>0.00640562371867355</v>
      </c>
      <c r="AE192" s="3" t="n">
        <v>2.86989756622615E-005</v>
      </c>
      <c r="AF192" s="3" t="n">
        <v>0.000133190029101162</v>
      </c>
      <c r="AG192" s="3" t="n">
        <v>1.71711490059793</v>
      </c>
      <c r="AH192" s="3" t="n">
        <v>417.116636758569</v>
      </c>
    </row>
    <row r="193" customFormat="false" ht="13.8" hidden="false" customHeight="false" outlineLevel="0" collapsed="false">
      <c r="D193" s="0" t="n">
        <v>2035</v>
      </c>
      <c r="E193" s="0" t="s">
        <v>170</v>
      </c>
      <c r="F193" s="0" t="s">
        <v>168</v>
      </c>
      <c r="I193" s="0" t="n">
        <v>20</v>
      </c>
      <c r="J193" s="3" t="n">
        <v>3.22686294726388</v>
      </c>
      <c r="K193" s="3" t="n">
        <v>622.464268554329</v>
      </c>
      <c r="L193" s="3" t="n">
        <v>65.5521961915615</v>
      </c>
      <c r="M193" s="3" t="n">
        <v>554.17651591514</v>
      </c>
      <c r="N193" s="3" t="n">
        <v>3.11209995765369</v>
      </c>
      <c r="O193" s="3" t="n">
        <v>2415.49426119065</v>
      </c>
      <c r="P193" s="3" t="n">
        <v>2028.90802443387</v>
      </c>
      <c r="Q193" s="3" t="n">
        <v>389.568383741915</v>
      </c>
      <c r="R193" s="3" t="n">
        <v>7930.75851717614</v>
      </c>
      <c r="S193" s="3" t="n">
        <v>0.260033851110084</v>
      </c>
      <c r="T193" s="3" t="n">
        <v>0.891836139568209</v>
      </c>
      <c r="U193" s="3" t="n">
        <v>9.49877380227467</v>
      </c>
      <c r="V193" s="3" t="n">
        <v>8.97655887468505E-007</v>
      </c>
      <c r="W193" s="3" t="n">
        <v>4.24092054094041E-007</v>
      </c>
      <c r="X193" s="3" t="n">
        <v>4.93441786551584E-007</v>
      </c>
      <c r="Y193" s="3" t="n">
        <v>1.40014824190641E-005</v>
      </c>
      <c r="Z193" s="3" t="n">
        <v>1.29132935173867E-005</v>
      </c>
      <c r="AA193" s="3" t="n">
        <v>1.08818890167746E-006</v>
      </c>
      <c r="AB193" s="3" t="n">
        <v>78.3829085318923</v>
      </c>
      <c r="AC193" s="3" t="n">
        <v>70285.8828823953</v>
      </c>
      <c r="AD193" s="3" t="n">
        <v>0.00779281005430713</v>
      </c>
      <c r="AE193" s="3" t="n">
        <v>3.21337160473089E-005</v>
      </c>
      <c r="AF193" s="3" t="n">
        <v>0.000313978896448795</v>
      </c>
      <c r="AG193" s="3" t="n">
        <v>8.4241448483678</v>
      </c>
      <c r="AH193" s="3" t="n">
        <v>196.212255028215</v>
      </c>
    </row>
    <row r="194" customFormat="false" ht="13.8" hidden="false" customHeight="false" outlineLevel="0" collapsed="false">
      <c r="D194" s="0" t="n">
        <v>2035</v>
      </c>
      <c r="E194" s="0" t="s">
        <v>170</v>
      </c>
      <c r="F194" s="0" t="s">
        <v>169</v>
      </c>
      <c r="I194" s="0" t="n">
        <v>20</v>
      </c>
      <c r="J194" s="3" t="n">
        <v>3.52269058024485</v>
      </c>
      <c r="K194" s="3" t="n">
        <v>682.512816687067</v>
      </c>
      <c r="L194" s="3" t="n">
        <v>66.2294487836827</v>
      </c>
      <c r="M194" s="3" t="n">
        <v>614.198054454585</v>
      </c>
      <c r="N194" s="3" t="n">
        <v>2.47016567259241</v>
      </c>
      <c r="O194" s="3" t="n">
        <v>3163.02316916506</v>
      </c>
      <c r="P194" s="3" t="n">
        <v>2308.9409677478</v>
      </c>
      <c r="Q194" s="3" t="n">
        <v>856.736027756972</v>
      </c>
      <c r="R194" s="3" t="n">
        <v>8581.46530770452</v>
      </c>
      <c r="S194" s="3" t="n">
        <v>0.280337540466013</v>
      </c>
      <c r="T194" s="3" t="n">
        <v>1.00324709721941</v>
      </c>
      <c r="U194" s="3" t="n">
        <v>10.6770358099549</v>
      </c>
      <c r="V194" s="3" t="n">
        <v>9.72834992558203E-007</v>
      </c>
      <c r="W194" s="3" t="n">
        <v>4.39985575171281E-007</v>
      </c>
      <c r="X194" s="3" t="n">
        <v>5.49897020888101E-007</v>
      </c>
      <c r="Y194" s="3" t="n">
        <v>1.50786661536243E-005</v>
      </c>
      <c r="Z194" s="3" t="n">
        <v>1.38496265085049E-005</v>
      </c>
      <c r="AA194" s="3" t="n">
        <v>1.22903964511943E-006</v>
      </c>
      <c r="AB194" s="3" t="n">
        <v>80.7209664039032</v>
      </c>
      <c r="AC194" s="3" t="n">
        <v>113353.471098039</v>
      </c>
      <c r="AD194" s="3" t="n">
        <v>0.00868069589262068</v>
      </c>
      <c r="AE194" s="3" t="n">
        <v>3.39886804041351E-005</v>
      </c>
      <c r="AF194" s="3" t="n">
        <v>0.000330486033549971</v>
      </c>
      <c r="AG194" s="3" t="n">
        <v>8.87160898537932</v>
      </c>
      <c r="AH194" s="3" t="n">
        <v>184.065818400405</v>
      </c>
    </row>
    <row r="195" customFormat="false" ht="13.8" hidden="false" customHeight="false" outlineLevel="0" collapsed="false">
      <c r="D195" s="0" t="n">
        <v>2035</v>
      </c>
      <c r="E195" s="0" t="s">
        <v>171</v>
      </c>
      <c r="F195" s="0" t="s">
        <v>163</v>
      </c>
      <c r="I195" s="0" t="n">
        <v>55</v>
      </c>
      <c r="J195" s="3" t="n">
        <v>3.3582588113796</v>
      </c>
      <c r="K195" s="3" t="n">
        <v>403.568566364059</v>
      </c>
      <c r="L195" s="3" t="n">
        <v>15.8480140226531</v>
      </c>
      <c r="M195" s="3" t="n">
        <v>382.838787560529</v>
      </c>
      <c r="N195" s="3" t="n">
        <v>4.88176478087689</v>
      </c>
      <c r="O195" s="3" t="n">
        <v>3187.61348244947</v>
      </c>
      <c r="P195" s="3" t="n">
        <v>2551.32727335733</v>
      </c>
      <c r="Q195" s="3" t="n">
        <v>626.923004155482</v>
      </c>
      <c r="R195" s="3" t="n">
        <v>5539.31944162453</v>
      </c>
      <c r="S195" s="3" t="n">
        <v>0.0951507537076562</v>
      </c>
      <c r="T195" s="3" t="n">
        <v>0.758982675120632</v>
      </c>
      <c r="U195" s="3" t="n">
        <v>7.74150866916031</v>
      </c>
      <c r="V195" s="3" t="n">
        <v>1.15286044602177E-006</v>
      </c>
      <c r="W195" s="3" t="n">
        <v>6.20907407716523E-007</v>
      </c>
      <c r="X195" s="3" t="n">
        <v>4.8900593981839E-007</v>
      </c>
      <c r="Y195" s="3" t="n">
        <v>1.96072144271542E-005</v>
      </c>
      <c r="Z195" s="3" t="n">
        <v>1.90234421339185E-005</v>
      </c>
      <c r="AA195" s="3" t="n">
        <v>5.82094730807737E-007</v>
      </c>
      <c r="AB195" s="3" t="n">
        <v>82.8535233912225</v>
      </c>
      <c r="AC195" s="3" t="n">
        <v>13488.6049310378</v>
      </c>
      <c r="AD195" s="3" t="n">
        <v>0.00947905767064468</v>
      </c>
      <c r="AE195" s="3" t="n">
        <v>3.90583193709204E-005</v>
      </c>
      <c r="AF195" s="3" t="n">
        <v>0.00025886974220807</v>
      </c>
      <c r="AG195" s="3" t="n">
        <v>2.19342425992751</v>
      </c>
      <c r="AH195" s="3" t="n">
        <v>664.697944884659</v>
      </c>
    </row>
    <row r="196" customFormat="false" ht="13.8" hidden="false" customHeight="false" outlineLevel="0" collapsed="false">
      <c r="D196" s="0" t="n">
        <v>2035</v>
      </c>
      <c r="E196" s="0" t="s">
        <v>171</v>
      </c>
      <c r="F196" s="0" t="s">
        <v>164</v>
      </c>
      <c r="I196" s="0" t="n">
        <v>44</v>
      </c>
      <c r="J196" s="3" t="n">
        <v>2.18325423815825</v>
      </c>
      <c r="K196" s="3" t="n">
        <v>249.521794378544</v>
      </c>
      <c r="L196" s="3" t="n">
        <v>9.36709206368242</v>
      </c>
      <c r="M196" s="3" t="n">
        <v>237.781222635901</v>
      </c>
      <c r="N196" s="3" t="n">
        <v>2.3734796789602</v>
      </c>
      <c r="O196" s="3" t="n">
        <v>1947.44680384794</v>
      </c>
      <c r="P196" s="3" t="n">
        <v>1630.12599145735</v>
      </c>
      <c r="Q196" s="3" t="n">
        <v>312.30851355093</v>
      </c>
      <c r="R196" s="3" t="n">
        <v>3336.27397702572</v>
      </c>
      <c r="S196" s="3" t="n">
        <v>0.0711524365528171</v>
      </c>
      <c r="T196" s="3" t="n">
        <v>0.495120786217105</v>
      </c>
      <c r="U196" s="3" t="n">
        <v>5.196296443536</v>
      </c>
      <c r="V196" s="3" t="n">
        <v>9.4280407656039E-007</v>
      </c>
      <c r="W196" s="3" t="n">
        <v>4.3653441185304E-007</v>
      </c>
      <c r="X196" s="3" t="n">
        <v>4.4883180189305E-007</v>
      </c>
      <c r="Y196" s="3" t="n">
        <v>1.1992690218795E-005</v>
      </c>
      <c r="Z196" s="3" t="n">
        <v>1.16474768676701E-005</v>
      </c>
      <c r="AA196" s="3" t="n">
        <v>3.44278628180381E-007</v>
      </c>
      <c r="AB196" s="3" t="n">
        <v>50.7056745133365</v>
      </c>
      <c r="AC196" s="3" t="n">
        <v>8320.73971458982</v>
      </c>
      <c r="AD196" s="3" t="n">
        <v>0.00607799051423447</v>
      </c>
      <c r="AE196" s="3" t="n">
        <v>2.31460851140133E-005</v>
      </c>
      <c r="AF196" s="3" t="n">
        <v>0.000173606885857343</v>
      </c>
      <c r="AG196" s="3" t="n">
        <v>1.45280657646568</v>
      </c>
      <c r="AH196" s="3" t="n">
        <v>407.133464732406</v>
      </c>
    </row>
    <row r="197" customFormat="false" ht="13.8" hidden="false" customHeight="false" outlineLevel="0" collapsed="false">
      <c r="D197" s="0" t="n">
        <v>2035</v>
      </c>
      <c r="E197" s="0" t="s">
        <v>171</v>
      </c>
      <c r="F197" s="0" t="s">
        <v>165</v>
      </c>
      <c r="I197" s="0" t="n">
        <v>20</v>
      </c>
      <c r="J197" s="3" t="n">
        <v>1.99245811135309</v>
      </c>
      <c r="K197" s="3" t="n">
        <v>245.421715460281</v>
      </c>
      <c r="L197" s="3" t="n">
        <v>65.0733201126533</v>
      </c>
      <c r="M197" s="3" t="n">
        <v>178.814374897325</v>
      </c>
      <c r="N197" s="3" t="n">
        <v>1.53402045030282</v>
      </c>
      <c r="O197" s="3" t="n">
        <v>1833.16857686756</v>
      </c>
      <c r="P197" s="3" t="n">
        <v>1532.43560199148</v>
      </c>
      <c r="Q197" s="3" t="n">
        <v>297.080295073213</v>
      </c>
      <c r="R197" s="3" t="n">
        <v>2187.07656722028</v>
      </c>
      <c r="S197" s="3" t="n">
        <v>0.0546530876696852</v>
      </c>
      <c r="T197" s="3" t="n">
        <v>0.664356258285467</v>
      </c>
      <c r="U197" s="3" t="n">
        <v>7.48954646627594</v>
      </c>
      <c r="V197" s="3" t="n">
        <v>6.16642970758591E-007</v>
      </c>
      <c r="W197" s="3" t="n">
        <v>3.08989940895823E-007</v>
      </c>
      <c r="X197" s="3" t="n">
        <v>3.01319664213611E-007</v>
      </c>
      <c r="Y197" s="3" t="n">
        <v>1.20035757007774E-005</v>
      </c>
      <c r="Z197" s="3" t="n">
        <v>1.09778847525909E-005</v>
      </c>
      <c r="AA197" s="3" t="n">
        <v>1.02529806234594E-006</v>
      </c>
      <c r="AB197" s="3" t="n">
        <v>55.6518881511468</v>
      </c>
      <c r="AC197" s="3" t="n">
        <v>67549.6858359843</v>
      </c>
      <c r="AD197" s="3" t="n">
        <v>0.00551480005868645</v>
      </c>
      <c r="AE197" s="3" t="n">
        <v>2.30610091359433E-005</v>
      </c>
      <c r="AF197" s="3" t="n">
        <v>0.000307978049077371</v>
      </c>
      <c r="AG197" s="3" t="n">
        <v>7.54851386816008</v>
      </c>
      <c r="AH197" s="3" t="n">
        <v>111.213467028586</v>
      </c>
    </row>
    <row r="198" customFormat="false" ht="13.8" hidden="false" customHeight="false" outlineLevel="0" collapsed="false">
      <c r="D198" s="0" t="n">
        <v>2035</v>
      </c>
      <c r="E198" s="0" t="s">
        <v>171</v>
      </c>
      <c r="F198" s="0" t="s">
        <v>166</v>
      </c>
      <c r="I198" s="0" t="n">
        <v>55</v>
      </c>
      <c r="J198" s="3" t="n">
        <v>3.08794311146202</v>
      </c>
      <c r="K198" s="3" t="n">
        <v>318.112480356575</v>
      </c>
      <c r="L198" s="3" t="n">
        <v>15.9891306243877</v>
      </c>
      <c r="M198" s="3" t="n">
        <v>297.796456100935</v>
      </c>
      <c r="N198" s="3" t="n">
        <v>4.32689363125231</v>
      </c>
      <c r="O198" s="3" t="n">
        <v>2860.06453773369</v>
      </c>
      <c r="P198" s="3" t="n">
        <v>2285.51135886708</v>
      </c>
      <c r="Q198" s="3" t="n">
        <v>565.516286538378</v>
      </c>
      <c r="R198" s="3" t="n">
        <v>4876.86121898075</v>
      </c>
      <c r="S198" s="3" t="n">
        <v>0.0884419050105055</v>
      </c>
      <c r="T198" s="3" t="n">
        <v>0.714876897437026</v>
      </c>
      <c r="U198" s="3" t="n">
        <v>7.26237472926932</v>
      </c>
      <c r="V198" s="3" t="n">
        <v>1.07709336595454E-006</v>
      </c>
      <c r="W198" s="3" t="n">
        <v>5.8208527377322E-007</v>
      </c>
      <c r="X198" s="3" t="n">
        <v>4.59248790195363E-007</v>
      </c>
      <c r="Y198" s="3" t="n">
        <v>1.89631129421524E-005</v>
      </c>
      <c r="Z198" s="3" t="n">
        <v>1.84019760524615E-005</v>
      </c>
      <c r="AA198" s="3" t="n">
        <v>5.59748649678429E-007</v>
      </c>
      <c r="AB198" s="3" t="n">
        <v>82.3933599311849</v>
      </c>
      <c r="AC198" s="3" t="n">
        <v>25934.8142047966</v>
      </c>
      <c r="AD198" s="3" t="n">
        <v>0.00865014665231024</v>
      </c>
      <c r="AE198" s="3" t="n">
        <v>3.71867106863616E-005</v>
      </c>
      <c r="AF198" s="3" t="n">
        <v>0.000219946418679946</v>
      </c>
      <c r="AG198" s="3" t="n">
        <v>2.05946846859294</v>
      </c>
      <c r="AH198" s="3" t="n">
        <v>645.099298503813</v>
      </c>
    </row>
    <row r="199" customFormat="false" ht="13.8" hidden="false" customHeight="false" outlineLevel="0" collapsed="false">
      <c r="D199" s="0" t="n">
        <v>2035</v>
      </c>
      <c r="E199" s="0" t="s">
        <v>171</v>
      </c>
      <c r="F199" s="0" t="s">
        <v>167</v>
      </c>
      <c r="I199" s="0" t="n">
        <v>44</v>
      </c>
      <c r="J199" s="3" t="n">
        <v>1.82795570251831</v>
      </c>
      <c r="K199" s="3" t="n">
        <v>161.228430226975</v>
      </c>
      <c r="L199" s="3" t="n">
        <v>9.5230182855427</v>
      </c>
      <c r="M199" s="3" t="n">
        <v>149.370606835002</v>
      </c>
      <c r="N199" s="3" t="n">
        <v>2.3348051064308</v>
      </c>
      <c r="O199" s="3" t="n">
        <v>1591.94846868133</v>
      </c>
      <c r="P199" s="3" t="n">
        <v>1287.04019181707</v>
      </c>
      <c r="Q199" s="3" t="n">
        <v>299.348208680013</v>
      </c>
      <c r="R199" s="3" t="n">
        <v>2660.89975651169</v>
      </c>
      <c r="S199" s="3" t="n">
        <v>0.0491936961475515</v>
      </c>
      <c r="T199" s="3" t="n">
        <v>0.434107794415724</v>
      </c>
      <c r="U199" s="3" t="n">
        <v>4.48609014772719</v>
      </c>
      <c r="V199" s="3" t="n">
        <v>5.80933315715959E-007</v>
      </c>
      <c r="W199" s="3" t="n">
        <v>2.21564294605706E-007</v>
      </c>
      <c r="X199" s="3" t="n">
        <v>3.55962554072905E-007</v>
      </c>
      <c r="Y199" s="3" t="n">
        <v>1.11427861560679E-005</v>
      </c>
      <c r="Z199" s="3" t="n">
        <v>1.08184019312376E-005</v>
      </c>
      <c r="AA199" s="3" t="n">
        <v>3.23699337203211E-007</v>
      </c>
      <c r="AB199" s="3" t="n">
        <v>48.8856208259359</v>
      </c>
      <c r="AC199" s="3" t="n">
        <v>21986.3392140703</v>
      </c>
      <c r="AD199" s="3" t="n">
        <v>0.00591443405189489</v>
      </c>
      <c r="AE199" s="3" t="n">
        <v>2.17689964271173E-005</v>
      </c>
      <c r="AF199" s="3" t="n">
        <v>0.00013055541521848</v>
      </c>
      <c r="AG199" s="3" t="n">
        <v>1.20666583862946</v>
      </c>
      <c r="AH199" s="3" t="n">
        <v>386.777378811351</v>
      </c>
    </row>
    <row r="200" customFormat="false" ht="13.8" hidden="false" customHeight="false" outlineLevel="0" collapsed="false">
      <c r="D200" s="0" t="n">
        <v>2035</v>
      </c>
      <c r="E200" s="0" t="s">
        <v>171</v>
      </c>
      <c r="F200" s="0" t="s">
        <v>168</v>
      </c>
      <c r="I200" s="0" t="n">
        <v>20</v>
      </c>
      <c r="J200" s="3" t="n">
        <v>2.21839615479492</v>
      </c>
      <c r="K200" s="3" t="n">
        <v>266.036230182659</v>
      </c>
      <c r="L200" s="3" t="n">
        <v>65.3629597235855</v>
      </c>
      <c r="M200" s="3" t="n">
        <v>197.816074637354</v>
      </c>
      <c r="N200" s="3" t="n">
        <v>2.85719582171944</v>
      </c>
      <c r="O200" s="3" t="n">
        <v>2120.96613411421</v>
      </c>
      <c r="P200" s="3" t="n">
        <v>1731.3977503723</v>
      </c>
      <c r="Q200" s="3" t="n">
        <v>386.038484362139</v>
      </c>
      <c r="R200" s="3" t="n">
        <v>2596.98386084681</v>
      </c>
      <c r="S200" s="3" t="n">
        <v>0.0627134957486409</v>
      </c>
      <c r="T200" s="3" t="n">
        <v>0.733114001788051</v>
      </c>
      <c r="U200" s="3" t="n">
        <v>8.16943407381611</v>
      </c>
      <c r="V200" s="3" t="n">
        <v>8.68206225326832E-007</v>
      </c>
      <c r="W200" s="3" t="n">
        <v>3.80615648888276E-007</v>
      </c>
      <c r="X200" s="3" t="n">
        <v>4.63770563557237E-007</v>
      </c>
      <c r="Y200" s="3" t="n">
        <v>1.28803881705545E-005</v>
      </c>
      <c r="Z200" s="3" t="n">
        <v>1.18288585329299E-005</v>
      </c>
      <c r="AA200" s="3" t="n">
        <v>1.05042356855547E-006</v>
      </c>
      <c r="AB200" s="3" t="n">
        <v>57.989524858666</v>
      </c>
      <c r="AC200" s="3" t="n">
        <v>68546.5222011335</v>
      </c>
      <c r="AD200" s="3" t="n">
        <v>0.00718929863190703</v>
      </c>
      <c r="AE200" s="3" t="n">
        <v>2.3776871502702E-005</v>
      </c>
      <c r="AF200" s="3" t="n">
        <v>0.000310344095581099</v>
      </c>
      <c r="AG200" s="3" t="n">
        <v>7.81073125105817</v>
      </c>
      <c r="AH200" s="3" t="n">
        <v>159.092947790518</v>
      </c>
    </row>
    <row r="201" customFormat="false" ht="13.8" hidden="false" customHeight="false" outlineLevel="0" collapsed="false">
      <c r="D201" s="0" t="n">
        <v>2035</v>
      </c>
      <c r="E201" s="0" t="s">
        <v>171</v>
      </c>
      <c r="F201" s="0" t="s">
        <v>169</v>
      </c>
      <c r="I201" s="0" t="n">
        <v>20</v>
      </c>
      <c r="J201" s="3" t="n">
        <v>2.47605395360235</v>
      </c>
      <c r="K201" s="3" t="n">
        <v>308.889183902309</v>
      </c>
      <c r="L201" s="3" t="n">
        <v>66.0371534935801</v>
      </c>
      <c r="M201" s="3" t="n">
        <v>240.642759579183</v>
      </c>
      <c r="N201" s="3" t="n">
        <v>2.20927082954565</v>
      </c>
      <c r="O201" s="3" t="n">
        <v>2847.81653893505</v>
      </c>
      <c r="P201" s="3" t="n">
        <v>1991.08051117808</v>
      </c>
      <c r="Q201" s="3" t="n">
        <v>853.23869544947</v>
      </c>
      <c r="R201" s="3" t="n">
        <v>3032.29730843494</v>
      </c>
      <c r="S201" s="3" t="n">
        <v>0.0755464656439015</v>
      </c>
      <c r="T201" s="3" t="n">
        <v>0.839806950441033</v>
      </c>
      <c r="U201" s="3" t="n">
        <v>9.30594761037625</v>
      </c>
      <c r="V201" s="3" t="n">
        <v>9.43300625022495E-007</v>
      </c>
      <c r="W201" s="3" t="n">
        <v>3.99503905719261E-007</v>
      </c>
      <c r="X201" s="3" t="n">
        <v>5.20695722768253E-007</v>
      </c>
      <c r="Y201" s="3" t="n">
        <v>1.39074395256584E-005</v>
      </c>
      <c r="Z201" s="3" t="n">
        <v>1.27160288962198E-005</v>
      </c>
      <c r="AA201" s="3" t="n">
        <v>1.19037557840806E-006</v>
      </c>
      <c r="AB201" s="3" t="n">
        <v>59.601550680672</v>
      </c>
      <c r="AC201" s="3" t="n">
        <v>111448.975761124</v>
      </c>
      <c r="AD201" s="3" t="n">
        <v>0.00804994527466221</v>
      </c>
      <c r="AE201" s="3" t="n">
        <v>2.52794542799879E-005</v>
      </c>
      <c r="AF201" s="3" t="n">
        <v>0.000326809626490949</v>
      </c>
      <c r="AG201" s="3" t="n">
        <v>8.23741622410407</v>
      </c>
      <c r="AH201" s="3" t="n">
        <v>144.9594622952</v>
      </c>
    </row>
    <row r="202" customFormat="false" ht="13.8" hidden="false" customHeight="false" outlineLevel="0" collapsed="false">
      <c r="D202" s="0" t="n">
        <v>2050</v>
      </c>
      <c r="E202" s="0" t="s">
        <v>162</v>
      </c>
      <c r="F202" s="0" t="s">
        <v>163</v>
      </c>
      <c r="I202" s="0" t="n">
        <v>55</v>
      </c>
      <c r="J202" s="3" t="n">
        <v>2.83036299493914</v>
      </c>
      <c r="K202" s="3" t="n">
        <v>458.142344548127</v>
      </c>
      <c r="L202" s="3" t="n">
        <v>4.58118799851994</v>
      </c>
      <c r="M202" s="3" t="n">
        <v>449.609507199478</v>
      </c>
      <c r="N202" s="3" t="n">
        <v>3.95164935012984</v>
      </c>
      <c r="O202" s="3" t="n">
        <v>2631.97590696562</v>
      </c>
      <c r="P202" s="3" t="n">
        <v>2142.11124595531</v>
      </c>
      <c r="Q202" s="3" t="n">
        <v>489.864661010315</v>
      </c>
      <c r="R202" s="3" t="n">
        <v>5653.5234255818</v>
      </c>
      <c r="S202" s="3" t="n">
        <v>0.142627039437897</v>
      </c>
      <c r="T202" s="3" t="n">
        <v>0.576905823186175</v>
      </c>
      <c r="U202" s="3" t="n">
        <v>6.67113776939458</v>
      </c>
      <c r="V202" s="3" t="n">
        <v>1.04585710547375E-006</v>
      </c>
      <c r="W202" s="3" t="n">
        <v>6.18978134004261E-007</v>
      </c>
      <c r="X202" s="3" t="n">
        <v>4.26878971469486E-007</v>
      </c>
      <c r="Y202" s="3" t="n">
        <v>1.27347840474414E-005</v>
      </c>
      <c r="Z202" s="3" t="n">
        <v>1.22642387169603E-005</v>
      </c>
      <c r="AA202" s="3" t="n">
        <v>4.70545330481051E-007</v>
      </c>
      <c r="AB202" s="3" t="n">
        <v>32.9264871381691</v>
      </c>
      <c r="AC202" s="3" t="n">
        <v>16221.3635937887</v>
      </c>
      <c r="AD202" s="3" t="n">
        <v>0.0101140196372181</v>
      </c>
      <c r="AE202" s="3" t="n">
        <v>4.18212212447622E-005</v>
      </c>
      <c r="AF202" s="3" t="n">
        <v>0.000160744676779306</v>
      </c>
      <c r="AG202" s="3" t="n">
        <v>2.11489724304897</v>
      </c>
      <c r="AH202" s="3" t="n">
        <v>294.899728475808</v>
      </c>
    </row>
    <row r="203" customFormat="false" ht="13.8" hidden="false" customHeight="false" outlineLevel="0" collapsed="false">
      <c r="D203" s="0" t="n">
        <v>2050</v>
      </c>
      <c r="E203" s="0" t="s">
        <v>162</v>
      </c>
      <c r="F203" s="0" t="s">
        <v>164</v>
      </c>
      <c r="I203" s="0" t="n">
        <v>44</v>
      </c>
      <c r="J203" s="3" t="n">
        <v>1.88464904217733</v>
      </c>
      <c r="K203" s="3" t="n">
        <v>286.092738495198</v>
      </c>
      <c r="L203" s="3" t="n">
        <v>2.75136786479293</v>
      </c>
      <c r="M203" s="3" t="n">
        <v>281.510038687236</v>
      </c>
      <c r="N203" s="3" t="n">
        <v>1.83133194316945</v>
      </c>
      <c r="O203" s="3" t="n">
        <v>1619.20688290434</v>
      </c>
      <c r="P203" s="3" t="n">
        <v>1387.4203834289</v>
      </c>
      <c r="Q203" s="3" t="n">
        <v>231.786499475437</v>
      </c>
      <c r="R203" s="3" t="n">
        <v>3427.64142089794</v>
      </c>
      <c r="S203" s="3" t="n">
        <v>0.102328683750115</v>
      </c>
      <c r="T203" s="3" t="n">
        <v>0.389555414277173</v>
      </c>
      <c r="U203" s="3" t="n">
        <v>4.58731645856058</v>
      </c>
      <c r="V203" s="3" t="n">
        <v>8.92649072055669E-007</v>
      </c>
      <c r="W203" s="3" t="n">
        <v>4.75663650114926E-007</v>
      </c>
      <c r="X203" s="3" t="n">
        <v>4.16985421940742E-007</v>
      </c>
      <c r="Y203" s="3" t="n">
        <v>8.01467412047974E-006</v>
      </c>
      <c r="Z203" s="3" t="n">
        <v>7.73397872081486E-006</v>
      </c>
      <c r="AA203" s="3" t="n">
        <v>2.80695399664883E-007</v>
      </c>
      <c r="AB203" s="3" t="n">
        <v>20.696756771929</v>
      </c>
      <c r="AC203" s="3" t="n">
        <v>10115.0951869564</v>
      </c>
      <c r="AD203" s="3" t="n">
        <v>0.00651414713551906</v>
      </c>
      <c r="AE203" s="3" t="n">
        <v>2.50603466133034E-005</v>
      </c>
      <c r="AF203" s="3" t="n">
        <v>0.000116215718960103</v>
      </c>
      <c r="AG203" s="3" t="n">
        <v>1.4112982341865</v>
      </c>
      <c r="AH203" s="3" t="n">
        <v>190.540460760558</v>
      </c>
    </row>
    <row r="204" customFormat="false" ht="13.8" hidden="false" customHeight="false" outlineLevel="0" collapsed="false">
      <c r="D204" s="0" t="n">
        <v>2050</v>
      </c>
      <c r="E204" s="0" t="s">
        <v>162</v>
      </c>
      <c r="F204" s="0" t="s">
        <v>165</v>
      </c>
      <c r="I204" s="0" t="n">
        <v>20</v>
      </c>
      <c r="J204" s="3" t="n">
        <v>2.24272029527668</v>
      </c>
      <c r="K204" s="3" t="n">
        <v>296.58931876674</v>
      </c>
      <c r="L204" s="3" t="n">
        <v>80.4143211572015</v>
      </c>
      <c r="M204" s="3" t="n">
        <v>214.813429488208</v>
      </c>
      <c r="N204" s="3" t="n">
        <v>1.36156812133026</v>
      </c>
      <c r="O204" s="3" t="n">
        <v>1867.77981610157</v>
      </c>
      <c r="P204" s="3" t="n">
        <v>1584.99201867054</v>
      </c>
      <c r="Q204" s="3" t="n">
        <v>282.787797431032</v>
      </c>
      <c r="R204" s="3" t="n">
        <v>2042.86754361569</v>
      </c>
      <c r="S204" s="3" t="n">
        <v>0.0749379372478762</v>
      </c>
      <c r="T204" s="3" t="n">
        <v>0.782388373408723</v>
      </c>
      <c r="U204" s="3" t="n">
        <v>8.80450920375967</v>
      </c>
      <c r="V204" s="3" t="n">
        <v>6.98724460922515E-007</v>
      </c>
      <c r="W204" s="3" t="n">
        <v>3.69381664624896E-007</v>
      </c>
      <c r="X204" s="3" t="n">
        <v>3.29342796297619E-007</v>
      </c>
      <c r="Y204" s="3" t="n">
        <v>1.27192624404498E-005</v>
      </c>
      <c r="Z204" s="3" t="n">
        <v>1.15446117969914E-005</v>
      </c>
      <c r="AA204" s="3" t="n">
        <v>1.17465064345835E-006</v>
      </c>
      <c r="AB204" s="3" t="n">
        <v>13.8434770619516</v>
      </c>
      <c r="AC204" s="3" t="n">
        <v>79802.3858053125</v>
      </c>
      <c r="AD204" s="3" t="n">
        <v>0.00541398952965157</v>
      </c>
      <c r="AE204" s="3" t="n">
        <v>1.29860968543258E-005</v>
      </c>
      <c r="AF204" s="3" t="n">
        <v>0.000378370235055475</v>
      </c>
      <c r="AG204" s="3" t="n">
        <v>9.21735682900663</v>
      </c>
      <c r="AH204" s="3" t="n">
        <v>86.3834271552146</v>
      </c>
    </row>
    <row r="205" customFormat="false" ht="13.8" hidden="false" customHeight="false" outlineLevel="0" collapsed="false">
      <c r="D205" s="0" t="n">
        <v>2050</v>
      </c>
      <c r="E205" s="0" t="s">
        <v>162</v>
      </c>
      <c r="F205" s="0" t="s">
        <v>166</v>
      </c>
      <c r="I205" s="0" t="n">
        <v>55</v>
      </c>
      <c r="J205" s="3" t="n">
        <v>2.54261717423296</v>
      </c>
      <c r="K205" s="3" t="n">
        <v>373.154584801299</v>
      </c>
      <c r="L205" s="3" t="n">
        <v>4.72279577081724</v>
      </c>
      <c r="M205" s="3" t="n">
        <v>365.037445403203</v>
      </c>
      <c r="N205" s="3" t="n">
        <v>3.39434362727915</v>
      </c>
      <c r="O205" s="3" t="n">
        <v>2312.05527873879</v>
      </c>
      <c r="P205" s="3" t="n">
        <v>1883.71939529334</v>
      </c>
      <c r="Q205" s="3" t="n">
        <v>428.335883445453</v>
      </c>
      <c r="R205" s="3" t="n">
        <v>5002.55220924996</v>
      </c>
      <c r="S205" s="3" t="n">
        <v>0.133648688674279</v>
      </c>
      <c r="T205" s="3" t="n">
        <v>0.533064799694863</v>
      </c>
      <c r="U205" s="3" t="n">
        <v>6.20160912746351</v>
      </c>
      <c r="V205" s="3" t="n">
        <v>9.68437626399166E-007</v>
      </c>
      <c r="W205" s="3" t="n">
        <v>5.72652942509177E-007</v>
      </c>
      <c r="X205" s="3" t="n">
        <v>3.95784683889988E-007</v>
      </c>
      <c r="Y205" s="3" t="n">
        <v>1.20928748860758E-005</v>
      </c>
      <c r="Z205" s="3" t="n">
        <v>1.16447299340334E-005</v>
      </c>
      <c r="AA205" s="3" t="n">
        <v>4.48144952042442E-007</v>
      </c>
      <c r="AB205" s="3" t="n">
        <v>32.8481721666312</v>
      </c>
      <c r="AC205" s="3" t="n">
        <v>28625.0875709934</v>
      </c>
      <c r="AD205" s="3" t="n">
        <v>0.00926284804335169</v>
      </c>
      <c r="AE205" s="3" t="n">
        <v>3.98404020783212E-005</v>
      </c>
      <c r="AF205" s="3" t="n">
        <v>0.000121954441317264</v>
      </c>
      <c r="AG205" s="3" t="n">
        <v>1.98386699568404</v>
      </c>
      <c r="AH205" s="3" t="n">
        <v>274.948197701819</v>
      </c>
    </row>
    <row r="206" customFormat="false" ht="13.8" hidden="false" customHeight="false" outlineLevel="0" collapsed="false">
      <c r="D206" s="0" t="n">
        <v>2050</v>
      </c>
      <c r="E206" s="0" t="s">
        <v>162</v>
      </c>
      <c r="F206" s="0" t="s">
        <v>167</v>
      </c>
      <c r="I206" s="0" t="n">
        <v>44</v>
      </c>
      <c r="J206" s="3" t="n">
        <v>1.50694724808068</v>
      </c>
      <c r="K206" s="3" t="n">
        <v>193.693662256853</v>
      </c>
      <c r="L206" s="3" t="n">
        <v>2.90524255263467</v>
      </c>
      <c r="M206" s="3" t="n">
        <v>188.99947745866</v>
      </c>
      <c r="N206" s="3" t="n">
        <v>1.78894224555798</v>
      </c>
      <c r="O206" s="3" t="n">
        <v>1273.94742158769</v>
      </c>
      <c r="P206" s="3" t="n">
        <v>1054.59374494544</v>
      </c>
      <c r="Q206" s="3" t="n">
        <v>219.35367664225</v>
      </c>
      <c r="R206" s="3" t="n">
        <v>2733.52915050689</v>
      </c>
      <c r="S206" s="3" t="n">
        <v>0.0754027747568799</v>
      </c>
      <c r="T206" s="3" t="n">
        <v>0.327388689660923</v>
      </c>
      <c r="U206" s="3" t="n">
        <v>3.8650169422624</v>
      </c>
      <c r="V206" s="3" t="n">
        <v>5.13315888024873E-007</v>
      </c>
      <c r="W206" s="3" t="n">
        <v>1.97060821633952E-007</v>
      </c>
      <c r="X206" s="3" t="n">
        <v>3.1625506639092E-007</v>
      </c>
      <c r="Y206" s="3" t="n">
        <v>7.1308093270695E-006</v>
      </c>
      <c r="Z206" s="3" t="n">
        <v>6.87199013197177E-006</v>
      </c>
      <c r="AA206" s="3" t="n">
        <v>2.5881919509773E-007</v>
      </c>
      <c r="AB206" s="3" t="n">
        <v>19.4547589309737</v>
      </c>
      <c r="AC206" s="3" t="n">
        <v>23581.7425646132</v>
      </c>
      <c r="AD206" s="3" t="n">
        <v>0.0063026067174793</v>
      </c>
      <c r="AE206" s="3" t="n">
        <v>2.3390904092366E-005</v>
      </c>
      <c r="AF206" s="3" t="n">
        <v>7.31853391518047E-005</v>
      </c>
      <c r="AG206" s="3" t="n">
        <v>1.16217929817313</v>
      </c>
      <c r="AH206" s="3" t="n">
        <v>169.389691208423</v>
      </c>
    </row>
    <row r="207" customFormat="false" ht="13.8" hidden="false" customHeight="false" outlineLevel="0" collapsed="false">
      <c r="D207" s="0" t="n">
        <v>2050</v>
      </c>
      <c r="E207" s="0" t="s">
        <v>162</v>
      </c>
      <c r="F207" s="0" t="s">
        <v>168</v>
      </c>
      <c r="I207" s="0" t="n">
        <v>20</v>
      </c>
      <c r="J207" s="3" t="n">
        <v>2.47464813037525</v>
      </c>
      <c r="K207" s="3" t="n">
        <v>320.31862094857</v>
      </c>
      <c r="L207" s="3" t="n">
        <v>80.7046929137419</v>
      </c>
      <c r="M207" s="3" t="n">
        <v>236.928537550111</v>
      </c>
      <c r="N207" s="3" t="n">
        <v>2.68539048471768</v>
      </c>
      <c r="O207" s="3" t="n">
        <v>2158.4854846634</v>
      </c>
      <c r="P207" s="3" t="n">
        <v>1786.98817668446</v>
      </c>
      <c r="Q207" s="3" t="n">
        <v>371.497307978939</v>
      </c>
      <c r="R207" s="3" t="n">
        <v>2456.65662040159</v>
      </c>
      <c r="S207" s="3" t="n">
        <v>0.0854773431387748</v>
      </c>
      <c r="T207" s="3" t="n">
        <v>0.851717509959012</v>
      </c>
      <c r="U207" s="3" t="n">
        <v>9.48301981865389</v>
      </c>
      <c r="V207" s="3" t="n">
        <v>9.55155834053998E-007</v>
      </c>
      <c r="W207" s="3" t="n">
        <v>4.56550558889083E-007</v>
      </c>
      <c r="X207" s="3" t="n">
        <v>4.98605275164915E-007</v>
      </c>
      <c r="Y207" s="3" t="n">
        <v>1.36214810848849E-005</v>
      </c>
      <c r="Z207" s="3" t="n">
        <v>1.24200945300248E-005</v>
      </c>
      <c r="AA207" s="3" t="n">
        <v>1.20138655486009E-006</v>
      </c>
      <c r="AB207" s="3" t="n">
        <v>15.0238546578977</v>
      </c>
      <c r="AC207" s="3" t="n">
        <v>80919.6426283008</v>
      </c>
      <c r="AD207" s="3" t="n">
        <v>0.00711846454972215</v>
      </c>
      <c r="AE207" s="3" t="n">
        <v>1.38627570803867E-005</v>
      </c>
      <c r="AF207" s="3" t="n">
        <v>0.000380758560530459</v>
      </c>
      <c r="AG207" s="3" t="n">
        <v>9.47985758583712</v>
      </c>
      <c r="AH207" s="3" t="n">
        <v>134.530333913597</v>
      </c>
    </row>
    <row r="208" customFormat="false" ht="13.8" hidden="false" customHeight="false" outlineLevel="0" collapsed="false">
      <c r="D208" s="0" t="n">
        <v>2050</v>
      </c>
      <c r="E208" s="0" t="s">
        <v>162</v>
      </c>
      <c r="F208" s="0" t="s">
        <v>169</v>
      </c>
      <c r="I208" s="0" t="n">
        <v>20</v>
      </c>
      <c r="J208" s="3" t="n">
        <v>2.7552357884456</v>
      </c>
      <c r="K208" s="3" t="n">
        <v>362.908968617875</v>
      </c>
      <c r="L208" s="3" t="n">
        <v>81.3853809541115</v>
      </c>
      <c r="M208" s="3" t="n">
        <v>279.474263768696</v>
      </c>
      <c r="N208" s="3" t="n">
        <v>2.04932389506713</v>
      </c>
      <c r="O208" s="3" t="n">
        <v>2871.34500600249</v>
      </c>
      <c r="P208" s="3" t="n">
        <v>2031.50905154966</v>
      </c>
      <c r="Q208" s="3" t="n">
        <v>839.835954452833</v>
      </c>
      <c r="R208" s="3" t="n">
        <v>2901.45985573822</v>
      </c>
      <c r="S208" s="3" t="n">
        <v>0.103500212590953</v>
      </c>
      <c r="T208" s="3" t="n">
        <v>0.959073944696656</v>
      </c>
      <c r="U208" s="3" t="n">
        <v>10.6425482439793</v>
      </c>
      <c r="V208" s="3" t="n">
        <v>1.03588218359551E-006</v>
      </c>
      <c r="W208" s="3" t="n">
        <v>4.79618915283793E-007</v>
      </c>
      <c r="X208" s="3" t="n">
        <v>5.56263268311722E-007</v>
      </c>
      <c r="Y208" s="3" t="n">
        <v>1.48330250418597E-005</v>
      </c>
      <c r="Z208" s="3" t="n">
        <v>1.34869106381965E-005</v>
      </c>
      <c r="AA208" s="3" t="n">
        <v>1.34611440366316E-006</v>
      </c>
      <c r="AB208" s="3" t="n">
        <v>15.9232930288332</v>
      </c>
      <c r="AC208" s="3" t="n">
        <v>124192.493749949</v>
      </c>
      <c r="AD208" s="3" t="n">
        <v>0.0082073581241363</v>
      </c>
      <c r="AE208" s="3" t="n">
        <v>1.59299929936207E-005</v>
      </c>
      <c r="AF208" s="3" t="n">
        <v>0.000397886499832878</v>
      </c>
      <c r="AG208" s="3" t="n">
        <v>9.90034390474544</v>
      </c>
      <c r="AH208" s="3" t="n">
        <v>121.819523256514</v>
      </c>
    </row>
    <row r="209" customFormat="false" ht="13.8" hidden="false" customHeight="false" outlineLevel="0" collapsed="false">
      <c r="D209" s="0" t="n">
        <v>2050</v>
      </c>
      <c r="E209" s="0" t="s">
        <v>170</v>
      </c>
      <c r="F209" s="0" t="s">
        <v>163</v>
      </c>
      <c r="I209" s="0" t="n">
        <v>55</v>
      </c>
      <c r="J209" s="3" t="n">
        <v>3.33751168197619</v>
      </c>
      <c r="K209" s="3" t="n">
        <v>849.820133767416</v>
      </c>
      <c r="L209" s="3" t="n">
        <v>4.77020223826071</v>
      </c>
      <c r="M209" s="3" t="n">
        <v>841.580531804484</v>
      </c>
      <c r="N209" s="3" t="n">
        <v>4.25345897367235</v>
      </c>
      <c r="O209" s="3" t="n">
        <v>2855.65818853409</v>
      </c>
      <c r="P209" s="3" t="n">
        <v>2371.51551251972</v>
      </c>
      <c r="Q209" s="3" t="n">
        <v>498.708564928399</v>
      </c>
      <c r="R209" s="3" t="n">
        <v>11546.3713098703</v>
      </c>
      <c r="S209" s="3" t="n">
        <v>0.311446706043912</v>
      </c>
      <c r="T209" s="3" t="n">
        <v>0.700000444248679</v>
      </c>
      <c r="U209" s="3" t="n">
        <v>7.71722000520843</v>
      </c>
      <c r="V209" s="3" t="n">
        <v>1.07385812592786E-006</v>
      </c>
      <c r="W209" s="3" t="n">
        <v>6.70493373462228E-007</v>
      </c>
      <c r="X209" s="3" t="n">
        <v>4.5233805595285E-007</v>
      </c>
      <c r="Y209" s="3" t="n">
        <v>1.32754473901039E-005</v>
      </c>
      <c r="Z209" s="3" t="n">
        <v>1.27705935070231E-005</v>
      </c>
      <c r="AA209" s="3" t="n">
        <v>5.04853883080823E-007</v>
      </c>
      <c r="AB209" s="3" t="n">
        <v>44.2164250163736</v>
      </c>
      <c r="AC209" s="3" t="n">
        <v>19884.6033336915</v>
      </c>
      <c r="AD209" s="3" t="n">
        <v>0.0104234573156395</v>
      </c>
      <c r="AE209" s="3" t="n">
        <v>5.39193218453958E-005</v>
      </c>
      <c r="AF209" s="3" t="n">
        <v>0.000162063827086801</v>
      </c>
      <c r="AG209" s="3" t="n">
        <v>2.70012370809638</v>
      </c>
      <c r="AH209" s="3" t="n">
        <v>321.021582843715</v>
      </c>
    </row>
    <row r="210" customFormat="false" ht="13.8" hidden="false" customHeight="false" outlineLevel="0" collapsed="false">
      <c r="D210" s="0" t="n">
        <v>2050</v>
      </c>
      <c r="E210" s="0" t="s">
        <v>170</v>
      </c>
      <c r="F210" s="0" t="s">
        <v>164</v>
      </c>
      <c r="I210" s="0" t="n">
        <v>44</v>
      </c>
      <c r="J210" s="3" t="n">
        <v>2.20301390194502</v>
      </c>
      <c r="K210" s="3" t="n">
        <v>535.168592533723</v>
      </c>
      <c r="L210" s="3" t="n">
        <v>2.86656891606212</v>
      </c>
      <c r="M210" s="3" t="n">
        <v>530.766769460657</v>
      </c>
      <c r="N210" s="3" t="n">
        <v>2.01303843919692</v>
      </c>
      <c r="O210" s="3" t="n">
        <v>1771.29588592577</v>
      </c>
      <c r="P210" s="3" t="n">
        <v>1542.78349299839</v>
      </c>
      <c r="Q210" s="3" t="n">
        <v>237.31235422164</v>
      </c>
      <c r="R210" s="3" t="n">
        <v>7067.44961665304</v>
      </c>
      <c r="S210" s="3" t="n">
        <v>0.210089204973915</v>
      </c>
      <c r="T210" s="3" t="n">
        <v>0.467513800527771</v>
      </c>
      <c r="U210" s="3" t="n">
        <v>5.25164954579181</v>
      </c>
      <c r="V210" s="3" t="n">
        <v>9.14344572898936E-007</v>
      </c>
      <c r="W210" s="3" t="n">
        <v>5.25833400044104E-007</v>
      </c>
      <c r="X210" s="3" t="n">
        <v>4.51739751398594E-007</v>
      </c>
      <c r="Y210" s="3" t="n">
        <v>8.37365846552222E-006</v>
      </c>
      <c r="Z210" s="3" t="n">
        <v>8.07085387012174E-006</v>
      </c>
      <c r="AA210" s="3" t="n">
        <v>3.02804595400481E-007</v>
      </c>
      <c r="AB210" s="3" t="n">
        <v>27.7316315474315</v>
      </c>
      <c r="AC210" s="3" t="n">
        <v>12293.3636287395</v>
      </c>
      <c r="AD210" s="3" t="n">
        <v>0.00668914425350568</v>
      </c>
      <c r="AE210" s="3" t="n">
        <v>3.23812219170399E-005</v>
      </c>
      <c r="AF210" s="3" t="n">
        <v>0.000117229439072725</v>
      </c>
      <c r="AG210" s="3" t="n">
        <v>1.7819807555664</v>
      </c>
      <c r="AH210" s="3" t="n">
        <v>206.750742704108</v>
      </c>
    </row>
    <row r="211" customFormat="false" ht="13.8" hidden="false" customHeight="false" outlineLevel="0" collapsed="false">
      <c r="D211" s="0" t="n">
        <v>2050</v>
      </c>
      <c r="E211" s="0" t="s">
        <v>170</v>
      </c>
      <c r="F211" s="0" t="s">
        <v>165</v>
      </c>
      <c r="I211" s="0" t="n">
        <v>20</v>
      </c>
      <c r="J211" s="3" t="n">
        <v>2.44171413979703</v>
      </c>
      <c r="K211" s="3" t="n">
        <v>462.697482568288</v>
      </c>
      <c r="L211" s="3" t="n">
        <v>80.4736228656834</v>
      </c>
      <c r="M211" s="3" t="n">
        <v>381.031075356342</v>
      </c>
      <c r="N211" s="3" t="n">
        <v>1.47049197236934</v>
      </c>
      <c r="O211" s="3" t="n">
        <v>1982.87262738263</v>
      </c>
      <c r="P211" s="3" t="n">
        <v>1702.49368518072</v>
      </c>
      <c r="Q211" s="3" t="n">
        <v>287.198033490985</v>
      </c>
      <c r="R211" s="3" t="n">
        <v>4701.58963377336</v>
      </c>
      <c r="S211" s="3" t="n">
        <v>0.141772463974432</v>
      </c>
      <c r="T211" s="3" t="n">
        <v>0.835617229600279</v>
      </c>
      <c r="U211" s="3" t="n">
        <v>9.29099263242621</v>
      </c>
      <c r="V211" s="3" t="n">
        <v>7.12199920691587E-007</v>
      </c>
      <c r="W211" s="3" t="n">
        <v>3.91164843317977E-007</v>
      </c>
      <c r="X211" s="3" t="n">
        <v>3.3597192828794E-007</v>
      </c>
      <c r="Y211" s="3" t="n">
        <v>1.28703100866084E-005</v>
      </c>
      <c r="Z211" s="3" t="n">
        <v>1.16815330302207E-005</v>
      </c>
      <c r="AA211" s="3" t="n">
        <v>1.18877705638771E-006</v>
      </c>
      <c r="AB211" s="3" t="n">
        <v>18.3635924534671</v>
      </c>
      <c r="AC211" s="3" t="n">
        <v>80569.0708808366</v>
      </c>
      <c r="AD211" s="3" t="n">
        <v>0.0056246392618391</v>
      </c>
      <c r="AE211" s="3" t="n">
        <v>1.84100473862977E-005</v>
      </c>
      <c r="AF211" s="3" t="n">
        <v>0.00037909565859274</v>
      </c>
      <c r="AG211" s="3" t="n">
        <v>9.47937753254174</v>
      </c>
      <c r="AH211" s="3" t="n">
        <v>94.3717651760486</v>
      </c>
    </row>
    <row r="212" customFormat="false" ht="13.8" hidden="false" customHeight="false" outlineLevel="0" collapsed="false">
      <c r="D212" s="0" t="n">
        <v>2050</v>
      </c>
      <c r="E212" s="0" t="s">
        <v>170</v>
      </c>
      <c r="F212" s="0" t="s">
        <v>166</v>
      </c>
      <c r="I212" s="0" t="n">
        <v>55</v>
      </c>
      <c r="J212" s="3" t="n">
        <v>3.04789528694183</v>
      </c>
      <c r="K212" s="3" t="n">
        <v>755.910374208036</v>
      </c>
      <c r="L212" s="3" t="n">
        <v>4.91218923525973</v>
      </c>
      <c r="M212" s="3" t="n">
        <v>748.076149685708</v>
      </c>
      <c r="N212" s="3" t="n">
        <v>3.68335553447055</v>
      </c>
      <c r="O212" s="3" t="n">
        <v>2538.75547324154</v>
      </c>
      <c r="P212" s="3" t="n">
        <v>2115.88356222295</v>
      </c>
      <c r="Q212" s="3" t="n">
        <v>436.884279612868</v>
      </c>
      <c r="R212" s="3" t="n">
        <v>10795.2750522018</v>
      </c>
      <c r="S212" s="3" t="n">
        <v>0.302846700376841</v>
      </c>
      <c r="T212" s="3" t="n">
        <v>0.656046075859867</v>
      </c>
      <c r="U212" s="3" t="n">
        <v>7.24417063918298</v>
      </c>
      <c r="V212" s="3" t="n">
        <v>9.94669169864203E-007</v>
      </c>
      <c r="W212" s="3" t="n">
        <v>6.18352076661695E-007</v>
      </c>
      <c r="X212" s="3" t="n">
        <v>4.17065480151753E-007</v>
      </c>
      <c r="Y212" s="3" t="n">
        <v>1.26598373117063E-005</v>
      </c>
      <c r="Z212" s="3" t="n">
        <v>1.21768790269432E-005</v>
      </c>
      <c r="AA212" s="3" t="n">
        <v>4.82958284763068E-007</v>
      </c>
      <c r="AB212" s="3" t="n">
        <v>44.0413655318017</v>
      </c>
      <c r="AC212" s="3" t="n">
        <v>32274.3983139837</v>
      </c>
      <c r="AD212" s="3" t="n">
        <v>0.0095564151732377</v>
      </c>
      <c r="AE212" s="3" t="n">
        <v>5.15473105627371E-005</v>
      </c>
      <c r="AF212" s="3" t="n">
        <v>0.000123352346176752</v>
      </c>
      <c r="AG212" s="3" t="n">
        <v>2.56421778167913</v>
      </c>
      <c r="AH212" s="3" t="n">
        <v>296.669579729219</v>
      </c>
    </row>
    <row r="213" customFormat="false" ht="13.8" hidden="false" customHeight="false" outlineLevel="0" collapsed="false">
      <c r="D213" s="0" t="n">
        <v>2050</v>
      </c>
      <c r="E213" s="0" t="s">
        <v>170</v>
      </c>
      <c r="F213" s="0" t="s">
        <v>167</v>
      </c>
      <c r="I213" s="0" t="n">
        <v>44</v>
      </c>
      <c r="J213" s="3" t="n">
        <v>1.80352148418539</v>
      </c>
      <c r="K213" s="3" t="n">
        <v>416.083547288907</v>
      </c>
      <c r="L213" s="3" t="n">
        <v>3.0162882339186</v>
      </c>
      <c r="M213" s="3" t="n">
        <v>411.554634354715</v>
      </c>
      <c r="N213" s="3" t="n">
        <v>1.95980796110416</v>
      </c>
      <c r="O213" s="3" t="n">
        <v>1406.85991877862</v>
      </c>
      <c r="P213" s="3" t="n">
        <v>1190.88189651267</v>
      </c>
      <c r="Q213" s="3" t="n">
        <v>224.485405001896</v>
      </c>
      <c r="R213" s="3" t="n">
        <v>6180.74469203478</v>
      </c>
      <c r="S213" s="3" t="n">
        <v>0.174510428352985</v>
      </c>
      <c r="T213" s="3" t="n">
        <v>0.400015285479266</v>
      </c>
      <c r="U213" s="3" t="n">
        <v>4.4810141729953</v>
      </c>
      <c r="V213" s="3" t="n">
        <v>5.25356621065985E-007</v>
      </c>
      <c r="W213" s="3" t="n">
        <v>2.11174462952111E-007</v>
      </c>
      <c r="X213" s="3" t="n">
        <v>3.19638717729368E-007</v>
      </c>
      <c r="Y213" s="3" t="n">
        <v>7.46802607759292E-006</v>
      </c>
      <c r="Z213" s="3" t="n">
        <v>7.18886077391542E-006</v>
      </c>
      <c r="AA213" s="3" t="n">
        <v>2.79165303677499E-007</v>
      </c>
      <c r="AB213" s="3" t="n">
        <v>25.9878406601642</v>
      </c>
      <c r="AC213" s="3" t="n">
        <v>25736.9658143524</v>
      </c>
      <c r="AD213" s="3" t="n">
        <v>0.00648463562818222</v>
      </c>
      <c r="AE213" s="3" t="n">
        <v>3.03688060736313E-005</v>
      </c>
      <c r="AF213" s="3" t="n">
        <v>7.39746915336542E-005</v>
      </c>
      <c r="AG213" s="3" t="n">
        <v>1.50354449074409</v>
      </c>
      <c r="AH213" s="3" t="n">
        <v>181.869580730392</v>
      </c>
    </row>
    <row r="214" customFormat="false" ht="13.8" hidden="false" customHeight="false" outlineLevel="0" collapsed="false">
      <c r="D214" s="0" t="n">
        <v>2050</v>
      </c>
      <c r="E214" s="0" t="s">
        <v>170</v>
      </c>
      <c r="F214" s="0" t="s">
        <v>168</v>
      </c>
      <c r="I214" s="0" t="n">
        <v>20</v>
      </c>
      <c r="J214" s="3" t="n">
        <v>2.68877964283547</v>
      </c>
      <c r="K214" s="3" t="n">
        <v>499.279687591415</v>
      </c>
      <c r="L214" s="3" t="n">
        <v>80.7669989596577</v>
      </c>
      <c r="M214" s="3" t="n">
        <v>416.008472586573</v>
      </c>
      <c r="N214" s="3" t="n">
        <v>2.80143699236469</v>
      </c>
      <c r="O214" s="3" t="n">
        <v>2279.55201170907</v>
      </c>
      <c r="P214" s="3" t="n">
        <v>1910.39688027937</v>
      </c>
      <c r="Q214" s="3" t="n">
        <v>376.116557188425</v>
      </c>
      <c r="R214" s="3" t="n">
        <v>5308.20663739775</v>
      </c>
      <c r="S214" s="3" t="n">
        <v>0.158190695202238</v>
      </c>
      <c r="T214" s="3" t="n">
        <v>0.908670858118136</v>
      </c>
      <c r="U214" s="3" t="n">
        <v>10.0087404837372</v>
      </c>
      <c r="V214" s="3" t="n">
        <v>9.84400349053751E-007</v>
      </c>
      <c r="W214" s="3" t="n">
        <v>5.04582175575523E-007</v>
      </c>
      <c r="X214" s="3" t="n">
        <v>5.14289224914645E-007</v>
      </c>
      <c r="Y214" s="3" t="n">
        <v>1.37959283852033E-005</v>
      </c>
      <c r="Z214" s="3" t="n">
        <v>1.25993281902592E-005</v>
      </c>
      <c r="AA214" s="3" t="n">
        <v>1.21727252744279E-006</v>
      </c>
      <c r="AB214" s="3" t="n">
        <v>19.8258606420493</v>
      </c>
      <c r="AC214" s="3" t="n">
        <v>81749.4829807101</v>
      </c>
      <c r="AD214" s="3" t="n">
        <v>0.00736051079908416</v>
      </c>
      <c r="AE214" s="3" t="n">
        <v>1.96357380887422E-005</v>
      </c>
      <c r="AF214" s="3" t="n">
        <v>0.000381630427255139</v>
      </c>
      <c r="AG214" s="3" t="n">
        <v>9.76391142104425</v>
      </c>
      <c r="AH214" s="3" t="n">
        <v>143.436964882353</v>
      </c>
    </row>
    <row r="215" customFormat="false" ht="13.8" hidden="false" customHeight="false" outlineLevel="0" collapsed="false">
      <c r="D215" s="0" t="n">
        <v>2050</v>
      </c>
      <c r="E215" s="0" t="s">
        <v>170</v>
      </c>
      <c r="F215" s="0" t="s">
        <v>169</v>
      </c>
      <c r="I215" s="0" t="n">
        <v>20</v>
      </c>
      <c r="J215" s="3" t="n">
        <v>2.98612349313003</v>
      </c>
      <c r="K215" s="3" t="n">
        <v>562.961168150364</v>
      </c>
      <c r="L215" s="3" t="n">
        <v>81.4492054892942</v>
      </c>
      <c r="M215" s="3" t="n">
        <v>479.657524405093</v>
      </c>
      <c r="N215" s="3" t="n">
        <v>2.16911340893931</v>
      </c>
      <c r="O215" s="3" t="n">
        <v>3009.34057368178</v>
      </c>
      <c r="P215" s="3" t="n">
        <v>2173.14217834074</v>
      </c>
      <c r="Q215" s="3" t="n">
        <v>846.277482779012</v>
      </c>
      <c r="R215" s="3" t="n">
        <v>5991.20668868592</v>
      </c>
      <c r="S215" s="3" t="n">
        <v>0.183013002525769</v>
      </c>
      <c r="T215" s="3" t="n">
        <v>1.02092531276248</v>
      </c>
      <c r="U215" s="3" t="n">
        <v>11.2385130604324</v>
      </c>
      <c r="V215" s="3" t="n">
        <v>1.0652130257656E-006</v>
      </c>
      <c r="W215" s="3" t="n">
        <v>5.2669411809362E-007</v>
      </c>
      <c r="X215" s="3" t="n">
        <v>5.71027969669022E-007</v>
      </c>
      <c r="Y215" s="3" t="n">
        <v>1.50143424337822E-005</v>
      </c>
      <c r="Z215" s="3" t="n">
        <v>1.36709340652269E-005</v>
      </c>
      <c r="AA215" s="3" t="n">
        <v>1.36136017913637E-006</v>
      </c>
      <c r="AB215" s="3" t="n">
        <v>21.1967912373991</v>
      </c>
      <c r="AC215" s="3" t="n">
        <v>125197.431155947</v>
      </c>
      <c r="AD215" s="3" t="n">
        <v>0.00850594603810428</v>
      </c>
      <c r="AE215" s="3" t="n">
        <v>2.20516217068165E-005</v>
      </c>
      <c r="AF215" s="3" t="n">
        <v>0.000398814546707733</v>
      </c>
      <c r="AG215" s="3" t="n">
        <v>10.2019835280498</v>
      </c>
      <c r="AH215" s="3" t="n">
        <v>131.704643713714</v>
      </c>
    </row>
    <row r="216" customFormat="false" ht="13.8" hidden="false" customHeight="false" outlineLevel="0" collapsed="false">
      <c r="D216" s="0" t="n">
        <v>2050</v>
      </c>
      <c r="E216" s="0" t="s">
        <v>171</v>
      </c>
      <c r="F216" s="0" t="s">
        <v>163</v>
      </c>
      <c r="I216" s="0" t="n">
        <v>55</v>
      </c>
      <c r="J216" s="3" t="n">
        <v>2.51995821739144</v>
      </c>
      <c r="K216" s="3" t="n">
        <v>310.880916697544</v>
      </c>
      <c r="L216" s="3" t="n">
        <v>4.30427621155489</v>
      </c>
      <c r="M216" s="3" t="n">
        <v>302.51352141275</v>
      </c>
      <c r="N216" s="3" t="n">
        <v>3.51308436180443</v>
      </c>
      <c r="O216" s="3" t="n">
        <v>2537.480441059</v>
      </c>
      <c r="P216" s="3" t="n">
        <v>2043.44106423832</v>
      </c>
      <c r="Q216" s="3" t="n">
        <v>481.914041136288</v>
      </c>
      <c r="R216" s="3" t="n">
        <v>3749.33115506211</v>
      </c>
      <c r="S216" s="3" t="n">
        <v>0.0849652003155652</v>
      </c>
      <c r="T216" s="3" t="n">
        <v>0.52752370445327</v>
      </c>
      <c r="U216" s="3" t="n">
        <v>6.21072632045857</v>
      </c>
      <c r="V216" s="3" t="n">
        <v>1.00473464621742E-006</v>
      </c>
      <c r="W216" s="3" t="n">
        <v>5.52396590264571E-007</v>
      </c>
      <c r="X216" s="3" t="n">
        <v>4.03364752465635E-007</v>
      </c>
      <c r="Y216" s="3" t="n">
        <v>1.24495422756021E-005</v>
      </c>
      <c r="Z216" s="3" t="n">
        <v>1.19845771992685E-005</v>
      </c>
      <c r="AA216" s="3" t="n">
        <v>4.6004639983787E-007</v>
      </c>
      <c r="AB216" s="3" t="n">
        <v>21.7416201374508</v>
      </c>
      <c r="AC216" s="3" t="n">
        <v>12095.3626731572</v>
      </c>
      <c r="AD216" s="3" t="n">
        <v>0.00948864247758081</v>
      </c>
      <c r="AE216" s="3" t="n">
        <v>3.86911889291952E-005</v>
      </c>
      <c r="AF216" s="3" t="n">
        <v>0.000159929070717714</v>
      </c>
      <c r="AG216" s="3" t="n">
        <v>1.89278635211015</v>
      </c>
      <c r="AH216" s="3" t="n">
        <v>254.622696418677</v>
      </c>
    </row>
    <row r="217" customFormat="false" ht="13.8" hidden="false" customHeight="false" outlineLevel="0" collapsed="false">
      <c r="D217" s="0" t="n">
        <v>2050</v>
      </c>
      <c r="E217" s="0" t="s">
        <v>171</v>
      </c>
      <c r="F217" s="0" t="s">
        <v>164</v>
      </c>
      <c r="I217" s="0" t="n">
        <v>44</v>
      </c>
      <c r="J217" s="3" t="n">
        <v>1.6871919259922</v>
      </c>
      <c r="K217" s="3" t="n">
        <v>186.634889068845</v>
      </c>
      <c r="L217" s="3" t="n">
        <v>2.58089751748426</v>
      </c>
      <c r="M217" s="3" t="n">
        <v>182.149199047683</v>
      </c>
      <c r="N217" s="3" t="n">
        <v>1.56429978007302</v>
      </c>
      <c r="O217" s="3" t="n">
        <v>1550.3018026143</v>
      </c>
      <c r="P217" s="3" t="n">
        <v>1316.17587052827</v>
      </c>
      <c r="Q217" s="3" t="n">
        <v>226.873953905939</v>
      </c>
      <c r="R217" s="3" t="n">
        <v>2223.74531927657</v>
      </c>
      <c r="S217" s="3" t="n">
        <v>0.0642803929462258</v>
      </c>
      <c r="T217" s="3" t="n">
        <v>0.356322582668933</v>
      </c>
      <c r="U217" s="3" t="n">
        <v>4.27677667275263</v>
      </c>
      <c r="V217" s="3" t="n">
        <v>8.5229757148806E-007</v>
      </c>
      <c r="W217" s="3" t="n">
        <v>4.00557820089466E-007</v>
      </c>
      <c r="X217" s="3" t="n">
        <v>3.85755381991436E-007</v>
      </c>
      <c r="Y217" s="3" t="n">
        <v>7.82544211824434E-006</v>
      </c>
      <c r="Z217" s="3" t="n">
        <v>7.54996120930656E-006</v>
      </c>
      <c r="AA217" s="3" t="n">
        <v>2.73006093703115E-007</v>
      </c>
      <c r="AB217" s="3" t="n">
        <v>13.6559349629008</v>
      </c>
      <c r="AC217" s="3" t="n">
        <v>7536.26300755152</v>
      </c>
      <c r="AD217" s="3" t="n">
        <v>0.00612810816756649</v>
      </c>
      <c r="AE217" s="3" t="n">
        <v>2.31229328816635E-005</v>
      </c>
      <c r="AF217" s="3" t="n">
        <v>0.000115517295410138</v>
      </c>
      <c r="AG217" s="3" t="n">
        <v>1.26158342666402</v>
      </c>
      <c r="AH217" s="3" t="n">
        <v>165.570090354632</v>
      </c>
    </row>
    <row r="218" customFormat="false" ht="13.8" hidden="false" customHeight="false" outlineLevel="0" collapsed="false">
      <c r="D218" s="0" t="n">
        <v>2050</v>
      </c>
      <c r="E218" s="0" t="s">
        <v>171</v>
      </c>
      <c r="F218" s="0" t="s">
        <v>165</v>
      </c>
      <c r="I218" s="0" t="n">
        <v>20</v>
      </c>
      <c r="J218" s="3" t="n">
        <v>2.1324055785008</v>
      </c>
      <c r="K218" s="3" t="n">
        <v>235.593860411885</v>
      </c>
      <c r="L218" s="3" t="n">
        <v>80.3184505745772</v>
      </c>
      <c r="M218" s="3" t="n">
        <v>153.704747908233</v>
      </c>
      <c r="N218" s="3" t="n">
        <v>1.19715793063985</v>
      </c>
      <c r="O218" s="3" t="n">
        <v>1809.49467369757</v>
      </c>
      <c r="P218" s="3" t="n">
        <v>1524.75984623923</v>
      </c>
      <c r="Q218" s="3" t="n">
        <v>279.075959676369</v>
      </c>
      <c r="R218" s="3" t="n">
        <v>1165.26657666193</v>
      </c>
      <c r="S218" s="3" t="n">
        <v>0.0515456171368905</v>
      </c>
      <c r="T218" s="3" t="n">
        <v>0.761060268137715</v>
      </c>
      <c r="U218" s="3" t="n">
        <v>8.57852081960638</v>
      </c>
      <c r="V218" s="3" t="n">
        <v>6.83960274054491E-007</v>
      </c>
      <c r="W218" s="3" t="n">
        <v>3.48136371465241E-007</v>
      </c>
      <c r="X218" s="3" t="n">
        <v>3.2103507737361E-007</v>
      </c>
      <c r="Y218" s="3" t="n">
        <v>1.26095834448387E-005</v>
      </c>
      <c r="Z218" s="3" t="n">
        <v>1.14397024828251E-005</v>
      </c>
      <c r="AA218" s="3" t="n">
        <v>1.16988096201358E-006</v>
      </c>
      <c r="AB218" s="3" t="n">
        <v>9.52946458854032</v>
      </c>
      <c r="AC218" s="3" t="n">
        <v>78612.0107044487</v>
      </c>
      <c r="AD218" s="3" t="n">
        <v>0.005076795512982</v>
      </c>
      <c r="AE218" s="3" t="n">
        <v>1.16124494837401E-005</v>
      </c>
      <c r="AF218" s="3" t="n">
        <v>0.000377838925848339</v>
      </c>
      <c r="AG218" s="3" t="n">
        <v>9.12143334450343</v>
      </c>
      <c r="AH218" s="3" t="n">
        <v>72.0276847860985</v>
      </c>
    </row>
    <row r="219" customFormat="false" ht="13.8" hidden="false" customHeight="false" outlineLevel="0" collapsed="false">
      <c r="D219" s="0" t="n">
        <v>2050</v>
      </c>
      <c r="E219" s="0" t="s">
        <v>171</v>
      </c>
      <c r="F219" s="0" t="s">
        <v>166</v>
      </c>
      <c r="I219" s="0" t="n">
        <v>55</v>
      </c>
      <c r="J219" s="3" t="n">
        <v>2.24942472302478</v>
      </c>
      <c r="K219" s="3" t="n">
        <v>232.475280893765</v>
      </c>
      <c r="L219" s="3" t="n">
        <v>4.44310509067542</v>
      </c>
      <c r="M219" s="3" t="n">
        <v>224.52124452473</v>
      </c>
      <c r="N219" s="3" t="n">
        <v>2.96660736893292</v>
      </c>
      <c r="O219" s="3" t="n">
        <v>2214.5171264235</v>
      </c>
      <c r="P219" s="3" t="n">
        <v>1782.34248382071</v>
      </c>
      <c r="Q219" s="3" t="n">
        <v>420.590402707721</v>
      </c>
      <c r="R219" s="3" t="n">
        <v>3122.65585676743</v>
      </c>
      <c r="S219" s="3" t="n">
        <v>0.0782430118753321</v>
      </c>
      <c r="T219" s="3" t="n">
        <v>0.484182643720907</v>
      </c>
      <c r="U219" s="3" t="n">
        <v>5.74571752051525</v>
      </c>
      <c r="V219" s="3" t="n">
        <v>9.30674677635632E-007</v>
      </c>
      <c r="W219" s="3" t="n">
        <v>5.13609197483878E-007</v>
      </c>
      <c r="X219" s="3" t="n">
        <v>3.76317093202509E-007</v>
      </c>
      <c r="Y219" s="3" t="n">
        <v>1.18024616356546E-005</v>
      </c>
      <c r="Z219" s="3" t="n">
        <v>1.13606510273035E-005</v>
      </c>
      <c r="AA219" s="3" t="n">
        <v>4.37826739585468E-007</v>
      </c>
      <c r="AB219" s="3" t="n">
        <v>21.6263088455287</v>
      </c>
      <c r="AC219" s="3" t="n">
        <v>24528.6439823055</v>
      </c>
      <c r="AD219" s="3" t="n">
        <v>0.00865556873739305</v>
      </c>
      <c r="AE219" s="3" t="n">
        <v>3.67455610456609E-005</v>
      </c>
      <c r="AF219" s="3" t="n">
        <v>0.000121113441370072</v>
      </c>
      <c r="AG219" s="3" t="n">
        <v>1.76588459653396</v>
      </c>
      <c r="AH219" s="3" t="n">
        <v>238.687508445675</v>
      </c>
    </row>
    <row r="220" customFormat="false" ht="13.8" hidden="false" customHeight="false" outlineLevel="0" collapsed="false">
      <c r="D220" s="0" t="n">
        <v>2050</v>
      </c>
      <c r="E220" s="0" t="s">
        <v>171</v>
      </c>
      <c r="F220" s="0" t="s">
        <v>167</v>
      </c>
      <c r="I220" s="0" t="n">
        <v>44</v>
      </c>
      <c r="J220" s="3" t="n">
        <v>1.33871696746421</v>
      </c>
      <c r="K220" s="3" t="n">
        <v>115.200303993081</v>
      </c>
      <c r="L220" s="3" t="n">
        <v>2.74105340447104</v>
      </c>
      <c r="M220" s="3" t="n">
        <v>110.602805674861</v>
      </c>
      <c r="N220" s="3" t="n">
        <v>1.53765509700129</v>
      </c>
      <c r="O220" s="3" t="n">
        <v>1217.47638796834</v>
      </c>
      <c r="P220" s="3" t="n">
        <v>995.764777900478</v>
      </c>
      <c r="Q220" s="3" t="n">
        <v>214.709966449171</v>
      </c>
      <c r="R220" s="3" t="n">
        <v>1633.41015277155</v>
      </c>
      <c r="S220" s="3" t="n">
        <v>0.0436436172992396</v>
      </c>
      <c r="T220" s="3" t="n">
        <v>0.29942077718293</v>
      </c>
      <c r="U220" s="3" t="n">
        <v>3.60410605055313</v>
      </c>
      <c r="V220" s="3" t="n">
        <v>4.98781877722028E-007</v>
      </c>
      <c r="W220" s="3" t="n">
        <v>1.80227527810371E-007</v>
      </c>
      <c r="X220" s="3" t="n">
        <v>3.11643982116435E-007</v>
      </c>
      <c r="Y220" s="3" t="n">
        <v>6.97154952011429E-006</v>
      </c>
      <c r="Z220" s="3" t="n">
        <v>6.71578284991473E-006</v>
      </c>
      <c r="AA220" s="3" t="n">
        <v>2.53303612110087E-007</v>
      </c>
      <c r="AB220" s="3" t="n">
        <v>12.8684422335168</v>
      </c>
      <c r="AC220" s="3" t="n">
        <v>21167.6029549473</v>
      </c>
      <c r="AD220" s="3" t="n">
        <v>0.00593656927804611</v>
      </c>
      <c r="AE220" s="3" t="n">
        <v>2.15574872393064E-005</v>
      </c>
      <c r="AF220" s="3" t="n">
        <v>7.27419044487854E-005</v>
      </c>
      <c r="AG220" s="3" t="n">
        <v>1.03818320622858</v>
      </c>
      <c r="AH220" s="3" t="n">
        <v>148.377461218815</v>
      </c>
    </row>
    <row r="221" customFormat="false" ht="13.8" hidden="false" customHeight="false" outlineLevel="0" collapsed="false">
      <c r="D221" s="0" t="n">
        <v>2050</v>
      </c>
      <c r="E221" s="0" t="s">
        <v>171</v>
      </c>
      <c r="F221" s="0" t="s">
        <v>168</v>
      </c>
      <c r="I221" s="0" t="n">
        <v>20</v>
      </c>
      <c r="J221" s="3" t="n">
        <v>2.34882628620918</v>
      </c>
      <c r="K221" s="3" t="n">
        <v>253.029482712694</v>
      </c>
      <c r="L221" s="3" t="n">
        <v>80.6031605944189</v>
      </c>
      <c r="M221" s="3" t="n">
        <v>169.692868644447</v>
      </c>
      <c r="N221" s="3" t="n">
        <v>2.51070041920502</v>
      </c>
      <c r="O221" s="3" t="n">
        <v>2094.11680903564</v>
      </c>
      <c r="P221" s="3" t="n">
        <v>1720.70055414403</v>
      </c>
      <c r="Q221" s="3" t="n">
        <v>367.619419321101</v>
      </c>
      <c r="R221" s="3" t="n">
        <v>1488.74724631995</v>
      </c>
      <c r="S221" s="3" t="n">
        <v>0.059337006827405</v>
      </c>
      <c r="T221" s="3" t="n">
        <v>0.828265478602542</v>
      </c>
      <c r="U221" s="3" t="n">
        <v>9.22289709351855</v>
      </c>
      <c r="V221" s="3" t="n">
        <v>9.32449137208875E-007</v>
      </c>
      <c r="W221" s="3" t="n">
        <v>4.1912574055015E-007</v>
      </c>
      <c r="X221" s="3" t="n">
        <v>4.79818173478227E-007</v>
      </c>
      <c r="Y221" s="3" t="n">
        <v>1.34453614400383E-005</v>
      </c>
      <c r="Z221" s="3" t="n">
        <v>1.22480468174396E-005</v>
      </c>
      <c r="AA221" s="3" t="n">
        <v>1.19660019494415E-006</v>
      </c>
      <c r="AB221" s="3" t="n">
        <v>10.3479636522502</v>
      </c>
      <c r="AC221" s="3" t="n">
        <v>79622.6598550177</v>
      </c>
      <c r="AD221" s="3" t="n">
        <v>0.00676624017859503</v>
      </c>
      <c r="AE221" s="3" t="n">
        <v>1.23592265071737E-005</v>
      </c>
      <c r="AF221" s="3" t="n">
        <v>0.000380097133045605</v>
      </c>
      <c r="AG221" s="3" t="n">
        <v>9.36662156226477</v>
      </c>
      <c r="AH221" s="3" t="n">
        <v>118.705380826398</v>
      </c>
    </row>
    <row r="222" customFormat="false" ht="13.8" hidden="false" customHeight="false" outlineLevel="0" collapsed="false">
      <c r="D222" s="0" t="n">
        <v>2050</v>
      </c>
      <c r="E222" s="0" t="s">
        <v>171</v>
      </c>
      <c r="F222" s="0" t="s">
        <v>169</v>
      </c>
      <c r="I222" s="0" t="n">
        <v>20</v>
      </c>
      <c r="J222" s="3" t="n">
        <v>2.61938721803743</v>
      </c>
      <c r="K222" s="3" t="n">
        <v>283.147221572339</v>
      </c>
      <c r="L222" s="3" t="n">
        <v>81.2803867879938</v>
      </c>
      <c r="M222" s="3" t="n">
        <v>199.576573499909</v>
      </c>
      <c r="N222" s="3" t="n">
        <v>1.86558697795752</v>
      </c>
      <c r="O222" s="3" t="n">
        <v>2797.60660087128</v>
      </c>
      <c r="P222" s="3" t="n">
        <v>1954.94310757743</v>
      </c>
      <c r="Q222" s="3" t="n">
        <v>834.402538050969</v>
      </c>
      <c r="R222" s="3" t="n">
        <v>1835.47273579346</v>
      </c>
      <c r="S222" s="3" t="n">
        <v>0.0738375492785109</v>
      </c>
      <c r="T222" s="3" t="n">
        <v>0.933140973069512</v>
      </c>
      <c r="U222" s="3" t="n">
        <v>10.3456265181763</v>
      </c>
      <c r="V222" s="3" t="n">
        <v>1.01153766259732E-006</v>
      </c>
      <c r="W222" s="3" t="n">
        <v>4.40509692928296E-007</v>
      </c>
      <c r="X222" s="3" t="n">
        <v>5.38518907671979E-007</v>
      </c>
      <c r="Y222" s="3" t="n">
        <v>1.45959484706558E-005</v>
      </c>
      <c r="Z222" s="3" t="n">
        <v>1.32565730237988E-005</v>
      </c>
      <c r="AA222" s="3" t="n">
        <v>1.33937544685707E-006</v>
      </c>
      <c r="AB222" s="3" t="n">
        <v>10.8928300585573</v>
      </c>
      <c r="AC222" s="3" t="n">
        <v>122675.497894896</v>
      </c>
      <c r="AD222" s="3" t="n">
        <v>0.00778941397814271</v>
      </c>
      <c r="AE222" s="3" t="n">
        <v>1.43524077492924E-005</v>
      </c>
      <c r="AF222" s="3" t="n">
        <v>0.000397212119072517</v>
      </c>
      <c r="AG222" s="3" t="n">
        <v>9.78087457824366</v>
      </c>
      <c r="AH222" s="3" t="n">
        <v>104.445963011874</v>
      </c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customFormat="false" ht="13.8" hidden="false" customHeight="false" outlineLevel="0" collapsed="false"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customFormat="false" ht="13.8" hidden="false" customHeight="false" outlineLevel="0" collapsed="false"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customFormat="false" ht="13.8" hidden="false" customHeight="false" outlineLevel="0" collapsed="false"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customFormat="false" ht="13.8" hidden="false" customHeight="false" outlineLevel="0" collapsed="false"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customFormat="false" ht="13.8" hidden="false" customHeight="false" outlineLevel="0" collapsed="false"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customFormat="false" ht="13.8" hidden="false" customHeight="false" outlineLevel="0" collapsed="false"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customFormat="false" ht="13.8" hidden="false" customHeight="false" outlineLevel="0" collapsed="false"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158" activeCellId="0" sqref="Q158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84.28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0" t="s">
        <v>2</v>
      </c>
      <c r="E126" s="0" t="s">
        <v>3</v>
      </c>
      <c r="F126" s="0" t="s">
        <v>161</v>
      </c>
    </row>
    <row r="127" customFormat="false" ht="13.8" hidden="false" customHeight="false" outlineLevel="0" collapsed="false">
      <c r="D127" s="8" t="n">
        <v>2035</v>
      </c>
      <c r="E127" s="8" t="s">
        <v>162</v>
      </c>
      <c r="F127" s="8" t="s">
        <v>194</v>
      </c>
      <c r="G127" s="8"/>
      <c r="H127" s="8"/>
      <c r="I127" s="8" t="n">
        <v>55</v>
      </c>
      <c r="J127" s="9" t="n">
        <v>4.09397245792738</v>
      </c>
      <c r="K127" s="10" t="n">
        <f aca="false">K174</f>
        <v>0.146531538864469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customFormat="false" ht="13.8" hidden="false" customHeight="false" outlineLevel="0" collapsed="false">
      <c r="D128" s="8" t="n">
        <v>2035</v>
      </c>
      <c r="E128" s="8" t="s">
        <v>162</v>
      </c>
      <c r="F128" s="8" t="s">
        <v>195</v>
      </c>
      <c r="G128" s="8"/>
      <c r="H128" s="8"/>
      <c r="I128" s="8" t="n">
        <v>55</v>
      </c>
      <c r="J128" s="9" t="n">
        <v>3.78612569492338</v>
      </c>
      <c r="K128" s="10" t="n">
        <f aca="false">K175</f>
        <v>0.139366677068857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customFormat="false" ht="13.8" hidden="false" customHeight="false" outlineLevel="0" collapsed="false">
      <c r="D129" s="8" t="n">
        <v>2035</v>
      </c>
      <c r="E129" s="8" t="s">
        <v>162</v>
      </c>
      <c r="F129" s="8" t="s">
        <v>193</v>
      </c>
      <c r="G129" s="8"/>
      <c r="H129" s="8"/>
      <c r="I129" s="8" t="n">
        <v>20</v>
      </c>
      <c r="J129" s="9" t="n">
        <v>2.95971809444445</v>
      </c>
      <c r="K129" s="10" t="n">
        <f aca="false">K176</f>
        <v>0.117159591913657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customFormat="false" ht="13.8" hidden="false" customHeight="false" outlineLevel="0" collapsed="false">
      <c r="D130" s="8" t="n">
        <v>2035</v>
      </c>
      <c r="E130" s="8" t="s">
        <v>162</v>
      </c>
      <c r="F130" s="8" t="s">
        <v>192</v>
      </c>
      <c r="G130" s="8"/>
      <c r="H130" s="8"/>
      <c r="I130" s="8" t="n">
        <v>20</v>
      </c>
      <c r="J130" s="9" t="n">
        <v>2.68118211786007</v>
      </c>
      <c r="K130" s="10" t="n">
        <f aca="false">K177</f>
        <v>0.105505728885348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customFormat="false" ht="13.8" hidden="false" customHeight="false" outlineLevel="0" collapsed="false">
      <c r="D131" s="8" t="n">
        <v>2035</v>
      </c>
      <c r="E131" s="8" t="s">
        <v>162</v>
      </c>
      <c r="F131" s="8" t="s">
        <v>196</v>
      </c>
      <c r="G131" s="8"/>
      <c r="H131" s="8"/>
      <c r="I131" s="8" t="n">
        <v>44</v>
      </c>
      <c r="J131" s="9" t="n">
        <v>2.63591858056103</v>
      </c>
      <c r="K131" s="10" t="n">
        <f aca="false">K178</f>
        <v>0.0898376573649338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customFormat="false" ht="13.8" hidden="false" customHeight="false" outlineLevel="0" collapsed="false">
      <c r="D132" s="8" t="n">
        <v>2035</v>
      </c>
      <c r="E132" s="8" t="s">
        <v>162</v>
      </c>
      <c r="F132" s="8" t="s">
        <v>197</v>
      </c>
      <c r="G132" s="8"/>
      <c r="H132" s="8"/>
      <c r="I132" s="8" t="n">
        <v>20</v>
      </c>
      <c r="J132" s="9" t="n">
        <v>2.43724735845016</v>
      </c>
      <c r="K132" s="10" t="n">
        <f aca="false">K179</f>
        <v>0.0998290404295251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customFormat="false" ht="13.8" hidden="false" customHeight="false" outlineLevel="0" collapsed="false">
      <c r="D133" s="8" t="n">
        <v>2035</v>
      </c>
      <c r="E133" s="8" t="s">
        <v>162</v>
      </c>
      <c r="F133" s="8" t="s">
        <v>198</v>
      </c>
      <c r="G133" s="8"/>
      <c r="H133" s="8"/>
      <c r="I133" s="8" t="n">
        <v>44</v>
      </c>
      <c r="J133" s="9" t="n">
        <v>2.23282859026979</v>
      </c>
      <c r="K133" s="10" t="n">
        <f aca="false">K180</f>
        <v>0.0812298113025736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customFormat="false" ht="13.8" hidden="false" customHeight="false" outlineLevel="0" collapsed="false">
      <c r="D134" s="8" t="n">
        <v>2035</v>
      </c>
      <c r="E134" s="8" t="s">
        <v>170</v>
      </c>
      <c r="F134" s="8" t="s">
        <v>194</v>
      </c>
      <c r="G134" s="8"/>
      <c r="H134" s="8"/>
      <c r="I134" s="8" t="n">
        <v>55</v>
      </c>
      <c r="J134" s="9" t="n">
        <v>4.93465847931001</v>
      </c>
      <c r="K134" s="10" t="n">
        <f aca="false">K181-K127</f>
        <v>0.371214840162084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customFormat="false" ht="13.8" hidden="false" customHeight="false" outlineLevel="0" collapsed="false">
      <c r="D135" s="8" t="n">
        <v>2035</v>
      </c>
      <c r="E135" s="8" t="s">
        <v>170</v>
      </c>
      <c r="F135" s="8" t="s">
        <v>195</v>
      </c>
      <c r="G135" s="8"/>
      <c r="H135" s="8"/>
      <c r="I135" s="8" t="n">
        <v>55</v>
      </c>
      <c r="J135" s="9" t="n">
        <v>4.60261165069224</v>
      </c>
      <c r="K135" s="10" t="n">
        <f aca="false">K182-K128</f>
        <v>0.367281472035669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customFormat="false" ht="13.8" hidden="false" customHeight="false" outlineLevel="0" collapsed="false">
      <c r="D136" s="8" t="n">
        <v>2035</v>
      </c>
      <c r="E136" s="8" t="s">
        <v>170</v>
      </c>
      <c r="F136" s="8" t="s">
        <v>193</v>
      </c>
      <c r="G136" s="8"/>
      <c r="H136" s="8"/>
      <c r="I136" s="8" t="n">
        <v>20</v>
      </c>
      <c r="J136" s="9" t="n">
        <v>3.52269058024485</v>
      </c>
      <c r="K136" s="10" t="n">
        <f aca="false">K183-K129</f>
        <v>0.0126571593313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customFormat="false" ht="13.8" hidden="false" customHeight="false" outlineLevel="0" collapsed="false">
      <c r="D137" s="8" t="n">
        <v>2035</v>
      </c>
      <c r="E137" s="8" t="s">
        <v>170</v>
      </c>
      <c r="F137" s="8" t="s">
        <v>192</v>
      </c>
      <c r="G137" s="8"/>
      <c r="H137" s="8"/>
      <c r="I137" s="8" t="n">
        <v>20</v>
      </c>
      <c r="J137" s="9" t="n">
        <v>3.22686294726388</v>
      </c>
      <c r="K137" s="10" t="n">
        <f aca="false">K184-K130</f>
        <v>0.012096155950437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customFormat="false" ht="13.8" hidden="false" customHeight="false" outlineLevel="0" collapsed="false">
      <c r="D138" s="8" t="n">
        <v>2035</v>
      </c>
      <c r="E138" s="8" t="s">
        <v>170</v>
      </c>
      <c r="F138" s="8" t="s">
        <v>196</v>
      </c>
      <c r="G138" s="8"/>
      <c r="H138" s="8"/>
      <c r="I138" s="8" t="n">
        <v>44</v>
      </c>
      <c r="J138" s="9" t="n">
        <v>3.14997262095041</v>
      </c>
      <c r="K138" s="10" t="n">
        <f aca="false">K185-K131</f>
        <v>0.196155683460909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customFormat="false" ht="13.8" hidden="false" customHeight="false" outlineLevel="0" collapsed="false">
      <c r="D139" s="8" t="n">
        <v>2035</v>
      </c>
      <c r="E139" s="8" t="s">
        <v>170</v>
      </c>
      <c r="F139" s="8" t="s">
        <v>197</v>
      </c>
      <c r="G139" s="8"/>
      <c r="H139" s="8"/>
      <c r="I139" s="8" t="n">
        <v>20</v>
      </c>
      <c r="J139" s="9" t="n">
        <v>2.96238298342521</v>
      </c>
      <c r="K139" s="10" t="n">
        <f aca="false">K186-K132</f>
        <v>0.0112673299933559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customFormat="false" ht="13.8" hidden="false" customHeight="false" outlineLevel="0" collapsed="false">
      <c r="D140" s="8" t="n">
        <v>2035</v>
      </c>
      <c r="E140" s="8" t="s">
        <v>170</v>
      </c>
      <c r="F140" s="8" t="s">
        <v>198</v>
      </c>
      <c r="G140" s="8"/>
      <c r="H140" s="8"/>
      <c r="I140" s="8" t="n">
        <v>44</v>
      </c>
      <c r="J140" s="9" t="n">
        <v>2.70953594758394</v>
      </c>
      <c r="K140" s="10" t="n">
        <f aca="false">K187-K133</f>
        <v>0.187505458616515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customFormat="false" ht="13.8" hidden="false" customHeight="false" outlineLevel="0" collapsed="false">
      <c r="D141" s="8" t="n">
        <v>2035</v>
      </c>
      <c r="E141" s="8" t="s">
        <v>171</v>
      </c>
      <c r="F141" s="8" t="s">
        <v>194</v>
      </c>
      <c r="G141" s="8"/>
      <c r="H141" s="8"/>
      <c r="I141" s="8" t="n">
        <v>55</v>
      </c>
      <c r="J141" s="9" t="n">
        <v>3.3582588113796</v>
      </c>
      <c r="K141" s="10" t="n">
        <f aca="false">K174-K188</f>
        <v>0.089382122639405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customFormat="false" ht="13.8" hidden="false" customHeight="false" outlineLevel="0" collapsed="false">
      <c r="D142" s="8" t="n">
        <v>2035</v>
      </c>
      <c r="E142" s="8" t="s">
        <v>171</v>
      </c>
      <c r="F142" s="8" t="s">
        <v>195</v>
      </c>
      <c r="G142" s="8"/>
      <c r="H142" s="8"/>
      <c r="I142" s="8" t="n">
        <v>55</v>
      </c>
      <c r="J142" s="9" t="n">
        <v>3.08794311146202</v>
      </c>
      <c r="K142" s="10" t="n">
        <f aca="false">K175-K189</f>
        <v>0.0558630801319492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customFormat="false" ht="13.8" hidden="false" customHeight="false" outlineLevel="0" collapsed="false">
      <c r="D143" s="8" t="n">
        <v>2035</v>
      </c>
      <c r="E143" s="8" t="s">
        <v>171</v>
      </c>
      <c r="F143" s="8" t="s">
        <v>193</v>
      </c>
      <c r="G143" s="8"/>
      <c r="H143" s="8"/>
      <c r="I143" s="8" t="n">
        <v>20</v>
      </c>
      <c r="J143" s="9" t="n">
        <v>2.47605395360235</v>
      </c>
      <c r="K143" s="10" t="n">
        <f aca="false">K176-K190</f>
        <v>0.011097516946199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customFormat="false" ht="13.8" hidden="false" customHeight="false" outlineLevel="0" collapsed="false">
      <c r="D144" s="8" t="n">
        <v>2035</v>
      </c>
      <c r="E144" s="8" t="s">
        <v>171</v>
      </c>
      <c r="F144" s="8" t="s">
        <v>192</v>
      </c>
      <c r="G144" s="8"/>
      <c r="H144" s="8"/>
      <c r="I144" s="8" t="n">
        <v>20</v>
      </c>
      <c r="J144" s="9" t="n">
        <v>2.21839615479492</v>
      </c>
      <c r="K144" s="10" t="n">
        <f aca="false">K177-K191</f>
        <v>0.0107069744120487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customFormat="false" ht="13.8" hidden="false" customHeight="false" outlineLevel="0" collapsed="false">
      <c r="D145" s="8" t="n">
        <v>2035</v>
      </c>
      <c r="E145" s="8" t="s">
        <v>171</v>
      </c>
      <c r="F145" s="8" t="s">
        <v>196</v>
      </c>
      <c r="G145" s="8"/>
      <c r="H145" s="8"/>
      <c r="I145" s="8" t="n">
        <v>44</v>
      </c>
      <c r="J145" s="9" t="n">
        <v>2.18325423815825</v>
      </c>
      <c r="K145" s="10" t="n">
        <f aca="false">K178-K192</f>
        <v>0.0551575971436944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customFormat="false" ht="13.8" hidden="false" customHeight="false" outlineLevel="0" collapsed="false">
      <c r="D146" s="8" t="n">
        <v>2035</v>
      </c>
      <c r="E146" s="8" t="s">
        <v>171</v>
      </c>
      <c r="F146" s="8" t="s">
        <v>197</v>
      </c>
      <c r="G146" s="8"/>
      <c r="H146" s="8"/>
      <c r="I146" s="8" t="n">
        <v>20</v>
      </c>
      <c r="J146" s="9" t="n">
        <v>1.99245811135309</v>
      </c>
      <c r="K146" s="10" t="n">
        <f aca="false">K179-K193</f>
        <v>0.0104747101821747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customFormat="false" ht="13.8" hidden="false" customHeight="false" outlineLevel="0" collapsed="false">
      <c r="D147" s="8" t="n">
        <v>2035</v>
      </c>
      <c r="E147" s="8" t="s">
        <v>171</v>
      </c>
      <c r="F147" s="8" t="s">
        <v>198</v>
      </c>
      <c r="G147" s="8"/>
      <c r="H147" s="8"/>
      <c r="I147" s="8" t="n">
        <v>44</v>
      </c>
      <c r="J147" s="9" t="n">
        <v>1.82795570251831</v>
      </c>
      <c r="K147" s="10" t="n">
        <f aca="false">K180-K194</f>
        <v>0.031229760558321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customFormat="false" ht="13.8" hidden="false" customHeight="false" outlineLevel="0" collapsed="false">
      <c r="D148" s="8" t="n">
        <v>2050</v>
      </c>
      <c r="E148" s="8" t="s">
        <v>162</v>
      </c>
      <c r="F148" s="8" t="s">
        <v>194</v>
      </c>
      <c r="G148" s="8"/>
      <c r="H148" s="8"/>
      <c r="I148" s="8" t="n">
        <v>55</v>
      </c>
      <c r="J148" s="9" t="n">
        <v>2.83036299493914</v>
      </c>
      <c r="K148" s="10" t="n">
        <f aca="false">K195</f>
        <v>0.0815561583061137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customFormat="false" ht="13.8" hidden="false" customHeight="false" outlineLevel="0" collapsed="false">
      <c r="D149" s="8" t="n">
        <v>2050</v>
      </c>
      <c r="E149" s="8" t="s">
        <v>162</v>
      </c>
      <c r="F149" s="8" t="s">
        <v>195</v>
      </c>
      <c r="G149" s="8"/>
      <c r="H149" s="8"/>
      <c r="I149" s="8" t="n">
        <v>55</v>
      </c>
      <c r="J149" s="9" t="n">
        <v>2.54261717423296</v>
      </c>
      <c r="K149" s="10" t="n">
        <f aca="false">K196</f>
        <v>0.0714242232357453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customFormat="false" ht="13.8" hidden="false" customHeight="false" outlineLevel="0" collapsed="false">
      <c r="D150" s="8" t="n">
        <v>2050</v>
      </c>
      <c r="E150" s="8" t="s">
        <v>162</v>
      </c>
      <c r="F150" s="8" t="s">
        <v>193</v>
      </c>
      <c r="G150" s="8"/>
      <c r="H150" s="8"/>
      <c r="I150" s="8" t="n">
        <v>20</v>
      </c>
      <c r="J150" s="9" t="n">
        <v>2.7552357884456</v>
      </c>
      <c r="K150" s="10" t="n">
        <f aca="false">K197</f>
        <v>0.122288384853487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customFormat="false" ht="13.8" hidden="false" customHeight="false" outlineLevel="0" collapsed="false">
      <c r="D151" s="8" t="n">
        <v>2050</v>
      </c>
      <c r="E151" s="8" t="s">
        <v>162</v>
      </c>
      <c r="F151" s="8" t="s">
        <v>192</v>
      </c>
      <c r="G151" s="8"/>
      <c r="H151" s="8"/>
      <c r="I151" s="8" t="n">
        <v>20</v>
      </c>
      <c r="J151" s="9" t="n">
        <v>2.47464813037525</v>
      </c>
      <c r="K151" s="10" t="n">
        <f aca="false">K198</f>
        <v>0.110407810133188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customFormat="false" ht="13.8" hidden="false" customHeight="false" outlineLevel="0" collapsed="false">
      <c r="D152" s="8" t="n">
        <v>2050</v>
      </c>
      <c r="E152" s="8" t="s">
        <v>162</v>
      </c>
      <c r="F152" s="8" t="s">
        <v>196</v>
      </c>
      <c r="G152" s="8"/>
      <c r="H152" s="8"/>
      <c r="I152" s="8" t="n">
        <v>44</v>
      </c>
      <c r="J152" s="9" t="n">
        <v>1.88464904217733</v>
      </c>
      <c r="K152" s="10" t="n">
        <f aca="false">K199</f>
        <v>0.0540179515864928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customFormat="false" ht="13.8" hidden="false" customHeight="false" outlineLevel="0" collapsed="false">
      <c r="D153" s="8" t="n">
        <v>2050</v>
      </c>
      <c r="E153" s="8" t="s">
        <v>162</v>
      </c>
      <c r="F153" s="8" t="s">
        <v>197</v>
      </c>
      <c r="G153" s="8"/>
      <c r="H153" s="8"/>
      <c r="I153" s="8" t="n">
        <v>20</v>
      </c>
      <c r="J153" s="9" t="n">
        <v>2.24272029527668</v>
      </c>
      <c r="K153" s="10" t="n">
        <f aca="false">K200</f>
        <v>0.104579436113202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customFormat="false" ht="13.8" hidden="false" customHeight="false" outlineLevel="0" collapsed="false">
      <c r="D154" s="8" t="n">
        <v>2050</v>
      </c>
      <c r="E154" s="8" t="s">
        <v>162</v>
      </c>
      <c r="F154" s="8" t="s">
        <v>198</v>
      </c>
      <c r="G154" s="8"/>
      <c r="H154" s="8"/>
      <c r="I154" s="8" t="n">
        <v>44</v>
      </c>
      <c r="J154" s="9" t="n">
        <v>1.50694724808068</v>
      </c>
      <c r="K154" s="10" t="n">
        <f aca="false">K201</f>
        <v>0.0428712714706267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customFormat="false" ht="13.8" hidden="false" customHeight="false" outlineLevel="0" collapsed="false">
      <c r="D155" s="8" t="n">
        <v>2050</v>
      </c>
      <c r="E155" s="8" t="s">
        <v>170</v>
      </c>
      <c r="F155" s="8" t="s">
        <v>194</v>
      </c>
      <c r="G155" s="8"/>
      <c r="H155" s="8"/>
      <c r="I155" s="8" t="n">
        <v>55</v>
      </c>
      <c r="J155" s="9" t="n">
        <v>3.33751168197619</v>
      </c>
      <c r="K155" s="10" t="n">
        <f aca="false">K202-K148</f>
        <v>0.0155276252996659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customFormat="false" ht="13.8" hidden="false" customHeight="false" outlineLevel="0" collapsed="false">
      <c r="D156" s="8" t="n">
        <v>2050</v>
      </c>
      <c r="E156" s="8" t="s">
        <v>170</v>
      </c>
      <c r="F156" s="8" t="s">
        <v>195</v>
      </c>
      <c r="G156" s="8"/>
      <c r="H156" s="8"/>
      <c r="I156" s="8" t="n">
        <v>55</v>
      </c>
      <c r="J156" s="9" t="n">
        <v>3.04789528694183</v>
      </c>
      <c r="K156" s="10" t="n">
        <f aca="false">K203-K149</f>
        <v>0.0152003971469846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customFormat="false" ht="13.8" hidden="false" customHeight="false" outlineLevel="0" collapsed="false">
      <c r="D157" s="8" t="n">
        <v>2050</v>
      </c>
      <c r="E157" s="8" t="s">
        <v>170</v>
      </c>
      <c r="F157" s="8" t="s">
        <v>193</v>
      </c>
      <c r="G157" s="8"/>
      <c r="H157" s="8"/>
      <c r="I157" s="8" t="n">
        <v>20</v>
      </c>
      <c r="J157" s="9" t="n">
        <v>2.98612349313003</v>
      </c>
      <c r="K157" s="10" t="n">
        <f aca="false">K204-K150</f>
        <v>0.0103601061857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customFormat="false" ht="13.8" hidden="false" customHeight="false" outlineLevel="0" collapsed="false">
      <c r="D158" s="8" t="n">
        <v>2050</v>
      </c>
      <c r="E158" s="8" t="s">
        <v>170</v>
      </c>
      <c r="F158" s="8" t="s">
        <v>192</v>
      </c>
      <c r="G158" s="8"/>
      <c r="H158" s="8"/>
      <c r="I158" s="8" t="n">
        <v>20</v>
      </c>
      <c r="J158" s="9" t="n">
        <v>2.68877964283547</v>
      </c>
      <c r="K158" s="10" t="n">
        <f aca="false">K205-K151</f>
        <v>0.00948690408066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customFormat="false" ht="13.8" hidden="false" customHeight="false" outlineLevel="0" collapsed="false">
      <c r="D159" s="8" t="n">
        <v>2050</v>
      </c>
      <c r="E159" s="8" t="s">
        <v>170</v>
      </c>
      <c r="F159" s="8" t="s">
        <v>196</v>
      </c>
      <c r="G159" s="8"/>
      <c r="H159" s="8"/>
      <c r="I159" s="8" t="n">
        <v>44</v>
      </c>
      <c r="J159" s="9" t="n">
        <v>2.20301390194502</v>
      </c>
      <c r="K159" s="10" t="n">
        <f aca="false">K206-K152</f>
        <v>0.0102268045463097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customFormat="false" ht="13.8" hidden="false" customHeight="false" outlineLevel="0" collapsed="false">
      <c r="D160" s="8" t="n">
        <v>2050</v>
      </c>
      <c r="E160" s="8" t="s">
        <v>170</v>
      </c>
      <c r="F160" s="8" t="s">
        <v>197</v>
      </c>
      <c r="G160" s="8"/>
      <c r="H160" s="8"/>
      <c r="I160" s="8" t="n">
        <v>20</v>
      </c>
      <c r="J160" s="9" t="n">
        <v>2.44171413979703</v>
      </c>
      <c r="K160" s="10" t="n">
        <f aca="false">K207-K153</f>
        <v>0.00896273424944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customFormat="false" ht="13.8" hidden="false" customHeight="false" outlineLevel="0" collapsed="false">
      <c r="D161" s="8" t="n">
        <v>2050</v>
      </c>
      <c r="E161" s="8" t="s">
        <v>170</v>
      </c>
      <c r="F161" s="8" t="s">
        <v>198</v>
      </c>
      <c r="G161" s="8"/>
      <c r="H161" s="8"/>
      <c r="I161" s="8" t="n">
        <v>44</v>
      </c>
      <c r="J161" s="9" t="n">
        <v>1.80352148418539</v>
      </c>
      <c r="K161" s="10" t="n">
        <f aca="false">K208-K154</f>
        <v>0.0089145922227036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customFormat="false" ht="13.8" hidden="false" customHeight="false" outlineLevel="0" collapsed="false">
      <c r="D162" s="8" t="n">
        <v>2050</v>
      </c>
      <c r="E162" s="8" t="s">
        <v>171</v>
      </c>
      <c r="F162" s="8" t="s">
        <v>194</v>
      </c>
      <c r="G162" s="8"/>
      <c r="H162" s="8"/>
      <c r="I162" s="8" t="n">
        <v>55</v>
      </c>
      <c r="J162" s="9" t="n">
        <v>2.51995821739144</v>
      </c>
      <c r="K162" s="10" t="n">
        <f aca="false">K195-K209</f>
        <v>0.0145676374002106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customFormat="false" ht="13.8" hidden="false" customHeight="false" outlineLevel="0" collapsed="false">
      <c r="D163" s="8" t="n">
        <v>2050</v>
      </c>
      <c r="E163" s="8" t="s">
        <v>171</v>
      </c>
      <c r="F163" s="8" t="s">
        <v>195</v>
      </c>
      <c r="G163" s="8"/>
      <c r="H163" s="8"/>
      <c r="I163" s="8" t="n">
        <v>55</v>
      </c>
      <c r="J163" s="9" t="n">
        <v>2.24942472302478</v>
      </c>
      <c r="K163" s="10" t="n">
        <f aca="false">K196-K210</f>
        <v>0.0142748070106813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customFormat="false" ht="13.8" hidden="false" customHeight="false" outlineLevel="0" collapsed="false">
      <c r="D164" s="8" t="n">
        <v>2050</v>
      </c>
      <c r="E164" s="8" t="s">
        <v>171</v>
      </c>
      <c r="F164" s="8" t="s">
        <v>193</v>
      </c>
      <c r="G164" s="8"/>
      <c r="H164" s="8"/>
      <c r="I164" s="8" t="n">
        <v>20</v>
      </c>
      <c r="J164" s="9" t="n">
        <v>2.61938721803743</v>
      </c>
      <c r="K164" s="10" t="n">
        <f aca="false">K197-K211</f>
        <v>0.005071877515805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customFormat="false" ht="13.8" hidden="false" customHeight="false" outlineLevel="0" collapsed="false">
      <c r="D165" s="8" t="n">
        <v>2050</v>
      </c>
      <c r="E165" s="8" t="s">
        <v>171</v>
      </c>
      <c r="F165" s="8" t="s">
        <v>192</v>
      </c>
      <c r="G165" s="8"/>
      <c r="H165" s="8"/>
      <c r="I165" s="8" t="n">
        <v>20</v>
      </c>
      <c r="J165" s="9" t="n">
        <v>2.34882628620918</v>
      </c>
      <c r="K165" s="10" t="n">
        <f aca="false">K198-K212</f>
        <v>0.004512284198291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customFormat="false" ht="13.8" hidden="false" customHeight="false" outlineLevel="0" collapsed="false">
      <c r="D166" s="8" t="n">
        <v>2050</v>
      </c>
      <c r="E166" s="8" t="s">
        <v>171</v>
      </c>
      <c r="F166" s="8" t="s">
        <v>196</v>
      </c>
      <c r="G166" s="8"/>
      <c r="H166" s="8"/>
      <c r="I166" s="8" t="n">
        <v>44</v>
      </c>
      <c r="J166" s="9" t="n">
        <v>1.6871919259922</v>
      </c>
      <c r="K166" s="10" t="n">
        <f aca="false">K199-K213</f>
        <v>0.0090625109880936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customFormat="false" ht="13.8" hidden="false" customHeight="false" outlineLevel="0" collapsed="false">
      <c r="D167" s="8" t="n">
        <v>2050</v>
      </c>
      <c r="E167" s="8" t="s">
        <v>171</v>
      </c>
      <c r="F167" s="8" t="s">
        <v>197</v>
      </c>
      <c r="G167" s="8"/>
      <c r="H167" s="8"/>
      <c r="I167" s="8" t="n">
        <v>20</v>
      </c>
      <c r="J167" s="9" t="n">
        <v>2.1324055785008</v>
      </c>
      <c r="K167" s="10" t="n">
        <f aca="false">K200-K214</f>
        <v>0.003919590082929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customFormat="false" ht="13.8" hidden="false" customHeight="false" outlineLevel="0" collapsed="false">
      <c r="D168" s="8" t="n">
        <v>2050</v>
      </c>
      <c r="E168" s="8" t="s">
        <v>171</v>
      </c>
      <c r="F168" s="8" t="s">
        <v>198</v>
      </c>
      <c r="G168" s="8"/>
      <c r="H168" s="8"/>
      <c r="I168" s="8" t="n">
        <v>44</v>
      </c>
      <c r="J168" s="9" t="n">
        <v>1.33871696746421</v>
      </c>
      <c r="K168" s="10" t="n">
        <f aca="false">K201-K215</f>
        <v>0.0081912112493873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customFormat="false" ht="13.8" hidden="false" customHeight="false" outlineLevel="0" collapsed="false"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customFormat="false" ht="13.8" hidden="false" customHeight="false" outlineLevel="0" collapsed="false"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customFormat="false" ht="13.8" hidden="false" customHeight="false" outlineLevel="0" collapsed="false"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customFormat="false" ht="13.8" hidden="false" customHeight="false" outlineLevel="0" collapsed="false"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customFormat="false" ht="13.8" hidden="false" customHeight="false" outlineLevel="0" collapsed="false">
      <c r="D173" s="2" t="s">
        <v>2</v>
      </c>
      <c r="E173" s="2" t="s">
        <v>3</v>
      </c>
      <c r="F173" s="2" t="s">
        <v>161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X173" s="2"/>
      <c r="Y173" s="2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customFormat="false" ht="13.8" hidden="false" customHeight="false" outlineLevel="0" collapsed="false">
      <c r="D174" s="0" t="n">
        <v>2035</v>
      </c>
      <c r="E174" s="0" t="s">
        <v>162</v>
      </c>
      <c r="F174" s="0" t="s">
        <v>194</v>
      </c>
      <c r="I174" s="0" t="n">
        <v>55</v>
      </c>
      <c r="J174" s="3" t="n">
        <v>4.09397245792738</v>
      </c>
      <c r="K174" s="0" t="n">
        <v>0.146531538864469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customFormat="false" ht="13.8" hidden="false" customHeight="false" outlineLevel="0" collapsed="false">
      <c r="D175" s="0" t="n">
        <v>2035</v>
      </c>
      <c r="E175" s="0" t="s">
        <v>162</v>
      </c>
      <c r="F175" s="0" t="s">
        <v>195</v>
      </c>
      <c r="I175" s="0" t="n">
        <v>55</v>
      </c>
      <c r="J175" s="3" t="n">
        <v>3.78612569492338</v>
      </c>
      <c r="K175" s="0" t="n">
        <v>0.139366677068857</v>
      </c>
      <c r="N175" s="0" t="s">
        <v>162</v>
      </c>
      <c r="O175" s="0" t="s">
        <v>36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customFormat="false" ht="13.8" hidden="false" customHeight="false" outlineLevel="0" collapsed="false">
      <c r="D176" s="0" t="n">
        <v>2035</v>
      </c>
      <c r="E176" s="0" t="s">
        <v>162</v>
      </c>
      <c r="F176" s="0" t="s">
        <v>193</v>
      </c>
      <c r="I176" s="0" t="n">
        <v>20</v>
      </c>
      <c r="J176" s="3" t="n">
        <v>2.95971809444445</v>
      </c>
      <c r="K176" s="0" t="n">
        <v>0.117159591913657</v>
      </c>
      <c r="N176" s="0" t="s">
        <v>170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customFormat="false" ht="13.8" hidden="false" customHeight="false" outlineLevel="0" collapsed="false">
      <c r="D177" s="0" t="n">
        <v>2035</v>
      </c>
      <c r="E177" s="0" t="s">
        <v>162</v>
      </c>
      <c r="F177" s="0" t="s">
        <v>192</v>
      </c>
      <c r="I177" s="0" t="n">
        <v>20</v>
      </c>
      <c r="J177" s="3" t="n">
        <v>2.68118211786007</v>
      </c>
      <c r="K177" s="0" t="n">
        <v>0.105505728885348</v>
      </c>
      <c r="N177" s="0" t="s">
        <v>171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customFormat="false" ht="13.8" hidden="false" customHeight="false" outlineLevel="0" collapsed="false">
      <c r="D178" s="0" t="n">
        <v>2035</v>
      </c>
      <c r="E178" s="0" t="s">
        <v>162</v>
      </c>
      <c r="F178" s="0" t="s">
        <v>196</v>
      </c>
      <c r="I178" s="0" t="n">
        <v>44</v>
      </c>
      <c r="J178" s="3" t="n">
        <v>2.63591858056103</v>
      </c>
      <c r="K178" s="0" t="n">
        <v>0.0898376573649338</v>
      </c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customFormat="false" ht="13.8" hidden="false" customHeight="false" outlineLevel="0" collapsed="false">
      <c r="D179" s="0" t="n">
        <v>2035</v>
      </c>
      <c r="E179" s="0" t="s">
        <v>162</v>
      </c>
      <c r="F179" s="0" t="s">
        <v>197</v>
      </c>
      <c r="I179" s="0" t="n">
        <v>20</v>
      </c>
      <c r="J179" s="3" t="n">
        <v>2.43724735845016</v>
      </c>
      <c r="K179" s="0" t="n">
        <v>0.0998290404295251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customFormat="false" ht="13.8" hidden="false" customHeight="false" outlineLevel="0" collapsed="false">
      <c r="D180" s="0" t="n">
        <v>2035</v>
      </c>
      <c r="E180" s="0" t="s">
        <v>162</v>
      </c>
      <c r="F180" s="0" t="s">
        <v>198</v>
      </c>
      <c r="I180" s="0" t="n">
        <v>44</v>
      </c>
      <c r="J180" s="3" t="n">
        <v>2.23282859026979</v>
      </c>
      <c r="K180" s="0" t="n">
        <v>0.0812298113025736</v>
      </c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customFormat="false" ht="13.8" hidden="false" customHeight="false" outlineLevel="0" collapsed="false">
      <c r="D181" s="0" t="n">
        <v>2035</v>
      </c>
      <c r="E181" s="0" t="s">
        <v>170</v>
      </c>
      <c r="F181" s="0" t="s">
        <v>194</v>
      </c>
      <c r="I181" s="0" t="n">
        <v>55</v>
      </c>
      <c r="J181" s="3" t="n">
        <v>4.93465847931001</v>
      </c>
      <c r="K181" s="0" t="n">
        <v>0.517746379026553</v>
      </c>
      <c r="N181" s="0" t="s">
        <v>162</v>
      </c>
      <c r="O181" s="0" t="s">
        <v>199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customFormat="false" ht="13.8" hidden="false" customHeight="false" outlineLevel="0" collapsed="false">
      <c r="D182" s="0" t="n">
        <v>2035</v>
      </c>
      <c r="E182" s="0" t="s">
        <v>170</v>
      </c>
      <c r="F182" s="0" t="s">
        <v>195</v>
      </c>
      <c r="I182" s="0" t="n">
        <v>55</v>
      </c>
      <c r="J182" s="3" t="n">
        <v>4.60261165069224</v>
      </c>
      <c r="K182" s="0" t="n">
        <v>0.506648149104526</v>
      </c>
      <c r="N182" s="0" t="s">
        <v>170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customFormat="false" ht="13.8" hidden="false" customHeight="false" outlineLevel="0" collapsed="false">
      <c r="D183" s="0" t="n">
        <v>2035</v>
      </c>
      <c r="E183" s="0" t="s">
        <v>170</v>
      </c>
      <c r="F183" s="0" t="s">
        <v>193</v>
      </c>
      <c r="I183" s="0" t="n">
        <v>20</v>
      </c>
      <c r="J183" s="3" t="n">
        <v>3.52269058024485</v>
      </c>
      <c r="K183" s="0" t="n">
        <v>0.129816751244957</v>
      </c>
      <c r="N183" s="0" t="s">
        <v>171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customFormat="false" ht="13.8" hidden="false" customHeight="false" outlineLevel="0" collapsed="false">
      <c r="D184" s="0" t="n">
        <v>2035</v>
      </c>
      <c r="E184" s="0" t="s">
        <v>170</v>
      </c>
      <c r="F184" s="0" t="s">
        <v>192</v>
      </c>
      <c r="I184" s="0" t="n">
        <v>20</v>
      </c>
      <c r="J184" s="3" t="n">
        <v>3.22686294726388</v>
      </c>
      <c r="K184" s="0" t="n">
        <v>0.117601884835785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customFormat="false" ht="13.8" hidden="false" customHeight="false" outlineLevel="0" collapsed="false">
      <c r="D185" s="0" t="n">
        <v>2035</v>
      </c>
      <c r="E185" s="0" t="s">
        <v>170</v>
      </c>
      <c r="F185" s="0" t="s">
        <v>196</v>
      </c>
      <c r="I185" s="0" t="n">
        <v>44</v>
      </c>
      <c r="J185" s="3" t="n">
        <v>3.14997262095041</v>
      </c>
      <c r="K185" s="0" t="n">
        <v>0.285993340825843</v>
      </c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customFormat="false" ht="13.8" hidden="false" customHeight="false" outlineLevel="0" collapsed="false">
      <c r="D186" s="0" t="n">
        <v>2035</v>
      </c>
      <c r="E186" s="0" t="s">
        <v>170</v>
      </c>
      <c r="F186" s="0" t="s">
        <v>197</v>
      </c>
      <c r="I186" s="0" t="n">
        <v>20</v>
      </c>
      <c r="J186" s="3" t="n">
        <v>2.96238298342521</v>
      </c>
      <c r="K186" s="0" t="n">
        <v>0.111096370422881</v>
      </c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customFormat="false" ht="13.8" hidden="false" customHeight="false" outlineLevel="0" collapsed="false">
      <c r="D187" s="0" t="n">
        <v>2035</v>
      </c>
      <c r="E187" s="0" t="s">
        <v>170</v>
      </c>
      <c r="F187" s="0" t="s">
        <v>198</v>
      </c>
      <c r="I187" s="0" t="n">
        <v>44</v>
      </c>
      <c r="J187" s="3" t="n">
        <v>2.70953594758394</v>
      </c>
      <c r="K187" s="0" t="n">
        <v>0.268735269919089</v>
      </c>
      <c r="N187" s="0" t="s">
        <v>162</v>
      </c>
      <c r="O187" s="0" t="s">
        <v>44</v>
      </c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customFormat="false" ht="13.8" hidden="false" customHeight="false" outlineLevel="0" collapsed="false">
      <c r="D188" s="0" t="n">
        <v>2035</v>
      </c>
      <c r="E188" s="0" t="s">
        <v>171</v>
      </c>
      <c r="F188" s="0" t="s">
        <v>194</v>
      </c>
      <c r="I188" s="0" t="n">
        <v>55</v>
      </c>
      <c r="J188" s="3" t="n">
        <v>3.3582588113796</v>
      </c>
      <c r="K188" s="0" t="n">
        <v>0.057149416225064</v>
      </c>
      <c r="N188" s="0" t="s">
        <v>170</v>
      </c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customFormat="false" ht="13.8" hidden="false" customHeight="false" outlineLevel="0" collapsed="false">
      <c r="D189" s="0" t="n">
        <v>2035</v>
      </c>
      <c r="E189" s="0" t="s">
        <v>171</v>
      </c>
      <c r="F189" s="0" t="s">
        <v>195</v>
      </c>
      <c r="I189" s="0" t="n">
        <v>55</v>
      </c>
      <c r="J189" s="3" t="n">
        <v>3.08794311146202</v>
      </c>
      <c r="K189" s="0" t="n">
        <v>0.0835035969369078</v>
      </c>
      <c r="N189" s="0" t="s">
        <v>171</v>
      </c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customFormat="false" ht="13.8" hidden="false" customHeight="false" outlineLevel="0" collapsed="false">
      <c r="D190" s="0" t="n">
        <v>2035</v>
      </c>
      <c r="E190" s="0" t="s">
        <v>171</v>
      </c>
      <c r="F190" s="0" t="s">
        <v>193</v>
      </c>
      <c r="I190" s="0" t="n">
        <v>20</v>
      </c>
      <c r="J190" s="3" t="n">
        <v>2.47605395360235</v>
      </c>
      <c r="K190" s="0" t="n">
        <v>0.106062074967458</v>
      </c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customFormat="false" ht="13.8" hidden="false" customHeight="false" outlineLevel="0" collapsed="false">
      <c r="D191" s="0" t="n">
        <v>2035</v>
      </c>
      <c r="E191" s="0" t="s">
        <v>171</v>
      </c>
      <c r="F191" s="0" t="s">
        <v>192</v>
      </c>
      <c r="I191" s="0" t="n">
        <v>20</v>
      </c>
      <c r="J191" s="3" t="n">
        <v>2.21839615479492</v>
      </c>
      <c r="K191" s="0" t="n">
        <v>0.0947987544732993</v>
      </c>
    </row>
    <row r="192" customFormat="false" ht="13.8" hidden="false" customHeight="false" outlineLevel="0" collapsed="false">
      <c r="D192" s="0" t="n">
        <v>2035</v>
      </c>
      <c r="E192" s="0" t="s">
        <v>171</v>
      </c>
      <c r="F192" s="0" t="s">
        <v>196</v>
      </c>
      <c r="I192" s="0" t="n">
        <v>44</v>
      </c>
      <c r="J192" s="3" t="n">
        <v>2.18325423815825</v>
      </c>
      <c r="K192" s="0" t="n">
        <v>0.0346800602212394</v>
      </c>
    </row>
    <row r="193" customFormat="false" ht="13.8" hidden="false" customHeight="false" outlineLevel="0" collapsed="false">
      <c r="D193" s="0" t="n">
        <v>2035</v>
      </c>
      <c r="E193" s="0" t="s">
        <v>171</v>
      </c>
      <c r="F193" s="0" t="s">
        <v>197</v>
      </c>
      <c r="I193" s="0" t="n">
        <v>20</v>
      </c>
      <c r="J193" s="3" t="n">
        <v>1.99245811135309</v>
      </c>
      <c r="K193" s="0" t="n">
        <v>0.0893543302473504</v>
      </c>
      <c r="N193" s="0" t="s">
        <v>162</v>
      </c>
      <c r="O193" s="0" t="s">
        <v>47</v>
      </c>
    </row>
    <row r="194" customFormat="false" ht="13.8" hidden="false" customHeight="false" outlineLevel="0" collapsed="false">
      <c r="D194" s="0" t="n">
        <v>2035</v>
      </c>
      <c r="E194" s="0" t="s">
        <v>171</v>
      </c>
      <c r="F194" s="0" t="s">
        <v>198</v>
      </c>
      <c r="I194" s="0" t="n">
        <v>44</v>
      </c>
      <c r="J194" s="3" t="n">
        <v>1.82795570251831</v>
      </c>
      <c r="K194" s="0" t="n">
        <v>0.0500000507442526</v>
      </c>
      <c r="N194" s="0" t="s">
        <v>170</v>
      </c>
    </row>
    <row r="195" customFormat="false" ht="13.8" hidden="false" customHeight="false" outlineLevel="0" collapsed="false">
      <c r="D195" s="0" t="n">
        <v>2050</v>
      </c>
      <c r="E195" s="0" t="s">
        <v>162</v>
      </c>
      <c r="F195" s="0" t="s">
        <v>194</v>
      </c>
      <c r="I195" s="0" t="n">
        <v>55</v>
      </c>
      <c r="J195" s="3" t="n">
        <v>2.83036299493914</v>
      </c>
      <c r="K195" s="0" t="n">
        <v>0.0815561583061137</v>
      </c>
      <c r="N195" s="0" t="s">
        <v>171</v>
      </c>
    </row>
    <row r="196" customFormat="false" ht="13.8" hidden="false" customHeight="false" outlineLevel="0" collapsed="false">
      <c r="D196" s="0" t="n">
        <v>2050</v>
      </c>
      <c r="E196" s="0" t="s">
        <v>162</v>
      </c>
      <c r="F196" s="0" t="s">
        <v>195</v>
      </c>
      <c r="I196" s="0" t="n">
        <v>55</v>
      </c>
      <c r="J196" s="3" t="n">
        <v>2.54261717423296</v>
      </c>
      <c r="K196" s="0" t="n">
        <v>0.0714242232357453</v>
      </c>
    </row>
    <row r="197" customFormat="false" ht="13.8" hidden="false" customHeight="false" outlineLevel="0" collapsed="false">
      <c r="D197" s="0" t="n">
        <v>2050</v>
      </c>
      <c r="E197" s="0" t="s">
        <v>162</v>
      </c>
      <c r="F197" s="0" t="s">
        <v>193</v>
      </c>
      <c r="I197" s="0" t="n">
        <v>20</v>
      </c>
      <c r="J197" s="3" t="n">
        <v>2.7552357884456</v>
      </c>
      <c r="K197" s="3" t="n">
        <v>0.122288384853487</v>
      </c>
    </row>
    <row r="198" customFormat="false" ht="13.8" hidden="false" customHeight="false" outlineLevel="0" collapsed="false">
      <c r="D198" s="0" t="n">
        <v>2050</v>
      </c>
      <c r="E198" s="0" t="s">
        <v>162</v>
      </c>
      <c r="F198" s="0" t="s">
        <v>192</v>
      </c>
      <c r="I198" s="0" t="n">
        <v>20</v>
      </c>
      <c r="J198" s="3" t="n">
        <v>2.47464813037525</v>
      </c>
      <c r="K198" s="2" t="n">
        <v>0.110407810133188</v>
      </c>
    </row>
    <row r="199" customFormat="false" ht="13.8" hidden="false" customHeight="false" outlineLevel="0" collapsed="false">
      <c r="D199" s="0" t="n">
        <v>2050</v>
      </c>
      <c r="E199" s="0" t="s">
        <v>162</v>
      </c>
      <c r="F199" s="0" t="s">
        <v>196</v>
      </c>
      <c r="I199" s="0" t="n">
        <v>44</v>
      </c>
      <c r="J199" s="3" t="n">
        <v>1.88464904217733</v>
      </c>
      <c r="K199" s="0" t="n">
        <v>0.0540179515864928</v>
      </c>
      <c r="N199" s="0" t="s">
        <v>162</v>
      </c>
      <c r="O199" s="0" t="s">
        <v>50</v>
      </c>
    </row>
    <row r="200" customFormat="false" ht="13.8" hidden="false" customHeight="false" outlineLevel="0" collapsed="false">
      <c r="D200" s="0" t="n">
        <v>2050</v>
      </c>
      <c r="E200" s="0" t="s">
        <v>162</v>
      </c>
      <c r="F200" s="0" t="s">
        <v>197</v>
      </c>
      <c r="I200" s="0" t="n">
        <v>20</v>
      </c>
      <c r="J200" s="3" t="n">
        <v>2.24272029527668</v>
      </c>
      <c r="K200" s="0" t="n">
        <v>0.104579436113202</v>
      </c>
      <c r="N200" s="0" t="s">
        <v>170</v>
      </c>
    </row>
    <row r="201" customFormat="false" ht="13.8" hidden="false" customHeight="false" outlineLevel="0" collapsed="false">
      <c r="D201" s="0" t="n">
        <v>2050</v>
      </c>
      <c r="E201" s="0" t="s">
        <v>162</v>
      </c>
      <c r="F201" s="0" t="s">
        <v>198</v>
      </c>
      <c r="I201" s="0" t="n">
        <v>44</v>
      </c>
      <c r="J201" s="3" t="n">
        <v>1.50694724808068</v>
      </c>
      <c r="K201" s="0" t="n">
        <v>0.0428712714706267</v>
      </c>
      <c r="N201" s="0" t="s">
        <v>171</v>
      </c>
    </row>
    <row r="202" customFormat="false" ht="13.8" hidden="false" customHeight="false" outlineLevel="0" collapsed="false">
      <c r="D202" s="0" t="n">
        <v>2050</v>
      </c>
      <c r="E202" s="0" t="s">
        <v>170</v>
      </c>
      <c r="F202" s="0" t="s">
        <v>194</v>
      </c>
      <c r="I202" s="0" t="n">
        <v>55</v>
      </c>
      <c r="J202" s="3" t="n">
        <v>3.33751168197619</v>
      </c>
      <c r="K202" s="0" t="n">
        <v>0.0970837836057796</v>
      </c>
    </row>
    <row r="203" customFormat="false" ht="13.8" hidden="false" customHeight="false" outlineLevel="0" collapsed="false">
      <c r="D203" s="0" t="n">
        <v>2050</v>
      </c>
      <c r="E203" s="0" t="s">
        <v>170</v>
      </c>
      <c r="F203" s="0" t="s">
        <v>195</v>
      </c>
      <c r="I203" s="0" t="n">
        <v>55</v>
      </c>
      <c r="J203" s="3" t="n">
        <v>3.04789528694183</v>
      </c>
      <c r="K203" s="0" t="n">
        <v>0.0866246203827299</v>
      </c>
    </row>
    <row r="204" customFormat="false" ht="13.8" hidden="false" customHeight="false" outlineLevel="0" collapsed="false">
      <c r="D204" s="0" t="n">
        <v>2050</v>
      </c>
      <c r="E204" s="0" t="s">
        <v>170</v>
      </c>
      <c r="F204" s="0" t="s">
        <v>193</v>
      </c>
      <c r="I204" s="0" t="n">
        <v>20</v>
      </c>
      <c r="J204" s="3" t="n">
        <v>2.98612349313003</v>
      </c>
      <c r="K204" s="0" t="n">
        <v>0.132648491039187</v>
      </c>
    </row>
    <row r="205" customFormat="false" ht="13.8" hidden="false" customHeight="false" outlineLevel="0" collapsed="false">
      <c r="D205" s="0" t="n">
        <v>2050</v>
      </c>
      <c r="E205" s="0" t="s">
        <v>170</v>
      </c>
      <c r="F205" s="0" t="s">
        <v>192</v>
      </c>
      <c r="I205" s="0" t="n">
        <v>20</v>
      </c>
      <c r="J205" s="3" t="n">
        <v>2.68877964283547</v>
      </c>
      <c r="K205" s="0" t="n">
        <v>0.119894714213848</v>
      </c>
      <c r="N205" s="0" t="s">
        <v>162</v>
      </c>
      <c r="O205" s="0" t="s">
        <v>53</v>
      </c>
    </row>
    <row r="206" customFormat="false" ht="13.8" hidden="false" customHeight="false" outlineLevel="0" collapsed="false">
      <c r="D206" s="0" t="n">
        <v>2050</v>
      </c>
      <c r="E206" s="0" t="s">
        <v>170</v>
      </c>
      <c r="F206" s="0" t="s">
        <v>196</v>
      </c>
      <c r="I206" s="0" t="n">
        <v>44</v>
      </c>
      <c r="J206" s="3" t="n">
        <v>2.20301390194502</v>
      </c>
      <c r="K206" s="0" t="n">
        <v>0.0642447561328025</v>
      </c>
      <c r="N206" s="0" t="s">
        <v>170</v>
      </c>
    </row>
    <row r="207" customFormat="false" ht="13.8" hidden="false" customHeight="false" outlineLevel="0" collapsed="false">
      <c r="D207" s="0" t="n">
        <v>2050</v>
      </c>
      <c r="E207" s="0" t="s">
        <v>170</v>
      </c>
      <c r="F207" s="0" t="s">
        <v>197</v>
      </c>
      <c r="I207" s="0" t="n">
        <v>20</v>
      </c>
      <c r="J207" s="3" t="n">
        <v>2.44171413979703</v>
      </c>
      <c r="K207" s="0" t="n">
        <v>0.113542170362642</v>
      </c>
      <c r="N207" s="0" t="s">
        <v>171</v>
      </c>
    </row>
    <row r="208" customFormat="false" ht="13.8" hidden="false" customHeight="false" outlineLevel="0" collapsed="false">
      <c r="D208" s="0" t="n">
        <v>2050</v>
      </c>
      <c r="E208" s="0" t="s">
        <v>170</v>
      </c>
      <c r="F208" s="0" t="s">
        <v>198</v>
      </c>
      <c r="I208" s="0" t="n">
        <v>44</v>
      </c>
      <c r="J208" s="3" t="n">
        <v>1.80352148418539</v>
      </c>
      <c r="K208" s="0" t="n">
        <v>0.0517858636933303</v>
      </c>
    </row>
    <row r="209" customFormat="false" ht="13.8" hidden="false" customHeight="false" outlineLevel="0" collapsed="false">
      <c r="D209" s="0" t="n">
        <v>2050</v>
      </c>
      <c r="E209" s="0" t="s">
        <v>171</v>
      </c>
      <c r="F209" s="0" t="s">
        <v>194</v>
      </c>
      <c r="I209" s="0" t="n">
        <v>55</v>
      </c>
      <c r="J209" s="3" t="n">
        <v>2.51995821739144</v>
      </c>
      <c r="K209" s="0" t="n">
        <v>0.0669885209059031</v>
      </c>
    </row>
    <row r="210" customFormat="false" ht="13.8" hidden="false" customHeight="false" outlineLevel="0" collapsed="false">
      <c r="D210" s="0" t="n">
        <v>2050</v>
      </c>
      <c r="E210" s="0" t="s">
        <v>171</v>
      </c>
      <c r="F210" s="0" t="s">
        <v>195</v>
      </c>
      <c r="I210" s="0" t="n">
        <v>55</v>
      </c>
      <c r="J210" s="3" t="n">
        <v>2.24942472302478</v>
      </c>
      <c r="K210" s="0" t="n">
        <v>0.057149416225064</v>
      </c>
    </row>
    <row r="211" customFormat="false" ht="13.8" hidden="false" customHeight="false" outlineLevel="0" collapsed="false">
      <c r="D211" s="0" t="n">
        <v>2050</v>
      </c>
      <c r="E211" s="0" t="s">
        <v>171</v>
      </c>
      <c r="F211" s="0" t="s">
        <v>193</v>
      </c>
      <c r="I211" s="0" t="n">
        <v>20</v>
      </c>
      <c r="J211" s="3" t="n">
        <v>2.61938721803743</v>
      </c>
      <c r="K211" s="0" t="n">
        <v>0.117216507337682</v>
      </c>
      <c r="N211" s="0" t="s">
        <v>162</v>
      </c>
      <c r="O211" s="0" t="s">
        <v>56</v>
      </c>
    </row>
    <row r="212" customFormat="false" ht="13.8" hidden="false" customHeight="false" outlineLevel="0" collapsed="false">
      <c r="D212" s="0" t="n">
        <v>2050</v>
      </c>
      <c r="E212" s="0" t="s">
        <v>171</v>
      </c>
      <c r="F212" s="0" t="s">
        <v>192</v>
      </c>
      <c r="I212" s="0" t="n">
        <v>20</v>
      </c>
      <c r="J212" s="3" t="n">
        <v>2.34882628620918</v>
      </c>
      <c r="K212" s="0" t="n">
        <v>0.105895525934897</v>
      </c>
      <c r="N212" s="0" t="s">
        <v>170</v>
      </c>
    </row>
    <row r="213" customFormat="false" ht="13.8" hidden="false" customHeight="false" outlineLevel="0" collapsed="false">
      <c r="D213" s="0" t="n">
        <v>2050</v>
      </c>
      <c r="E213" s="0" t="s">
        <v>171</v>
      </c>
      <c r="F213" s="0" t="s">
        <v>196</v>
      </c>
      <c r="I213" s="0" t="n">
        <v>44</v>
      </c>
      <c r="J213" s="3" t="n">
        <v>1.6871919259922</v>
      </c>
      <c r="K213" s="0" t="n">
        <v>0.0449554405983992</v>
      </c>
      <c r="N213" s="0" t="s">
        <v>171</v>
      </c>
    </row>
    <row r="214" customFormat="false" ht="13.8" hidden="false" customHeight="false" outlineLevel="0" collapsed="false">
      <c r="D214" s="0" t="n">
        <v>2050</v>
      </c>
      <c r="E214" s="0" t="s">
        <v>171</v>
      </c>
      <c r="F214" s="0" t="s">
        <v>197</v>
      </c>
      <c r="I214" s="0" t="n">
        <v>20</v>
      </c>
      <c r="J214" s="3" t="n">
        <v>2.1324055785008</v>
      </c>
      <c r="K214" s="0" t="n">
        <v>0.100659846030273</v>
      </c>
    </row>
    <row r="215" customFormat="false" ht="13.8" hidden="false" customHeight="false" outlineLevel="0" collapsed="false">
      <c r="D215" s="0" t="n">
        <v>2050</v>
      </c>
      <c r="E215" s="0" t="s">
        <v>171</v>
      </c>
      <c r="F215" s="0" t="s">
        <v>198</v>
      </c>
      <c r="I215" s="0" t="n">
        <v>44</v>
      </c>
      <c r="J215" s="3" t="n">
        <v>1.33871696746421</v>
      </c>
      <c r="K215" s="0" t="n">
        <v>0.0346800602212394</v>
      </c>
    </row>
    <row r="220" customFormat="false" ht="13.8" hidden="false" customHeight="false" outlineLevel="0" collapsed="false"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customFormat="false" ht="13.8" hidden="false" customHeight="false" outlineLevel="0" collapsed="false"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customFormat="false" ht="13.8" hidden="false" customHeight="false" outlineLevel="0" collapsed="false"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customFormat="false" ht="13.8" hidden="false" customHeight="false" outlineLevel="0" collapsed="false"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customFormat="false" ht="13.8" hidden="false" customHeight="false" outlineLevel="0" collapsed="false"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customFormat="false" ht="13.8" hidden="false" customHeight="false" outlineLevel="0" collapsed="false"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customFormat="false" ht="13.8" hidden="false" customHeight="false" outlineLevel="0" collapsed="false"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B2" colorId="64" zoomScale="85" zoomScaleNormal="85" zoomScalePageLayoutView="100" workbookViewId="0">
      <selection pane="topLeft" activeCell="D167" activeCellId="0" sqref="D16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1.6"/>
    <col collapsed="false" customWidth="false" hidden="true" outlineLevel="0" max="3" min="3" style="0" width="8.53"/>
    <col collapsed="false" customWidth="true" hidden="false" outlineLevel="0" max="6" min="6" style="0" width="25.79"/>
    <col collapsed="false" customWidth="false" hidden="true" outlineLevel="0" max="7" min="7" style="0" width="8.53"/>
    <col collapsed="false" customWidth="true" hidden="true" outlineLevel="0" max="8" min="8" style="0" width="5.58"/>
    <col collapsed="false" customWidth="false" hidden="true" outlineLevel="0" max="10" min="9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30</v>
      </c>
      <c r="B3" s="0" t="s">
        <v>39</v>
      </c>
      <c r="C3" s="0" t="s">
        <v>40</v>
      </c>
      <c r="D3" s="0" t="n">
        <v>1970</v>
      </c>
      <c r="E3" s="0" t="s">
        <v>35</v>
      </c>
      <c r="F3" s="0" t="s">
        <v>41</v>
      </c>
      <c r="G3" s="0" t="s">
        <v>37</v>
      </c>
      <c r="H3" s="0" t="s">
        <v>38</v>
      </c>
      <c r="I3" s="0" t="n">
        <v>20</v>
      </c>
      <c r="J3" s="0" t="n">
        <v>61.6564479357379</v>
      </c>
      <c r="K3" s="0" t="n">
        <v>5335.4944312273</v>
      </c>
      <c r="L3" s="0" t="n">
        <v>5.06427166104684</v>
      </c>
      <c r="M3" s="0" t="n">
        <v>5328.23748523147</v>
      </c>
      <c r="N3" s="0" t="n">
        <v>2.19267433478519</v>
      </c>
      <c r="O3" s="0" t="n">
        <v>22376.147586168</v>
      </c>
      <c r="P3" s="0" t="n">
        <v>21537.0345457124</v>
      </c>
      <c r="Q3" s="0" t="n">
        <v>839.113040455595</v>
      </c>
      <c r="R3" s="0" t="n">
        <v>60571.6659251451</v>
      </c>
      <c r="S3" s="0" t="n">
        <v>0.905775852870052</v>
      </c>
      <c r="T3" s="0" t="n">
        <v>6.10750635533991</v>
      </c>
      <c r="U3" s="0" t="n">
        <v>61.4446210304007</v>
      </c>
      <c r="V3" s="0" t="n">
        <v>1.87474553021084E-006</v>
      </c>
      <c r="W3" s="0" t="n">
        <v>7.28604424833579E-007</v>
      </c>
      <c r="X3" s="0" t="n">
        <v>1.14614110537726E-006</v>
      </c>
      <c r="Y3" s="0" t="n">
        <v>2.58419645664351E-005</v>
      </c>
      <c r="Z3" s="0" t="n">
        <v>2.47505112280873E-005</v>
      </c>
      <c r="AA3" s="0" t="n">
        <v>1.09145333834785E-006</v>
      </c>
      <c r="AB3" s="0" t="n">
        <v>42.2298452422775</v>
      </c>
      <c r="AC3" s="0" t="n">
        <v>28808.470077523</v>
      </c>
      <c r="AD3" s="0" t="n">
        <v>0.00328939033964549</v>
      </c>
      <c r="AE3" s="0" t="n">
        <v>7.07837135522348E-005</v>
      </c>
      <c r="AF3" s="0" t="n">
        <v>0.000378251700337163</v>
      </c>
      <c r="AG3" s="0" t="n">
        <v>23.2472024316967</v>
      </c>
      <c r="AH3" s="0" t="n">
        <v>291.512601302891</v>
      </c>
    </row>
    <row r="4" customFormat="false" ht="13.8" hidden="false" customHeight="false" outlineLevel="0" collapsed="false">
      <c r="A4" s="1" t="n">
        <v>32</v>
      </c>
      <c r="B4" s="0" t="s">
        <v>42</v>
      </c>
      <c r="C4" s="0" t="s">
        <v>43</v>
      </c>
      <c r="D4" s="0" t="n">
        <v>1970</v>
      </c>
      <c r="E4" s="0" t="s">
        <v>35</v>
      </c>
      <c r="F4" s="0" t="s">
        <v>44</v>
      </c>
      <c r="G4" s="0" t="s">
        <v>37</v>
      </c>
      <c r="H4" s="0" t="s">
        <v>38</v>
      </c>
      <c r="I4" s="0" t="n">
        <v>39</v>
      </c>
      <c r="J4" s="0" t="n">
        <v>23.8269911937069</v>
      </c>
      <c r="K4" s="0" t="n">
        <v>3320.37400346992</v>
      </c>
      <c r="L4" s="0" t="n">
        <v>1.97697103789399</v>
      </c>
      <c r="M4" s="0" t="n">
        <v>3317.00619165382</v>
      </c>
      <c r="N4" s="0" t="n">
        <v>1.39084077821412</v>
      </c>
      <c r="O4" s="0" t="n">
        <v>15729.2346000319</v>
      </c>
      <c r="P4" s="0" t="n">
        <v>15129.5895271869</v>
      </c>
      <c r="Q4" s="0" t="n">
        <v>599.645072845056</v>
      </c>
      <c r="R4" s="0" t="n">
        <v>40019.7254911177</v>
      </c>
      <c r="S4" s="0" t="n">
        <v>0.446380752296915</v>
      </c>
      <c r="T4" s="0" t="n">
        <v>2.63789686674995</v>
      </c>
      <c r="U4" s="0" t="n">
        <v>26.6760427957474</v>
      </c>
      <c r="V4" s="0" t="n">
        <v>2.10520822284445E-006</v>
      </c>
      <c r="W4" s="0" t="n">
        <v>5.55218435445482E-007</v>
      </c>
      <c r="X4" s="0" t="n">
        <v>1.54998978739897E-006</v>
      </c>
      <c r="Y4" s="0" t="n">
        <v>1.53585053432082E-005</v>
      </c>
      <c r="Z4" s="0" t="n">
        <v>1.43782692950702E-005</v>
      </c>
      <c r="AA4" s="0" t="n">
        <v>9.80236048138015E-007</v>
      </c>
      <c r="AB4" s="0" t="n">
        <v>42.6747827828774</v>
      </c>
      <c r="AC4" s="0" t="n">
        <v>8408.03569495716</v>
      </c>
      <c r="AD4" s="0" t="n">
        <v>0.00431085809712913</v>
      </c>
      <c r="AE4" s="0" t="n">
        <v>5.64318274118145E-005</v>
      </c>
      <c r="AF4" s="0" t="n">
        <v>0.000193108165137168</v>
      </c>
      <c r="AG4" s="0" t="n">
        <v>11.7256831795387</v>
      </c>
      <c r="AH4" s="0" t="n">
        <v>185.828346209207</v>
      </c>
    </row>
    <row r="5" customFormat="false" ht="13.8" hidden="false" customHeight="false" outlineLevel="0" collapsed="false">
      <c r="A5" s="1" t="n">
        <v>34</v>
      </c>
      <c r="B5" s="0" t="s">
        <v>45</v>
      </c>
      <c r="C5" s="0" t="s">
        <v>46</v>
      </c>
      <c r="D5" s="0" t="n">
        <v>1970</v>
      </c>
      <c r="E5" s="0" t="s">
        <v>35</v>
      </c>
      <c r="F5" s="0" t="s">
        <v>47</v>
      </c>
      <c r="G5" s="0" t="s">
        <v>37</v>
      </c>
      <c r="H5" s="0" t="s">
        <v>38</v>
      </c>
      <c r="I5" s="0" t="n">
        <v>39</v>
      </c>
      <c r="J5" s="0" t="n">
        <v>23.3860704213746</v>
      </c>
      <c r="K5" s="0" t="n">
        <v>3199.55409998011</v>
      </c>
      <c r="L5" s="0" t="n">
        <v>2.0769733905138</v>
      </c>
      <c r="M5" s="0" t="n">
        <v>3196.1322747471</v>
      </c>
      <c r="N5" s="0" t="n">
        <v>1.34485184249333</v>
      </c>
      <c r="O5" s="0" t="n">
        <v>15341.7138965897</v>
      </c>
      <c r="P5" s="0" t="n">
        <v>14764.3501805406</v>
      </c>
      <c r="Q5" s="0" t="n">
        <v>577.363716049078</v>
      </c>
      <c r="R5" s="0" t="n">
        <v>39135.9252690922</v>
      </c>
      <c r="S5" s="0" t="n">
        <v>0.413631979494427</v>
      </c>
      <c r="T5" s="0" t="n">
        <v>2.55007355921823</v>
      </c>
      <c r="U5" s="0" t="n">
        <v>25.738169351909</v>
      </c>
      <c r="V5" s="0" t="n">
        <v>1.79130887531939E-006</v>
      </c>
      <c r="W5" s="0" t="n">
        <v>3.93419876910331E-007</v>
      </c>
      <c r="X5" s="0" t="n">
        <v>1.39788899840906E-006</v>
      </c>
      <c r="Y5" s="0" t="n">
        <v>1.43298512801964E-005</v>
      </c>
      <c r="Z5" s="0" t="n">
        <v>1.33780856718579E-005</v>
      </c>
      <c r="AA5" s="0" t="n">
        <v>9.51765608338452E-007</v>
      </c>
      <c r="AB5" s="0" t="n">
        <v>38.6329905290631</v>
      </c>
      <c r="AC5" s="0" t="n">
        <v>20516.1597019413</v>
      </c>
      <c r="AD5" s="0" t="n">
        <v>0.0042521248600442</v>
      </c>
      <c r="AE5" s="0" t="n">
        <v>5.51740164020927E-005</v>
      </c>
      <c r="AF5" s="0" t="n">
        <v>0.000153752137373341</v>
      </c>
      <c r="AG5" s="0" t="n">
        <v>11.3913493915528</v>
      </c>
      <c r="AH5" s="0" t="n">
        <v>161.744982079369</v>
      </c>
    </row>
    <row r="6" customFormat="false" ht="13.8" hidden="false" customHeight="false" outlineLevel="0" collapsed="false">
      <c r="A6" s="1" t="n">
        <v>28</v>
      </c>
      <c r="B6" s="0" t="s">
        <v>48</v>
      </c>
      <c r="C6" s="0" t="s">
        <v>49</v>
      </c>
      <c r="D6" s="0" t="n">
        <v>1970</v>
      </c>
      <c r="E6" s="0" t="s">
        <v>35</v>
      </c>
      <c r="F6" s="0" t="s">
        <v>50</v>
      </c>
      <c r="G6" s="0" t="s">
        <v>37</v>
      </c>
      <c r="H6" s="0" t="s">
        <v>38</v>
      </c>
      <c r="I6" s="0" t="n">
        <v>42</v>
      </c>
      <c r="J6" s="0" t="n">
        <v>45.013747179088</v>
      </c>
      <c r="K6" s="0" t="n">
        <v>6249.55121046551</v>
      </c>
      <c r="L6" s="0" t="n">
        <v>3.50058554826112</v>
      </c>
      <c r="M6" s="0" t="n">
        <v>6243.23437730982</v>
      </c>
      <c r="N6" s="0" t="n">
        <v>2.81624760742472</v>
      </c>
      <c r="O6" s="0" t="n">
        <v>29753.5139684651</v>
      </c>
      <c r="P6" s="0" t="n">
        <v>28587.4827965386</v>
      </c>
      <c r="Q6" s="0" t="n">
        <v>1166.03117192648</v>
      </c>
      <c r="R6" s="0" t="n">
        <v>75732.8033443408</v>
      </c>
      <c r="S6" s="0" t="n">
        <v>0.793807311378632</v>
      </c>
      <c r="T6" s="0" t="n">
        <v>4.8750631096496</v>
      </c>
      <c r="U6" s="0" t="n">
        <v>48.9146211626063</v>
      </c>
      <c r="V6" s="0" t="n">
        <v>3.45742771252588E-006</v>
      </c>
      <c r="W6" s="0" t="n">
        <v>9.10534090263872E-007</v>
      </c>
      <c r="X6" s="0" t="n">
        <v>2.54689362226201E-006</v>
      </c>
      <c r="Y6" s="0" t="n">
        <v>2.76602584133044E-005</v>
      </c>
      <c r="Z6" s="0" t="n">
        <v>2.58255525891434E-005</v>
      </c>
      <c r="AA6" s="0" t="n">
        <v>1.83470582416104E-006</v>
      </c>
      <c r="AB6" s="0" t="n">
        <v>71.5382898740807</v>
      </c>
      <c r="AC6" s="0" t="n">
        <v>13385.0405240452</v>
      </c>
      <c r="AD6" s="0" t="n">
        <v>0.00680057115306972</v>
      </c>
      <c r="AE6" s="0" t="n">
        <v>0.000107040346154103</v>
      </c>
      <c r="AF6" s="0" t="n">
        <v>0.000320215625166686</v>
      </c>
      <c r="AG6" s="0" t="n">
        <v>21.8599272841715</v>
      </c>
      <c r="AH6" s="0" t="n">
        <v>293.991510957887</v>
      </c>
    </row>
    <row r="7" customFormat="false" ht="13.8" hidden="false" customHeight="false" outlineLevel="0" collapsed="false">
      <c r="A7" s="1" t="n">
        <v>33</v>
      </c>
      <c r="B7" s="0" t="s">
        <v>51</v>
      </c>
      <c r="C7" s="0" t="s">
        <v>52</v>
      </c>
      <c r="D7" s="0" t="n">
        <v>1970</v>
      </c>
      <c r="E7" s="0" t="s">
        <v>35</v>
      </c>
      <c r="F7" s="0" t="s">
        <v>53</v>
      </c>
      <c r="G7" s="0" t="s">
        <v>37</v>
      </c>
      <c r="H7" s="0" t="s">
        <v>38</v>
      </c>
      <c r="I7" s="0" t="n">
        <v>42</v>
      </c>
      <c r="J7" s="0" t="n">
        <v>44.8153838947717</v>
      </c>
      <c r="K7" s="0" t="n">
        <v>6177.71535217661</v>
      </c>
      <c r="L7" s="0" t="n">
        <v>3.57433257392844</v>
      </c>
      <c r="M7" s="0" t="n">
        <v>6171.72746514958</v>
      </c>
      <c r="N7" s="0" t="n">
        <v>2.41355445310371</v>
      </c>
      <c r="O7" s="0" t="n">
        <v>29514.7894538262</v>
      </c>
      <c r="P7" s="0" t="n">
        <v>28396.6169926623</v>
      </c>
      <c r="Q7" s="0" t="n">
        <v>1118.17246116387</v>
      </c>
      <c r="R7" s="0" t="n">
        <v>75239.1838349073</v>
      </c>
      <c r="S7" s="0" t="n">
        <v>0.78780447801636</v>
      </c>
      <c r="T7" s="0" t="n">
        <v>4.84127745337538</v>
      </c>
      <c r="U7" s="0" t="n">
        <v>48.5530507873202</v>
      </c>
      <c r="V7" s="0" t="n">
        <v>3.40174251915145E-006</v>
      </c>
      <c r="W7" s="0" t="n">
        <v>8.84772572452204E-007</v>
      </c>
      <c r="X7" s="0" t="n">
        <v>2.51696994669924E-006</v>
      </c>
      <c r="Y7" s="0" t="n">
        <v>2.71997066089669E-005</v>
      </c>
      <c r="Z7" s="0" t="n">
        <v>2.53825162566502E-005</v>
      </c>
      <c r="AA7" s="0" t="n">
        <v>1.81719035231677E-006</v>
      </c>
      <c r="AB7" s="0" t="n">
        <v>67.6317729517057</v>
      </c>
      <c r="AC7" s="0" t="n">
        <v>22893.5108086951</v>
      </c>
      <c r="AD7" s="0" t="n">
        <v>0.00620309738690542</v>
      </c>
      <c r="AE7" s="0" t="n">
        <v>0.000105862903964958</v>
      </c>
      <c r="AF7" s="0" t="n">
        <v>0.000290790199230168</v>
      </c>
      <c r="AG7" s="0" t="n">
        <v>21.7555813887179</v>
      </c>
      <c r="AH7" s="0" t="n">
        <v>277.649617655003</v>
      </c>
    </row>
    <row r="8" customFormat="false" ht="13.8" hidden="false" customHeight="false" outlineLevel="0" collapsed="false">
      <c r="A8" s="1" t="n">
        <v>29</v>
      </c>
      <c r="B8" s="0" t="s">
        <v>54</v>
      </c>
      <c r="C8" s="0" t="s">
        <v>55</v>
      </c>
      <c r="D8" s="0" t="n">
        <v>1970</v>
      </c>
      <c r="E8" s="0" t="s">
        <v>35</v>
      </c>
      <c r="F8" s="0" t="s">
        <v>56</v>
      </c>
      <c r="G8" s="0" t="s">
        <v>37</v>
      </c>
      <c r="H8" s="0" t="s">
        <v>38</v>
      </c>
      <c r="I8" s="0" t="n">
        <v>20</v>
      </c>
      <c r="J8" s="0" t="n">
        <v>61.3349083194704</v>
      </c>
      <c r="K8" s="0" t="n">
        <v>5294.41023535165</v>
      </c>
      <c r="L8" s="0" t="n">
        <v>4.73276295735209</v>
      </c>
      <c r="M8" s="0" t="n">
        <v>5288.83054062543</v>
      </c>
      <c r="N8" s="0" t="n">
        <v>0.8469317688742</v>
      </c>
      <c r="O8" s="0" t="n">
        <v>22066.0013638363</v>
      </c>
      <c r="P8" s="0" t="n">
        <v>21322.5911838196</v>
      </c>
      <c r="Q8" s="0" t="n">
        <v>743.410180016667</v>
      </c>
      <c r="R8" s="0" t="n">
        <v>59916.2258918819</v>
      </c>
      <c r="S8" s="0" t="n">
        <v>0.885792819443207</v>
      </c>
      <c r="T8" s="0" t="n">
        <v>6.01991988081089</v>
      </c>
      <c r="U8" s="0" t="n">
        <v>60.5765846380347</v>
      </c>
      <c r="V8" s="0" t="n">
        <v>1.61838800084931E-006</v>
      </c>
      <c r="W8" s="0" t="n">
        <v>6.51641398485825E-007</v>
      </c>
      <c r="X8" s="0" t="n">
        <v>9.66746602363487E-007</v>
      </c>
      <c r="Y8" s="0" t="n">
        <v>2.49768080178103E-005</v>
      </c>
      <c r="Z8" s="0" t="n">
        <v>2.39151926078072E-005</v>
      </c>
      <c r="AA8" s="0" t="n">
        <v>1.06161541000308E-006</v>
      </c>
      <c r="AB8" s="0" t="n">
        <v>35.6574570590161</v>
      </c>
      <c r="AC8" s="0" t="n">
        <v>27768.2054681624</v>
      </c>
      <c r="AD8" s="0" t="n">
        <v>0.00167315760047411</v>
      </c>
      <c r="AE8" s="0" t="n">
        <v>7.00091406602428E-005</v>
      </c>
      <c r="AF8" s="0" t="n">
        <v>0.000375515865136138</v>
      </c>
      <c r="AG8" s="0" t="n">
        <v>22.9274258427438</v>
      </c>
      <c r="AH8" s="0" t="n">
        <v>239.133056114407</v>
      </c>
    </row>
    <row r="9" customFormat="false" ht="13.8" hidden="false" customHeight="false" outlineLevel="0" collapsed="false">
      <c r="A9" s="1" t="n">
        <v>22</v>
      </c>
      <c r="B9" s="0" t="s">
        <v>57</v>
      </c>
      <c r="C9" s="0" t="s">
        <v>34</v>
      </c>
      <c r="D9" s="0" t="n">
        <v>2010</v>
      </c>
      <c r="E9" s="0" t="s">
        <v>35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4.41549100092043</v>
      </c>
      <c r="K9" s="0" t="n">
        <v>988.677132882185</v>
      </c>
      <c r="L9" s="0" t="n">
        <v>23.5166540378755</v>
      </c>
      <c r="M9" s="0" t="n">
        <v>963.46370955163</v>
      </c>
      <c r="N9" s="0" t="n">
        <v>1.69676929267924</v>
      </c>
      <c r="O9" s="0" t="n">
        <v>3364.10316077223</v>
      </c>
      <c r="P9" s="0" t="n">
        <v>2616.64254511562</v>
      </c>
      <c r="Q9" s="0" t="n">
        <v>747.460615656614</v>
      </c>
      <c r="R9" s="0" t="n">
        <v>11563.7907020117</v>
      </c>
      <c r="S9" s="0" t="n">
        <v>0.39283378293572</v>
      </c>
      <c r="T9" s="0" t="n">
        <v>1.10399656151025</v>
      </c>
      <c r="U9" s="0" t="n">
        <v>12.296583167747</v>
      </c>
      <c r="V9" s="0" t="n">
        <v>8.39631272457714E-007</v>
      </c>
      <c r="W9" s="0" t="n">
        <v>3.28889752012761E-007</v>
      </c>
      <c r="X9" s="0" t="n">
        <v>5.10741520444953E-007</v>
      </c>
      <c r="Y9" s="0" t="n">
        <v>1.21578705582681E-005</v>
      </c>
      <c r="Z9" s="0" t="n">
        <v>1.15230834084466E-005</v>
      </c>
      <c r="AA9" s="0" t="n">
        <v>6.34787149821427E-007</v>
      </c>
      <c r="AB9" s="0" t="n">
        <v>25.6473817268298</v>
      </c>
      <c r="AC9" s="0" t="n">
        <v>85143.0731283416</v>
      </c>
      <c r="AD9" s="0" t="n">
        <v>0.00336140493736601</v>
      </c>
      <c r="AE9" s="0" t="n">
        <v>1.62775184373013E-005</v>
      </c>
      <c r="AF9" s="0" t="n">
        <v>0.000144370313742764</v>
      </c>
      <c r="AG9" s="0" t="n">
        <v>5.46278150778314</v>
      </c>
      <c r="AH9" s="0" t="n">
        <v>121.590637458961</v>
      </c>
    </row>
    <row r="10" customFormat="false" ht="13.8" hidden="false" customHeight="false" outlineLevel="0" collapsed="false">
      <c r="A10" s="1" t="n">
        <v>23</v>
      </c>
      <c r="B10" s="0" t="s">
        <v>58</v>
      </c>
      <c r="C10" s="0" t="s">
        <v>40</v>
      </c>
      <c r="D10" s="0" t="n">
        <v>2010</v>
      </c>
      <c r="E10" s="0" t="s">
        <v>35</v>
      </c>
      <c r="F10" s="0" t="s">
        <v>41</v>
      </c>
      <c r="G10" s="0" t="s">
        <v>37</v>
      </c>
      <c r="H10" s="0" t="s">
        <v>38</v>
      </c>
      <c r="I10" s="0" t="n">
        <v>20</v>
      </c>
      <c r="J10" s="0" t="n">
        <v>4.10370161752521</v>
      </c>
      <c r="K10" s="0" t="n">
        <v>923.29050654207</v>
      </c>
      <c r="L10" s="0" t="n">
        <v>22.8086107823048</v>
      </c>
      <c r="M10" s="0" t="n">
        <v>898.145729207022</v>
      </c>
      <c r="N10" s="0" t="n">
        <v>2.33616655274353</v>
      </c>
      <c r="O10" s="0" t="n">
        <v>2610.33015759631</v>
      </c>
      <c r="P10" s="0" t="n">
        <v>2341.03804444368</v>
      </c>
      <c r="Q10" s="0" t="n">
        <v>269.29211315264</v>
      </c>
      <c r="R10" s="0" t="n">
        <v>10830.1163263008</v>
      </c>
      <c r="S10" s="0" t="n">
        <v>0.370456983168586</v>
      </c>
      <c r="T10" s="0" t="n">
        <v>0.976157787212877</v>
      </c>
      <c r="U10" s="0" t="n">
        <v>10.9620822140368</v>
      </c>
      <c r="V10" s="0" t="n">
        <v>7.69315717024907E-007</v>
      </c>
      <c r="W10" s="0" t="n">
        <v>3.15569793703899E-007</v>
      </c>
      <c r="X10" s="0" t="n">
        <v>4.53745923321008E-007</v>
      </c>
      <c r="Y10" s="0" t="n">
        <v>1.13075300426358E-005</v>
      </c>
      <c r="Z10" s="0" t="n">
        <v>1.0827169571028E-005</v>
      </c>
      <c r="AA10" s="0" t="n">
        <v>4.80360471607781E-007</v>
      </c>
      <c r="AB10" s="0" t="n">
        <v>20.4409027660008</v>
      </c>
      <c r="AC10" s="0" t="n">
        <v>42330.1564111571</v>
      </c>
      <c r="AD10" s="0" t="n">
        <v>0.0028219161589571</v>
      </c>
      <c r="AE10" s="0" t="n">
        <v>1.48782283398817E-005</v>
      </c>
      <c r="AF10" s="0" t="n">
        <v>0.00012949787998274</v>
      </c>
      <c r="AG10" s="0" t="n">
        <v>4.97005450406389</v>
      </c>
      <c r="AH10" s="0" t="n">
        <v>134.43209746801</v>
      </c>
    </row>
    <row r="11" customFormat="false" ht="13.8" hidden="false" customHeight="false" outlineLevel="0" collapsed="false">
      <c r="A11" s="1" t="n">
        <v>6</v>
      </c>
      <c r="B11" s="0" t="s">
        <v>59</v>
      </c>
      <c r="C11" s="0" t="s">
        <v>43</v>
      </c>
      <c r="D11" s="0" t="n">
        <v>2010</v>
      </c>
      <c r="E11" s="0" t="s">
        <v>35</v>
      </c>
      <c r="F11" s="0" t="s">
        <v>44</v>
      </c>
      <c r="G11" s="0" t="s">
        <v>37</v>
      </c>
      <c r="H11" s="0" t="s">
        <v>38</v>
      </c>
      <c r="I11" s="0" t="n">
        <v>44</v>
      </c>
      <c r="J11" s="0" t="n">
        <v>4.146597332992</v>
      </c>
      <c r="K11" s="0" t="n">
        <v>1096.2195302951</v>
      </c>
      <c r="L11" s="0" t="n">
        <v>11.4640702316576</v>
      </c>
      <c r="M11" s="0" t="n">
        <v>1083.11635920294</v>
      </c>
      <c r="N11" s="0" t="n">
        <v>1.63910086050523</v>
      </c>
      <c r="O11" s="0" t="n">
        <v>3117.90631531538</v>
      </c>
      <c r="P11" s="0" t="n">
        <v>2872.45701862941</v>
      </c>
      <c r="Q11" s="0" t="n">
        <v>245.449296685964</v>
      </c>
      <c r="R11" s="0" t="n">
        <v>13243.3925361898</v>
      </c>
      <c r="S11" s="0" t="n">
        <v>0.30827429109997</v>
      </c>
      <c r="T11" s="0" t="n">
        <v>0.959706864396962</v>
      </c>
      <c r="U11" s="0" t="n">
        <v>11.0835849786374</v>
      </c>
      <c r="V11" s="0" t="n">
        <v>1.02520674162764E-006</v>
      </c>
      <c r="W11" s="0" t="n">
        <v>4.06963316729294E-007</v>
      </c>
      <c r="X11" s="0" t="n">
        <v>6.18243424898344E-007</v>
      </c>
      <c r="Y11" s="0" t="n">
        <v>1.07164243499028E-005</v>
      </c>
      <c r="Z11" s="0" t="n">
        <v>1.0279990359543E-005</v>
      </c>
      <c r="AA11" s="0" t="n">
        <v>4.3643399035982E-007</v>
      </c>
      <c r="AB11" s="0" t="n">
        <v>37.9883578745077</v>
      </c>
      <c r="AC11" s="0" t="n">
        <v>24255.8729732978</v>
      </c>
      <c r="AD11" s="0" t="n">
        <v>0.0034925200489375</v>
      </c>
      <c r="AE11" s="0" t="n">
        <v>2.73450924155993E-005</v>
      </c>
      <c r="AF11" s="0" t="n">
        <v>0.000140010207084604</v>
      </c>
      <c r="AG11" s="0" t="n">
        <v>4.21577083093864</v>
      </c>
      <c r="AH11" s="0" t="n">
        <v>182.545420996952</v>
      </c>
    </row>
    <row r="12" customFormat="false" ht="13.8" hidden="false" customHeight="false" outlineLevel="0" collapsed="false">
      <c r="A12" s="1" t="n">
        <v>10</v>
      </c>
      <c r="B12" s="0" t="s">
        <v>60</v>
      </c>
      <c r="C12" s="0" t="s">
        <v>46</v>
      </c>
      <c r="D12" s="0" t="n">
        <v>2010</v>
      </c>
      <c r="E12" s="0" t="s">
        <v>35</v>
      </c>
      <c r="F12" s="0" t="s">
        <v>47</v>
      </c>
      <c r="G12" s="0" t="s">
        <v>37</v>
      </c>
      <c r="H12" s="0" t="s">
        <v>38</v>
      </c>
      <c r="I12" s="0" t="n">
        <v>44</v>
      </c>
      <c r="J12" s="0" t="n">
        <v>3.64913805032475</v>
      </c>
      <c r="K12" s="0" t="n">
        <v>959.908074367349</v>
      </c>
      <c r="L12" s="0" t="n">
        <v>11.5768918739781</v>
      </c>
      <c r="M12" s="0" t="n">
        <v>946.743968036488</v>
      </c>
      <c r="N12" s="0" t="n">
        <v>1.58721445688307</v>
      </c>
      <c r="O12" s="0" t="n">
        <v>2680.69873440429</v>
      </c>
      <c r="P12" s="0" t="n">
        <v>2460.38751832725</v>
      </c>
      <c r="Q12" s="0" t="n">
        <v>220.311216077038</v>
      </c>
      <c r="R12" s="0" t="n">
        <v>12246.2648482867</v>
      </c>
      <c r="S12" s="0" t="n">
        <v>0.271326084435266</v>
      </c>
      <c r="T12" s="0" t="n">
        <v>0.860621772030432</v>
      </c>
      <c r="U12" s="0" t="n">
        <v>10.0254392427712</v>
      </c>
      <c r="V12" s="0" t="n">
        <v>6.71063098869062E-007</v>
      </c>
      <c r="W12" s="0" t="n">
        <v>2.24420925729145E-007</v>
      </c>
      <c r="X12" s="0" t="n">
        <v>4.46642173139917E-007</v>
      </c>
      <c r="Y12" s="0" t="n">
        <v>9.55586546697874E-006</v>
      </c>
      <c r="Z12" s="0" t="n">
        <v>9.15155231638665E-006</v>
      </c>
      <c r="AA12" s="0" t="n">
        <v>4.04313150592089E-007</v>
      </c>
      <c r="AB12" s="0" t="n">
        <v>33.4283675450812</v>
      </c>
      <c r="AC12" s="0" t="n">
        <v>37916.2276901226</v>
      </c>
      <c r="AD12" s="0" t="n">
        <v>0.00342625625888449</v>
      </c>
      <c r="AE12" s="0" t="n">
        <v>2.59260006310808E-005</v>
      </c>
      <c r="AF12" s="0" t="n">
        <v>9.56084569066619E-005</v>
      </c>
      <c r="AG12" s="0" t="n">
        <v>3.83856704857437</v>
      </c>
      <c r="AH12" s="0" t="n">
        <v>155.374295930674</v>
      </c>
    </row>
    <row r="13" customFormat="false" ht="13.8" hidden="false" customHeight="false" outlineLevel="0" collapsed="false">
      <c r="A13" s="1" t="n">
        <v>11</v>
      </c>
      <c r="B13" s="0" t="s">
        <v>61</v>
      </c>
      <c r="C13" s="0" t="s">
        <v>49</v>
      </c>
      <c r="D13" s="0" t="n">
        <v>2010</v>
      </c>
      <c r="E13" s="0" t="s">
        <v>35</v>
      </c>
      <c r="F13" s="0" t="s">
        <v>50</v>
      </c>
      <c r="G13" s="0" t="s">
        <v>37</v>
      </c>
      <c r="H13" s="0" t="s">
        <v>38</v>
      </c>
      <c r="I13" s="0" t="n">
        <v>55</v>
      </c>
      <c r="J13" s="0" t="n">
        <v>6.63220570974139</v>
      </c>
      <c r="K13" s="0" t="n">
        <v>1837.04674447614</v>
      </c>
      <c r="L13" s="0" t="n">
        <v>20.0517107323839</v>
      </c>
      <c r="M13" s="0" t="n">
        <v>1813.38478441447</v>
      </c>
      <c r="N13" s="0" t="n">
        <v>3.61024932928557</v>
      </c>
      <c r="O13" s="0" t="n">
        <v>5179.36368503645</v>
      </c>
      <c r="P13" s="0" t="n">
        <v>4672.4880017704</v>
      </c>
      <c r="Q13" s="0" t="n">
        <v>506.875683266048</v>
      </c>
      <c r="R13" s="0" t="n">
        <v>22495.1352413936</v>
      </c>
      <c r="S13" s="0" t="n">
        <v>0.489005282558432</v>
      </c>
      <c r="T13" s="0" t="n">
        <v>1.53308505528032</v>
      </c>
      <c r="U13" s="0" t="n">
        <v>17.6899070994616</v>
      </c>
      <c r="V13" s="0" t="n">
        <v>1.32268059215963E-006</v>
      </c>
      <c r="W13" s="0" t="n">
        <v>6.17147827024094E-007</v>
      </c>
      <c r="X13" s="0" t="n">
        <v>7.05532765135538E-007</v>
      </c>
      <c r="Y13" s="0" t="n">
        <v>1.74883522122647E-005</v>
      </c>
      <c r="Z13" s="0" t="n">
        <v>1.67452223462018E-005</v>
      </c>
      <c r="AA13" s="0" t="n">
        <v>7.43129866062875E-007</v>
      </c>
      <c r="AB13" s="0" t="n">
        <v>59.9515687174976</v>
      </c>
      <c r="AC13" s="0" t="n">
        <v>41751.5574038293</v>
      </c>
      <c r="AD13" s="0" t="n">
        <v>0.00527871250345615</v>
      </c>
      <c r="AE13" s="0" t="n">
        <v>4.72957530909376E-005</v>
      </c>
      <c r="AF13" s="0" t="n">
        <v>0.000204947233219882</v>
      </c>
      <c r="AG13" s="0" t="n">
        <v>6.9005630549988</v>
      </c>
      <c r="AH13" s="0" t="n">
        <v>278.698937118</v>
      </c>
    </row>
    <row r="14" customFormat="false" ht="13.8" hidden="false" customHeight="false" outlineLevel="0" collapsed="false">
      <c r="A14" s="1" t="n">
        <v>12</v>
      </c>
      <c r="B14" s="0" t="s">
        <v>62</v>
      </c>
      <c r="C14" s="0" t="s">
        <v>52</v>
      </c>
      <c r="D14" s="0" t="n">
        <v>2010</v>
      </c>
      <c r="E14" s="0" t="s">
        <v>35</v>
      </c>
      <c r="F14" s="0" t="s">
        <v>53</v>
      </c>
      <c r="G14" s="0" t="s">
        <v>37</v>
      </c>
      <c r="H14" s="0" t="s">
        <v>38</v>
      </c>
      <c r="I14" s="0" t="n">
        <v>55</v>
      </c>
      <c r="J14" s="0" t="n">
        <v>6.372459650137</v>
      </c>
      <c r="K14" s="0" t="n">
        <v>1742.97872285912</v>
      </c>
      <c r="L14" s="0" t="n">
        <v>20.148286516667</v>
      </c>
      <c r="M14" s="0" t="n">
        <v>1719.74752110029</v>
      </c>
      <c r="N14" s="0" t="n">
        <v>3.08291524216077</v>
      </c>
      <c r="O14" s="0" t="n">
        <v>4866.75538793948</v>
      </c>
      <c r="P14" s="0" t="n">
        <v>4422.55161547371</v>
      </c>
      <c r="Q14" s="0" t="n">
        <v>444.203772465775</v>
      </c>
      <c r="R14" s="0" t="n">
        <v>21848.7585034255</v>
      </c>
      <c r="S14" s="0" t="n">
        <v>0.481145745620626</v>
      </c>
      <c r="T14" s="0" t="n">
        <v>1.48884553112233</v>
      </c>
      <c r="U14" s="0" t="n">
        <v>17.216470480078</v>
      </c>
      <c r="V14" s="0" t="n">
        <v>1.24976069509679E-006</v>
      </c>
      <c r="W14" s="0" t="n">
        <v>5.8341315050288E-007</v>
      </c>
      <c r="X14" s="0" t="n">
        <v>6.66347544593905E-007</v>
      </c>
      <c r="Y14" s="0" t="n">
        <v>1.68852879911836E-005</v>
      </c>
      <c r="Z14" s="0" t="n">
        <v>1.61650945346402E-005</v>
      </c>
      <c r="AA14" s="0" t="n">
        <v>7.20193456543334E-007</v>
      </c>
      <c r="AB14" s="0" t="n">
        <v>54.8359213112867</v>
      </c>
      <c r="AC14" s="0" t="n">
        <v>54203.2656361696</v>
      </c>
      <c r="AD14" s="0" t="n">
        <v>0.00449630736203973</v>
      </c>
      <c r="AE14" s="0" t="n">
        <v>4.57538991078219E-005</v>
      </c>
      <c r="AF14" s="0" t="n">
        <v>0.000166414054664992</v>
      </c>
      <c r="AG14" s="0" t="n">
        <v>6.76392970187119</v>
      </c>
      <c r="AH14" s="0" t="n">
        <v>257.299065072318</v>
      </c>
    </row>
    <row r="15" customFormat="false" ht="13.8" hidden="false" customHeight="false" outlineLevel="0" collapsed="false">
      <c r="A15" s="1" t="n">
        <v>19</v>
      </c>
      <c r="B15" s="0" t="s">
        <v>63</v>
      </c>
      <c r="C15" s="0" t="s">
        <v>55</v>
      </c>
      <c r="D15" s="0" t="n">
        <v>2010</v>
      </c>
      <c r="E15" s="0" t="s">
        <v>35</v>
      </c>
      <c r="F15" s="0" t="s">
        <v>56</v>
      </c>
      <c r="G15" s="0" t="s">
        <v>37</v>
      </c>
      <c r="H15" s="0" t="s">
        <v>38</v>
      </c>
      <c r="I15" s="0" t="n">
        <v>20</v>
      </c>
      <c r="J15" s="0" t="n">
        <v>3.78226899838503</v>
      </c>
      <c r="K15" s="0" t="n">
        <v>882.225403535673</v>
      </c>
      <c r="L15" s="0" t="n">
        <v>22.4771180632792</v>
      </c>
      <c r="M15" s="0" t="n">
        <v>858.757846279155</v>
      </c>
      <c r="N15" s="0" t="n">
        <v>0.990439193239038</v>
      </c>
      <c r="O15" s="0" t="n">
        <v>2300.23358538942</v>
      </c>
      <c r="P15" s="0" t="n">
        <v>2126.64286908439</v>
      </c>
      <c r="Q15" s="0" t="n">
        <v>173.590716305032</v>
      </c>
      <c r="R15" s="0" t="n">
        <v>10174.8832918867</v>
      </c>
      <c r="S15" s="0" t="n">
        <v>0.35048310446752</v>
      </c>
      <c r="T15" s="0" t="n">
        <v>0.888596330983032</v>
      </c>
      <c r="U15" s="0" t="n">
        <v>10.0943824162601</v>
      </c>
      <c r="V15" s="0" t="n">
        <v>5.12966460660043E-007</v>
      </c>
      <c r="W15" s="0" t="n">
        <v>2.3861124933276E-007</v>
      </c>
      <c r="X15" s="0" t="n">
        <v>2.74355211327282E-007</v>
      </c>
      <c r="Y15" s="0" t="n">
        <v>1.0442647050632E-005</v>
      </c>
      <c r="Z15" s="0" t="n">
        <v>9.99212090539206E-006</v>
      </c>
      <c r="AA15" s="0" t="n">
        <v>4.50526145239904E-007</v>
      </c>
      <c r="AB15" s="0" t="n">
        <v>13.8687198668333</v>
      </c>
      <c r="AC15" s="0" t="n">
        <v>41290.8655225351</v>
      </c>
      <c r="AD15" s="0" t="n">
        <v>0.00120569024225251</v>
      </c>
      <c r="AE15" s="0" t="n">
        <v>1.41038960772667E-005</v>
      </c>
      <c r="AF15" s="0" t="n">
        <v>0.00012676286070623</v>
      </c>
      <c r="AG15" s="0" t="n">
        <v>4.65034803148382</v>
      </c>
      <c r="AH15" s="0" t="n">
        <v>82.0541263908603</v>
      </c>
    </row>
    <row r="16" customFormat="false" ht="13.8" hidden="false" customHeight="false" outlineLevel="0" collapsed="false">
      <c r="A16" s="1" t="n">
        <v>27</v>
      </c>
      <c r="B16" s="0" t="s">
        <v>64</v>
      </c>
      <c r="C16" s="0" t="s">
        <v>34</v>
      </c>
      <c r="D16" s="0" t="n">
        <v>2024</v>
      </c>
      <c r="E16" s="0" t="s">
        <v>35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4.41549100092043</v>
      </c>
      <c r="K16" s="0" t="n">
        <v>988.677132882186</v>
      </c>
      <c r="L16" s="0" t="n">
        <v>23.5166540378755</v>
      </c>
      <c r="M16" s="0" t="n">
        <v>963.463709551631</v>
      </c>
      <c r="N16" s="0" t="n">
        <v>1.69676929267923</v>
      </c>
      <c r="O16" s="0" t="n">
        <v>3364.10316077222</v>
      </c>
      <c r="P16" s="0" t="n">
        <v>2616.6425451156</v>
      </c>
      <c r="Q16" s="0" t="n">
        <v>747.460615656613</v>
      </c>
      <c r="R16" s="0" t="n">
        <v>11563.7907020115</v>
      </c>
      <c r="S16" s="0" t="n">
        <v>0.39283378293572</v>
      </c>
      <c r="T16" s="0" t="n">
        <v>1.10399656151025</v>
      </c>
      <c r="U16" s="0" t="n">
        <v>12.296583167747</v>
      </c>
      <c r="V16" s="0" t="n">
        <v>8.39631272457714E-007</v>
      </c>
      <c r="W16" s="0" t="n">
        <v>3.28889752012762E-007</v>
      </c>
      <c r="X16" s="0" t="n">
        <v>5.10741520444952E-007</v>
      </c>
      <c r="Y16" s="0" t="n">
        <v>1.2157870558268E-005</v>
      </c>
      <c r="Z16" s="0" t="n">
        <v>1.15230834084466E-005</v>
      </c>
      <c r="AA16" s="0" t="n">
        <v>6.34787149821426E-007</v>
      </c>
      <c r="AB16" s="0" t="n">
        <v>25.6473817268252</v>
      </c>
      <c r="AC16" s="0" t="n">
        <v>85143.0731283417</v>
      </c>
      <c r="AD16" s="0" t="n">
        <v>0.003361404937366</v>
      </c>
      <c r="AE16" s="0" t="n">
        <v>1.62775184373013E-005</v>
      </c>
      <c r="AF16" s="0" t="n">
        <v>0.000144370313742764</v>
      </c>
      <c r="AG16" s="0" t="n">
        <v>5.46278150778314</v>
      </c>
      <c r="AH16" s="0" t="n">
        <v>121.590637458959</v>
      </c>
    </row>
    <row r="17" customFormat="false" ht="13.8" hidden="false" customHeight="false" outlineLevel="0" collapsed="false">
      <c r="A17" s="1" t="n">
        <v>26</v>
      </c>
      <c r="B17" s="0" t="s">
        <v>65</v>
      </c>
      <c r="C17" s="0" t="s">
        <v>40</v>
      </c>
      <c r="D17" s="0" t="n">
        <v>2024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4.10370161752523</v>
      </c>
      <c r="K17" s="0" t="n">
        <v>923.290506542072</v>
      </c>
      <c r="L17" s="0" t="n">
        <v>22.8086107823048</v>
      </c>
      <c r="M17" s="0" t="n">
        <v>898.145729207024</v>
      </c>
      <c r="N17" s="0" t="n">
        <v>2.33616655274353</v>
      </c>
      <c r="O17" s="0" t="n">
        <v>2610.33015759632</v>
      </c>
      <c r="P17" s="0" t="n">
        <v>2341.03804444368</v>
      </c>
      <c r="Q17" s="0" t="n">
        <v>269.292113152638</v>
      </c>
      <c r="R17" s="0" t="n">
        <v>10830.1163263007</v>
      </c>
      <c r="S17" s="0" t="n">
        <v>0.370456983168587</v>
      </c>
      <c r="T17" s="0" t="n">
        <v>0.976157787212876</v>
      </c>
      <c r="U17" s="0" t="n">
        <v>10.9620822140368</v>
      </c>
      <c r="V17" s="0" t="n">
        <v>7.69315717024912E-007</v>
      </c>
      <c r="W17" s="0" t="n">
        <v>3.15569793703902E-007</v>
      </c>
      <c r="X17" s="0" t="n">
        <v>4.53745923321011E-007</v>
      </c>
      <c r="Y17" s="0" t="n">
        <v>1.13075300426359E-005</v>
      </c>
      <c r="Z17" s="0" t="n">
        <v>1.08271695710281E-005</v>
      </c>
      <c r="AA17" s="0" t="n">
        <v>4.80360471607786E-007</v>
      </c>
      <c r="AB17" s="0" t="n">
        <v>20.4409027659967</v>
      </c>
      <c r="AC17" s="0" t="n">
        <v>42330.1564111574</v>
      </c>
      <c r="AD17" s="0" t="n">
        <v>0.00282191615895724</v>
      </c>
      <c r="AE17" s="0" t="n">
        <v>1.48782283398817E-005</v>
      </c>
      <c r="AF17" s="0" t="n">
        <v>0.00012949787998274</v>
      </c>
      <c r="AG17" s="0" t="n">
        <v>4.97005450406389</v>
      </c>
      <c r="AH17" s="0" t="n">
        <v>134.432097468009</v>
      </c>
    </row>
    <row r="18" customFormat="false" ht="13.8" hidden="false" customHeight="false" outlineLevel="0" collapsed="false">
      <c r="A18" s="1" t="n">
        <v>1</v>
      </c>
      <c r="B18" s="0" t="s">
        <v>66</v>
      </c>
      <c r="C18" s="0" t="s">
        <v>43</v>
      </c>
      <c r="D18" s="0" t="n">
        <v>2024</v>
      </c>
      <c r="E18" s="0" t="s">
        <v>35</v>
      </c>
      <c r="F18" s="0" t="s">
        <v>44</v>
      </c>
      <c r="G18" s="0" t="s">
        <v>37</v>
      </c>
      <c r="H18" s="0" t="s">
        <v>38</v>
      </c>
      <c r="I18" s="0" t="n">
        <v>44</v>
      </c>
      <c r="J18" s="0" t="n">
        <v>3.82964205547409</v>
      </c>
      <c r="K18" s="0" t="n">
        <v>1000.69290169272</v>
      </c>
      <c r="L18" s="0" t="n">
        <v>10.2358185769922</v>
      </c>
      <c r="M18" s="0" t="n">
        <v>988.873045002971</v>
      </c>
      <c r="N18" s="0" t="n">
        <v>1.5840381127598</v>
      </c>
      <c r="O18" s="0" t="n">
        <v>2884.80800862687</v>
      </c>
      <c r="P18" s="0" t="n">
        <v>2651.97877247567</v>
      </c>
      <c r="Q18" s="0" t="n">
        <v>232.829236151206</v>
      </c>
      <c r="R18" s="0" t="n">
        <v>12033.2438048499</v>
      </c>
      <c r="S18" s="0" t="n">
        <v>0.281826506157003</v>
      </c>
      <c r="T18" s="0" t="n">
        <v>0.88201179747994</v>
      </c>
      <c r="U18" s="0" t="n">
        <v>10.204082488229</v>
      </c>
      <c r="V18" s="0" t="n">
        <v>9.83204384701053E-007</v>
      </c>
      <c r="W18" s="0" t="n">
        <v>3.87400154826296E-007</v>
      </c>
      <c r="X18" s="0" t="n">
        <v>5.95804229874756E-007</v>
      </c>
      <c r="Y18" s="0" t="n">
        <v>9.79746462199379E-006</v>
      </c>
      <c r="Z18" s="0" t="n">
        <v>9.39829971673262E-006</v>
      </c>
      <c r="AA18" s="0" t="n">
        <v>3.99164905261169E-007</v>
      </c>
      <c r="AB18" s="0" t="n">
        <v>35.4150073250035</v>
      </c>
      <c r="AC18" s="0" t="n">
        <v>22169.2436878275</v>
      </c>
      <c r="AD18" s="0" t="n">
        <v>0.00336257146905549</v>
      </c>
      <c r="AE18" s="0" t="n">
        <v>2.46553749422789E-005</v>
      </c>
      <c r="AF18" s="0" t="n">
        <v>0.000130651730281949</v>
      </c>
      <c r="AG18" s="0" t="n">
        <v>3.85864008237401</v>
      </c>
      <c r="AH18" s="0" t="n">
        <v>171.855855731869</v>
      </c>
    </row>
    <row r="19" customFormat="false" ht="13.8" hidden="false" customHeight="false" outlineLevel="0" collapsed="false">
      <c r="A19" s="1" t="n">
        <v>3</v>
      </c>
      <c r="B19" s="0" t="s">
        <v>67</v>
      </c>
      <c r="C19" s="0" t="s">
        <v>46</v>
      </c>
      <c r="D19" s="0" t="n">
        <v>2024</v>
      </c>
      <c r="E19" s="0" t="s">
        <v>35</v>
      </c>
      <c r="F19" s="0" t="s">
        <v>47</v>
      </c>
      <c r="G19" s="0" t="s">
        <v>37</v>
      </c>
      <c r="H19" s="0" t="s">
        <v>38</v>
      </c>
      <c r="I19" s="0" t="n">
        <v>44</v>
      </c>
      <c r="J19" s="0" t="n">
        <v>3.33218277280684</v>
      </c>
      <c r="K19" s="0" t="n">
        <v>864.381445764969</v>
      </c>
      <c r="L19" s="0" t="n">
        <v>10.3486402193126</v>
      </c>
      <c r="M19" s="0" t="n">
        <v>852.500653836519</v>
      </c>
      <c r="N19" s="0" t="n">
        <v>1.53215170913764</v>
      </c>
      <c r="O19" s="0" t="n">
        <v>2447.6004277158</v>
      </c>
      <c r="P19" s="0" t="n">
        <v>2239.90927217351</v>
      </c>
      <c r="Q19" s="0" t="n">
        <v>207.691155542284</v>
      </c>
      <c r="R19" s="0" t="n">
        <v>11036.1161169468</v>
      </c>
      <c r="S19" s="0" t="n">
        <v>0.244878299492299</v>
      </c>
      <c r="T19" s="0" t="n">
        <v>0.782926705113413</v>
      </c>
      <c r="U19" s="0" t="n">
        <v>9.14593675236279</v>
      </c>
      <c r="V19" s="0" t="n">
        <v>6.29060741942479E-007</v>
      </c>
      <c r="W19" s="0" t="n">
        <v>2.0485776382615E-007</v>
      </c>
      <c r="X19" s="0" t="n">
        <v>4.24202978116328E-007</v>
      </c>
      <c r="Y19" s="0" t="n">
        <v>8.63690573906969E-006</v>
      </c>
      <c r="Z19" s="0" t="n">
        <v>8.26986167357625E-006</v>
      </c>
      <c r="AA19" s="0" t="n">
        <v>3.67044065493438E-007</v>
      </c>
      <c r="AB19" s="0" t="n">
        <v>30.8550169955725</v>
      </c>
      <c r="AC19" s="0" t="n">
        <v>35829.5984046523</v>
      </c>
      <c r="AD19" s="0" t="n">
        <v>0.00329630767900246</v>
      </c>
      <c r="AE19" s="0" t="n">
        <v>2.32362831577604E-005</v>
      </c>
      <c r="AF19" s="0" t="n">
        <v>8.62499801040067E-005</v>
      </c>
      <c r="AG19" s="0" t="n">
        <v>3.48143630000974</v>
      </c>
      <c r="AH19" s="0" t="n">
        <v>144.684730665593</v>
      </c>
    </row>
    <row r="20" customFormat="false" ht="13.8" hidden="false" customHeight="false" outlineLevel="0" collapsed="false">
      <c r="A20" s="1" t="n">
        <v>2</v>
      </c>
      <c r="B20" s="0" t="s">
        <v>68</v>
      </c>
      <c r="C20" s="0" t="s">
        <v>49</v>
      </c>
      <c r="D20" s="0" t="n">
        <v>2024</v>
      </c>
      <c r="E20" s="0" t="s">
        <v>35</v>
      </c>
      <c r="F20" s="0" t="s">
        <v>50</v>
      </c>
      <c r="G20" s="0" t="s">
        <v>37</v>
      </c>
      <c r="H20" s="0" t="s">
        <v>38</v>
      </c>
      <c r="I20" s="0" t="n">
        <v>55</v>
      </c>
      <c r="J20" s="0" t="n">
        <v>5.9388664599932</v>
      </c>
      <c r="K20" s="0" t="n">
        <v>1628.08237093797</v>
      </c>
      <c r="L20" s="0" t="n">
        <v>17.3649118646807</v>
      </c>
      <c r="M20" s="0" t="n">
        <v>1607.22765943176</v>
      </c>
      <c r="N20" s="0" t="n">
        <v>3.48979964152566</v>
      </c>
      <c r="O20" s="0" t="n">
        <v>4669.46144790509</v>
      </c>
      <c r="P20" s="0" t="n">
        <v>4190.19213034295</v>
      </c>
      <c r="Q20" s="0" t="n">
        <v>479.26931756214</v>
      </c>
      <c r="R20" s="0" t="n">
        <v>19847.9364944867</v>
      </c>
      <c r="S20" s="0" t="n">
        <v>0.431150788027032</v>
      </c>
      <c r="T20" s="0" t="n">
        <v>1.36312719931013</v>
      </c>
      <c r="U20" s="0" t="n">
        <v>15.7659965666358</v>
      </c>
      <c r="V20" s="0" t="n">
        <v>1.23080049201683E-006</v>
      </c>
      <c r="W20" s="0" t="n">
        <v>5.74353436273619E-007</v>
      </c>
      <c r="X20" s="0" t="n">
        <v>6.5644705574321E-007</v>
      </c>
      <c r="Y20" s="0" t="n">
        <v>1.54781290246691E-005</v>
      </c>
      <c r="Z20" s="0" t="n">
        <v>1.48165252328949E-005</v>
      </c>
      <c r="AA20" s="0" t="n">
        <v>6.61603791774236E-007</v>
      </c>
      <c r="AB20" s="0" t="n">
        <v>54.3223677989747</v>
      </c>
      <c r="AC20" s="0" t="n">
        <v>37187.058605702</v>
      </c>
      <c r="AD20" s="0" t="n">
        <v>0.0049944501570871</v>
      </c>
      <c r="AE20" s="0" t="n">
        <v>4.14119996807073E-005</v>
      </c>
      <c r="AF20" s="0" t="n">
        <v>0.000184475577609818</v>
      </c>
      <c r="AG20" s="0" t="n">
        <v>6.11934001555023</v>
      </c>
      <c r="AH20" s="0" t="n">
        <v>255.315527259468</v>
      </c>
    </row>
    <row r="21" customFormat="false" ht="13.8" hidden="false" customHeight="false" outlineLevel="0" collapsed="false">
      <c r="A21" s="1" t="n">
        <v>0</v>
      </c>
      <c r="B21" s="0" t="s">
        <v>69</v>
      </c>
      <c r="C21" s="0" t="s">
        <v>52</v>
      </c>
      <c r="D21" s="0" t="n">
        <v>2024</v>
      </c>
      <c r="E21" s="0" t="s">
        <v>35</v>
      </c>
      <c r="F21" s="0" t="s">
        <v>53</v>
      </c>
      <c r="G21" s="0" t="s">
        <v>37</v>
      </c>
      <c r="H21" s="0" t="s">
        <v>38</v>
      </c>
      <c r="I21" s="0" t="n">
        <v>55</v>
      </c>
      <c r="J21" s="0" t="n">
        <v>5.67912040038881</v>
      </c>
      <c r="K21" s="0" t="n">
        <v>1534.01434932095</v>
      </c>
      <c r="L21" s="0" t="n">
        <v>17.4614876489638</v>
      </c>
      <c r="M21" s="0" t="n">
        <v>1513.59039611759</v>
      </c>
      <c r="N21" s="0" t="n">
        <v>2.96246555440087</v>
      </c>
      <c r="O21" s="0" t="n">
        <v>4356.85315080812</v>
      </c>
      <c r="P21" s="0" t="n">
        <v>3940.25574404625</v>
      </c>
      <c r="Q21" s="0" t="n">
        <v>416.597406761867</v>
      </c>
      <c r="R21" s="0" t="n">
        <v>19201.5597565182</v>
      </c>
      <c r="S21" s="0" t="n">
        <v>0.423291251089226</v>
      </c>
      <c r="T21" s="0" t="n">
        <v>1.31888767515214</v>
      </c>
      <c r="U21" s="0" t="n">
        <v>15.2925599472523</v>
      </c>
      <c r="V21" s="0" t="n">
        <v>1.15788059495399E-006</v>
      </c>
      <c r="W21" s="0" t="n">
        <v>5.40618759752412E-007</v>
      </c>
      <c r="X21" s="0" t="n">
        <v>6.17261835201579E-007</v>
      </c>
      <c r="Y21" s="0" t="n">
        <v>1.4875064803588E-005</v>
      </c>
      <c r="Z21" s="0" t="n">
        <v>1.42363974213333E-005</v>
      </c>
      <c r="AA21" s="0" t="n">
        <v>6.38667382254694E-007</v>
      </c>
      <c r="AB21" s="0" t="n">
        <v>49.2067203927464</v>
      </c>
      <c r="AC21" s="0" t="n">
        <v>49638.7668380422</v>
      </c>
      <c r="AD21" s="0" t="n">
        <v>0.00421204501567067</v>
      </c>
      <c r="AE21" s="0" t="n">
        <v>3.98701456975916E-005</v>
      </c>
      <c r="AF21" s="0" t="n">
        <v>0.000145942399054928</v>
      </c>
      <c r="AG21" s="0" t="n">
        <v>5.98270666242263</v>
      </c>
      <c r="AH21" s="0" t="n">
        <v>233.915655213786</v>
      </c>
    </row>
    <row r="22" customFormat="false" ht="13.8" hidden="false" customHeight="false" outlineLevel="0" collapsed="false">
      <c r="A22" s="1" t="n">
        <v>17</v>
      </c>
      <c r="B22" s="0" t="s">
        <v>70</v>
      </c>
      <c r="C22" s="0" t="s">
        <v>55</v>
      </c>
      <c r="D22" s="0" t="n">
        <v>2024</v>
      </c>
      <c r="E22" s="0" t="s">
        <v>35</v>
      </c>
      <c r="F22" s="0" t="s">
        <v>56</v>
      </c>
      <c r="G22" s="0" t="s">
        <v>37</v>
      </c>
      <c r="H22" s="0" t="s">
        <v>38</v>
      </c>
      <c r="I22" s="0" t="n">
        <v>20</v>
      </c>
      <c r="J22" s="0" t="n">
        <v>3.78226899838501</v>
      </c>
      <c r="K22" s="0" t="n">
        <v>882.225403535672</v>
      </c>
      <c r="L22" s="0" t="n">
        <v>22.4771180632792</v>
      </c>
      <c r="M22" s="0" t="n">
        <v>858.757846279154</v>
      </c>
      <c r="N22" s="0" t="n">
        <v>0.990439193239035</v>
      </c>
      <c r="O22" s="0" t="n">
        <v>2300.23358538941</v>
      </c>
      <c r="P22" s="0" t="n">
        <v>2126.64286908438</v>
      </c>
      <c r="Q22" s="0" t="n">
        <v>173.590716305032</v>
      </c>
      <c r="R22" s="0" t="n">
        <v>10174.8832918865</v>
      </c>
      <c r="S22" s="0" t="n">
        <v>0.350483104467519</v>
      </c>
      <c r="T22" s="0" t="n">
        <v>0.888596330983028</v>
      </c>
      <c r="U22" s="0" t="n">
        <v>10.0943824162601</v>
      </c>
      <c r="V22" s="0" t="n">
        <v>5.12966460660038E-007</v>
      </c>
      <c r="W22" s="0" t="n">
        <v>2.38611249332758E-007</v>
      </c>
      <c r="X22" s="0" t="n">
        <v>2.7435521132728E-007</v>
      </c>
      <c r="Y22" s="0" t="n">
        <v>1.04426470506318E-005</v>
      </c>
      <c r="Z22" s="0" t="n">
        <v>9.99212090539195E-006</v>
      </c>
      <c r="AA22" s="0" t="n">
        <v>4.50526145239898E-007</v>
      </c>
      <c r="AB22" s="0" t="n">
        <v>13.8687198668251</v>
      </c>
      <c r="AC22" s="0" t="n">
        <v>41290.8655225349</v>
      </c>
      <c r="AD22" s="0" t="n">
        <v>0.00120569024225238</v>
      </c>
      <c r="AE22" s="0" t="n">
        <v>1.41038960772667E-005</v>
      </c>
      <c r="AF22" s="0" t="n">
        <v>0.00012676286070623</v>
      </c>
      <c r="AG22" s="0" t="n">
        <v>4.65034803148382</v>
      </c>
      <c r="AH22" s="0" t="n">
        <v>82.0541263908594</v>
      </c>
    </row>
    <row r="23" customFormat="false" ht="13.8" hidden="false" customHeight="false" outlineLevel="0" collapsed="false">
      <c r="A23" s="1" t="n">
        <v>41</v>
      </c>
      <c r="B23" s="0" t="s">
        <v>71</v>
      </c>
      <c r="C23" s="0" t="s">
        <v>34</v>
      </c>
      <c r="D23" s="0" t="n">
        <v>2035</v>
      </c>
      <c r="E23" s="0" t="s">
        <v>72</v>
      </c>
      <c r="F23" s="0" t="s">
        <v>36</v>
      </c>
      <c r="G23" s="0" t="s">
        <v>37</v>
      </c>
      <c r="H23" s="0" t="s">
        <v>38</v>
      </c>
      <c r="I23" s="0" t="n">
        <v>20</v>
      </c>
      <c r="J23" s="0" t="n">
        <v>3.42050790441459</v>
      </c>
      <c r="K23" s="0" t="n">
        <v>530.660341704937</v>
      </c>
      <c r="L23" s="0" t="n">
        <v>66.2294487836827</v>
      </c>
      <c r="M23" s="0" t="n">
        <v>461.960727248662</v>
      </c>
      <c r="N23" s="0" t="n">
        <v>2.47016567259241</v>
      </c>
      <c r="O23" s="0" t="n">
        <v>3071.58487963049</v>
      </c>
      <c r="P23" s="0" t="n">
        <v>2218.34618418103</v>
      </c>
      <c r="Q23" s="0" t="n">
        <v>853.23869544947</v>
      </c>
      <c r="R23" s="0" t="n">
        <v>6088.90178161929</v>
      </c>
      <c r="S23" s="0" t="n">
        <v>0.218142717367206</v>
      </c>
      <c r="T23" s="0" t="n">
        <v>0.962112157815312</v>
      </c>
      <c r="U23" s="0" t="n">
        <v>10.3806345059811</v>
      </c>
      <c r="V23" s="0" t="n">
        <v>9.49400926607362E-007</v>
      </c>
      <c r="W23" s="0" t="n">
        <v>3.99503905719261E-007</v>
      </c>
      <c r="X23" s="0" t="n">
        <v>5.49897020888101E-007</v>
      </c>
      <c r="Y23" s="0" t="n">
        <v>1.49627051485404E-005</v>
      </c>
      <c r="Z23" s="0" t="n">
        <v>1.37497847962855E-005</v>
      </c>
      <c r="AA23" s="0" t="n">
        <v>1.21292035225482E-006</v>
      </c>
      <c r="AB23" s="0" t="n">
        <v>80.5902283008666</v>
      </c>
      <c r="AC23" s="0" t="n">
        <v>112291.80941001</v>
      </c>
      <c r="AD23" s="0" t="n">
        <v>0.00832707587433645</v>
      </c>
      <c r="AE23" s="0" t="n">
        <v>2.80387589820409E-005</v>
      </c>
      <c r="AF23" s="0" t="n">
        <v>0.000330247264438819</v>
      </c>
      <c r="AG23" s="0" t="n">
        <v>8.63334865591686</v>
      </c>
      <c r="AH23" s="0" t="n">
        <v>184.065818400405</v>
      </c>
    </row>
    <row r="24" customFormat="false" ht="13.8" hidden="false" customHeight="false" outlineLevel="0" collapsed="false">
      <c r="A24" s="1" t="n">
        <v>80</v>
      </c>
      <c r="B24" s="0" t="s">
        <v>73</v>
      </c>
      <c r="C24" s="0" t="s">
        <v>34</v>
      </c>
      <c r="D24" s="0" t="n">
        <v>2035</v>
      </c>
      <c r="E24" s="0" t="s">
        <v>74</v>
      </c>
      <c r="F24" s="0" t="s">
        <v>36</v>
      </c>
      <c r="G24" s="0" t="s">
        <v>37</v>
      </c>
      <c r="H24" s="0" t="s">
        <v>38</v>
      </c>
      <c r="I24" s="0" t="n">
        <v>20</v>
      </c>
      <c r="J24" s="0" t="n">
        <v>2.5084927831173</v>
      </c>
      <c r="K24" s="0" t="n">
        <v>319.703079066721</v>
      </c>
      <c r="L24" s="0" t="n">
        <v>66.2074070089703</v>
      </c>
      <c r="M24" s="0" t="n">
        <v>251.041251177842</v>
      </c>
      <c r="N24" s="0" t="n">
        <v>2.45442087990864</v>
      </c>
      <c r="O24" s="0" t="n">
        <v>2859.79741882013</v>
      </c>
      <c r="P24" s="0" t="n">
        <v>2004.99555879117</v>
      </c>
      <c r="Q24" s="0" t="n">
        <v>854.801860028959</v>
      </c>
      <c r="R24" s="0" t="n">
        <v>3592.92802864608</v>
      </c>
      <c r="S24" s="0" t="n">
        <v>0.0772733175511433</v>
      </c>
      <c r="T24" s="0" t="n">
        <v>0.848668978263597</v>
      </c>
      <c r="U24" s="0" t="n">
        <v>9.38925094099952</v>
      </c>
      <c r="V24" s="0" t="n">
        <v>9.51883278316636E-007</v>
      </c>
      <c r="W24" s="0" t="n">
        <v>4.24869819028733E-007</v>
      </c>
      <c r="X24" s="0" t="n">
        <v>5.27013459287902E-007</v>
      </c>
      <c r="Y24" s="0" t="n">
        <v>1.39074395256584E-005</v>
      </c>
      <c r="Z24" s="0" t="n">
        <v>1.27160288962198E-005</v>
      </c>
      <c r="AA24" s="0" t="n">
        <v>1.19141062943859E-006</v>
      </c>
      <c r="AB24" s="0" t="n">
        <v>80.7209664039032</v>
      </c>
      <c r="AC24" s="0" t="n">
        <v>113037.497087287</v>
      </c>
      <c r="AD24" s="0" t="n">
        <v>0.00854479165206237</v>
      </c>
      <c r="AE24" s="0" t="n">
        <v>2.55637323815958E-005</v>
      </c>
      <c r="AF24" s="0" t="n">
        <v>0.000327047492501078</v>
      </c>
      <c r="AG24" s="0" t="n">
        <v>8.2731741581748</v>
      </c>
      <c r="AH24" s="0" t="n">
        <v>169.799522934164</v>
      </c>
    </row>
    <row r="25" customFormat="false" ht="13.8" hidden="false" customHeight="false" outlineLevel="0" collapsed="false">
      <c r="A25" s="1" t="n">
        <v>24</v>
      </c>
      <c r="B25" s="0" t="s">
        <v>75</v>
      </c>
      <c r="C25" s="0" t="s">
        <v>34</v>
      </c>
      <c r="D25" s="0" t="n">
        <v>2035</v>
      </c>
      <c r="E25" s="0" t="s">
        <v>76</v>
      </c>
      <c r="F25" s="0" t="s">
        <v>36</v>
      </c>
      <c r="G25" s="0" t="s">
        <v>37</v>
      </c>
      <c r="H25" s="0" t="s">
        <v>38</v>
      </c>
      <c r="I25" s="0" t="n">
        <v>20</v>
      </c>
      <c r="J25" s="0" t="n">
        <v>3.31566767440151</v>
      </c>
      <c r="K25" s="0" t="n">
        <v>531.039211448854</v>
      </c>
      <c r="L25" s="0" t="n">
        <v>66.2187225081255</v>
      </c>
      <c r="M25" s="0" t="n">
        <v>462.362051275961</v>
      </c>
      <c r="N25" s="0" t="n">
        <v>2.45843766476705</v>
      </c>
      <c r="O25" s="0" t="n">
        <v>3071.81436177895</v>
      </c>
      <c r="P25" s="0" t="n">
        <v>2218.17842998796</v>
      </c>
      <c r="Q25" s="0" t="n">
        <v>853.635931790996</v>
      </c>
      <c r="R25" s="0" t="n">
        <v>6228.33242221383</v>
      </c>
      <c r="S25" s="0" t="n">
        <v>0.210799509439838</v>
      </c>
      <c r="T25" s="0" t="n">
        <v>0.954926961065517</v>
      </c>
      <c r="U25" s="0" t="n">
        <v>10.3179880471011</v>
      </c>
      <c r="V25" s="0" t="n">
        <v>9.72834992558203E-007</v>
      </c>
      <c r="W25" s="0" t="n">
        <v>4.32038002095391E-007</v>
      </c>
      <c r="X25" s="0" t="n">
        <v>5.40796990462812E-007</v>
      </c>
      <c r="Y25" s="0" t="n">
        <v>1.4949132717196E-005</v>
      </c>
      <c r="Z25" s="0" t="n">
        <v>1.37376513915399E-005</v>
      </c>
      <c r="AA25" s="0" t="n">
        <v>1.21148132565615E-006</v>
      </c>
      <c r="AB25" s="0" t="n">
        <v>79.9783682301986</v>
      </c>
      <c r="AC25" s="0" t="n">
        <v>112118.087693362</v>
      </c>
      <c r="AD25" s="0" t="n">
        <v>0.00826856760127224</v>
      </c>
      <c r="AE25" s="0" t="n">
        <v>2.83850308513947E-005</v>
      </c>
      <c r="AF25" s="0" t="n">
        <v>0.000329781126085906</v>
      </c>
      <c r="AG25" s="0" t="n">
        <v>8.62282521711488</v>
      </c>
      <c r="AH25" s="0" t="n">
        <v>180.97086121719</v>
      </c>
    </row>
    <row r="26" customFormat="false" ht="13.8" hidden="false" customHeight="false" outlineLevel="0" collapsed="false">
      <c r="A26" s="1" t="n">
        <v>65</v>
      </c>
      <c r="B26" s="0" t="s">
        <v>77</v>
      </c>
      <c r="C26" s="0" t="s">
        <v>34</v>
      </c>
      <c r="D26" s="0" t="n">
        <v>2035</v>
      </c>
      <c r="E26" s="0" t="s">
        <v>78</v>
      </c>
      <c r="F26" s="0" t="s">
        <v>36</v>
      </c>
      <c r="G26" s="0" t="s">
        <v>37</v>
      </c>
      <c r="H26" s="0" t="s">
        <v>38</v>
      </c>
      <c r="I26" s="0" t="n">
        <v>20</v>
      </c>
      <c r="J26" s="0" t="n">
        <v>2.51489567088613</v>
      </c>
      <c r="K26" s="0" t="n">
        <v>317.405455213684</v>
      </c>
      <c r="L26" s="0" t="n">
        <v>66.1414865612798</v>
      </c>
      <c r="M26" s="0" t="n">
        <v>248.889876911441</v>
      </c>
      <c r="N26" s="0" t="n">
        <v>2.37409174096408</v>
      </c>
      <c r="O26" s="0" t="n">
        <v>2870.47028590221</v>
      </c>
      <c r="P26" s="0" t="n">
        <v>2014.9960646942</v>
      </c>
      <c r="Q26" s="0" t="n">
        <v>855.474221208012</v>
      </c>
      <c r="R26" s="0" t="n">
        <v>3497.96341288384</v>
      </c>
      <c r="S26" s="0" t="n">
        <v>0.0767576954069071</v>
      </c>
      <c r="T26" s="0" t="n">
        <v>0.846215160062673</v>
      </c>
      <c r="U26" s="0" t="n">
        <v>9.34250769554398</v>
      </c>
      <c r="V26" s="0" t="n">
        <v>9.60681297939533E-007</v>
      </c>
      <c r="W26" s="0" t="n">
        <v>4.39985575171281E-007</v>
      </c>
      <c r="X26" s="0" t="n">
        <v>5.20695722768253E-007</v>
      </c>
      <c r="Y26" s="0" t="n">
        <v>1.39882778202509E-005</v>
      </c>
      <c r="Z26" s="0" t="n">
        <v>1.27979022418429E-005</v>
      </c>
      <c r="AA26" s="0" t="n">
        <v>1.19037557840806E-006</v>
      </c>
      <c r="AB26" s="0" t="n">
        <v>79.4862330229557</v>
      </c>
      <c r="AC26" s="0" t="n">
        <v>113009.839655054</v>
      </c>
      <c r="AD26" s="0" t="n">
        <v>0.00855864902976528</v>
      </c>
      <c r="AE26" s="0" t="n">
        <v>2.5458566876466E-005</v>
      </c>
      <c r="AF26" s="0" t="n">
        <v>0.000326869291769241</v>
      </c>
      <c r="AG26" s="0" t="n">
        <v>8.25833501810065</v>
      </c>
      <c r="AH26" s="0" t="n">
        <v>162.933342524161</v>
      </c>
    </row>
    <row r="27" customFormat="false" ht="13.8" hidden="false" customHeight="false" outlineLevel="0" collapsed="false">
      <c r="A27" s="1" t="n">
        <v>85</v>
      </c>
      <c r="B27" s="0" t="s">
        <v>79</v>
      </c>
      <c r="C27" s="0" t="s">
        <v>34</v>
      </c>
      <c r="D27" s="0" t="n">
        <v>2035</v>
      </c>
      <c r="E27" s="0" t="s">
        <v>80</v>
      </c>
      <c r="F27" s="0" t="s">
        <v>36</v>
      </c>
      <c r="G27" s="0" t="s">
        <v>37</v>
      </c>
      <c r="H27" s="0" t="s">
        <v>38</v>
      </c>
      <c r="I27" s="0" t="n">
        <v>20</v>
      </c>
      <c r="J27" s="0" t="n">
        <v>3.52269058024485</v>
      </c>
      <c r="K27" s="0" t="n">
        <v>682.512816687067</v>
      </c>
      <c r="L27" s="0" t="n">
        <v>66.0656763366591</v>
      </c>
      <c r="M27" s="0" t="n">
        <v>614.198054454585</v>
      </c>
      <c r="N27" s="0" t="n">
        <v>2.24908589582355</v>
      </c>
      <c r="O27" s="0" t="n">
        <v>3163.02316916506</v>
      </c>
      <c r="P27" s="0" t="n">
        <v>2308.9409677478</v>
      </c>
      <c r="Q27" s="0" t="n">
        <v>854.082201417257</v>
      </c>
      <c r="R27" s="0" t="n">
        <v>8581.46530770452</v>
      </c>
      <c r="S27" s="0" t="n">
        <v>0.280337540466013</v>
      </c>
      <c r="T27" s="0" t="n">
        <v>1.00324709721941</v>
      </c>
      <c r="U27" s="0" t="n">
        <v>10.6770358099549</v>
      </c>
      <c r="V27" s="0" t="n">
        <v>9.70748422672026E-007</v>
      </c>
      <c r="W27" s="0" t="n">
        <v>4.24471589617262E-007</v>
      </c>
      <c r="X27" s="0" t="n">
        <v>5.46276833054764E-007</v>
      </c>
      <c r="Y27" s="0" t="n">
        <v>1.50786661536243E-005</v>
      </c>
      <c r="Z27" s="0" t="n">
        <v>1.38496265085049E-005</v>
      </c>
      <c r="AA27" s="0" t="n">
        <v>1.22903964511943E-006</v>
      </c>
      <c r="AB27" s="0" t="n">
        <v>66.9445794204528</v>
      </c>
      <c r="AC27" s="0" t="n">
        <v>111448.975761124</v>
      </c>
      <c r="AD27" s="0" t="n">
        <v>0.00804994527466221</v>
      </c>
      <c r="AE27" s="0" t="n">
        <v>3.39886804041351E-005</v>
      </c>
      <c r="AF27" s="0" t="n">
        <v>0.000330486033549971</v>
      </c>
      <c r="AG27" s="0" t="n">
        <v>8.87160898537932</v>
      </c>
      <c r="AH27" s="0" t="n">
        <v>171.626274525303</v>
      </c>
    </row>
    <row r="28" customFormat="false" ht="13.8" hidden="false" customHeight="false" outlineLevel="0" collapsed="false">
      <c r="A28" s="1" t="n">
        <v>52</v>
      </c>
      <c r="B28" s="0" t="s">
        <v>81</v>
      </c>
      <c r="C28" s="0" t="s">
        <v>34</v>
      </c>
      <c r="D28" s="0" t="n">
        <v>2035</v>
      </c>
      <c r="E28" s="0" t="s">
        <v>82</v>
      </c>
      <c r="F28" s="0" t="s">
        <v>36</v>
      </c>
      <c r="G28" s="0" t="s">
        <v>37</v>
      </c>
      <c r="H28" s="0" t="s">
        <v>38</v>
      </c>
      <c r="I28" s="0" t="n">
        <v>20</v>
      </c>
      <c r="J28" s="0" t="n">
        <v>2.47605395360235</v>
      </c>
      <c r="K28" s="0" t="n">
        <v>308.889183902309</v>
      </c>
      <c r="L28" s="0" t="n">
        <v>66.0371534935801</v>
      </c>
      <c r="M28" s="0" t="n">
        <v>240.642759579183</v>
      </c>
      <c r="N28" s="0" t="n">
        <v>2.20927082954565</v>
      </c>
      <c r="O28" s="0" t="n">
        <v>2847.81653893505</v>
      </c>
      <c r="P28" s="0" t="n">
        <v>1991.08051117808</v>
      </c>
      <c r="Q28" s="0" t="n">
        <v>856.736027756972</v>
      </c>
      <c r="R28" s="0" t="n">
        <v>3032.29730843494</v>
      </c>
      <c r="S28" s="0" t="n">
        <v>0.0755464656439015</v>
      </c>
      <c r="T28" s="0" t="n">
        <v>0.839806950441033</v>
      </c>
      <c r="U28" s="0" t="n">
        <v>9.30594761037625</v>
      </c>
      <c r="V28" s="0" t="n">
        <v>9.43300625022495E-007</v>
      </c>
      <c r="W28" s="0" t="n">
        <v>4.1825174303847E-007</v>
      </c>
      <c r="X28" s="0" t="n">
        <v>5.25048881984025E-007</v>
      </c>
      <c r="Y28" s="0" t="n">
        <v>1.39258629930276E-005</v>
      </c>
      <c r="Z28" s="0" t="n">
        <v>1.27315327953943E-005</v>
      </c>
      <c r="AA28" s="0" t="n">
        <v>1.19433019763329E-006</v>
      </c>
      <c r="AB28" s="0" t="n">
        <v>59.601550680672</v>
      </c>
      <c r="AC28" s="0" t="n">
        <v>113353.471098039</v>
      </c>
      <c r="AD28" s="0" t="n">
        <v>0.00868069589262068</v>
      </c>
      <c r="AE28" s="0" t="n">
        <v>2.52794542799879E-005</v>
      </c>
      <c r="AF28" s="0" t="n">
        <v>0.000326809626490949</v>
      </c>
      <c r="AG28" s="0" t="n">
        <v>8.23741622410407</v>
      </c>
      <c r="AH28" s="0" t="n">
        <v>144.9594622952</v>
      </c>
    </row>
    <row r="29" customFormat="false" ht="13.8" hidden="false" customHeight="false" outlineLevel="0" collapsed="false">
      <c r="A29" s="1" t="n">
        <v>40</v>
      </c>
      <c r="B29" s="0" t="s">
        <v>83</v>
      </c>
      <c r="C29" s="0" t="s">
        <v>40</v>
      </c>
      <c r="D29" s="0" t="n">
        <v>2035</v>
      </c>
      <c r="E29" s="0" t="s">
        <v>72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3.11978041249654</v>
      </c>
      <c r="K29" s="0" t="n">
        <v>475.875395364516</v>
      </c>
      <c r="L29" s="0" t="n">
        <v>65.5521961915615</v>
      </c>
      <c r="M29" s="0" t="n">
        <v>407.211099215301</v>
      </c>
      <c r="N29" s="0" t="n">
        <v>3.11209995765369</v>
      </c>
      <c r="O29" s="0" t="n">
        <v>2333.31629054296</v>
      </c>
      <c r="P29" s="0" t="n">
        <v>1947.27780618083</v>
      </c>
      <c r="Q29" s="0" t="n">
        <v>386.038484362139</v>
      </c>
      <c r="R29" s="0" t="n">
        <v>5534.39895074714</v>
      </c>
      <c r="S29" s="0" t="n">
        <v>0.198177497217803</v>
      </c>
      <c r="T29" s="0" t="n">
        <v>0.85112003638163</v>
      </c>
      <c r="U29" s="0" t="n">
        <v>9.20544913486852</v>
      </c>
      <c r="V29" s="0" t="n">
        <v>8.74057435439861E-007</v>
      </c>
      <c r="W29" s="0" t="n">
        <v>3.80615648888276E-007</v>
      </c>
      <c r="X29" s="0" t="n">
        <v>4.93441786551584E-007</v>
      </c>
      <c r="Y29" s="0" t="n">
        <v>1.3874824577014E-005</v>
      </c>
      <c r="Z29" s="0" t="n">
        <v>1.28021210726899E-005</v>
      </c>
      <c r="AA29" s="0" t="n">
        <v>1.07270350432413E-006</v>
      </c>
      <c r="AB29" s="0" t="n">
        <v>78.2459380297594</v>
      </c>
      <c r="AC29" s="0" t="n">
        <v>69303.1442409168</v>
      </c>
      <c r="AD29" s="0" t="n">
        <v>0.00745545479487526</v>
      </c>
      <c r="AE29" s="0" t="n">
        <v>2.64341017858859E-005</v>
      </c>
      <c r="AF29" s="0" t="n">
        <v>0.000313726397305632</v>
      </c>
      <c r="AG29" s="0" t="n">
        <v>8.1939821411523</v>
      </c>
      <c r="AH29" s="0" t="n">
        <v>196.212255028215</v>
      </c>
    </row>
    <row r="30" customFormat="false" ht="13.8" hidden="false" customHeight="false" outlineLevel="0" collapsed="false">
      <c r="A30" s="1" t="n">
        <v>81</v>
      </c>
      <c r="B30" s="0" t="s">
        <v>84</v>
      </c>
      <c r="C30" s="0" t="s">
        <v>40</v>
      </c>
      <c r="D30" s="0" t="n">
        <v>2035</v>
      </c>
      <c r="E30" s="0" t="s">
        <v>74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2.24867284280234</v>
      </c>
      <c r="K30" s="0" t="n">
        <v>276.130972817343</v>
      </c>
      <c r="L30" s="0" t="n">
        <v>65.5312644647759</v>
      </c>
      <c r="M30" s="0" t="n">
        <v>207.504545283077</v>
      </c>
      <c r="N30" s="0" t="n">
        <v>3.09516306949025</v>
      </c>
      <c r="O30" s="0" t="n">
        <v>2129.84496541842</v>
      </c>
      <c r="P30" s="0" t="n">
        <v>1742.40611874576</v>
      </c>
      <c r="Q30" s="0" t="n">
        <v>387.438846672658</v>
      </c>
      <c r="R30" s="0" t="n">
        <v>3120.39221408377</v>
      </c>
      <c r="S30" s="0" t="n">
        <v>0.0643283133303209</v>
      </c>
      <c r="T30" s="0" t="n">
        <v>0.741426451778212</v>
      </c>
      <c r="U30" s="0" t="n">
        <v>8.24776001836588</v>
      </c>
      <c r="V30" s="0" t="n">
        <v>8.7792782643642E-007</v>
      </c>
      <c r="W30" s="0" t="n">
        <v>4.07627078867635E-007</v>
      </c>
      <c r="X30" s="0" t="n">
        <v>4.70300747568785E-007</v>
      </c>
      <c r="Y30" s="0" t="n">
        <v>1.28803881705545E-005</v>
      </c>
      <c r="Z30" s="0" t="n">
        <v>1.18288585329299E-005</v>
      </c>
      <c r="AA30" s="0" t="n">
        <v>1.0515296376246E-006</v>
      </c>
      <c r="AB30" s="0" t="n">
        <v>78.3829085318923</v>
      </c>
      <c r="AC30" s="0" t="n">
        <v>69972.1748967171</v>
      </c>
      <c r="AD30" s="0" t="n">
        <v>0.0076635178441175</v>
      </c>
      <c r="AE30" s="0" t="n">
        <v>2.4014708066E-005</v>
      </c>
      <c r="AF30" s="0" t="n">
        <v>0.000310585622030164</v>
      </c>
      <c r="AG30" s="0" t="n">
        <v>7.84237514898169</v>
      </c>
      <c r="AH30" s="0" t="n">
        <v>182.470030422712</v>
      </c>
    </row>
    <row r="31" customFormat="false" ht="13.8" hidden="false" customHeight="false" outlineLevel="0" collapsed="false">
      <c r="A31" s="1" t="n">
        <v>25</v>
      </c>
      <c r="B31" s="0" t="s">
        <v>85</v>
      </c>
      <c r="C31" s="0" t="s">
        <v>40</v>
      </c>
      <c r="D31" s="0" t="n">
        <v>2035</v>
      </c>
      <c r="E31" s="0" t="s">
        <v>76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3.01790035984217</v>
      </c>
      <c r="K31" s="0" t="n">
        <v>473.586574600279</v>
      </c>
      <c r="L31" s="0" t="n">
        <v>65.54163883079</v>
      </c>
      <c r="M31" s="0" t="n">
        <v>404.944542059792</v>
      </c>
      <c r="N31" s="0" t="n">
        <v>3.10039370969713</v>
      </c>
      <c r="O31" s="0" t="n">
        <v>2328.73387092543</v>
      </c>
      <c r="P31" s="0" t="n">
        <v>1942.66785039367</v>
      </c>
      <c r="Q31" s="0" t="n">
        <v>386.066020531759</v>
      </c>
      <c r="R31" s="0" t="n">
        <v>5623.73687598918</v>
      </c>
      <c r="S31" s="0" t="n">
        <v>0.190330107007673</v>
      </c>
      <c r="T31" s="0" t="n">
        <v>0.843751018562112</v>
      </c>
      <c r="U31" s="0" t="n">
        <v>9.1353274353777</v>
      </c>
      <c r="V31" s="0" t="n">
        <v>8.97655887468505E-007</v>
      </c>
      <c r="W31" s="0" t="n">
        <v>4.1383857974689E-007</v>
      </c>
      <c r="X31" s="0" t="n">
        <v>4.83817307721615E-007</v>
      </c>
      <c r="Y31" s="0" t="n">
        <v>1.38621036692139E-005</v>
      </c>
      <c r="Z31" s="0" t="n">
        <v>1.27913279182931E-005</v>
      </c>
      <c r="AA31" s="0" t="n">
        <v>1.07077575092085E-006</v>
      </c>
      <c r="AB31" s="0" t="n">
        <v>77.6811093865386</v>
      </c>
      <c r="AC31" s="0" t="n">
        <v>69150.7066648459</v>
      </c>
      <c r="AD31" s="0" t="n">
        <v>0.00740085616249331</v>
      </c>
      <c r="AE31" s="0" t="n">
        <v>2.67143065359856E-005</v>
      </c>
      <c r="AF31" s="0" t="n">
        <v>0.00031328197119945</v>
      </c>
      <c r="AG31" s="0" t="n">
        <v>8.17928166458994</v>
      </c>
      <c r="AH31" s="0" t="n">
        <v>193.636971428895</v>
      </c>
    </row>
    <row r="32" customFormat="false" ht="13.8" hidden="false" customHeight="false" outlineLevel="0" collapsed="false">
      <c r="A32" s="1" t="n">
        <v>66</v>
      </c>
      <c r="B32" s="0" t="s">
        <v>86</v>
      </c>
      <c r="C32" s="0" t="s">
        <v>40</v>
      </c>
      <c r="D32" s="0" t="n">
        <v>2035</v>
      </c>
      <c r="E32" s="0" t="s">
        <v>78</v>
      </c>
      <c r="F32" s="0" t="s">
        <v>41</v>
      </c>
      <c r="G32" s="0" t="s">
        <v>37</v>
      </c>
      <c r="H32" s="0" t="s">
        <v>38</v>
      </c>
      <c r="I32" s="0" t="n">
        <v>20</v>
      </c>
      <c r="J32" s="0" t="n">
        <v>2.25547998996056</v>
      </c>
      <c r="K32" s="0" t="n">
        <v>271.464143076115</v>
      </c>
      <c r="L32" s="0" t="n">
        <v>65.467649868738</v>
      </c>
      <c r="M32" s="0" t="n">
        <v>202.97994163818</v>
      </c>
      <c r="N32" s="0" t="n">
        <v>3.01655156919755</v>
      </c>
      <c r="O32" s="0" t="n">
        <v>2138.67701929804</v>
      </c>
      <c r="P32" s="0" t="n">
        <v>1750.66358819493</v>
      </c>
      <c r="Q32" s="0" t="n">
        <v>388.013431103117</v>
      </c>
      <c r="R32" s="0" t="n">
        <v>3020.72757696711</v>
      </c>
      <c r="S32" s="0" t="n">
        <v>0.0637918441974937</v>
      </c>
      <c r="T32" s="0" t="n">
        <v>0.739335032438334</v>
      </c>
      <c r="U32" s="0" t="n">
        <v>8.20438232032043</v>
      </c>
      <c r="V32" s="0" t="n">
        <v>8.87862617651278E-007</v>
      </c>
      <c r="W32" s="0" t="n">
        <v>4.24092054094041E-007</v>
      </c>
      <c r="X32" s="0" t="n">
        <v>4.63770563557237E-007</v>
      </c>
      <c r="Y32" s="0" t="n">
        <v>1.29696430836508E-005</v>
      </c>
      <c r="Z32" s="0" t="n">
        <v>1.19192195150953E-005</v>
      </c>
      <c r="AA32" s="0" t="n">
        <v>1.05042356855547E-006</v>
      </c>
      <c r="AB32" s="0" t="n">
        <v>77.3096949463495</v>
      </c>
      <c r="AC32" s="0" t="n">
        <v>69990.5642477483</v>
      </c>
      <c r="AD32" s="0" t="n">
        <v>0.00767911255034794</v>
      </c>
      <c r="AE32" s="0" t="n">
        <v>2.39070864758616E-005</v>
      </c>
      <c r="AF32" s="0" t="n">
        <v>0.000310440915687338</v>
      </c>
      <c r="AG32" s="0" t="n">
        <v>7.82691923964151</v>
      </c>
      <c r="AH32" s="0" t="n">
        <v>175.890786555027</v>
      </c>
    </row>
    <row r="33" customFormat="false" ht="13.8" hidden="false" customHeight="false" outlineLevel="0" collapsed="false">
      <c r="A33" s="1" t="n">
        <v>84</v>
      </c>
      <c r="B33" s="0" t="s">
        <v>87</v>
      </c>
      <c r="C33" s="0" t="s">
        <v>40</v>
      </c>
      <c r="D33" s="0" t="n">
        <v>2035</v>
      </c>
      <c r="E33" s="0" t="s">
        <v>80</v>
      </c>
      <c r="F33" s="0" t="s">
        <v>41</v>
      </c>
      <c r="G33" s="0" t="s">
        <v>37</v>
      </c>
      <c r="H33" s="0" t="s">
        <v>38</v>
      </c>
      <c r="I33" s="0" t="n">
        <v>20</v>
      </c>
      <c r="J33" s="0" t="n">
        <v>3.22686294726388</v>
      </c>
      <c r="K33" s="0" t="n">
        <v>622.464268554329</v>
      </c>
      <c r="L33" s="0" t="n">
        <v>65.3909775747362</v>
      </c>
      <c r="M33" s="0" t="n">
        <v>554.17651591514</v>
      </c>
      <c r="N33" s="0" t="n">
        <v>2.89677506445252</v>
      </c>
      <c r="O33" s="0" t="n">
        <v>2415.49426119065</v>
      </c>
      <c r="P33" s="0" t="n">
        <v>2028.90802443387</v>
      </c>
      <c r="Q33" s="0" t="n">
        <v>386.586236756783</v>
      </c>
      <c r="R33" s="0" t="n">
        <v>7930.75851717614</v>
      </c>
      <c r="S33" s="0" t="n">
        <v>0.260033851110084</v>
      </c>
      <c r="T33" s="0" t="n">
        <v>0.891836139568209</v>
      </c>
      <c r="U33" s="0" t="n">
        <v>9.49877380227467</v>
      </c>
      <c r="V33" s="0" t="n">
        <v>8.95648083590021E-007</v>
      </c>
      <c r="W33" s="0" t="n">
        <v>4.05937016641336E-007</v>
      </c>
      <c r="X33" s="0" t="n">
        <v>4.89711066948685E-007</v>
      </c>
      <c r="Y33" s="0" t="n">
        <v>1.40014824190641E-005</v>
      </c>
      <c r="Z33" s="0" t="n">
        <v>1.29132935173867E-005</v>
      </c>
      <c r="AA33" s="0" t="n">
        <v>1.08818890167746E-006</v>
      </c>
      <c r="AB33" s="0" t="n">
        <v>65.025755238976</v>
      </c>
      <c r="AC33" s="0" t="n">
        <v>68546.5222011335</v>
      </c>
      <c r="AD33" s="0" t="n">
        <v>0.00718929863190703</v>
      </c>
      <c r="AE33" s="0" t="n">
        <v>3.21337160473089E-005</v>
      </c>
      <c r="AF33" s="0" t="n">
        <v>0.000313978896448795</v>
      </c>
      <c r="AG33" s="0" t="n">
        <v>8.4241448483678</v>
      </c>
      <c r="AH33" s="0" t="n">
        <v>184.70493329598</v>
      </c>
    </row>
    <row r="34" customFormat="false" ht="13.8" hidden="false" customHeight="false" outlineLevel="0" collapsed="false">
      <c r="A34" s="1" t="n">
        <v>51</v>
      </c>
      <c r="B34" s="0" t="s">
        <v>88</v>
      </c>
      <c r="C34" s="0" t="s">
        <v>40</v>
      </c>
      <c r="D34" s="0" t="n">
        <v>2035</v>
      </c>
      <c r="E34" s="0" t="s">
        <v>82</v>
      </c>
      <c r="F34" s="0" t="s">
        <v>41</v>
      </c>
      <c r="G34" s="0" t="s">
        <v>37</v>
      </c>
      <c r="H34" s="0" t="s">
        <v>38</v>
      </c>
      <c r="I34" s="0" t="n">
        <v>20</v>
      </c>
      <c r="J34" s="0" t="n">
        <v>2.21839615479492</v>
      </c>
      <c r="K34" s="0" t="n">
        <v>266.036230182659</v>
      </c>
      <c r="L34" s="0" t="n">
        <v>65.3629597235855</v>
      </c>
      <c r="M34" s="0" t="n">
        <v>197.816074637354</v>
      </c>
      <c r="N34" s="0" t="n">
        <v>2.85719582171944</v>
      </c>
      <c r="O34" s="0" t="n">
        <v>2120.96613411421</v>
      </c>
      <c r="P34" s="0" t="n">
        <v>1731.3977503723</v>
      </c>
      <c r="Q34" s="0" t="n">
        <v>389.568383741915</v>
      </c>
      <c r="R34" s="0" t="n">
        <v>2596.98386084681</v>
      </c>
      <c r="S34" s="0" t="n">
        <v>0.0627134957486409</v>
      </c>
      <c r="T34" s="0" t="n">
        <v>0.733114001788051</v>
      </c>
      <c r="U34" s="0" t="n">
        <v>8.16943407381611</v>
      </c>
      <c r="V34" s="0" t="n">
        <v>8.68206225326832E-007</v>
      </c>
      <c r="W34" s="0" t="n">
        <v>3.99650887231879E-007</v>
      </c>
      <c r="X34" s="0" t="n">
        <v>4.68555338094953E-007</v>
      </c>
      <c r="Y34" s="0" t="n">
        <v>1.28944794749522E-005</v>
      </c>
      <c r="Z34" s="0" t="n">
        <v>1.18399167389473E-005</v>
      </c>
      <c r="AA34" s="0" t="n">
        <v>1.05456273600495E-006</v>
      </c>
      <c r="AB34" s="0" t="n">
        <v>57.989524858666</v>
      </c>
      <c r="AC34" s="0" t="n">
        <v>70285.8828823953</v>
      </c>
      <c r="AD34" s="0" t="n">
        <v>0.00779281005430713</v>
      </c>
      <c r="AE34" s="0" t="n">
        <v>2.3776871502702E-005</v>
      </c>
      <c r="AF34" s="0" t="n">
        <v>0.000310344095581099</v>
      </c>
      <c r="AG34" s="0" t="n">
        <v>7.81073125105817</v>
      </c>
      <c r="AH34" s="0" t="n">
        <v>159.092947790518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45</v>
      </c>
      <c r="B36" s="0" t="s">
        <v>90</v>
      </c>
      <c r="C36" s="0" t="s">
        <v>43</v>
      </c>
      <c r="D36" s="0" t="n">
        <v>2035</v>
      </c>
      <c r="E36" s="0" t="s">
        <v>74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2.21948092420239</v>
      </c>
      <c r="K36" s="0" t="n">
        <v>258.767168217677</v>
      </c>
      <c r="L36" s="0" t="n">
        <v>9.5216246138603</v>
      </c>
      <c r="M36" s="0" t="n">
        <v>246.658139057663</v>
      </c>
      <c r="N36" s="0" t="n">
        <v>2.58740454615353</v>
      </c>
      <c r="O36" s="0" t="n">
        <v>1953.59996969052</v>
      </c>
      <c r="P36" s="0" t="n">
        <v>1639.26832539227</v>
      </c>
      <c r="Q36" s="0" t="n">
        <v>314.331644298258</v>
      </c>
      <c r="R36" s="0" t="n">
        <v>3818.15674443873</v>
      </c>
      <c r="S36" s="0" t="n">
        <v>0.0731635435694992</v>
      </c>
      <c r="T36" s="0" t="n">
        <v>0.503879232465498</v>
      </c>
      <c r="U36" s="0" t="n">
        <v>5.28327784280254</v>
      </c>
      <c r="V36" s="0" t="n">
        <v>9.58636372480053E-007</v>
      </c>
      <c r="W36" s="0" t="n">
        <v>5.05982676334155E-007</v>
      </c>
      <c r="X36" s="0" t="n">
        <v>4.52653696145898E-007</v>
      </c>
      <c r="Y36" s="0" t="n">
        <v>1.1992690218795E-005</v>
      </c>
      <c r="Z36" s="0" t="n">
        <v>1.16474768676701E-005</v>
      </c>
      <c r="AA36" s="0" t="n">
        <v>3.45213351124897E-007</v>
      </c>
      <c r="AB36" s="0" t="n">
        <v>68.0821364748203</v>
      </c>
      <c r="AC36" s="0" t="n">
        <v>10808.0755050143</v>
      </c>
      <c r="AD36" s="0" t="n">
        <v>0.00647142916816438</v>
      </c>
      <c r="AE36" s="0" t="n">
        <v>2.34256402726332E-005</v>
      </c>
      <c r="AF36" s="0" t="n">
        <v>0.000173689510574634</v>
      </c>
      <c r="AG36" s="0" t="n">
        <v>1.48781278394498</v>
      </c>
      <c r="AH36" s="0" t="n">
        <v>430.0856014866</v>
      </c>
    </row>
    <row r="37" customFormat="false" ht="13.8" hidden="false" customHeight="false" outlineLevel="0" collapsed="false">
      <c r="A37" s="1" t="n">
        <v>4</v>
      </c>
      <c r="B37" s="0" t="s">
        <v>91</v>
      </c>
      <c r="C37" s="0" t="s">
        <v>43</v>
      </c>
      <c r="D37" s="0" t="n">
        <v>2035</v>
      </c>
      <c r="E37" s="0" t="s">
        <v>76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2.96310260858766</v>
      </c>
      <c r="K37" s="0" t="n">
        <v>452.848918631837</v>
      </c>
      <c r="L37" s="0" t="n">
        <v>9.53108804607088</v>
      </c>
      <c r="M37" s="0" t="n">
        <v>440.735876476257</v>
      </c>
      <c r="N37" s="0" t="n">
        <v>2.58195410950894</v>
      </c>
      <c r="O37" s="0" t="n">
        <v>2139.05358104362</v>
      </c>
      <c r="P37" s="0" t="n">
        <v>1826.74506749269</v>
      </c>
      <c r="Q37" s="0" t="n">
        <v>312.30851355093</v>
      </c>
      <c r="R37" s="0" t="n">
        <v>5999.92031722465</v>
      </c>
      <c r="S37" s="0" t="n">
        <v>0.190599257772717</v>
      </c>
      <c r="T37" s="0" t="n">
        <v>0.596750836954541</v>
      </c>
      <c r="U37" s="0" t="n">
        <v>6.0785225453137</v>
      </c>
      <c r="V37" s="0" t="n">
        <v>9.88552536061739E-007</v>
      </c>
      <c r="W37" s="0" t="n">
        <v>5.00495489569978E-007</v>
      </c>
      <c r="X37" s="0" t="n">
        <v>4.88057046491761E-007</v>
      </c>
      <c r="Y37" s="0" t="n">
        <v>1.29480882747118E-005</v>
      </c>
      <c r="Z37" s="0" t="n">
        <v>1.25849208578247E-005</v>
      </c>
      <c r="AA37" s="0" t="n">
        <v>3.63167416887155E-007</v>
      </c>
      <c r="AB37" s="0" t="n">
        <v>66.6275929354462</v>
      </c>
      <c r="AC37" s="0" t="n">
        <v>8788.46115952492</v>
      </c>
      <c r="AD37" s="0" t="n">
        <v>0.00626074417644949</v>
      </c>
      <c r="AE37" s="0" t="n">
        <v>2.56949922227602E-005</v>
      </c>
      <c r="AF37" s="0" t="n">
        <v>0.000176008179028056</v>
      </c>
      <c r="AG37" s="0" t="n">
        <v>1.79903543444358</v>
      </c>
      <c r="AH37" s="0" t="n">
        <v>438.831477285836</v>
      </c>
    </row>
    <row r="38" customFormat="false" ht="13.8" hidden="false" customHeight="false" outlineLevel="0" collapsed="false">
      <c r="A38" s="1" t="n">
        <v>55</v>
      </c>
      <c r="B38" s="0" t="s">
        <v>92</v>
      </c>
      <c r="C38" s="0" t="s">
        <v>43</v>
      </c>
      <c r="D38" s="0" t="n">
        <v>2035</v>
      </c>
      <c r="E38" s="0" t="s">
        <v>78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2.22220400383337</v>
      </c>
      <c r="K38" s="0" t="n">
        <v>257.051916386987</v>
      </c>
      <c r="L38" s="0" t="n">
        <v>9.46197955507172</v>
      </c>
      <c r="M38" s="0" t="n">
        <v>245.068956086597</v>
      </c>
      <c r="N38" s="0" t="n">
        <v>2.52098074531834</v>
      </c>
      <c r="O38" s="0" t="n">
        <v>1950.35832067604</v>
      </c>
      <c r="P38" s="0" t="n">
        <v>1635.07368634483</v>
      </c>
      <c r="Q38" s="0" t="n">
        <v>315.284634331205</v>
      </c>
      <c r="R38" s="0" t="n">
        <v>3695.83975260391</v>
      </c>
      <c r="S38" s="0" t="n">
        <v>0.0726186095171531</v>
      </c>
      <c r="T38" s="0" t="n">
        <v>0.501252657988272</v>
      </c>
      <c r="U38" s="0" t="n">
        <v>5.24507792473511</v>
      </c>
      <c r="V38" s="0" t="n">
        <v>9.58943287353017E-007</v>
      </c>
      <c r="W38" s="0" t="n">
        <v>5.09487238366938E-007</v>
      </c>
      <c r="X38" s="0" t="n">
        <v>4.49456048986079E-007</v>
      </c>
      <c r="Y38" s="0" t="n">
        <v>1.20100954073372E-005</v>
      </c>
      <c r="Z38" s="0" t="n">
        <v>1.16658167791568E-005</v>
      </c>
      <c r="AA38" s="0" t="n">
        <v>3.44278628180381E-007</v>
      </c>
      <c r="AB38" s="0" t="n">
        <v>67.2596254971195</v>
      </c>
      <c r="AC38" s="0" t="n">
        <v>11257.2989055598</v>
      </c>
      <c r="AD38" s="0" t="n">
        <v>0.00648773393027536</v>
      </c>
      <c r="AE38" s="0" t="n">
        <v>2.32432377300837E-005</v>
      </c>
      <c r="AF38" s="0" t="n">
        <v>0.000173639041755409</v>
      </c>
      <c r="AG38" s="0" t="n">
        <v>1.47277963874081</v>
      </c>
      <c r="AH38" s="0" t="n">
        <v>424.232731870357</v>
      </c>
    </row>
    <row r="39" customFormat="false" ht="13.8" hidden="false" customHeight="false" outlineLevel="0" collapsed="false">
      <c r="A39" s="1" t="n">
        <v>76</v>
      </c>
      <c r="B39" s="0" t="s">
        <v>93</v>
      </c>
      <c r="C39" s="0" t="s">
        <v>43</v>
      </c>
      <c r="D39" s="0" t="n">
        <v>2035</v>
      </c>
      <c r="E39" s="0" t="s">
        <v>80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3.14997262095041</v>
      </c>
      <c r="K39" s="0" t="n">
        <v>585.946405950893</v>
      </c>
      <c r="L39" s="0" t="n">
        <v>9.39154123930726</v>
      </c>
      <c r="M39" s="0" t="n">
        <v>574.166175862873</v>
      </c>
      <c r="N39" s="0" t="n">
        <v>2.38868884871337</v>
      </c>
      <c r="O39" s="0" t="n">
        <v>2224.91437249018</v>
      </c>
      <c r="P39" s="0" t="n">
        <v>1912.03352157483</v>
      </c>
      <c r="Q39" s="0" t="n">
        <v>312.880850915349</v>
      </c>
      <c r="R39" s="0" t="n">
        <v>8042.9355078141</v>
      </c>
      <c r="S39" s="0" t="n">
        <v>0.254915438356171</v>
      </c>
      <c r="T39" s="0" t="n">
        <v>0.640463311465724</v>
      </c>
      <c r="U39" s="0" t="n">
        <v>6.40620767534389</v>
      </c>
      <c r="V39" s="0" t="n">
        <v>9.86994992026085E-007</v>
      </c>
      <c r="W39" s="0" t="n">
        <v>4.89159243556071E-007</v>
      </c>
      <c r="X39" s="0" t="n">
        <v>4.97835748470013E-007</v>
      </c>
      <c r="Y39" s="0" t="n">
        <v>1.31220772256794E-005</v>
      </c>
      <c r="Z39" s="0" t="n">
        <v>1.27434722191753E-005</v>
      </c>
      <c r="AA39" s="0" t="n">
        <v>3.78605006504019E-007</v>
      </c>
      <c r="AB39" s="0" t="n">
        <v>55.5404525586544</v>
      </c>
      <c r="AC39" s="0" t="n">
        <v>8320.73971458982</v>
      </c>
      <c r="AD39" s="0" t="n">
        <v>0.00607799051423447</v>
      </c>
      <c r="AE39" s="0" t="n">
        <v>3.04345748716362E-005</v>
      </c>
      <c r="AF39" s="0" t="n">
        <v>0.000176755004500791</v>
      </c>
      <c r="AG39" s="0" t="n">
        <v>2.01473792505845</v>
      </c>
      <c r="AH39" s="0" t="n">
        <v>429.988356433369</v>
      </c>
    </row>
    <row r="40" customFormat="false" ht="13.8" hidden="false" customHeight="false" outlineLevel="0" collapsed="false">
      <c r="A40" s="1" t="n">
        <v>72</v>
      </c>
      <c r="B40" s="0" t="s">
        <v>94</v>
      </c>
      <c r="C40" s="0" t="s">
        <v>43</v>
      </c>
      <c r="D40" s="0" t="n">
        <v>2035</v>
      </c>
      <c r="E40" s="0" t="s">
        <v>82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2.18325423815825</v>
      </c>
      <c r="K40" s="0" t="n">
        <v>249.521794378544</v>
      </c>
      <c r="L40" s="0" t="n">
        <v>9.36709206368242</v>
      </c>
      <c r="M40" s="0" t="n">
        <v>237.781222635901</v>
      </c>
      <c r="N40" s="0" t="n">
        <v>2.3734796789602</v>
      </c>
      <c r="O40" s="0" t="n">
        <v>1947.44680384794</v>
      </c>
      <c r="P40" s="0" t="n">
        <v>1630.12599145735</v>
      </c>
      <c r="Q40" s="0" t="n">
        <v>317.320812390582</v>
      </c>
      <c r="R40" s="0" t="n">
        <v>3336.27397702572</v>
      </c>
      <c r="S40" s="0" t="n">
        <v>0.0711524365528171</v>
      </c>
      <c r="T40" s="0" t="n">
        <v>0.495120786217105</v>
      </c>
      <c r="U40" s="0" t="n">
        <v>5.196296443536</v>
      </c>
      <c r="V40" s="0" t="n">
        <v>9.67195300959061E-007</v>
      </c>
      <c r="W40" s="0" t="n">
        <v>5.18363499066011E-007</v>
      </c>
      <c r="X40" s="0" t="n">
        <v>4.4883180189305E-007</v>
      </c>
      <c r="Y40" s="0" t="n">
        <v>1.20010045597721E-005</v>
      </c>
      <c r="Z40" s="0" t="n">
        <v>1.16541336981992E-005</v>
      </c>
      <c r="AA40" s="0" t="n">
        <v>3.46870861572901E-007</v>
      </c>
      <c r="AB40" s="0" t="n">
        <v>50.7056745133365</v>
      </c>
      <c r="AC40" s="0" t="n">
        <v>12465.2204787785</v>
      </c>
      <c r="AD40" s="0" t="n">
        <v>0.00656252962394977</v>
      </c>
      <c r="AE40" s="0" t="n">
        <v>2.31460851140133E-005</v>
      </c>
      <c r="AF40" s="0" t="n">
        <v>0.000173606885857343</v>
      </c>
      <c r="AG40" s="0" t="n">
        <v>1.45280657646568</v>
      </c>
      <c r="AH40" s="0" t="n">
        <v>407.133464732406</v>
      </c>
    </row>
    <row r="41" customFormat="false" ht="13.8" hidden="false" customHeight="false" outlineLevel="0" collapsed="false">
      <c r="A41" s="1" t="n">
        <v>95</v>
      </c>
      <c r="B41" s="0" t="s">
        <v>95</v>
      </c>
      <c r="C41" s="0" t="s">
        <v>46</v>
      </c>
      <c r="D41" s="0" t="n">
        <v>2035</v>
      </c>
      <c r="E41" s="0" t="s">
        <v>72</v>
      </c>
      <c r="F41" s="0" t="s">
        <v>47</v>
      </c>
      <c r="G41" s="0" t="s">
        <v>37</v>
      </c>
      <c r="H41" s="0" t="s">
        <v>38</v>
      </c>
      <c r="I41" s="0" t="n">
        <v>44</v>
      </c>
      <c r="J41" s="0" t="n">
        <v>2.61441672943024</v>
      </c>
      <c r="K41" s="0" t="n">
        <v>339.111488548577</v>
      </c>
      <c r="L41" s="0" t="n">
        <v>9.68831227263514</v>
      </c>
      <c r="M41" s="0" t="n">
        <v>326.887372267065</v>
      </c>
      <c r="N41" s="0" t="n">
        <v>2.53580400887676</v>
      </c>
      <c r="O41" s="0" t="n">
        <v>1778.71778993599</v>
      </c>
      <c r="P41" s="0" t="n">
        <v>1479.36958125597</v>
      </c>
      <c r="Q41" s="0" t="n">
        <v>299.348208680013</v>
      </c>
      <c r="R41" s="0" t="n">
        <v>5088.34281361496</v>
      </c>
      <c r="S41" s="0" t="n">
        <v>0.163091283416924</v>
      </c>
      <c r="T41" s="0" t="n">
        <v>0.53394515211552</v>
      </c>
      <c r="U41" s="0" t="n">
        <v>5.34669668273765</v>
      </c>
      <c r="V41" s="0" t="n">
        <v>5.81925516923811E-007</v>
      </c>
      <c r="W41" s="0" t="n">
        <v>2.21564294605706E-007</v>
      </c>
      <c r="X41" s="0" t="n">
        <v>3.60361222318105E-007</v>
      </c>
      <c r="Y41" s="0" t="n">
        <v>1.20913195060615E-005</v>
      </c>
      <c r="Z41" s="0" t="n">
        <v>1.17506311109502E-005</v>
      </c>
      <c r="AA41" s="0" t="n">
        <v>3.4068839511129E-007</v>
      </c>
      <c r="AB41" s="0" t="n">
        <v>64.7694969062658</v>
      </c>
      <c r="AC41" s="0" t="n">
        <v>22492.9628494598</v>
      </c>
      <c r="AD41" s="0" t="n">
        <v>0.00613076548812691</v>
      </c>
      <c r="AE41" s="0" t="n">
        <v>2.39151290850915E-005</v>
      </c>
      <c r="AF41" s="0" t="n">
        <v>0.000132899306358599</v>
      </c>
      <c r="AG41" s="0" t="n">
        <v>1.52170856280615</v>
      </c>
      <c r="AH41" s="0" t="n">
        <v>417.116636758569</v>
      </c>
    </row>
    <row r="42" customFormat="false" ht="13.8" hidden="false" customHeight="false" outlineLevel="0" collapsed="false">
      <c r="A42" s="1" t="n">
        <v>44</v>
      </c>
      <c r="B42" s="0" t="s">
        <v>96</v>
      </c>
      <c r="C42" s="0" t="s">
        <v>46</v>
      </c>
      <c r="D42" s="0" t="n">
        <v>2035</v>
      </c>
      <c r="E42" s="0" t="s">
        <v>74</v>
      </c>
      <c r="F42" s="0" t="s">
        <v>47</v>
      </c>
      <c r="G42" s="0" t="s">
        <v>37</v>
      </c>
      <c r="H42" s="0" t="s">
        <v>38</v>
      </c>
      <c r="I42" s="0" t="n">
        <v>44</v>
      </c>
      <c r="J42" s="0" t="n">
        <v>1.85785249708004</v>
      </c>
      <c r="K42" s="0" t="n">
        <v>170.783141728795</v>
      </c>
      <c r="L42" s="0" t="n">
        <v>9.66973285315639</v>
      </c>
      <c r="M42" s="0" t="n">
        <v>158.579737158135</v>
      </c>
      <c r="N42" s="0" t="n">
        <v>2.5336717175036</v>
      </c>
      <c r="O42" s="0" t="n">
        <v>1596.74611052357</v>
      </c>
      <c r="P42" s="0" t="n">
        <v>1294.78335752613</v>
      </c>
      <c r="Q42" s="0" t="n">
        <v>301.962752997438</v>
      </c>
      <c r="R42" s="0" t="n">
        <v>3110.96573155394</v>
      </c>
      <c r="S42" s="0" t="n">
        <v>0.0504814354218311</v>
      </c>
      <c r="T42" s="0" t="n">
        <v>0.441513012169933</v>
      </c>
      <c r="U42" s="0" t="n">
        <v>4.55996829760528</v>
      </c>
      <c r="V42" s="0" t="n">
        <v>5.80933315715959E-007</v>
      </c>
      <c r="W42" s="0" t="n">
        <v>2.24556117981087E-007</v>
      </c>
      <c r="X42" s="0" t="n">
        <v>3.56377197734871E-007</v>
      </c>
      <c r="Y42" s="0" t="n">
        <v>1.11427861560679E-005</v>
      </c>
      <c r="Z42" s="0" t="n">
        <v>1.08184019312376E-005</v>
      </c>
      <c r="AA42" s="0" t="n">
        <v>3.24384224830305E-007</v>
      </c>
      <c r="AB42" s="0" t="n">
        <v>65.9352781813337</v>
      </c>
      <c r="AC42" s="0" t="n">
        <v>24379.8544006746</v>
      </c>
      <c r="AD42" s="0" t="n">
        <v>0.00631279031010698</v>
      </c>
      <c r="AE42" s="0" t="n">
        <v>2.19997775040802E-005</v>
      </c>
      <c r="AF42" s="0" t="n">
        <v>0.000130566625563979</v>
      </c>
      <c r="AG42" s="0" t="n">
        <v>1.23387240038924</v>
      </c>
      <c r="AH42" s="0" t="n">
        <v>406.744010208764</v>
      </c>
    </row>
    <row r="43" customFormat="false" ht="13.8" hidden="false" customHeight="false" outlineLevel="0" collapsed="false">
      <c r="A43" s="1" t="n">
        <v>14</v>
      </c>
      <c r="B43" s="0" t="s">
        <v>97</v>
      </c>
      <c r="C43" s="0" t="s">
        <v>46</v>
      </c>
      <c r="D43" s="0" t="n">
        <v>2035</v>
      </c>
      <c r="E43" s="0" t="s">
        <v>76</v>
      </c>
      <c r="F43" s="0" t="s">
        <v>47</v>
      </c>
      <c r="G43" s="0" t="s">
        <v>37</v>
      </c>
      <c r="H43" s="0" t="s">
        <v>38</v>
      </c>
      <c r="I43" s="0" t="n">
        <v>44</v>
      </c>
      <c r="J43" s="0" t="n">
        <v>2.52182550631289</v>
      </c>
      <c r="K43" s="0" t="n">
        <v>336.404122038751</v>
      </c>
      <c r="L43" s="0" t="n">
        <v>9.67721714781779</v>
      </c>
      <c r="M43" s="0" t="n">
        <v>324.19955985001</v>
      </c>
      <c r="N43" s="0" t="n">
        <v>2.52734504092335</v>
      </c>
      <c r="O43" s="0" t="n">
        <v>1764.04789033974</v>
      </c>
      <c r="P43" s="0" t="n">
        <v>1464.63048054783</v>
      </c>
      <c r="Q43" s="0" t="n">
        <v>299.417409791903</v>
      </c>
      <c r="R43" s="0" t="n">
        <v>5154.51246088787</v>
      </c>
      <c r="S43" s="0" t="n">
        <v>0.15531054186655</v>
      </c>
      <c r="T43" s="0" t="n">
        <v>0.52670138119886</v>
      </c>
      <c r="U43" s="0" t="n">
        <v>5.28440113235353</v>
      </c>
      <c r="V43" s="0" t="n">
        <v>5.90214238188892E-007</v>
      </c>
      <c r="W43" s="0" t="n">
        <v>2.32894347165233E-007</v>
      </c>
      <c r="X43" s="0" t="n">
        <v>3.57319891023658E-007</v>
      </c>
      <c r="Y43" s="0" t="n">
        <v>1.20049596784117E-005</v>
      </c>
      <c r="Z43" s="0" t="n">
        <v>1.16653262820905E-005</v>
      </c>
      <c r="AA43" s="0" t="n">
        <v>3.39633396321209E-007</v>
      </c>
      <c r="AB43" s="0" t="n">
        <v>64.5796320018386</v>
      </c>
      <c r="AC43" s="0" t="n">
        <v>22418.6794734293</v>
      </c>
      <c r="AD43" s="0" t="n">
        <v>0.00609650255694108</v>
      </c>
      <c r="AE43" s="0" t="n">
        <v>2.41589740739867E-005</v>
      </c>
      <c r="AF43" s="0" t="n">
        <v>0.000132526421503486</v>
      </c>
      <c r="AG43" s="0" t="n">
        <v>1.51169393313427</v>
      </c>
      <c r="AH43" s="0" t="n">
        <v>414.761695200488</v>
      </c>
    </row>
    <row r="44" customFormat="false" ht="13.8" hidden="false" customHeight="false" outlineLevel="0" collapsed="false">
      <c r="A44" s="1" t="n">
        <v>100</v>
      </c>
      <c r="B44" s="0" t="s">
        <v>98</v>
      </c>
      <c r="C44" s="0" t="s">
        <v>46</v>
      </c>
      <c r="D44" s="0" t="n">
        <v>2035</v>
      </c>
      <c r="E44" s="0" t="s">
        <v>78</v>
      </c>
      <c r="F44" s="0" t="s">
        <v>47</v>
      </c>
      <c r="G44" s="0" t="s">
        <v>37</v>
      </c>
      <c r="H44" s="0" t="s">
        <v>38</v>
      </c>
      <c r="I44" s="0" t="n">
        <v>44</v>
      </c>
      <c r="J44" s="0" t="n">
        <v>1.86538515869334</v>
      </c>
      <c r="K44" s="0" t="n">
        <v>166.969365917335</v>
      </c>
      <c r="L44" s="0" t="n">
        <v>9.61325011759972</v>
      </c>
      <c r="M44" s="0" t="n">
        <v>154.886476546464</v>
      </c>
      <c r="N44" s="0" t="n">
        <v>2.46963925327097</v>
      </c>
      <c r="O44" s="0" t="n">
        <v>1595.80091424794</v>
      </c>
      <c r="P44" s="0" t="n">
        <v>1292.89282996821</v>
      </c>
      <c r="Q44" s="0" t="n">
        <v>302.908084279728</v>
      </c>
      <c r="R44" s="0" t="n">
        <v>3002.00182357049</v>
      </c>
      <c r="S44" s="0" t="n">
        <v>0.050247129708167</v>
      </c>
      <c r="T44" s="0" t="n">
        <v>0.439591646988049</v>
      </c>
      <c r="U44" s="0" t="n">
        <v>4.52930439014644</v>
      </c>
      <c r="V44" s="0" t="n">
        <v>5.8499712446398E-007</v>
      </c>
      <c r="W44" s="0" t="n">
        <v>2.29034570391074E-007</v>
      </c>
      <c r="X44" s="0" t="n">
        <v>3.55962554072905E-007</v>
      </c>
      <c r="Y44" s="0" t="n">
        <v>1.1164293119934E-005</v>
      </c>
      <c r="Z44" s="0" t="n">
        <v>1.08405937827308E-005</v>
      </c>
      <c r="AA44" s="0" t="n">
        <v>3.23699337203211E-007</v>
      </c>
      <c r="AB44" s="0" t="n">
        <v>65.0711090830431</v>
      </c>
      <c r="AC44" s="0" t="n">
        <v>24841.7947767736</v>
      </c>
      <c r="AD44" s="0" t="n">
        <v>0.00632905673882812</v>
      </c>
      <c r="AE44" s="0" t="n">
        <v>2.18437909822261E-005</v>
      </c>
      <c r="AF44" s="0" t="n">
        <v>0.00013055541521848</v>
      </c>
      <c r="AG44" s="0" t="n">
        <v>1.22233110983164</v>
      </c>
      <c r="AH44" s="0" t="n">
        <v>401.177314700182</v>
      </c>
    </row>
    <row r="45" customFormat="false" ht="13.8" hidden="false" customHeight="false" outlineLevel="0" collapsed="false">
      <c r="A45" s="1" t="n">
        <v>63</v>
      </c>
      <c r="B45" s="0" t="s">
        <v>99</v>
      </c>
      <c r="C45" s="0" t="s">
        <v>46</v>
      </c>
      <c r="D45" s="0" t="n">
        <v>2035</v>
      </c>
      <c r="E45" s="0" t="s">
        <v>80</v>
      </c>
      <c r="F45" s="0" t="s">
        <v>47</v>
      </c>
      <c r="G45" s="0" t="s">
        <v>37</v>
      </c>
      <c r="H45" s="0" t="s">
        <v>38</v>
      </c>
      <c r="I45" s="0" t="n">
        <v>44</v>
      </c>
      <c r="J45" s="0" t="n">
        <v>2.70953594758394</v>
      </c>
      <c r="K45" s="0" t="n">
        <v>463.947023070974</v>
      </c>
      <c r="L45" s="0" t="n">
        <v>9.54532649578513</v>
      </c>
      <c r="M45" s="0" t="n">
        <v>452.055268531707</v>
      </c>
      <c r="N45" s="0" t="n">
        <v>2.34642804348159</v>
      </c>
      <c r="O45" s="0" t="n">
        <v>1841.58853035429</v>
      </c>
      <c r="P45" s="0" t="n">
        <v>1541.78716262785</v>
      </c>
      <c r="Q45" s="0" t="n">
        <v>299.801367726445</v>
      </c>
      <c r="R45" s="0" t="n">
        <v>7123.6870190079</v>
      </c>
      <c r="S45" s="0" t="n">
        <v>0.217257172638977</v>
      </c>
      <c r="T45" s="0" t="n">
        <v>0.568752388069009</v>
      </c>
      <c r="U45" s="0" t="n">
        <v>5.60506396561594</v>
      </c>
      <c r="V45" s="0" t="n">
        <v>5.95257101735698E-007</v>
      </c>
      <c r="W45" s="0" t="n">
        <v>2.34629759013278E-007</v>
      </c>
      <c r="X45" s="0" t="n">
        <v>3.6062734272242E-007</v>
      </c>
      <c r="Y45" s="0" t="n">
        <v>1.21766446701108E-005</v>
      </c>
      <c r="Z45" s="0" t="n">
        <v>1.18225042607649E-005</v>
      </c>
      <c r="AA45" s="0" t="n">
        <v>3.54140409345831E-007</v>
      </c>
      <c r="AB45" s="0" t="n">
        <v>53.9534110067831</v>
      </c>
      <c r="AC45" s="0" t="n">
        <v>21986.3392140703</v>
      </c>
      <c r="AD45" s="0" t="n">
        <v>0.00591443405189489</v>
      </c>
      <c r="AE45" s="0" t="n">
        <v>2.86989756622615E-005</v>
      </c>
      <c r="AF45" s="0" t="n">
        <v>0.000133190029101162</v>
      </c>
      <c r="AG45" s="0" t="n">
        <v>1.71711490059793</v>
      </c>
      <c r="AH45" s="0" t="n">
        <v>407.012522662577</v>
      </c>
    </row>
    <row r="46" customFormat="false" ht="13.8" hidden="false" customHeight="false" outlineLevel="0" collapsed="false">
      <c r="A46" s="1" t="n">
        <v>35</v>
      </c>
      <c r="B46" s="0" t="s">
        <v>100</v>
      </c>
      <c r="C46" s="0" t="s">
        <v>46</v>
      </c>
      <c r="D46" s="0" t="n">
        <v>2035</v>
      </c>
      <c r="E46" s="0" t="s">
        <v>82</v>
      </c>
      <c r="F46" s="0" t="s">
        <v>47</v>
      </c>
      <c r="G46" s="0" t="s">
        <v>37</v>
      </c>
      <c r="H46" s="0" t="s">
        <v>38</v>
      </c>
      <c r="I46" s="0" t="n">
        <v>44</v>
      </c>
      <c r="J46" s="0" t="n">
        <v>1.82795570251831</v>
      </c>
      <c r="K46" s="0" t="n">
        <v>161.228430226975</v>
      </c>
      <c r="L46" s="0" t="n">
        <v>9.5230182855427</v>
      </c>
      <c r="M46" s="0" t="n">
        <v>149.370606835002</v>
      </c>
      <c r="N46" s="0" t="n">
        <v>2.3348051064308</v>
      </c>
      <c r="O46" s="0" t="n">
        <v>1591.94846868133</v>
      </c>
      <c r="P46" s="0" t="n">
        <v>1287.04019181707</v>
      </c>
      <c r="Q46" s="0" t="n">
        <v>304.908276864259</v>
      </c>
      <c r="R46" s="0" t="n">
        <v>2660.89975651169</v>
      </c>
      <c r="S46" s="0" t="n">
        <v>0.0491936961475515</v>
      </c>
      <c r="T46" s="0" t="n">
        <v>0.434107794415724</v>
      </c>
      <c r="U46" s="0" t="n">
        <v>4.48609014772719</v>
      </c>
      <c r="V46" s="0" t="n">
        <v>5.84686554307782E-007</v>
      </c>
      <c r="W46" s="0" t="n">
        <v>2.25424066343484E-007</v>
      </c>
      <c r="X46" s="0" t="n">
        <v>3.59262487964297E-007</v>
      </c>
      <c r="Y46" s="0" t="n">
        <v>1.11570770353681E-005</v>
      </c>
      <c r="Z46" s="0" t="n">
        <v>1.08304546502169E-005</v>
      </c>
      <c r="AA46" s="0" t="n">
        <v>3.26622385151182E-007</v>
      </c>
      <c r="AB46" s="0" t="n">
        <v>48.8856208259359</v>
      </c>
      <c r="AC46" s="0" t="n">
        <v>26032.143570873</v>
      </c>
      <c r="AD46" s="0" t="n">
        <v>0.00640562371867355</v>
      </c>
      <c r="AE46" s="0" t="n">
        <v>2.17689964271173E-005</v>
      </c>
      <c r="AF46" s="0" t="n">
        <v>0.000130558656672327</v>
      </c>
      <c r="AG46" s="0" t="n">
        <v>1.20666583862946</v>
      </c>
      <c r="AH46" s="0" t="n">
        <v>386.777378811351</v>
      </c>
    </row>
    <row r="47" customFormat="false" ht="13.8" hidden="false" customHeight="false" outlineLevel="0" collapsed="false">
      <c r="A47" s="1" t="n">
        <v>67</v>
      </c>
      <c r="B47" s="0" t="s">
        <v>101</v>
      </c>
      <c r="C47" s="0" t="s">
        <v>49</v>
      </c>
      <c r="D47" s="0" t="n">
        <v>2035</v>
      </c>
      <c r="E47" s="0" t="s">
        <v>72</v>
      </c>
      <c r="F47" s="0" t="s">
        <v>50</v>
      </c>
      <c r="G47" s="0" t="s">
        <v>37</v>
      </c>
      <c r="H47" s="0" t="s">
        <v>38</v>
      </c>
      <c r="I47" s="0" t="n">
        <v>55</v>
      </c>
      <c r="J47" s="0" t="n">
        <v>4.80813451091893</v>
      </c>
      <c r="K47" s="0" t="n">
        <v>725.316872036596</v>
      </c>
      <c r="L47" s="0" t="n">
        <v>16.1295009587977</v>
      </c>
      <c r="M47" s="0" t="n">
        <v>703.951327792906</v>
      </c>
      <c r="N47" s="0" t="n">
        <v>5.23604328489277</v>
      </c>
      <c r="O47" s="0" t="n">
        <v>3502.30983725902</v>
      </c>
      <c r="P47" s="0" t="n">
        <v>2875.23940194714</v>
      </c>
      <c r="Q47" s="0" t="n">
        <v>627.07043531188</v>
      </c>
      <c r="R47" s="0" t="n">
        <v>9721.34261036383</v>
      </c>
      <c r="S47" s="0" t="n">
        <v>0.303146641668154</v>
      </c>
      <c r="T47" s="0" t="n">
        <v>0.935083216515395</v>
      </c>
      <c r="U47" s="0" t="n">
        <v>9.25128974688944</v>
      </c>
      <c r="V47" s="0" t="n">
        <v>1.15286044602177E-006</v>
      </c>
      <c r="W47" s="0" t="n">
        <v>6.20907407716523E-007</v>
      </c>
      <c r="X47" s="0" t="n">
        <v>5.31953038305249E-007</v>
      </c>
      <c r="Y47" s="0" t="n">
        <v>2.12603949165467E-005</v>
      </c>
      <c r="Z47" s="0" t="n">
        <v>2.0647214955795E-005</v>
      </c>
      <c r="AA47" s="0" t="n">
        <v>6.131799607517E-007</v>
      </c>
      <c r="AB47" s="0" t="n">
        <v>109.191784666972</v>
      </c>
      <c r="AC47" s="0" t="n">
        <v>14369.867046045</v>
      </c>
      <c r="AD47" s="0" t="n">
        <v>0.00986620800137647</v>
      </c>
      <c r="AE47" s="0" t="n">
        <v>4.2799942021767E-005</v>
      </c>
      <c r="AF47" s="0" t="n">
        <v>0.000263075410208227</v>
      </c>
      <c r="AG47" s="0" t="n">
        <v>2.76054811861233</v>
      </c>
      <c r="AH47" s="0" t="n">
        <v>721.590005896872</v>
      </c>
    </row>
    <row r="48" customFormat="false" ht="13.8" hidden="false" customHeight="false" outlineLevel="0" collapsed="false">
      <c r="A48" s="1" t="n">
        <v>78</v>
      </c>
      <c r="B48" s="0" t="s">
        <v>102</v>
      </c>
      <c r="C48" s="0" t="s">
        <v>49</v>
      </c>
      <c r="D48" s="0" t="n">
        <v>2035</v>
      </c>
      <c r="E48" s="0" t="s">
        <v>74</v>
      </c>
      <c r="F48" s="0" t="s">
        <v>50</v>
      </c>
      <c r="G48" s="0" t="s">
        <v>37</v>
      </c>
      <c r="H48" s="0" t="s">
        <v>38</v>
      </c>
      <c r="I48" s="0" t="n">
        <v>55</v>
      </c>
      <c r="J48" s="0" t="n">
        <v>3.41256902953711</v>
      </c>
      <c r="K48" s="0" t="n">
        <v>418.56166659948</v>
      </c>
      <c r="L48" s="0" t="n">
        <v>16.1025253042814</v>
      </c>
      <c r="M48" s="0" t="n">
        <v>397.22781698393</v>
      </c>
      <c r="N48" s="0" t="n">
        <v>5.23132431126819</v>
      </c>
      <c r="O48" s="0" t="n">
        <v>3195.90350430219</v>
      </c>
      <c r="P48" s="0" t="n">
        <v>2564.67752969927</v>
      </c>
      <c r="Q48" s="0" t="n">
        <v>631.22597460292</v>
      </c>
      <c r="R48" s="0" t="n">
        <v>6311.00448112265</v>
      </c>
      <c r="S48" s="0" t="n">
        <v>0.0978053432214223</v>
      </c>
      <c r="T48" s="0" t="n">
        <v>0.772324222204433</v>
      </c>
      <c r="U48" s="0" t="n">
        <v>7.87312620949842</v>
      </c>
      <c r="V48" s="0" t="n">
        <v>1.16339880723426E-006</v>
      </c>
      <c r="W48" s="0" t="n">
        <v>6.71040751896393E-007</v>
      </c>
      <c r="X48" s="0" t="n">
        <v>4.92358055337869E-007</v>
      </c>
      <c r="Y48" s="0" t="n">
        <v>1.96072144271542E-005</v>
      </c>
      <c r="Z48" s="0" t="n">
        <v>1.90234421339185E-005</v>
      </c>
      <c r="AA48" s="0" t="n">
        <v>5.83772293235666E-007</v>
      </c>
      <c r="AB48" s="0" t="n">
        <v>111.694280002737</v>
      </c>
      <c r="AC48" s="0" t="n">
        <v>17574.391168955</v>
      </c>
      <c r="AD48" s="0" t="n">
        <v>0.010148696930094</v>
      </c>
      <c r="AE48" s="0" t="n">
        <v>3.94641901755241E-005</v>
      </c>
      <c r="AF48" s="0" t="n">
        <v>0.000258937200104538</v>
      </c>
      <c r="AG48" s="0" t="n">
        <v>2.24405957560049</v>
      </c>
      <c r="AH48" s="0" t="n">
        <v>702.651201823943</v>
      </c>
    </row>
    <row r="49" customFormat="false" ht="13.8" hidden="false" customHeight="false" outlineLevel="0" collapsed="false">
      <c r="A49" s="1" t="n">
        <v>15</v>
      </c>
      <c r="B49" s="0" t="s">
        <v>103</v>
      </c>
      <c r="C49" s="0" t="s">
        <v>49</v>
      </c>
      <c r="D49" s="0" t="n">
        <v>2035</v>
      </c>
      <c r="E49" s="0" t="s">
        <v>76</v>
      </c>
      <c r="F49" s="0" t="s">
        <v>50</v>
      </c>
      <c r="G49" s="0" t="s">
        <v>37</v>
      </c>
      <c r="H49" s="0" t="s">
        <v>38</v>
      </c>
      <c r="I49" s="0" t="n">
        <v>55</v>
      </c>
      <c r="J49" s="0" t="n">
        <v>4.62865752933004</v>
      </c>
      <c r="K49" s="0" t="n">
        <v>718.935648040833</v>
      </c>
      <c r="L49" s="0" t="n">
        <v>16.1085606426845</v>
      </c>
      <c r="M49" s="0" t="n">
        <v>697.609409101372</v>
      </c>
      <c r="N49" s="0" t="n">
        <v>5.21767829677639</v>
      </c>
      <c r="O49" s="0" t="n">
        <v>3478.74525083051</v>
      </c>
      <c r="P49" s="0" t="n">
        <v>2851.82224667503</v>
      </c>
      <c r="Q49" s="0" t="n">
        <v>626.923004155482</v>
      </c>
      <c r="R49" s="0" t="n">
        <v>9823.34880353142</v>
      </c>
      <c r="S49" s="0" t="n">
        <v>0.287624091519347</v>
      </c>
      <c r="T49" s="0" t="n">
        <v>0.920582759303365</v>
      </c>
      <c r="U49" s="0" t="n">
        <v>9.12166861233655</v>
      </c>
      <c r="V49" s="0" t="n">
        <v>1.19248616812411E-006</v>
      </c>
      <c r="W49" s="0" t="n">
        <v>6.76096702877673E-007</v>
      </c>
      <c r="X49" s="0" t="n">
        <v>5.16389465246433E-007</v>
      </c>
      <c r="Y49" s="0" t="n">
        <v>2.11105916211893E-005</v>
      </c>
      <c r="Z49" s="0" t="n">
        <v>2.05007591281714E-005</v>
      </c>
      <c r="AA49" s="0" t="n">
        <v>6.09832493017869E-007</v>
      </c>
      <c r="AB49" s="0" t="n">
        <v>108.9272042363</v>
      </c>
      <c r="AC49" s="0" t="n">
        <v>14219.1775376629</v>
      </c>
      <c r="AD49" s="0" t="n">
        <v>0.00978194607744403</v>
      </c>
      <c r="AE49" s="0" t="n">
        <v>4.31943688112893E-005</v>
      </c>
      <c r="AF49" s="0" t="n">
        <v>0.000262289318784112</v>
      </c>
      <c r="AG49" s="0" t="n">
        <v>2.73177085499414</v>
      </c>
      <c r="AH49" s="0" t="n">
        <v>715.602605645919</v>
      </c>
    </row>
    <row r="50" customFormat="false" ht="13.8" hidden="false" customHeight="false" outlineLevel="0" collapsed="false">
      <c r="A50" s="1" t="n">
        <v>42</v>
      </c>
      <c r="B50" s="0" t="s">
        <v>104</v>
      </c>
      <c r="C50" s="0" t="s">
        <v>49</v>
      </c>
      <c r="D50" s="0" t="n">
        <v>2035</v>
      </c>
      <c r="E50" s="0" t="s">
        <v>78</v>
      </c>
      <c r="F50" s="0" t="s">
        <v>50</v>
      </c>
      <c r="G50" s="0" t="s">
        <v>37</v>
      </c>
      <c r="H50" s="0" t="s">
        <v>38</v>
      </c>
      <c r="I50" s="0" t="n">
        <v>55</v>
      </c>
      <c r="J50" s="0" t="n">
        <v>3.42155638708861</v>
      </c>
      <c r="K50" s="0" t="n">
        <v>415.188646879102</v>
      </c>
      <c r="L50" s="0" t="n">
        <v>16.0007451605656</v>
      </c>
      <c r="M50" s="0" t="n">
        <v>394.066352512657</v>
      </c>
      <c r="N50" s="0" t="n">
        <v>5.12154920588005</v>
      </c>
      <c r="O50" s="0" t="n">
        <v>3193.43804393049</v>
      </c>
      <c r="P50" s="0" t="n">
        <v>2560.70265655822</v>
      </c>
      <c r="Q50" s="0" t="n">
        <v>632.73538737227</v>
      </c>
      <c r="R50" s="0" t="n">
        <v>6125.62929952699</v>
      </c>
      <c r="S50" s="0" t="n">
        <v>0.0972974549451159</v>
      </c>
      <c r="T50" s="0" t="n">
        <v>0.768640163462433</v>
      </c>
      <c r="U50" s="0" t="n">
        <v>7.81368226686758</v>
      </c>
      <c r="V50" s="0" t="n">
        <v>1.16949181438866E-006</v>
      </c>
      <c r="W50" s="0" t="n">
        <v>6.80485874570269E-007</v>
      </c>
      <c r="X50" s="0" t="n">
        <v>4.8900593981839E-007</v>
      </c>
      <c r="Y50" s="0" t="n">
        <v>1.96522677444487E-005</v>
      </c>
      <c r="Z50" s="0" t="n">
        <v>1.90701730136409E-005</v>
      </c>
      <c r="AA50" s="0" t="n">
        <v>5.82094730807737E-007</v>
      </c>
      <c r="AB50" s="0" t="n">
        <v>109.947134756697</v>
      </c>
      <c r="AC50" s="0" t="n">
        <v>18346.7980624393</v>
      </c>
      <c r="AD50" s="0" t="n">
        <v>0.0101691491823816</v>
      </c>
      <c r="AE50" s="0" t="n">
        <v>3.92159114559693E-005</v>
      </c>
      <c r="AF50" s="0" t="n">
        <v>0.00025886974220807</v>
      </c>
      <c r="AG50" s="0" t="n">
        <v>2.22126290184763</v>
      </c>
      <c r="AH50" s="0" t="n">
        <v>692.872462587875</v>
      </c>
    </row>
    <row r="51" customFormat="false" ht="13.8" hidden="false" customHeight="false" outlineLevel="0" collapsed="false">
      <c r="A51" s="1" t="n">
        <v>50</v>
      </c>
      <c r="B51" s="0" t="s">
        <v>105</v>
      </c>
      <c r="C51" s="0" t="s">
        <v>49</v>
      </c>
      <c r="D51" s="0" t="n">
        <v>2035</v>
      </c>
      <c r="E51" s="0" t="s">
        <v>80</v>
      </c>
      <c r="F51" s="0" t="s">
        <v>50</v>
      </c>
      <c r="G51" s="0" t="s">
        <v>37</v>
      </c>
      <c r="H51" s="0" t="s">
        <v>38</v>
      </c>
      <c r="I51" s="0" t="n">
        <v>55</v>
      </c>
      <c r="J51" s="0" t="n">
        <v>4.93465847931001</v>
      </c>
      <c r="K51" s="0" t="n">
        <v>935.996372241412</v>
      </c>
      <c r="L51" s="0" t="n">
        <v>15.8826794789956</v>
      </c>
      <c r="M51" s="0" t="n">
        <v>915.210020723271</v>
      </c>
      <c r="N51" s="0" t="n">
        <v>4.90367203914508</v>
      </c>
      <c r="O51" s="0" t="n">
        <v>3612.58800191553</v>
      </c>
      <c r="P51" s="0" t="n">
        <v>2984.79125301939</v>
      </c>
      <c r="Q51" s="0" t="n">
        <v>627.79674889614</v>
      </c>
      <c r="R51" s="0" t="n">
        <v>13189.6685551505</v>
      </c>
      <c r="S51" s="0" t="n">
        <v>0.390570434418055</v>
      </c>
      <c r="T51" s="0" t="n">
        <v>0.991622312900726</v>
      </c>
      <c r="U51" s="0" t="n">
        <v>9.66855077069463</v>
      </c>
      <c r="V51" s="0" t="n">
        <v>1.19515355482022E-006</v>
      </c>
      <c r="W51" s="0" t="n">
        <v>6.68683240966019E-007</v>
      </c>
      <c r="X51" s="0" t="n">
        <v>5.26470313854196E-007</v>
      </c>
      <c r="Y51" s="0" t="n">
        <v>2.13819692448193E-005</v>
      </c>
      <c r="Z51" s="0" t="n">
        <v>2.07471680943407E-005</v>
      </c>
      <c r="AA51" s="0" t="n">
        <v>6.34801150478688E-007</v>
      </c>
      <c r="AB51" s="0" t="n">
        <v>90.9569782223983</v>
      </c>
      <c r="AC51" s="0" t="n">
        <v>13488.6049310378</v>
      </c>
      <c r="AD51" s="0" t="n">
        <v>0.00947905767064468</v>
      </c>
      <c r="AE51" s="0" t="n">
        <v>5.10510945657664E-005</v>
      </c>
      <c r="AF51" s="0" t="n">
        <v>0.000263449403371157</v>
      </c>
      <c r="AG51" s="0" t="n">
        <v>3.08171616851954</v>
      </c>
      <c r="AH51" s="0" t="n">
        <v>700.885913353088</v>
      </c>
    </row>
    <row r="52" customFormat="false" ht="13.8" hidden="false" customHeight="false" outlineLevel="0" collapsed="false">
      <c r="A52" s="1" t="n">
        <v>73</v>
      </c>
      <c r="B52" s="0" t="s">
        <v>106</v>
      </c>
      <c r="C52" s="0" t="s">
        <v>49</v>
      </c>
      <c r="D52" s="0" t="n">
        <v>2035</v>
      </c>
      <c r="E52" s="0" t="s">
        <v>82</v>
      </c>
      <c r="F52" s="0" t="s">
        <v>50</v>
      </c>
      <c r="G52" s="0" t="s">
        <v>37</v>
      </c>
      <c r="H52" s="0" t="s">
        <v>38</v>
      </c>
      <c r="I52" s="0" t="n">
        <v>55</v>
      </c>
      <c r="J52" s="0" t="n">
        <v>3.3582588113796</v>
      </c>
      <c r="K52" s="0" t="n">
        <v>403.568566364059</v>
      </c>
      <c r="L52" s="0" t="n">
        <v>15.8480140226531</v>
      </c>
      <c r="M52" s="0" t="n">
        <v>382.838787560529</v>
      </c>
      <c r="N52" s="0" t="n">
        <v>4.88176478087689</v>
      </c>
      <c r="O52" s="0" t="n">
        <v>3187.61348244947</v>
      </c>
      <c r="P52" s="0" t="n">
        <v>2551.32727335733</v>
      </c>
      <c r="Q52" s="0" t="n">
        <v>636.286209092136</v>
      </c>
      <c r="R52" s="0" t="n">
        <v>5539.31944162453</v>
      </c>
      <c r="S52" s="0" t="n">
        <v>0.0951507537076562</v>
      </c>
      <c r="T52" s="0" t="n">
        <v>0.758982675120632</v>
      </c>
      <c r="U52" s="0" t="n">
        <v>7.74150866916031</v>
      </c>
      <c r="V52" s="0" t="n">
        <v>1.17023777673991E-006</v>
      </c>
      <c r="W52" s="0" t="n">
        <v>6.77135784788555E-007</v>
      </c>
      <c r="X52" s="0" t="n">
        <v>4.93101991951358E-007</v>
      </c>
      <c r="Y52" s="0" t="n">
        <v>1.96236774057189E-005</v>
      </c>
      <c r="Z52" s="0" t="n">
        <v>1.90363874771309E-005</v>
      </c>
      <c r="AA52" s="0" t="n">
        <v>5.8728992858791E-007</v>
      </c>
      <c r="AB52" s="0" t="n">
        <v>82.8535233912225</v>
      </c>
      <c r="AC52" s="0" t="n">
        <v>20385.8499612516</v>
      </c>
      <c r="AD52" s="0" t="n">
        <v>0.0103069429752202</v>
      </c>
      <c r="AE52" s="0" t="n">
        <v>3.90583193709204E-005</v>
      </c>
      <c r="AF52" s="0" t="n">
        <v>0.000258877119849389</v>
      </c>
      <c r="AG52" s="0" t="n">
        <v>2.19342425992751</v>
      </c>
      <c r="AH52" s="0" t="n">
        <v>664.697944884659</v>
      </c>
    </row>
    <row r="53" customFormat="false" ht="13.8" hidden="false" customHeight="false" outlineLevel="0" collapsed="false">
      <c r="A53" s="1" t="n">
        <v>98</v>
      </c>
      <c r="B53" s="0" t="s">
        <v>107</v>
      </c>
      <c r="C53" s="0" t="s">
        <v>52</v>
      </c>
      <c r="D53" s="0" t="n">
        <v>2035</v>
      </c>
      <c r="E53" s="0" t="s">
        <v>72</v>
      </c>
      <c r="F53" s="0" t="s">
        <v>53</v>
      </c>
      <c r="G53" s="0" t="s">
        <v>37</v>
      </c>
      <c r="H53" s="0" t="s">
        <v>38</v>
      </c>
      <c r="I53" s="0" t="n">
        <v>55</v>
      </c>
      <c r="J53" s="0" t="n">
        <v>4.44953405711463</v>
      </c>
      <c r="K53" s="0" t="n">
        <v>630.86377581141</v>
      </c>
      <c r="L53" s="0" t="n">
        <v>16.2724499474091</v>
      </c>
      <c r="M53" s="0" t="n">
        <v>609.922565490204</v>
      </c>
      <c r="N53" s="0" t="n">
        <v>4.66876037379735</v>
      </c>
      <c r="O53" s="0" t="n">
        <v>3179.8654943287</v>
      </c>
      <c r="P53" s="0" t="n">
        <v>2614.34068372756</v>
      </c>
      <c r="Q53" s="0" t="n">
        <v>565.524810601144</v>
      </c>
      <c r="R53" s="0" t="n">
        <v>9006.91745235811</v>
      </c>
      <c r="S53" s="0" t="n">
        <v>0.284773058039957</v>
      </c>
      <c r="T53" s="0" t="n">
        <v>0.887359267610938</v>
      </c>
      <c r="U53" s="0" t="n">
        <v>8.75727547589883</v>
      </c>
      <c r="V53" s="0" t="n">
        <v>1.07709336595454E-006</v>
      </c>
      <c r="W53" s="0" t="n">
        <v>5.8208527377322E-007</v>
      </c>
      <c r="X53" s="0" t="n">
        <v>4.95008092181321E-007</v>
      </c>
      <c r="Y53" s="0" t="n">
        <v>2.05808955839946E-005</v>
      </c>
      <c r="Z53" s="0" t="n">
        <v>1.99899939950767E-005</v>
      </c>
      <c r="AA53" s="0" t="n">
        <v>5.90901588917922E-007</v>
      </c>
      <c r="AB53" s="0" t="n">
        <v>108.530515979589</v>
      </c>
      <c r="AC53" s="0" t="n">
        <v>26799.7231877525</v>
      </c>
      <c r="AD53" s="0" t="n">
        <v>0.00902989660672614</v>
      </c>
      <c r="AE53" s="0" t="n">
        <v>4.08733066332521E-005</v>
      </c>
      <c r="AF53" s="0" t="n">
        <v>0.00022414940048278</v>
      </c>
      <c r="AG53" s="0" t="n">
        <v>2.61548038983847</v>
      </c>
      <c r="AH53" s="0" t="n">
        <v>697.279322194968</v>
      </c>
    </row>
    <row r="54" customFormat="false" ht="13.8" hidden="false" customHeight="false" outlineLevel="0" collapsed="false">
      <c r="A54" s="1" t="n">
        <v>39</v>
      </c>
      <c r="B54" s="0" t="s">
        <v>108</v>
      </c>
      <c r="C54" s="0" t="s">
        <v>52</v>
      </c>
      <c r="D54" s="0" t="n">
        <v>2035</v>
      </c>
      <c r="E54" s="0" t="s">
        <v>74</v>
      </c>
      <c r="F54" s="0" t="s">
        <v>53</v>
      </c>
      <c r="G54" s="0" t="s">
        <v>37</v>
      </c>
      <c r="H54" s="0" t="s">
        <v>38</v>
      </c>
      <c r="I54" s="0" t="n">
        <v>55</v>
      </c>
      <c r="J54" s="0" t="n">
        <v>3.14192999849902</v>
      </c>
      <c r="K54" s="0" t="n">
        <v>333.92700794424</v>
      </c>
      <c r="L54" s="0" t="n">
        <v>16.240189930474</v>
      </c>
      <c r="M54" s="0" t="n">
        <v>313.020528547112</v>
      </c>
      <c r="N54" s="0" t="n">
        <v>4.66628946665397</v>
      </c>
      <c r="O54" s="0" t="n">
        <v>2868.76949234786</v>
      </c>
      <c r="P54" s="0" t="n">
        <v>2299.20747408324</v>
      </c>
      <c r="Q54" s="0" t="n">
        <v>569.562018264626</v>
      </c>
      <c r="R54" s="0" t="n">
        <v>5648.90154985883</v>
      </c>
      <c r="S54" s="0" t="n">
        <v>0.0910418206449721</v>
      </c>
      <c r="T54" s="0" t="n">
        <v>0.728104874829853</v>
      </c>
      <c r="U54" s="0" t="n">
        <v>7.39359684709524</v>
      </c>
      <c r="V54" s="0" t="n">
        <v>1.0856557259182E-006</v>
      </c>
      <c r="W54" s="0" t="n">
        <v>6.23748654934369E-007</v>
      </c>
      <c r="X54" s="0" t="n">
        <v>4.61907070983832E-007</v>
      </c>
      <c r="Y54" s="0" t="n">
        <v>1.89631129421524E-005</v>
      </c>
      <c r="Z54" s="0" t="n">
        <v>1.84019760524615E-005</v>
      </c>
      <c r="AA54" s="0" t="n">
        <v>5.61136889690846E-007</v>
      </c>
      <c r="AB54" s="0" t="n">
        <v>111.08435338696</v>
      </c>
      <c r="AC54" s="0" t="n">
        <v>29994.5848902829</v>
      </c>
      <c r="AD54" s="0" t="n">
        <v>0.00930730990353432</v>
      </c>
      <c r="AE54" s="0" t="n">
        <v>3.76103713534158E-005</v>
      </c>
      <c r="AF54" s="0" t="n">
        <v>0.000219991964850263</v>
      </c>
      <c r="AG54" s="0" t="n">
        <v>2.10940253817191</v>
      </c>
      <c r="AH54" s="0" t="n">
        <v>679.453616871101</v>
      </c>
    </row>
    <row r="55" customFormat="false" ht="13.8" hidden="false" customHeight="false" outlineLevel="0" collapsed="false">
      <c r="A55" s="1" t="n">
        <v>5</v>
      </c>
      <c r="B55" s="0" t="s">
        <v>109</v>
      </c>
      <c r="C55" s="0" t="s">
        <v>52</v>
      </c>
      <c r="D55" s="0" t="n">
        <v>2035</v>
      </c>
      <c r="E55" s="0" t="s">
        <v>76</v>
      </c>
      <c r="F55" s="0" t="s">
        <v>53</v>
      </c>
      <c r="G55" s="0" t="s">
        <v>37</v>
      </c>
      <c r="H55" s="0" t="s">
        <v>38</v>
      </c>
      <c r="I55" s="0" t="n">
        <v>55</v>
      </c>
      <c r="J55" s="0" t="n">
        <v>4.28192126750301</v>
      </c>
      <c r="K55" s="0" t="n">
        <v>624.398305051995</v>
      </c>
      <c r="L55" s="0" t="n">
        <v>16.2534047426092</v>
      </c>
      <c r="M55" s="0" t="n">
        <v>603.489223861201</v>
      </c>
      <c r="N55" s="0" t="n">
        <v>4.65567644818486</v>
      </c>
      <c r="O55" s="0" t="n">
        <v>3154.30050898708</v>
      </c>
      <c r="P55" s="0" t="n">
        <v>2588.7842224487</v>
      </c>
      <c r="Q55" s="0" t="n">
        <v>565.516286538378</v>
      </c>
      <c r="R55" s="0" t="n">
        <v>9110.99875724551</v>
      </c>
      <c r="S55" s="0" t="n">
        <v>0.270459835725143</v>
      </c>
      <c r="T55" s="0" t="n">
        <v>0.873504198233794</v>
      </c>
      <c r="U55" s="0" t="n">
        <v>8.63352164485842</v>
      </c>
      <c r="V55" s="0" t="n">
        <v>1.11160623565241E-006</v>
      </c>
      <c r="W55" s="0" t="n">
        <v>6.30084448696093E-007</v>
      </c>
      <c r="X55" s="0" t="n">
        <v>4.81521786956312E-007</v>
      </c>
      <c r="Y55" s="0" t="n">
        <v>2.04320454334684E-005</v>
      </c>
      <c r="Z55" s="0" t="n">
        <v>1.98442522656834E-005</v>
      </c>
      <c r="AA55" s="0" t="n">
        <v>5.87793167784968E-007</v>
      </c>
      <c r="AB55" s="0" t="n">
        <v>108.500435699356</v>
      </c>
      <c r="AC55" s="0" t="n">
        <v>26663.330825792</v>
      </c>
      <c r="AD55" s="0" t="n">
        <v>0.00895020648613353</v>
      </c>
      <c r="AE55" s="0" t="n">
        <v>4.12551053069543E-005</v>
      </c>
      <c r="AF55" s="0" t="n">
        <v>0.000223394847869347</v>
      </c>
      <c r="AG55" s="0" t="n">
        <v>2.58919170917791</v>
      </c>
      <c r="AH55" s="0" t="n">
        <v>692.95967789437</v>
      </c>
    </row>
    <row r="56" customFormat="false" ht="13.8" hidden="false" customHeight="false" outlineLevel="0" collapsed="false">
      <c r="A56" s="1" t="n">
        <v>90</v>
      </c>
      <c r="B56" s="0" t="s">
        <v>110</v>
      </c>
      <c r="C56" s="0" t="s">
        <v>52</v>
      </c>
      <c r="D56" s="0" t="n">
        <v>2035</v>
      </c>
      <c r="E56" s="0" t="s">
        <v>78</v>
      </c>
      <c r="F56" s="0" t="s">
        <v>53</v>
      </c>
      <c r="G56" s="0" t="s">
        <v>37</v>
      </c>
      <c r="H56" s="0" t="s">
        <v>38</v>
      </c>
      <c r="I56" s="0" t="n">
        <v>55</v>
      </c>
      <c r="J56" s="0" t="n">
        <v>3.15281408426939</v>
      </c>
      <c r="K56" s="0" t="n">
        <v>329.143267491759</v>
      </c>
      <c r="L56" s="0" t="n">
        <v>16.1432563505067</v>
      </c>
      <c r="M56" s="0" t="n">
        <v>308.442219141891</v>
      </c>
      <c r="N56" s="0" t="n">
        <v>4.557791999361</v>
      </c>
      <c r="O56" s="0" t="n">
        <v>2865.87782807286</v>
      </c>
      <c r="P56" s="0" t="n">
        <v>2294.76136387584</v>
      </c>
      <c r="Q56" s="0" t="n">
        <v>571.116464197026</v>
      </c>
      <c r="R56" s="0" t="n">
        <v>5460.54976852708</v>
      </c>
      <c r="S56" s="0" t="n">
        <v>0.090526045643476</v>
      </c>
      <c r="T56" s="0" t="n">
        <v>0.72463063979044</v>
      </c>
      <c r="U56" s="0" t="n">
        <v>7.33829987327404</v>
      </c>
      <c r="V56" s="0" t="n">
        <v>1.09192110233774E-006</v>
      </c>
      <c r="W56" s="0" t="n">
        <v>6.32672312142375E-007</v>
      </c>
      <c r="X56" s="0" t="n">
        <v>4.59248790195363E-007</v>
      </c>
      <c r="Y56" s="0" t="n">
        <v>1.90072965817071E-005</v>
      </c>
      <c r="Z56" s="0" t="n">
        <v>1.84475479320287E-005</v>
      </c>
      <c r="AA56" s="0" t="n">
        <v>5.59748649678429E-007</v>
      </c>
      <c r="AB56" s="0" t="n">
        <v>109.662727943889</v>
      </c>
      <c r="AC56" s="0" t="n">
        <v>30778.5927195322</v>
      </c>
      <c r="AD56" s="0" t="n">
        <v>0.00933256332568105</v>
      </c>
      <c r="AE56" s="0" t="n">
        <v>3.73252822115601E-005</v>
      </c>
      <c r="AF56" s="0" t="n">
        <v>0.000219946418679946</v>
      </c>
      <c r="AG56" s="0" t="n">
        <v>2.08792295404827</v>
      </c>
      <c r="AH56" s="0" t="n">
        <v>669.980578265833</v>
      </c>
    </row>
    <row r="57" customFormat="false" ht="13.8" hidden="false" customHeight="false" outlineLevel="0" collapsed="false">
      <c r="A57" s="1" t="n">
        <v>87</v>
      </c>
      <c r="B57" s="0" t="s">
        <v>111</v>
      </c>
      <c r="C57" s="0" t="s">
        <v>52</v>
      </c>
      <c r="D57" s="0" t="n">
        <v>2035</v>
      </c>
      <c r="E57" s="0" t="s">
        <v>80</v>
      </c>
      <c r="F57" s="0" t="s">
        <v>53</v>
      </c>
      <c r="G57" s="0" t="s">
        <v>37</v>
      </c>
      <c r="H57" s="0" t="s">
        <v>38</v>
      </c>
      <c r="I57" s="0" t="n">
        <v>55</v>
      </c>
      <c r="J57" s="0" t="n">
        <v>4.60261165069224</v>
      </c>
      <c r="K57" s="0" t="n">
        <v>840.468300278148</v>
      </c>
      <c r="L57" s="0" t="n">
        <v>16.0275802960542</v>
      </c>
      <c r="M57" s="0" t="n">
        <v>820.095179853337</v>
      </c>
      <c r="N57" s="0" t="n">
        <v>4.34554012875721</v>
      </c>
      <c r="O57" s="0" t="n">
        <v>3287.89701002643</v>
      </c>
      <c r="P57" s="0" t="n">
        <v>2721.63045848073</v>
      </c>
      <c r="Q57" s="0" t="n">
        <v>566.266551545701</v>
      </c>
      <c r="R57" s="0" t="n">
        <v>12424.8239696651</v>
      </c>
      <c r="S57" s="0" t="n">
        <v>0.376245558161462</v>
      </c>
      <c r="T57" s="0" t="n">
        <v>0.94485189653139</v>
      </c>
      <c r="U57" s="0" t="n">
        <v>9.17668211099364</v>
      </c>
      <c r="V57" s="0" t="n">
        <v>1.11584196690065E-006</v>
      </c>
      <c r="W57" s="0" t="n">
        <v>6.25192895129907E-007</v>
      </c>
      <c r="X57" s="0" t="n">
        <v>4.90649071770743E-007</v>
      </c>
      <c r="Y57" s="0" t="n">
        <v>2.07224463053759E-005</v>
      </c>
      <c r="Z57" s="0" t="n">
        <v>2.0109860788205E-005</v>
      </c>
      <c r="AA57" s="0" t="n">
        <v>6.12585517170906E-007</v>
      </c>
      <c r="AB57" s="0" t="n">
        <v>90.5105077968579</v>
      </c>
      <c r="AC57" s="0" t="n">
        <v>25934.8142047966</v>
      </c>
      <c r="AD57" s="0" t="n">
        <v>0.00865014665231024</v>
      </c>
      <c r="AE57" s="0" t="n">
        <v>4.88713404650102E-005</v>
      </c>
      <c r="AF57" s="0" t="n">
        <v>0.000224574446905698</v>
      </c>
      <c r="AG57" s="0" t="n">
        <v>2.93722760408789</v>
      </c>
      <c r="AH57" s="0" t="n">
        <v>679.62404278105</v>
      </c>
    </row>
    <row r="58" customFormat="false" ht="13.8" hidden="false" customHeight="false" outlineLevel="0" collapsed="false">
      <c r="A58" s="1" t="n">
        <v>83</v>
      </c>
      <c r="B58" s="0" t="s">
        <v>112</v>
      </c>
      <c r="C58" s="0" t="s">
        <v>52</v>
      </c>
      <c r="D58" s="0" t="n">
        <v>2035</v>
      </c>
      <c r="E58" s="0" t="s">
        <v>82</v>
      </c>
      <c r="F58" s="0" t="s">
        <v>53</v>
      </c>
      <c r="G58" s="0" t="s">
        <v>37</v>
      </c>
      <c r="H58" s="0" t="s">
        <v>38</v>
      </c>
      <c r="I58" s="0" t="n">
        <v>55</v>
      </c>
      <c r="J58" s="0" t="n">
        <v>3.08794311146202</v>
      </c>
      <c r="K58" s="0" t="n">
        <v>318.112480356575</v>
      </c>
      <c r="L58" s="0" t="n">
        <v>15.9891306243877</v>
      </c>
      <c r="M58" s="0" t="n">
        <v>297.796456100935</v>
      </c>
      <c r="N58" s="0" t="n">
        <v>4.32689363125231</v>
      </c>
      <c r="O58" s="0" t="n">
        <v>2860.06453773369</v>
      </c>
      <c r="P58" s="0" t="n">
        <v>2285.51135886708</v>
      </c>
      <c r="Q58" s="0" t="n">
        <v>574.553178866613</v>
      </c>
      <c r="R58" s="0" t="n">
        <v>4876.86121898075</v>
      </c>
      <c r="S58" s="0" t="n">
        <v>0.0884419050105055</v>
      </c>
      <c r="T58" s="0" t="n">
        <v>0.714876897437026</v>
      </c>
      <c r="U58" s="0" t="n">
        <v>7.26237472926932</v>
      </c>
      <c r="V58" s="0" t="n">
        <v>1.09284024933873E-006</v>
      </c>
      <c r="W58" s="0" t="n">
        <v>6.29264644181516E-007</v>
      </c>
      <c r="X58" s="0" t="n">
        <v>4.63575605157209E-007</v>
      </c>
      <c r="Y58" s="0" t="n">
        <v>1.89798748213246E-005</v>
      </c>
      <c r="Z58" s="0" t="n">
        <v>1.84152475216452E-005</v>
      </c>
      <c r="AA58" s="0" t="n">
        <v>5.646272996794E-007</v>
      </c>
      <c r="AB58" s="0" t="n">
        <v>82.3933599311849</v>
      </c>
      <c r="AC58" s="0" t="n">
        <v>32800.2624680554</v>
      </c>
      <c r="AD58" s="0" t="n">
        <v>0.00946280611910636</v>
      </c>
      <c r="AE58" s="0" t="n">
        <v>3.71867106863616E-005</v>
      </c>
      <c r="AF58" s="0" t="n">
        <v>0.000219948549344403</v>
      </c>
      <c r="AG58" s="0" t="n">
        <v>2.05946846859294</v>
      </c>
      <c r="AH58" s="0" t="n">
        <v>645.099298503813</v>
      </c>
    </row>
    <row r="59" customFormat="false" ht="13.8" hidden="false" customHeight="false" outlineLevel="0" collapsed="false">
      <c r="A59" s="1" t="n">
        <v>103</v>
      </c>
      <c r="B59" s="0" t="s">
        <v>113</v>
      </c>
      <c r="C59" s="0" t="s">
        <v>55</v>
      </c>
      <c r="D59" s="0" t="n">
        <v>2035</v>
      </c>
      <c r="E59" s="0" t="s">
        <v>72</v>
      </c>
      <c r="F59" s="0" t="s">
        <v>56</v>
      </c>
      <c r="G59" s="0" t="s">
        <v>37</v>
      </c>
      <c r="H59" s="0" t="s">
        <v>38</v>
      </c>
      <c r="I59" s="0" t="n">
        <v>20</v>
      </c>
      <c r="J59" s="0" t="n">
        <v>2.85274122008814</v>
      </c>
      <c r="K59" s="0" t="n">
        <v>443.818588168886</v>
      </c>
      <c r="L59" s="0" t="n">
        <v>65.2567738167757</v>
      </c>
      <c r="M59" s="0" t="n">
        <v>376.784397499678</v>
      </c>
      <c r="N59" s="0" t="n">
        <v>1.77741685243273</v>
      </c>
      <c r="O59" s="0" t="n">
        <v>2038.25639157762</v>
      </c>
      <c r="P59" s="0" t="n">
        <v>1741.1760965044</v>
      </c>
      <c r="Q59" s="0" t="n">
        <v>297.080295073213</v>
      </c>
      <c r="R59" s="0" t="n">
        <v>4993.9727530916</v>
      </c>
      <c r="S59" s="0" t="n">
        <v>0.183077950358019</v>
      </c>
      <c r="T59" s="0" t="n">
        <v>0.777104278593767</v>
      </c>
      <c r="U59" s="0" t="n">
        <v>8.4696776481617</v>
      </c>
      <c r="V59" s="0" t="n">
        <v>6.22920686977596E-007</v>
      </c>
      <c r="W59" s="0" t="n">
        <v>3.08989940895823E-007</v>
      </c>
      <c r="X59" s="0" t="n">
        <v>3.13930746081773E-007</v>
      </c>
      <c r="Y59" s="0" t="n">
        <v>1.30375212468139E-005</v>
      </c>
      <c r="Z59" s="0" t="n">
        <v>1.19931335038748E-005</v>
      </c>
      <c r="AA59" s="0" t="n">
        <v>1.0443877429391E-006</v>
      </c>
      <c r="AB59" s="0" t="n">
        <v>75.2294421494977</v>
      </c>
      <c r="AC59" s="0" t="n">
        <v>68266.8343024935</v>
      </c>
      <c r="AD59" s="0" t="n">
        <v>0.00576287742753478</v>
      </c>
      <c r="AE59" s="0" t="n">
        <v>2.558952017702E-005</v>
      </c>
      <c r="AF59" s="0" t="n">
        <v>0.00031105783829946</v>
      </c>
      <c r="AG59" s="0" t="n">
        <v>7.90817033093085</v>
      </c>
      <c r="AH59" s="0" t="n">
        <v>146.359264755644</v>
      </c>
    </row>
    <row r="60" customFormat="false" ht="13.8" hidden="false" customHeight="false" outlineLevel="0" collapsed="false">
      <c r="A60" s="1" t="n">
        <v>46</v>
      </c>
      <c r="B60" s="0" t="s">
        <v>114</v>
      </c>
      <c r="C60" s="0" t="s">
        <v>55</v>
      </c>
      <c r="D60" s="0" t="n">
        <v>2035</v>
      </c>
      <c r="E60" s="0" t="s">
        <v>74</v>
      </c>
      <c r="F60" s="0" t="s">
        <v>56</v>
      </c>
      <c r="G60" s="0" t="s">
        <v>37</v>
      </c>
      <c r="H60" s="0" t="s">
        <v>38</v>
      </c>
      <c r="I60" s="0" t="n">
        <v>20</v>
      </c>
      <c r="J60" s="0" t="n">
        <v>2.02357120015343</v>
      </c>
      <c r="K60" s="0" t="n">
        <v>255.542891750117</v>
      </c>
      <c r="L60" s="0" t="n">
        <v>65.2358926679189</v>
      </c>
      <c r="M60" s="0" t="n">
        <v>188.544496087767</v>
      </c>
      <c r="N60" s="0" t="n">
        <v>1.76250299443163</v>
      </c>
      <c r="O60" s="0" t="n">
        <v>1837.67278251207</v>
      </c>
      <c r="P60" s="0" t="n">
        <v>1538.97787445361</v>
      </c>
      <c r="Q60" s="0" t="n">
        <v>298.694908058457</v>
      </c>
      <c r="R60" s="0" t="n">
        <v>2695.95372995688</v>
      </c>
      <c r="S60" s="0" t="n">
        <v>0.0561011495184642</v>
      </c>
      <c r="T60" s="0" t="n">
        <v>0.672399019151998</v>
      </c>
      <c r="U60" s="0" t="n">
        <v>7.56990383849207</v>
      </c>
      <c r="V60" s="0" t="n">
        <v>6.16964465647549E-007</v>
      </c>
      <c r="W60" s="0" t="n">
        <v>3.13053128645771E-007</v>
      </c>
      <c r="X60" s="0" t="n">
        <v>3.03911337001778E-007</v>
      </c>
      <c r="Y60" s="0" t="n">
        <v>1.20035757007774E-005</v>
      </c>
      <c r="Z60" s="0" t="n">
        <v>1.09778847525909E-005</v>
      </c>
      <c r="AA60" s="0" t="n">
        <v>1.02569094818645E-006</v>
      </c>
      <c r="AB60" s="0" t="n">
        <v>75.3627511869051</v>
      </c>
      <c r="AC60" s="0" t="n">
        <v>68899.6582974708</v>
      </c>
      <c r="AD60" s="0" t="n">
        <v>0.00598131482233543</v>
      </c>
      <c r="AE60" s="0" t="n">
        <v>2.33046183995197E-005</v>
      </c>
      <c r="AF60" s="0" t="n">
        <v>0.000308202193425865</v>
      </c>
      <c r="AG60" s="0" t="n">
        <v>7.58037283842145</v>
      </c>
      <c r="AH60" s="0" t="n">
        <v>133.435152795219</v>
      </c>
    </row>
    <row r="61" customFormat="false" ht="13.8" hidden="false" customHeight="false" outlineLevel="0" collapsed="false">
      <c r="A61" s="1" t="n">
        <v>16</v>
      </c>
      <c r="B61" s="0" t="s">
        <v>115</v>
      </c>
      <c r="C61" s="0" t="s">
        <v>55</v>
      </c>
      <c r="D61" s="0" t="n">
        <v>2035</v>
      </c>
      <c r="E61" s="0" t="s">
        <v>76</v>
      </c>
      <c r="F61" s="0" t="s">
        <v>56</v>
      </c>
      <c r="G61" s="0" t="s">
        <v>37</v>
      </c>
      <c r="H61" s="0" t="s">
        <v>38</v>
      </c>
      <c r="I61" s="0" t="n">
        <v>20</v>
      </c>
      <c r="J61" s="0" t="n">
        <v>2.75787164896704</v>
      </c>
      <c r="K61" s="0" t="n">
        <v>442.752917968894</v>
      </c>
      <c r="L61" s="0" t="n">
        <v>65.2444512275513</v>
      </c>
      <c r="M61" s="0" t="n">
        <v>375.742385287705</v>
      </c>
      <c r="N61" s="0" t="n">
        <v>1.7660814536373</v>
      </c>
      <c r="O61" s="0" t="n">
        <v>2026.41837744389</v>
      </c>
      <c r="P61" s="0" t="n">
        <v>1729.16640333172</v>
      </c>
      <c r="Q61" s="0" t="n">
        <v>297.251974112165</v>
      </c>
      <c r="R61" s="0" t="n">
        <v>5088.43870400675</v>
      </c>
      <c r="S61" s="0" t="n">
        <v>0.175865941996787</v>
      </c>
      <c r="T61" s="0" t="n">
        <v>0.770006189383408</v>
      </c>
      <c r="U61" s="0" t="n">
        <v>8.41227497990748</v>
      </c>
      <c r="V61" s="0" t="n">
        <v>6.32563675369712E-007</v>
      </c>
      <c r="W61" s="0" t="n">
        <v>3.22341289862809E-007</v>
      </c>
      <c r="X61" s="0" t="n">
        <v>3.10222385506903E-007</v>
      </c>
      <c r="Y61" s="0" t="n">
        <v>1.29586545168051E-005</v>
      </c>
      <c r="Z61" s="0" t="n">
        <v>1.1915072072811E-005</v>
      </c>
      <c r="AA61" s="0" t="n">
        <v>1.04358244399408E-006</v>
      </c>
      <c r="AB61" s="0" t="n">
        <v>74.5141039603303</v>
      </c>
      <c r="AC61" s="0" t="n">
        <v>68129.7181291451</v>
      </c>
      <c r="AD61" s="0" t="n">
        <v>0.00572679975271997</v>
      </c>
      <c r="AE61" s="0" t="n">
        <v>2.58879594002979E-005</v>
      </c>
      <c r="AF61" s="0" t="n">
        <v>0.000310683857308689</v>
      </c>
      <c r="AG61" s="0" t="n">
        <v>7.89971808018587</v>
      </c>
      <c r="AH61" s="0" t="n">
        <v>143.932668033831</v>
      </c>
    </row>
    <row r="62" customFormat="false" ht="13.8" hidden="false" customHeight="false" outlineLevel="0" collapsed="false">
      <c r="A62" s="1" t="n">
        <v>56</v>
      </c>
      <c r="B62" s="0" t="s">
        <v>116</v>
      </c>
      <c r="C62" s="0" t="s">
        <v>55</v>
      </c>
      <c r="D62" s="0" t="n">
        <v>2035</v>
      </c>
      <c r="E62" s="0" t="s">
        <v>78</v>
      </c>
      <c r="F62" s="0" t="s">
        <v>56</v>
      </c>
      <c r="G62" s="0" t="s">
        <v>37</v>
      </c>
      <c r="H62" s="0" t="s">
        <v>38</v>
      </c>
      <c r="I62" s="0" t="n">
        <v>20</v>
      </c>
      <c r="J62" s="0" t="n">
        <v>2.03445898671407</v>
      </c>
      <c r="K62" s="0" t="n">
        <v>251.796790691728</v>
      </c>
      <c r="L62" s="0" t="n">
        <v>65.1728572902358</v>
      </c>
      <c r="M62" s="0" t="n">
        <v>184.937961030214</v>
      </c>
      <c r="N62" s="0" t="n">
        <v>1.68597237127739</v>
      </c>
      <c r="O62" s="0" t="n">
        <v>1841.19188181673</v>
      </c>
      <c r="P62" s="0" t="n">
        <v>1541.86677064298</v>
      </c>
      <c r="Q62" s="0" t="n">
        <v>299.325111173746</v>
      </c>
      <c r="R62" s="0" t="n">
        <v>2611.63563701827</v>
      </c>
      <c r="S62" s="0" t="n">
        <v>0.055896806443055</v>
      </c>
      <c r="T62" s="0" t="n">
        <v>0.670448696505949</v>
      </c>
      <c r="U62" s="0" t="n">
        <v>7.53663300609531</v>
      </c>
      <c r="V62" s="0" t="n">
        <v>6.20238642842405E-007</v>
      </c>
      <c r="W62" s="0" t="n">
        <v>3.18918978628793E-007</v>
      </c>
      <c r="X62" s="0" t="n">
        <v>3.01319664213611E-007</v>
      </c>
      <c r="Y62" s="0" t="n">
        <v>1.20396342798427E-005</v>
      </c>
      <c r="Z62" s="0" t="n">
        <v>1.10143362174968E-005</v>
      </c>
      <c r="AA62" s="0" t="n">
        <v>1.02529806234594E-006</v>
      </c>
      <c r="AB62" s="0" t="n">
        <v>74.2247584606392</v>
      </c>
      <c r="AC62" s="0" t="n">
        <v>68913.9240124072</v>
      </c>
      <c r="AD62" s="0" t="n">
        <v>0.00600526442311763</v>
      </c>
      <c r="AE62" s="0" t="n">
        <v>2.32164322844334E-005</v>
      </c>
      <c r="AF62" s="0" t="n">
        <v>0.000308093886137277</v>
      </c>
      <c r="AG62" s="0" t="n">
        <v>7.56979173988106</v>
      </c>
      <c r="AH62" s="0" t="n">
        <v>126.925148368007</v>
      </c>
    </row>
    <row r="63" customFormat="false" ht="13.8" hidden="false" customHeight="false" outlineLevel="0" collapsed="false">
      <c r="A63" s="1" t="n">
        <v>79</v>
      </c>
      <c r="B63" s="0" t="s">
        <v>117</v>
      </c>
      <c r="C63" s="0" t="s">
        <v>55</v>
      </c>
      <c r="D63" s="0" t="n">
        <v>2035</v>
      </c>
      <c r="E63" s="0" t="s">
        <v>80</v>
      </c>
      <c r="F63" s="0" t="s">
        <v>56</v>
      </c>
      <c r="G63" s="0" t="s">
        <v>37</v>
      </c>
      <c r="H63" s="0" t="s">
        <v>38</v>
      </c>
      <c r="I63" s="0" t="n">
        <v>20</v>
      </c>
      <c r="J63" s="0" t="n">
        <v>2.96238298342521</v>
      </c>
      <c r="K63" s="0" t="n">
        <v>584.940110292319</v>
      </c>
      <c r="L63" s="0" t="n">
        <v>65.1004528788989</v>
      </c>
      <c r="M63" s="0" t="n">
        <v>518.268857234145</v>
      </c>
      <c r="N63" s="0" t="n">
        <v>1.57080017927515</v>
      </c>
      <c r="O63" s="0" t="n">
        <v>2113.4453938412</v>
      </c>
      <c r="P63" s="0" t="n">
        <v>1815.81943604213</v>
      </c>
      <c r="Q63" s="0" t="n">
        <v>297.625957799078</v>
      </c>
      <c r="R63" s="0" t="n">
        <v>7292.22485449264</v>
      </c>
      <c r="S63" s="0" t="n">
        <v>0.242754800275064</v>
      </c>
      <c r="T63" s="0" t="n">
        <v>0.816460980518033</v>
      </c>
      <c r="U63" s="0" t="n">
        <v>8.75931194548533</v>
      </c>
      <c r="V63" s="0" t="n">
        <v>6.37020022075417E-007</v>
      </c>
      <c r="W63" s="0" t="n">
        <v>3.2348569070869E-007</v>
      </c>
      <c r="X63" s="0" t="n">
        <v>3.13534331366727E-007</v>
      </c>
      <c r="Y63" s="0" t="n">
        <v>1.31328724113834E-005</v>
      </c>
      <c r="Z63" s="0" t="n">
        <v>1.20732030637977E-005</v>
      </c>
      <c r="AA63" s="0" t="n">
        <v>1.05966934758573E-006</v>
      </c>
      <c r="AB63" s="0" t="n">
        <v>62.382465511399</v>
      </c>
      <c r="AC63" s="0" t="n">
        <v>67549.6858359843</v>
      </c>
      <c r="AD63" s="0" t="n">
        <v>0.00551480005868645</v>
      </c>
      <c r="AE63" s="0" t="n">
        <v>3.10652362765671E-005</v>
      </c>
      <c r="AF63" s="0" t="n">
        <v>0.000311321394525521</v>
      </c>
      <c r="AG63" s="0" t="n">
        <v>8.13224834904299</v>
      </c>
      <c r="AH63" s="0" t="n">
        <v>135.582611169607</v>
      </c>
    </row>
    <row r="64" customFormat="false" ht="13.8" hidden="false" customHeight="false" outlineLevel="0" collapsed="false">
      <c r="A64" s="1" t="n">
        <v>58</v>
      </c>
      <c r="B64" s="0" t="s">
        <v>118</v>
      </c>
      <c r="C64" s="0" t="s">
        <v>55</v>
      </c>
      <c r="D64" s="0" t="n">
        <v>2035</v>
      </c>
      <c r="E64" s="0" t="s">
        <v>82</v>
      </c>
      <c r="F64" s="0" t="s">
        <v>56</v>
      </c>
      <c r="G64" s="0" t="s">
        <v>37</v>
      </c>
      <c r="H64" s="0" t="s">
        <v>38</v>
      </c>
      <c r="I64" s="0" t="n">
        <v>20</v>
      </c>
      <c r="J64" s="0" t="n">
        <v>1.99245811135309</v>
      </c>
      <c r="K64" s="0" t="n">
        <v>245.421715460281</v>
      </c>
      <c r="L64" s="0" t="n">
        <v>65.0733201126533</v>
      </c>
      <c r="M64" s="0" t="n">
        <v>178.814374897325</v>
      </c>
      <c r="N64" s="0" t="n">
        <v>1.53402045030282</v>
      </c>
      <c r="O64" s="0" t="n">
        <v>1833.16857686756</v>
      </c>
      <c r="P64" s="0" t="n">
        <v>1532.43560199148</v>
      </c>
      <c r="Q64" s="0" t="n">
        <v>300.732974876078</v>
      </c>
      <c r="R64" s="0" t="n">
        <v>2187.07656722028</v>
      </c>
      <c r="S64" s="0" t="n">
        <v>0.0546530876696852</v>
      </c>
      <c r="T64" s="0" t="n">
        <v>0.664356258285467</v>
      </c>
      <c r="U64" s="0" t="n">
        <v>7.48954646627594</v>
      </c>
      <c r="V64" s="0" t="n">
        <v>6.16642970758591E-007</v>
      </c>
      <c r="W64" s="0" t="n">
        <v>3.13477561615977E-007</v>
      </c>
      <c r="X64" s="0" t="n">
        <v>3.03165409142614E-007</v>
      </c>
      <c r="Y64" s="0" t="n">
        <v>1.20341170682941E-005</v>
      </c>
      <c r="Z64" s="0" t="n">
        <v>1.10059337686501E-005</v>
      </c>
      <c r="AA64" s="0" t="n">
        <v>1.02818329964404E-006</v>
      </c>
      <c r="AB64" s="0" t="n">
        <v>55.6518881511468</v>
      </c>
      <c r="AC64" s="0" t="n">
        <v>69186.4239370593</v>
      </c>
      <c r="AD64" s="0" t="n">
        <v>0.00609634338514988</v>
      </c>
      <c r="AE64" s="0" t="n">
        <v>2.30610091359433E-005</v>
      </c>
      <c r="AF64" s="0" t="n">
        <v>0.000307978049077371</v>
      </c>
      <c r="AG64" s="0" t="n">
        <v>7.54851386816008</v>
      </c>
      <c r="AH64" s="0" t="n">
        <v>111.213467028586</v>
      </c>
    </row>
    <row r="65" customFormat="false" ht="13.8" hidden="false" customHeight="false" outlineLevel="0" collapsed="false">
      <c r="A65" s="1" t="n">
        <v>70</v>
      </c>
      <c r="B65" s="0" t="s">
        <v>119</v>
      </c>
      <c r="C65" s="0" t="s">
        <v>34</v>
      </c>
      <c r="D65" s="0" t="n">
        <v>2050</v>
      </c>
      <c r="E65" s="0" t="s">
        <v>72</v>
      </c>
      <c r="F65" s="0" t="s">
        <v>36</v>
      </c>
      <c r="G65" s="0" t="s">
        <v>37</v>
      </c>
      <c r="H65" s="0" t="s">
        <v>38</v>
      </c>
      <c r="I65" s="0" t="n">
        <v>20</v>
      </c>
      <c r="J65" s="0" t="n">
        <v>2.82926012185595</v>
      </c>
      <c r="K65" s="0" t="n">
        <v>366.35027065601</v>
      </c>
      <c r="L65" s="0" t="n">
        <v>81.4462797023775</v>
      </c>
      <c r="M65" s="0" t="n">
        <v>282.734877544693</v>
      </c>
      <c r="N65" s="0" t="n">
        <v>2.16911340893931</v>
      </c>
      <c r="O65" s="0" t="n">
        <v>2867.63462749957</v>
      </c>
      <c r="P65" s="0" t="n">
        <v>2032.48907067207</v>
      </c>
      <c r="Q65" s="0" t="n">
        <v>835.145556827503</v>
      </c>
      <c r="R65" s="0" t="n">
        <v>2696.75336181861</v>
      </c>
      <c r="S65" s="0" t="n">
        <v>0.102263862547769</v>
      </c>
      <c r="T65" s="0" t="n">
        <v>0.959725888060997</v>
      </c>
      <c r="U65" s="0" t="n">
        <v>10.6389567933313</v>
      </c>
      <c r="V65" s="0" t="n">
        <v>1.01153766259732E-006</v>
      </c>
      <c r="W65" s="0" t="n">
        <v>4.40509692928296E-007</v>
      </c>
      <c r="X65" s="0" t="n">
        <v>5.71027969669022E-007</v>
      </c>
      <c r="Y65" s="0" t="n">
        <v>1.45959484706558E-005</v>
      </c>
      <c r="Z65" s="0" t="n">
        <v>1.32565730237988E-005</v>
      </c>
      <c r="AA65" s="0" t="n">
        <v>1.33937544685707E-006</v>
      </c>
      <c r="AB65" s="0" t="n">
        <v>15.1563959781532</v>
      </c>
      <c r="AC65" s="0" t="n">
        <v>124367.246527721</v>
      </c>
      <c r="AD65" s="0" t="n">
        <v>0.00805565598364521</v>
      </c>
      <c r="AE65" s="0" t="n">
        <v>1.50653660126446E-005</v>
      </c>
      <c r="AF65" s="0" t="n">
        <v>0.000398190597999819</v>
      </c>
      <c r="AG65" s="0" t="n">
        <v>9.90661423862979</v>
      </c>
      <c r="AH65" s="0" t="n">
        <v>131.704643713714</v>
      </c>
    </row>
    <row r="66" customFormat="false" ht="13.8" hidden="false" customHeight="false" outlineLevel="0" collapsed="false">
      <c r="A66" s="1" t="n">
        <v>75</v>
      </c>
      <c r="B66" s="0" t="s">
        <v>120</v>
      </c>
      <c r="C66" s="0" t="s">
        <v>34</v>
      </c>
      <c r="D66" s="0" t="n">
        <v>2050</v>
      </c>
      <c r="E66" s="0" t="s">
        <v>74</v>
      </c>
      <c r="F66" s="0" t="s">
        <v>36</v>
      </c>
      <c r="G66" s="0" t="s">
        <v>37</v>
      </c>
      <c r="H66" s="0" t="s">
        <v>38</v>
      </c>
      <c r="I66" s="0" t="n">
        <v>20</v>
      </c>
      <c r="J66" s="0" t="n">
        <v>2.63294465238581</v>
      </c>
      <c r="K66" s="0" t="n">
        <v>283.147221572339</v>
      </c>
      <c r="L66" s="0" t="n">
        <v>81.4358076568923</v>
      </c>
      <c r="M66" s="0" t="n">
        <v>199.576573499909</v>
      </c>
      <c r="N66" s="0" t="n">
        <v>2.13484041553781</v>
      </c>
      <c r="O66" s="0" t="n">
        <v>2797.60660087128</v>
      </c>
      <c r="P66" s="0" t="n">
        <v>1954.94310757743</v>
      </c>
      <c r="Q66" s="0" t="n">
        <v>842.663493293845</v>
      </c>
      <c r="R66" s="0" t="n">
        <v>1923.30000246973</v>
      </c>
      <c r="S66" s="0" t="n">
        <v>0.0744673324125093</v>
      </c>
      <c r="T66" s="0" t="n">
        <v>0.937670124770064</v>
      </c>
      <c r="U66" s="0" t="n">
        <v>10.4136435379355</v>
      </c>
      <c r="V66" s="0" t="n">
        <v>1.02965140682014E-006</v>
      </c>
      <c r="W66" s="0" t="n">
        <v>4.79725749861636E-007</v>
      </c>
      <c r="X66" s="0" t="n">
        <v>5.49925656958506E-007</v>
      </c>
      <c r="Y66" s="0" t="n">
        <v>1.47698535013559E-005</v>
      </c>
      <c r="Z66" s="0" t="n">
        <v>1.34265964457004E-005</v>
      </c>
      <c r="AA66" s="0" t="n">
        <v>1.34325705565557E-006</v>
      </c>
      <c r="AB66" s="0" t="n">
        <v>21.1967912373991</v>
      </c>
      <c r="AC66" s="0" t="n">
        <v>125197.431155947</v>
      </c>
      <c r="AD66" s="0" t="n">
        <v>0.00841028694658999</v>
      </c>
      <c r="AE66" s="0" t="n">
        <v>1.44252103740671E-005</v>
      </c>
      <c r="AF66" s="0" t="n">
        <v>0.000397449300840675</v>
      </c>
      <c r="AG66" s="0" t="n">
        <v>9.80219489300505</v>
      </c>
      <c r="AH66" s="0" t="n">
        <v>127.73890412528</v>
      </c>
    </row>
    <row r="67" customFormat="false" ht="13.8" hidden="false" customHeight="false" outlineLevel="0" collapsed="false">
      <c r="A67" s="1" t="n">
        <v>21</v>
      </c>
      <c r="B67" s="0" t="s">
        <v>121</v>
      </c>
      <c r="C67" s="0" t="s">
        <v>34</v>
      </c>
      <c r="D67" s="0" t="n">
        <v>2050</v>
      </c>
      <c r="E67" s="0" t="s">
        <v>76</v>
      </c>
      <c r="F67" s="0" t="s">
        <v>36</v>
      </c>
      <c r="G67" s="0" t="s">
        <v>37</v>
      </c>
      <c r="H67" s="0" t="s">
        <v>38</v>
      </c>
      <c r="I67" s="0" t="n">
        <v>20</v>
      </c>
      <c r="J67" s="0" t="n">
        <v>2.82906033650042</v>
      </c>
      <c r="K67" s="0" t="n">
        <v>390.039232250521</v>
      </c>
      <c r="L67" s="0" t="n">
        <v>81.4492054892942</v>
      </c>
      <c r="M67" s="0" t="n">
        <v>306.452596558553</v>
      </c>
      <c r="N67" s="0" t="n">
        <v>2.13743020267397</v>
      </c>
      <c r="O67" s="0" t="n">
        <v>2891.79407304288</v>
      </c>
      <c r="P67" s="0" t="n">
        <v>2057.39153499191</v>
      </c>
      <c r="Q67" s="0" t="n">
        <v>834.402538050969</v>
      </c>
      <c r="R67" s="0" t="n">
        <v>3071.03703569164</v>
      </c>
      <c r="S67" s="0" t="n">
        <v>0.113200895876083</v>
      </c>
      <c r="T67" s="0" t="n">
        <v>0.967848799111299</v>
      </c>
      <c r="U67" s="0" t="n">
        <v>10.8458005459362</v>
      </c>
      <c r="V67" s="0" t="n">
        <v>1.05311938796013E-006</v>
      </c>
      <c r="W67" s="0" t="n">
        <v>4.93021292091383E-007</v>
      </c>
      <c r="X67" s="0" t="n">
        <v>5.60098095868744E-007</v>
      </c>
      <c r="Y67" s="0" t="n">
        <v>1.49140799113154E-005</v>
      </c>
      <c r="Z67" s="0" t="n">
        <v>1.35732721508491E-005</v>
      </c>
      <c r="AA67" s="0" t="n">
        <v>1.34080776046628E-006</v>
      </c>
      <c r="AB67" s="0" t="n">
        <v>17.0329358269869</v>
      </c>
      <c r="AC67" s="0" t="n">
        <v>123388.937265498</v>
      </c>
      <c r="AD67" s="0" t="n">
        <v>0.00804043678773812</v>
      </c>
      <c r="AE67" s="0" t="n">
        <v>1.51557593100262E-005</v>
      </c>
      <c r="AF67" s="0" t="n">
        <v>0.000398402180932901</v>
      </c>
      <c r="AG67" s="0" t="n">
        <v>9.90372293063114</v>
      </c>
      <c r="AH67" s="0" t="n">
        <v>127.507077572559</v>
      </c>
    </row>
    <row r="68" customFormat="false" ht="13.8" hidden="false" customHeight="false" outlineLevel="0" collapsed="false">
      <c r="A68" s="1" t="n">
        <v>49</v>
      </c>
      <c r="B68" s="0" t="s">
        <v>122</v>
      </c>
      <c r="C68" s="0" t="s">
        <v>34</v>
      </c>
      <c r="D68" s="0" t="n">
        <v>2050</v>
      </c>
      <c r="E68" s="0" t="s">
        <v>78</v>
      </c>
      <c r="F68" s="0" t="s">
        <v>36</v>
      </c>
      <c r="G68" s="0" t="s">
        <v>37</v>
      </c>
      <c r="H68" s="0" t="s">
        <v>38</v>
      </c>
      <c r="I68" s="0" t="n">
        <v>20</v>
      </c>
      <c r="J68" s="0" t="n">
        <v>2.61938721803743</v>
      </c>
      <c r="K68" s="0" t="n">
        <v>283.790680015822</v>
      </c>
      <c r="L68" s="0" t="n">
        <v>81.3637786923424</v>
      </c>
      <c r="M68" s="0" t="n">
        <v>200.404745307688</v>
      </c>
      <c r="N68" s="0" t="n">
        <v>2.02215601579165</v>
      </c>
      <c r="O68" s="0" t="n">
        <v>2832.92528463104</v>
      </c>
      <c r="P68" s="0" t="n">
        <v>1988.5970242064</v>
      </c>
      <c r="Q68" s="0" t="n">
        <v>844.328260424633</v>
      </c>
      <c r="R68" s="0" t="n">
        <v>1835.47273579346</v>
      </c>
      <c r="S68" s="0" t="n">
        <v>0.0738375492785109</v>
      </c>
      <c r="T68" s="0" t="n">
        <v>0.935132570405582</v>
      </c>
      <c r="U68" s="0" t="n">
        <v>10.3456265181763</v>
      </c>
      <c r="V68" s="0" t="n">
        <v>1.0652130257656E-006</v>
      </c>
      <c r="W68" s="0" t="n">
        <v>5.2669411809362E-007</v>
      </c>
      <c r="X68" s="0" t="n">
        <v>5.38518907671979E-007</v>
      </c>
      <c r="Y68" s="0" t="n">
        <v>1.50143424337822E-005</v>
      </c>
      <c r="Z68" s="0" t="n">
        <v>1.36709340652269E-005</v>
      </c>
      <c r="AA68" s="0" t="n">
        <v>1.34340836855533E-006</v>
      </c>
      <c r="AB68" s="0" t="n">
        <v>18.4181881949453</v>
      </c>
      <c r="AC68" s="0" t="n">
        <v>124962.569052701</v>
      </c>
      <c r="AD68" s="0" t="n">
        <v>0.00844240901059751</v>
      </c>
      <c r="AE68" s="0" t="n">
        <v>1.43524077492924E-005</v>
      </c>
      <c r="AF68" s="0" t="n">
        <v>0.000397212119072517</v>
      </c>
      <c r="AG68" s="0" t="n">
        <v>9.78087457824366</v>
      </c>
      <c r="AH68" s="0" t="n">
        <v>118.361915097846</v>
      </c>
    </row>
    <row r="69" customFormat="false" ht="13.8" hidden="false" customHeight="false" outlineLevel="0" collapsed="false">
      <c r="A69" s="1" t="n">
        <v>54</v>
      </c>
      <c r="B69" s="0" t="s">
        <v>123</v>
      </c>
      <c r="C69" s="0" t="s">
        <v>34</v>
      </c>
      <c r="D69" s="0" t="n">
        <v>2050</v>
      </c>
      <c r="E69" s="0" t="s">
        <v>80</v>
      </c>
      <c r="F69" s="0" t="s">
        <v>36</v>
      </c>
      <c r="G69" s="0" t="s">
        <v>37</v>
      </c>
      <c r="H69" s="0" t="s">
        <v>38</v>
      </c>
      <c r="I69" s="0" t="n">
        <v>20</v>
      </c>
      <c r="J69" s="0" t="n">
        <v>2.98612349313003</v>
      </c>
      <c r="K69" s="0" t="n">
        <v>562.961168150364</v>
      </c>
      <c r="L69" s="0" t="n">
        <v>81.3368273957688</v>
      </c>
      <c r="M69" s="0" t="n">
        <v>479.657524405093</v>
      </c>
      <c r="N69" s="0" t="n">
        <v>1.96681634950255</v>
      </c>
      <c r="O69" s="0" t="n">
        <v>3009.34057368178</v>
      </c>
      <c r="P69" s="0" t="n">
        <v>2173.14217834074</v>
      </c>
      <c r="Q69" s="0" t="n">
        <v>836.198395341039</v>
      </c>
      <c r="R69" s="0" t="n">
        <v>5991.20668868592</v>
      </c>
      <c r="S69" s="0" t="n">
        <v>0.183013002525769</v>
      </c>
      <c r="T69" s="0" t="n">
        <v>1.02092531276248</v>
      </c>
      <c r="U69" s="0" t="n">
        <v>11.2385130604324</v>
      </c>
      <c r="V69" s="0" t="n">
        <v>1.03898234303234E-006</v>
      </c>
      <c r="W69" s="0" t="n">
        <v>4.70471556647301E-007</v>
      </c>
      <c r="X69" s="0" t="n">
        <v>5.68510786385035E-007</v>
      </c>
      <c r="Y69" s="0" t="n">
        <v>1.49678583292268E-005</v>
      </c>
      <c r="Z69" s="0" t="n">
        <v>1.36064981500904E-005</v>
      </c>
      <c r="AA69" s="0" t="n">
        <v>1.36136017913637E-006</v>
      </c>
      <c r="AB69" s="0" t="n">
        <v>10.8928300585573</v>
      </c>
      <c r="AC69" s="0" t="n">
        <v>122675.497894896</v>
      </c>
      <c r="AD69" s="0" t="n">
        <v>0.00778941397814271</v>
      </c>
      <c r="AE69" s="0" t="n">
        <v>2.20516217068165E-005</v>
      </c>
      <c r="AF69" s="0" t="n">
        <v>0.000398814546707733</v>
      </c>
      <c r="AG69" s="0" t="n">
        <v>10.2019835280498</v>
      </c>
      <c r="AH69" s="0" t="n">
        <v>121.158636017809</v>
      </c>
    </row>
    <row r="70" customFormat="false" ht="13.8" hidden="false" customHeight="false" outlineLevel="0" collapsed="false">
      <c r="A70" s="1" t="n">
        <v>102</v>
      </c>
      <c r="B70" s="0" t="s">
        <v>124</v>
      </c>
      <c r="C70" s="0" t="s">
        <v>34</v>
      </c>
      <c r="D70" s="0" t="n">
        <v>2050</v>
      </c>
      <c r="E70" s="0" t="s">
        <v>82</v>
      </c>
      <c r="F70" s="0" t="s">
        <v>36</v>
      </c>
      <c r="G70" s="0" t="s">
        <v>37</v>
      </c>
      <c r="H70" s="0" t="s">
        <v>38</v>
      </c>
      <c r="I70" s="0" t="n">
        <v>20</v>
      </c>
      <c r="J70" s="0" t="n">
        <v>2.63463890876394</v>
      </c>
      <c r="K70" s="0" t="n">
        <v>291.165239062192</v>
      </c>
      <c r="L70" s="0" t="n">
        <v>81.2803867879938</v>
      </c>
      <c r="M70" s="0" t="n">
        <v>208.01926529624</v>
      </c>
      <c r="N70" s="0" t="n">
        <v>1.86558697795752</v>
      </c>
      <c r="O70" s="0" t="n">
        <v>2828.76887628839</v>
      </c>
      <c r="P70" s="0" t="n">
        <v>1982.49139350938</v>
      </c>
      <c r="Q70" s="0" t="n">
        <v>846.277482779012</v>
      </c>
      <c r="R70" s="0" t="n">
        <v>1890.98930996997</v>
      </c>
      <c r="S70" s="0" t="n">
        <v>0.074218632905074</v>
      </c>
      <c r="T70" s="0" t="n">
        <v>0.933140973069512</v>
      </c>
      <c r="U70" s="0" t="n">
        <v>10.3727490080639</v>
      </c>
      <c r="V70" s="0" t="n">
        <v>1.01678927539756E-006</v>
      </c>
      <c r="W70" s="0" t="n">
        <v>4.6729108208052E-007</v>
      </c>
      <c r="X70" s="0" t="n">
        <v>5.49498193317044E-007</v>
      </c>
      <c r="Y70" s="0" t="n">
        <v>1.47360676048219E-005</v>
      </c>
      <c r="Z70" s="0" t="n">
        <v>1.33875899935136E-005</v>
      </c>
      <c r="AA70" s="0" t="n">
        <v>1.34847761130831E-006</v>
      </c>
      <c r="AB70" s="0" t="n">
        <v>12.8426168769573</v>
      </c>
      <c r="AC70" s="0" t="n">
        <v>124563.280602931</v>
      </c>
      <c r="AD70" s="0" t="n">
        <v>0.00850594603810428</v>
      </c>
      <c r="AE70" s="0" t="n">
        <v>1.45295928088771E-005</v>
      </c>
      <c r="AF70" s="0" t="n">
        <v>0.000397250253443626</v>
      </c>
      <c r="AG70" s="0" t="n">
        <v>9.80667325991323</v>
      </c>
      <c r="AH70" s="0" t="n">
        <v>104.445963011874</v>
      </c>
    </row>
    <row r="71" customFormat="false" ht="13.8" hidden="false" customHeight="false" outlineLevel="0" collapsed="false">
      <c r="A71" s="1" t="n">
        <v>69</v>
      </c>
      <c r="B71" s="0" t="s">
        <v>125</v>
      </c>
      <c r="C71" s="0" t="s">
        <v>40</v>
      </c>
      <c r="D71" s="0" t="n">
        <v>2050</v>
      </c>
      <c r="E71" s="0" t="s">
        <v>72</v>
      </c>
      <c r="F71" s="0" t="s">
        <v>41</v>
      </c>
      <c r="G71" s="0" t="s">
        <v>37</v>
      </c>
      <c r="H71" s="0" t="s">
        <v>38</v>
      </c>
      <c r="I71" s="0" t="n">
        <v>20</v>
      </c>
      <c r="J71" s="0" t="n">
        <v>2.54847541969769</v>
      </c>
      <c r="K71" s="0" t="n">
        <v>319.767197186501</v>
      </c>
      <c r="L71" s="0" t="n">
        <v>80.7652349615327</v>
      </c>
      <c r="M71" s="0" t="n">
        <v>236.200525232604</v>
      </c>
      <c r="N71" s="0" t="n">
        <v>2.80143699236469</v>
      </c>
      <c r="O71" s="0" t="n">
        <v>2160.0058143627</v>
      </c>
      <c r="P71" s="0" t="n">
        <v>1791.66243947614</v>
      </c>
      <c r="Q71" s="0" t="n">
        <v>368.343374886559</v>
      </c>
      <c r="R71" s="0" t="n">
        <v>2278.51076552444</v>
      </c>
      <c r="S71" s="0" t="n">
        <v>0.0846052056950414</v>
      </c>
      <c r="T71" s="0" t="n">
        <v>0.85338288857065</v>
      </c>
      <c r="U71" s="0" t="n">
        <v>9.49833183030439</v>
      </c>
      <c r="V71" s="0" t="n">
        <v>9.33414965464796E-007</v>
      </c>
      <c r="W71" s="0" t="n">
        <v>4.1912574055015E-007</v>
      </c>
      <c r="X71" s="0" t="n">
        <v>5.14289224914645E-007</v>
      </c>
      <c r="Y71" s="0" t="n">
        <v>1.34453614400383E-005</v>
      </c>
      <c r="Z71" s="0" t="n">
        <v>1.22480468174396E-005</v>
      </c>
      <c r="AA71" s="0" t="n">
        <v>1.19731462259871E-006</v>
      </c>
      <c r="AB71" s="0" t="n">
        <v>14.443982515497</v>
      </c>
      <c r="AC71" s="0" t="n">
        <v>81043.6341577874</v>
      </c>
      <c r="AD71" s="0" t="n">
        <v>0.00702503271422488</v>
      </c>
      <c r="AE71" s="0" t="n">
        <v>1.30649591588409E-005</v>
      </c>
      <c r="AF71" s="0" t="n">
        <v>0.000381127894264744</v>
      </c>
      <c r="AG71" s="0" t="n">
        <v>9.48893548594298</v>
      </c>
      <c r="AH71" s="0" t="n">
        <v>143.436964882353</v>
      </c>
    </row>
    <row r="72" customFormat="false" ht="13.8" hidden="false" customHeight="false" outlineLevel="0" collapsed="false">
      <c r="A72" s="1" t="n">
        <v>74</v>
      </c>
      <c r="B72" s="0" t="s">
        <v>126</v>
      </c>
      <c r="C72" s="0" t="s">
        <v>40</v>
      </c>
      <c r="D72" s="0" t="n">
        <v>2050</v>
      </c>
      <c r="E72" s="0" t="s">
        <v>74</v>
      </c>
      <c r="F72" s="0" t="s">
        <v>41</v>
      </c>
      <c r="G72" s="0" t="s">
        <v>37</v>
      </c>
      <c r="H72" s="0" t="s">
        <v>38</v>
      </c>
      <c r="I72" s="0" t="n">
        <v>20</v>
      </c>
      <c r="J72" s="0" t="n">
        <v>2.36255279893418</v>
      </c>
      <c r="K72" s="0" t="n">
        <v>254.198659585929</v>
      </c>
      <c r="L72" s="0" t="n">
        <v>80.7514027568518</v>
      </c>
      <c r="M72" s="0" t="n">
        <v>170.686851627022</v>
      </c>
      <c r="N72" s="0" t="n">
        <v>2.7604052020556</v>
      </c>
      <c r="O72" s="0" t="n">
        <v>2094.11680903564</v>
      </c>
      <c r="P72" s="0" t="n">
        <v>1720.70055414403</v>
      </c>
      <c r="Q72" s="0" t="n">
        <v>373.416254891608</v>
      </c>
      <c r="R72" s="0" t="n">
        <v>1577.78150338771</v>
      </c>
      <c r="S72" s="0" t="n">
        <v>0.0601170864903689</v>
      </c>
      <c r="T72" s="0" t="n">
        <v>0.832065485715621</v>
      </c>
      <c r="U72" s="0" t="n">
        <v>9.28584244318542</v>
      </c>
      <c r="V72" s="0" t="n">
        <v>9.48824125679112E-007</v>
      </c>
      <c r="W72" s="0" t="n">
        <v>4.56833130179669E-007</v>
      </c>
      <c r="X72" s="0" t="n">
        <v>4.91990995499443E-007</v>
      </c>
      <c r="Y72" s="0" t="n">
        <v>1.35604965051072E-005</v>
      </c>
      <c r="Z72" s="0" t="n">
        <v>1.23628621732169E-005</v>
      </c>
      <c r="AA72" s="0" t="n">
        <v>1.19763433189027E-006</v>
      </c>
      <c r="AB72" s="0" t="n">
        <v>19.8258606420493</v>
      </c>
      <c r="AC72" s="0" t="n">
        <v>81749.4829807101</v>
      </c>
      <c r="AD72" s="0" t="n">
        <v>0.00727948185469197</v>
      </c>
      <c r="AE72" s="0" t="n">
        <v>1.24489955521078E-005</v>
      </c>
      <c r="AF72" s="0" t="n">
        <v>0.000380315756970506</v>
      </c>
      <c r="AG72" s="0" t="n">
        <v>9.38752394423465</v>
      </c>
      <c r="AH72" s="0" t="n">
        <v>139.542384363656</v>
      </c>
    </row>
    <row r="73" customFormat="false" ht="13.8" hidden="false" customHeight="false" outlineLevel="0" collapsed="false">
      <c r="A73" s="1" t="n">
        <v>20</v>
      </c>
      <c r="B73" s="0" t="s">
        <v>127</v>
      </c>
      <c r="C73" s="0" t="s">
        <v>40</v>
      </c>
      <c r="D73" s="0" t="n">
        <v>2050</v>
      </c>
      <c r="E73" s="0" t="s">
        <v>76</v>
      </c>
      <c r="F73" s="0" t="s">
        <v>41</v>
      </c>
      <c r="G73" s="0" t="s">
        <v>37</v>
      </c>
      <c r="H73" s="0" t="s">
        <v>38</v>
      </c>
      <c r="I73" s="0" t="n">
        <v>20</v>
      </c>
      <c r="J73" s="0" t="n">
        <v>2.53467280302357</v>
      </c>
      <c r="K73" s="0" t="n">
        <v>336.059357304931</v>
      </c>
      <c r="L73" s="0" t="n">
        <v>80.7669989596577</v>
      </c>
      <c r="M73" s="0" t="n">
        <v>252.519026913691</v>
      </c>
      <c r="N73" s="0" t="n">
        <v>2.77333143158174</v>
      </c>
      <c r="O73" s="0" t="n">
        <v>2178.42259295421</v>
      </c>
      <c r="P73" s="0" t="n">
        <v>1810.80317363311</v>
      </c>
      <c r="Q73" s="0" t="n">
        <v>367.619419321101</v>
      </c>
      <c r="R73" s="0" t="n">
        <v>2547.45123302706</v>
      </c>
      <c r="S73" s="0" t="n">
        <v>0.0906141453968759</v>
      </c>
      <c r="T73" s="0" t="n">
        <v>0.857744150570008</v>
      </c>
      <c r="U73" s="0" t="n">
        <v>9.62785853713617</v>
      </c>
      <c r="V73" s="0" t="n">
        <v>9.73150553337943E-007</v>
      </c>
      <c r="W73" s="0" t="n">
        <v>4.70758186281679E-007</v>
      </c>
      <c r="X73" s="0" t="n">
        <v>5.02392367056264E-007</v>
      </c>
      <c r="Y73" s="0" t="n">
        <v>1.36841866339328E-005</v>
      </c>
      <c r="Z73" s="0" t="n">
        <v>1.24867102576601E-005</v>
      </c>
      <c r="AA73" s="0" t="n">
        <v>1.19747637627261E-006</v>
      </c>
      <c r="AB73" s="0" t="n">
        <v>16.235526465779</v>
      </c>
      <c r="AC73" s="0" t="n">
        <v>80258.2530377853</v>
      </c>
      <c r="AD73" s="0" t="n">
        <v>0.00699586172479132</v>
      </c>
      <c r="AE73" s="0" t="n">
        <v>1.31419419502833E-005</v>
      </c>
      <c r="AF73" s="0" t="n">
        <v>0.000381240748037354</v>
      </c>
      <c r="AG73" s="0" t="n">
        <v>9.47990536346984</v>
      </c>
      <c r="AH73" s="0" t="n">
        <v>140.134382399492</v>
      </c>
    </row>
    <row r="74" customFormat="false" ht="13.8" hidden="false" customHeight="false" outlineLevel="0" collapsed="false">
      <c r="A74" s="1" t="n">
        <v>48</v>
      </c>
      <c r="B74" s="0" t="s">
        <v>128</v>
      </c>
      <c r="C74" s="0" t="s">
        <v>40</v>
      </c>
      <c r="D74" s="0" t="n">
        <v>2050</v>
      </c>
      <c r="E74" s="0" t="s">
        <v>78</v>
      </c>
      <c r="F74" s="0" t="s">
        <v>41</v>
      </c>
      <c r="G74" s="0" t="s">
        <v>37</v>
      </c>
      <c r="H74" s="0" t="s">
        <v>38</v>
      </c>
      <c r="I74" s="0" t="n">
        <v>20</v>
      </c>
      <c r="J74" s="0" t="n">
        <v>2.34882628620918</v>
      </c>
      <c r="K74" s="0" t="n">
        <v>253.029482712694</v>
      </c>
      <c r="L74" s="0" t="n">
        <v>80.6831612893644</v>
      </c>
      <c r="M74" s="0" t="n">
        <v>169.692868644447</v>
      </c>
      <c r="N74" s="0" t="n">
        <v>2.65345277888275</v>
      </c>
      <c r="O74" s="0" t="n">
        <v>2127.2206555427</v>
      </c>
      <c r="P74" s="0" t="n">
        <v>1752.88754538646</v>
      </c>
      <c r="Q74" s="0" t="n">
        <v>374.333110156231</v>
      </c>
      <c r="R74" s="0" t="n">
        <v>1488.74724631995</v>
      </c>
      <c r="S74" s="0" t="n">
        <v>0.059337006827405</v>
      </c>
      <c r="T74" s="0" t="n">
        <v>0.830176198177116</v>
      </c>
      <c r="U74" s="0" t="n">
        <v>9.22289709351855</v>
      </c>
      <c r="V74" s="0" t="n">
        <v>9.84400349053751E-007</v>
      </c>
      <c r="W74" s="0" t="n">
        <v>5.04582175575523E-007</v>
      </c>
      <c r="X74" s="0" t="n">
        <v>4.79818173478227E-007</v>
      </c>
      <c r="Y74" s="0" t="n">
        <v>1.37959283852033E-005</v>
      </c>
      <c r="Z74" s="0" t="n">
        <v>1.25993281902592E-005</v>
      </c>
      <c r="AA74" s="0" t="n">
        <v>1.19660019494415E-006</v>
      </c>
      <c r="AB74" s="0" t="n">
        <v>17.2363705867995</v>
      </c>
      <c r="AC74" s="0" t="n">
        <v>81594.2425485386</v>
      </c>
      <c r="AD74" s="0" t="n">
        <v>0.00728366002694556</v>
      </c>
      <c r="AE74" s="0" t="n">
        <v>1.23592265071737E-005</v>
      </c>
      <c r="AF74" s="0" t="n">
        <v>0.000380097133045605</v>
      </c>
      <c r="AG74" s="0" t="n">
        <v>9.36662156226477</v>
      </c>
      <c r="AH74" s="0" t="n">
        <v>130.7500963777</v>
      </c>
    </row>
    <row r="75" customFormat="false" ht="13.8" hidden="false" customHeight="false" outlineLevel="0" collapsed="false">
      <c r="A75" s="1" t="n">
        <v>53</v>
      </c>
      <c r="B75" s="0" t="s">
        <v>129</v>
      </c>
      <c r="C75" s="0" t="s">
        <v>40</v>
      </c>
      <c r="D75" s="0" t="n">
        <v>2050</v>
      </c>
      <c r="E75" s="0" t="s">
        <v>80</v>
      </c>
      <c r="F75" s="0" t="s">
        <v>41</v>
      </c>
      <c r="G75" s="0" t="s">
        <v>37</v>
      </c>
      <c r="H75" s="0" t="s">
        <v>38</v>
      </c>
      <c r="I75" s="0" t="n">
        <v>20</v>
      </c>
      <c r="J75" s="0" t="n">
        <v>2.68877964283547</v>
      </c>
      <c r="K75" s="0" t="n">
        <v>499.279687591415</v>
      </c>
      <c r="L75" s="0" t="n">
        <v>80.6581989206259</v>
      </c>
      <c r="M75" s="0" t="n">
        <v>416.008472586573</v>
      </c>
      <c r="N75" s="0" t="n">
        <v>2.61301608421627</v>
      </c>
      <c r="O75" s="0" t="n">
        <v>2279.55201170907</v>
      </c>
      <c r="P75" s="0" t="n">
        <v>1910.39688027937</v>
      </c>
      <c r="Q75" s="0" t="n">
        <v>369.155131429709</v>
      </c>
      <c r="R75" s="0" t="n">
        <v>5308.20663739775</v>
      </c>
      <c r="S75" s="0" t="n">
        <v>0.158190695202238</v>
      </c>
      <c r="T75" s="0" t="n">
        <v>0.908670858118136</v>
      </c>
      <c r="U75" s="0" t="n">
        <v>10.0087404837372</v>
      </c>
      <c r="V75" s="0" t="n">
        <v>9.58695873579511E-007</v>
      </c>
      <c r="W75" s="0" t="n">
        <v>4.47320315892799E-007</v>
      </c>
      <c r="X75" s="0" t="n">
        <v>5.11375557686711E-007</v>
      </c>
      <c r="Y75" s="0" t="n">
        <v>1.37353799868767E-005</v>
      </c>
      <c r="Z75" s="0" t="n">
        <v>1.25181074594339E-005</v>
      </c>
      <c r="AA75" s="0" t="n">
        <v>1.21727252744279E-006</v>
      </c>
      <c r="AB75" s="0" t="n">
        <v>10.3479636522502</v>
      </c>
      <c r="AC75" s="0" t="n">
        <v>79622.6598550177</v>
      </c>
      <c r="AD75" s="0" t="n">
        <v>0.00676624017859503</v>
      </c>
      <c r="AE75" s="0" t="n">
        <v>1.96357380887422E-005</v>
      </c>
      <c r="AF75" s="0" t="n">
        <v>0.000381630427255139</v>
      </c>
      <c r="AG75" s="0" t="n">
        <v>9.76391142104425</v>
      </c>
      <c r="AH75" s="0" t="n">
        <v>134.612794631982</v>
      </c>
    </row>
    <row r="76" customFormat="false" ht="13.8" hidden="false" customHeight="false" outlineLevel="0" collapsed="false">
      <c r="A76" s="1" t="n">
        <v>101</v>
      </c>
      <c r="B76" s="0" t="s">
        <v>130</v>
      </c>
      <c r="C76" s="0" t="s">
        <v>40</v>
      </c>
      <c r="D76" s="0" t="n">
        <v>2050</v>
      </c>
      <c r="E76" s="0" t="s">
        <v>82</v>
      </c>
      <c r="F76" s="0" t="s">
        <v>41</v>
      </c>
      <c r="G76" s="0" t="s">
        <v>37</v>
      </c>
      <c r="H76" s="0" t="s">
        <v>38</v>
      </c>
      <c r="I76" s="0" t="n">
        <v>20</v>
      </c>
      <c r="J76" s="0" t="n">
        <v>2.36458183155139</v>
      </c>
      <c r="K76" s="0" t="n">
        <v>259.577341309951</v>
      </c>
      <c r="L76" s="0" t="n">
        <v>80.6031605944189</v>
      </c>
      <c r="M76" s="0" t="n">
        <v>176.463480296327</v>
      </c>
      <c r="N76" s="0" t="n">
        <v>2.51070041920502</v>
      </c>
      <c r="O76" s="0" t="n">
        <v>2111.59502437605</v>
      </c>
      <c r="P76" s="0" t="n">
        <v>1735.47846718763</v>
      </c>
      <c r="Q76" s="0" t="n">
        <v>376.116557188425</v>
      </c>
      <c r="R76" s="0" t="n">
        <v>1539.24233675264</v>
      </c>
      <c r="S76" s="0" t="n">
        <v>0.0599999192207202</v>
      </c>
      <c r="T76" s="0" t="n">
        <v>0.828265478602542</v>
      </c>
      <c r="U76" s="0" t="n">
        <v>9.25444852404158</v>
      </c>
      <c r="V76" s="0" t="n">
        <v>9.32449137208875E-007</v>
      </c>
      <c r="W76" s="0" t="n">
        <v>4.40683804854677E-007</v>
      </c>
      <c r="X76" s="0" t="n">
        <v>4.91765332354198E-007</v>
      </c>
      <c r="Y76" s="0" t="n">
        <v>1.3507533558151E-005</v>
      </c>
      <c r="Z76" s="0" t="n">
        <v>1.2305512282139E-005</v>
      </c>
      <c r="AA76" s="0" t="n">
        <v>1.20202127601201E-006</v>
      </c>
      <c r="AB76" s="0" t="n">
        <v>12.0534240850114</v>
      </c>
      <c r="AC76" s="0" t="n">
        <v>81249.5831899658</v>
      </c>
      <c r="AD76" s="0" t="n">
        <v>0.00736051079908416</v>
      </c>
      <c r="AE76" s="0" t="n">
        <v>1.25256812251722E-005</v>
      </c>
      <c r="AF76" s="0" t="n">
        <v>0.000380139403609408</v>
      </c>
      <c r="AG76" s="0" t="n">
        <v>9.3922477380662</v>
      </c>
      <c r="AH76" s="0" t="n">
        <v>118.705380826398</v>
      </c>
    </row>
    <row r="77" customFormat="false" ht="13.8" hidden="false" customHeight="false" outlineLevel="0" collapsed="false">
      <c r="A77" s="1" t="n">
        <v>71</v>
      </c>
      <c r="B77" s="0" t="s">
        <v>131</v>
      </c>
      <c r="C77" s="0" t="s">
        <v>43</v>
      </c>
      <c r="D77" s="0" t="n">
        <v>2050</v>
      </c>
      <c r="E77" s="0" t="s">
        <v>72</v>
      </c>
      <c r="F77" s="0" t="s">
        <v>44</v>
      </c>
      <c r="G77" s="0" t="s">
        <v>37</v>
      </c>
      <c r="H77" s="0" t="s">
        <v>38</v>
      </c>
      <c r="I77" s="0" t="n">
        <v>44</v>
      </c>
      <c r="J77" s="0" t="n">
        <v>2.05340448914442</v>
      </c>
      <c r="K77" s="0" t="n">
        <v>305.167007090914</v>
      </c>
      <c r="L77" s="0" t="n">
        <v>2.86656891606212</v>
      </c>
      <c r="M77" s="0" t="n">
        <v>300.287399735655</v>
      </c>
      <c r="N77" s="0" t="n">
        <v>2.01303843919692</v>
      </c>
      <c r="O77" s="0" t="n">
        <v>1636.55498840345</v>
      </c>
      <c r="P77" s="0" t="n">
        <v>1407.87843662263</v>
      </c>
      <c r="Q77" s="0" t="n">
        <v>228.676551780816</v>
      </c>
      <c r="R77" s="0" t="n">
        <v>3226.70868647213</v>
      </c>
      <c r="S77" s="0" t="n">
        <v>0.107955787730597</v>
      </c>
      <c r="T77" s="0" t="n">
        <v>0.399204233179444</v>
      </c>
      <c r="U77" s="0" t="n">
        <v>4.67578264689665</v>
      </c>
      <c r="V77" s="0" t="n">
        <v>8.5229757148806E-007</v>
      </c>
      <c r="W77" s="0" t="n">
        <v>4.00557820089466E-007</v>
      </c>
      <c r="X77" s="0" t="n">
        <v>4.51739751398594E-007</v>
      </c>
      <c r="Y77" s="0" t="n">
        <v>8.06584730492269E-006</v>
      </c>
      <c r="Z77" s="0" t="n">
        <v>7.78561594106621E-006</v>
      </c>
      <c r="AA77" s="0" t="n">
        <v>2.80231363856475E-007</v>
      </c>
      <c r="AB77" s="0" t="n">
        <v>18.4195518969783</v>
      </c>
      <c r="AC77" s="0" t="n">
        <v>9501.10549501861</v>
      </c>
      <c r="AD77" s="0" t="n">
        <v>0.006491468035319</v>
      </c>
      <c r="AE77" s="0" t="n">
        <v>2.4139875064649E-005</v>
      </c>
      <c r="AF77" s="0" t="n">
        <v>0.000116848221974692</v>
      </c>
      <c r="AG77" s="0" t="n">
        <v>1.44534712004278</v>
      </c>
      <c r="AH77" s="0" t="n">
        <v>206.750742704108</v>
      </c>
    </row>
    <row r="78" customFormat="false" ht="13.8" hidden="false" customHeight="false" outlineLevel="0" collapsed="false">
      <c r="A78" s="1" t="n">
        <v>43</v>
      </c>
      <c r="B78" s="0" t="s">
        <v>132</v>
      </c>
      <c r="C78" s="0" t="s">
        <v>43</v>
      </c>
      <c r="D78" s="0" t="n">
        <v>2050</v>
      </c>
      <c r="E78" s="0" t="s">
        <v>74</v>
      </c>
      <c r="F78" s="0" t="s">
        <v>44</v>
      </c>
      <c r="G78" s="0" t="s">
        <v>37</v>
      </c>
      <c r="H78" s="0" t="s">
        <v>38</v>
      </c>
      <c r="I78" s="0" t="n">
        <v>44</v>
      </c>
      <c r="J78" s="0" t="n">
        <v>1.71258707207852</v>
      </c>
      <c r="K78" s="0" t="n">
        <v>189.771641299959</v>
      </c>
      <c r="L78" s="0" t="n">
        <v>2.82174625175713</v>
      </c>
      <c r="M78" s="0" t="n">
        <v>185.009574962458</v>
      </c>
      <c r="N78" s="0" t="n">
        <v>1.94032008574353</v>
      </c>
      <c r="O78" s="0" t="n">
        <v>1550.3018026143</v>
      </c>
      <c r="P78" s="0" t="n">
        <v>1316.17587052827</v>
      </c>
      <c r="Q78" s="0" t="n">
        <v>234.12593208603</v>
      </c>
      <c r="R78" s="0" t="n">
        <v>2372.52847052025</v>
      </c>
      <c r="S78" s="0" t="n">
        <v>0.0660002967025846</v>
      </c>
      <c r="T78" s="0" t="n">
        <v>0.363986523667063</v>
      </c>
      <c r="U78" s="0" t="n">
        <v>4.36554244530193</v>
      </c>
      <c r="V78" s="0" t="n">
        <v>8.57348506134298E-007</v>
      </c>
      <c r="W78" s="0" t="n">
        <v>4.57022135193387E-007</v>
      </c>
      <c r="X78" s="0" t="n">
        <v>4.00326370940911E-007</v>
      </c>
      <c r="Y78" s="0" t="n">
        <v>7.86786869652345E-006</v>
      </c>
      <c r="Z78" s="0" t="n">
        <v>7.59248576179E-006</v>
      </c>
      <c r="AA78" s="0" t="n">
        <v>2.75382934733448E-007</v>
      </c>
      <c r="AB78" s="0" t="n">
        <v>27.7316315474315</v>
      </c>
      <c r="AC78" s="0" t="n">
        <v>11461.0970556534</v>
      </c>
      <c r="AD78" s="0" t="n">
        <v>0.00668914425350568</v>
      </c>
      <c r="AE78" s="0" t="n">
        <v>2.32863651824091E-005</v>
      </c>
      <c r="AF78" s="0" t="n">
        <v>0.000115851510988429</v>
      </c>
      <c r="AG78" s="0" t="n">
        <v>1.29235211536087</v>
      </c>
      <c r="AH78" s="0" t="n">
        <v>198.400590584124</v>
      </c>
    </row>
    <row r="79" customFormat="false" ht="13.8" hidden="false" customHeight="false" outlineLevel="0" collapsed="false">
      <c r="A79" s="1" t="n">
        <v>7</v>
      </c>
      <c r="B79" s="0" t="s">
        <v>133</v>
      </c>
      <c r="C79" s="0" t="s">
        <v>43</v>
      </c>
      <c r="D79" s="0" t="n">
        <v>2050</v>
      </c>
      <c r="E79" s="0" t="s">
        <v>76</v>
      </c>
      <c r="F79" s="0" t="s">
        <v>44</v>
      </c>
      <c r="G79" s="0" t="s">
        <v>37</v>
      </c>
      <c r="H79" s="0" t="s">
        <v>38</v>
      </c>
      <c r="I79" s="0" t="n">
        <v>44</v>
      </c>
      <c r="J79" s="0" t="n">
        <v>1.96037642587705</v>
      </c>
      <c r="K79" s="0" t="n">
        <v>309.049691348468</v>
      </c>
      <c r="L79" s="0" t="n">
        <v>2.85184419276734</v>
      </c>
      <c r="M79" s="0" t="n">
        <v>304.227876585239</v>
      </c>
      <c r="N79" s="0" t="n">
        <v>1.96997057046221</v>
      </c>
      <c r="O79" s="0" t="n">
        <v>1626.39153930885</v>
      </c>
      <c r="P79" s="0" t="n">
        <v>1399.51758540291</v>
      </c>
      <c r="Q79" s="0" t="n">
        <v>226.873953905939</v>
      </c>
      <c r="R79" s="0" t="n">
        <v>3420.25381168715</v>
      </c>
      <c r="S79" s="0" t="n">
        <v>0.101127540866802</v>
      </c>
      <c r="T79" s="0" t="n">
        <v>0.392275299994418</v>
      </c>
      <c r="U79" s="0" t="n">
        <v>4.67563766376942</v>
      </c>
      <c r="V79" s="0" t="n">
        <v>9.12961818454096E-007</v>
      </c>
      <c r="W79" s="0" t="n">
        <v>4.83742621440557E-007</v>
      </c>
      <c r="X79" s="0" t="n">
        <v>4.2921919701354E-007</v>
      </c>
      <c r="Y79" s="0" t="n">
        <v>8.04664273336003E-006</v>
      </c>
      <c r="Z79" s="0" t="n">
        <v>7.76937623200204E-006</v>
      </c>
      <c r="AA79" s="0" t="n">
        <v>2.77266501358001E-007</v>
      </c>
      <c r="AB79" s="0" t="n">
        <v>22.1543338891748</v>
      </c>
      <c r="AC79" s="0" t="n">
        <v>8124.75048208959</v>
      </c>
      <c r="AD79" s="0" t="n">
        <v>0.00642203389603191</v>
      </c>
      <c r="AE79" s="0" t="n">
        <v>2.42638875031585E-005</v>
      </c>
      <c r="AF79" s="0" t="n">
        <v>0.000116275645136608</v>
      </c>
      <c r="AG79" s="0" t="n">
        <v>1.41395753960382</v>
      </c>
      <c r="AH79" s="0" t="n">
        <v>198.750546155645</v>
      </c>
    </row>
    <row r="80" customFormat="false" ht="13.8" hidden="false" customHeight="false" outlineLevel="0" collapsed="false">
      <c r="A80" s="1" t="n">
        <v>82</v>
      </c>
      <c r="B80" s="0" t="s">
        <v>134</v>
      </c>
      <c r="C80" s="0" t="s">
        <v>43</v>
      </c>
      <c r="D80" s="0" t="n">
        <v>2050</v>
      </c>
      <c r="E80" s="0" t="s">
        <v>78</v>
      </c>
      <c r="F80" s="0" t="s">
        <v>44</v>
      </c>
      <c r="G80" s="0" t="s">
        <v>37</v>
      </c>
      <c r="H80" s="0" t="s">
        <v>38</v>
      </c>
      <c r="I80" s="0" t="n">
        <v>44</v>
      </c>
      <c r="J80" s="0" t="n">
        <v>1.6871919259922</v>
      </c>
      <c r="K80" s="0" t="n">
        <v>186.634889068845</v>
      </c>
      <c r="L80" s="0" t="n">
        <v>2.70652946080593</v>
      </c>
      <c r="M80" s="0" t="n">
        <v>182.149199047683</v>
      </c>
      <c r="N80" s="0" t="n">
        <v>1.77916056035563</v>
      </c>
      <c r="O80" s="0" t="n">
        <v>1562.24889651045</v>
      </c>
      <c r="P80" s="0" t="n">
        <v>1327.03108457964</v>
      </c>
      <c r="Q80" s="0" t="n">
        <v>235.217811930814</v>
      </c>
      <c r="R80" s="0" t="n">
        <v>2255.16262077849</v>
      </c>
      <c r="S80" s="0" t="n">
        <v>0.0645188792805672</v>
      </c>
      <c r="T80" s="0" t="n">
        <v>0.358030045625412</v>
      </c>
      <c r="U80" s="0" t="n">
        <v>4.27677667275263</v>
      </c>
      <c r="V80" s="0" t="n">
        <v>9.11532946330772E-007</v>
      </c>
      <c r="W80" s="0" t="n">
        <v>5.25777564339336E-007</v>
      </c>
      <c r="X80" s="0" t="n">
        <v>3.85755381991436E-007</v>
      </c>
      <c r="Y80" s="0" t="n">
        <v>7.90858540430573E-006</v>
      </c>
      <c r="Z80" s="0" t="n">
        <v>7.63557931060261E-006</v>
      </c>
      <c r="AA80" s="0" t="n">
        <v>2.73006093703115E-007</v>
      </c>
      <c r="AB80" s="0" t="n">
        <v>24.8864535364031</v>
      </c>
      <c r="AC80" s="0" t="n">
        <v>11773.9914526856</v>
      </c>
      <c r="AD80" s="0" t="n">
        <v>0.0066659952115277</v>
      </c>
      <c r="AE80" s="0" t="n">
        <v>2.31229328816635E-005</v>
      </c>
      <c r="AF80" s="0" t="n">
        <v>0.000115517295410138</v>
      </c>
      <c r="AG80" s="0" t="n">
        <v>1.26158342666402</v>
      </c>
      <c r="AH80" s="0" t="n">
        <v>184.771007842048</v>
      </c>
    </row>
    <row r="81" customFormat="false" ht="13.8" hidden="false" customHeight="false" outlineLevel="0" collapsed="false">
      <c r="A81" s="1" t="n">
        <v>94</v>
      </c>
      <c r="B81" s="0" t="s">
        <v>135</v>
      </c>
      <c r="C81" s="0" t="s">
        <v>43</v>
      </c>
      <c r="D81" s="0" t="n">
        <v>2050</v>
      </c>
      <c r="E81" s="0" t="s">
        <v>80</v>
      </c>
      <c r="F81" s="0" t="s">
        <v>44</v>
      </c>
      <c r="G81" s="0" t="s">
        <v>37</v>
      </c>
      <c r="H81" s="0" t="s">
        <v>38</v>
      </c>
      <c r="I81" s="0" t="n">
        <v>44</v>
      </c>
      <c r="J81" s="0" t="n">
        <v>2.20301390194502</v>
      </c>
      <c r="K81" s="0" t="n">
        <v>535.168592533723</v>
      </c>
      <c r="L81" s="0" t="n">
        <v>2.6806208498808</v>
      </c>
      <c r="M81" s="0" t="n">
        <v>530.766769460657</v>
      </c>
      <c r="N81" s="0" t="n">
        <v>1.72120222318538</v>
      </c>
      <c r="O81" s="0" t="n">
        <v>1771.29588592577</v>
      </c>
      <c r="P81" s="0" t="n">
        <v>1542.78349299839</v>
      </c>
      <c r="Q81" s="0" t="n">
        <v>228.512392927383</v>
      </c>
      <c r="R81" s="0" t="n">
        <v>7067.44961665304</v>
      </c>
      <c r="S81" s="0" t="n">
        <v>0.210089204973915</v>
      </c>
      <c r="T81" s="0" t="n">
        <v>0.467513800527771</v>
      </c>
      <c r="U81" s="0" t="n">
        <v>5.25164954579181</v>
      </c>
      <c r="V81" s="0" t="n">
        <v>9.0740901702785E-007</v>
      </c>
      <c r="W81" s="0" t="n">
        <v>4.61048359582708E-007</v>
      </c>
      <c r="X81" s="0" t="n">
        <v>4.46360657445142E-007</v>
      </c>
      <c r="Y81" s="0" t="n">
        <v>8.37365846552222E-006</v>
      </c>
      <c r="Z81" s="0" t="n">
        <v>8.07085387012174E-006</v>
      </c>
      <c r="AA81" s="0" t="n">
        <v>3.02804595400481E-007</v>
      </c>
      <c r="AB81" s="0" t="n">
        <v>13.6559349629008</v>
      </c>
      <c r="AC81" s="0" t="n">
        <v>7536.26300755152</v>
      </c>
      <c r="AD81" s="0" t="n">
        <v>0.00612810816756649</v>
      </c>
      <c r="AE81" s="0" t="n">
        <v>3.23812219170399E-005</v>
      </c>
      <c r="AF81" s="0" t="n">
        <v>0.000117229439072725</v>
      </c>
      <c r="AG81" s="0" t="n">
        <v>1.7819807555664</v>
      </c>
      <c r="AH81" s="0" t="n">
        <v>188.999786922792</v>
      </c>
    </row>
    <row r="82" customFormat="false" ht="13.8" hidden="false" customHeight="false" outlineLevel="0" collapsed="false">
      <c r="A82" s="1" t="n">
        <v>88</v>
      </c>
      <c r="B82" s="0" t="s">
        <v>136</v>
      </c>
      <c r="C82" s="0" t="s">
        <v>43</v>
      </c>
      <c r="D82" s="0" t="n">
        <v>2050</v>
      </c>
      <c r="E82" s="0" t="s">
        <v>82</v>
      </c>
      <c r="F82" s="0" t="s">
        <v>44</v>
      </c>
      <c r="G82" s="0" t="s">
        <v>37</v>
      </c>
      <c r="H82" s="0" t="s">
        <v>38</v>
      </c>
      <c r="I82" s="0" t="n">
        <v>44</v>
      </c>
      <c r="J82" s="0" t="n">
        <v>1.6913204380268</v>
      </c>
      <c r="K82" s="0" t="n">
        <v>190.764609629282</v>
      </c>
      <c r="L82" s="0" t="n">
        <v>2.58089751748426</v>
      </c>
      <c r="M82" s="0" t="n">
        <v>186.619412331724</v>
      </c>
      <c r="N82" s="0" t="n">
        <v>1.56429978007302</v>
      </c>
      <c r="O82" s="0" t="n">
        <v>1568.44818466321</v>
      </c>
      <c r="P82" s="0" t="n">
        <v>1331.13583044157</v>
      </c>
      <c r="Q82" s="0" t="n">
        <v>237.31235422164</v>
      </c>
      <c r="R82" s="0" t="n">
        <v>2223.74531927657</v>
      </c>
      <c r="S82" s="0" t="n">
        <v>0.0642803929462258</v>
      </c>
      <c r="T82" s="0" t="n">
        <v>0.356322582668933</v>
      </c>
      <c r="U82" s="0" t="n">
        <v>4.27850977685104</v>
      </c>
      <c r="V82" s="0" t="n">
        <v>9.14344572898936E-007</v>
      </c>
      <c r="W82" s="0" t="n">
        <v>5.25833400044104E-007</v>
      </c>
      <c r="X82" s="0" t="n">
        <v>3.88511172854832E-007</v>
      </c>
      <c r="Y82" s="0" t="n">
        <v>7.82544211824434E-006</v>
      </c>
      <c r="Z82" s="0" t="n">
        <v>7.54996120930656E-006</v>
      </c>
      <c r="AA82" s="0" t="n">
        <v>2.75480908937777E-007</v>
      </c>
      <c r="AB82" s="0" t="n">
        <v>17.3326347986857</v>
      </c>
      <c r="AC82" s="0" t="n">
        <v>12293.3636287395</v>
      </c>
      <c r="AD82" s="0" t="n">
        <v>0.00668813324916357</v>
      </c>
      <c r="AE82" s="0" t="n">
        <v>2.31677971309002E-005</v>
      </c>
      <c r="AF82" s="0" t="n">
        <v>0.000115572201178029</v>
      </c>
      <c r="AG82" s="0" t="n">
        <v>1.27256844788109</v>
      </c>
      <c r="AH82" s="0" t="n">
        <v>165.570090354632</v>
      </c>
    </row>
    <row r="83" customFormat="false" ht="13.8" hidden="false" customHeight="false" outlineLevel="0" collapsed="false">
      <c r="A83" s="1" t="n">
        <v>93</v>
      </c>
      <c r="B83" s="0" t="s">
        <v>137</v>
      </c>
      <c r="C83" s="0" t="s">
        <v>46</v>
      </c>
      <c r="D83" s="0" t="n">
        <v>2050</v>
      </c>
      <c r="E83" s="0" t="s">
        <v>72</v>
      </c>
      <c r="F83" s="0" t="s">
        <v>47</v>
      </c>
      <c r="G83" s="0" t="s">
        <v>37</v>
      </c>
      <c r="H83" s="0" t="s">
        <v>38</v>
      </c>
      <c r="I83" s="0" t="n">
        <v>44</v>
      </c>
      <c r="J83" s="0" t="n">
        <v>1.63861529099064</v>
      </c>
      <c r="K83" s="0" t="n">
        <v>195.732979227907</v>
      </c>
      <c r="L83" s="0" t="n">
        <v>3.0162882339186</v>
      </c>
      <c r="M83" s="0" t="n">
        <v>190.756883032884</v>
      </c>
      <c r="N83" s="0" t="n">
        <v>1.95980796110416</v>
      </c>
      <c r="O83" s="0" t="n">
        <v>1287.4302648086</v>
      </c>
      <c r="P83" s="0" t="n">
        <v>1071.10674891686</v>
      </c>
      <c r="Q83" s="0" t="n">
        <v>216.323515891736</v>
      </c>
      <c r="R83" s="0" t="n">
        <v>2501.24174983591</v>
      </c>
      <c r="S83" s="0" t="n">
        <v>0.0762960654415878</v>
      </c>
      <c r="T83" s="0" t="n">
        <v>0.332453194535909</v>
      </c>
      <c r="U83" s="0" t="n">
        <v>3.90925533921876</v>
      </c>
      <c r="V83" s="0" t="n">
        <v>4.98781877722028E-007</v>
      </c>
      <c r="W83" s="0" t="n">
        <v>1.80227527810371E-007</v>
      </c>
      <c r="X83" s="0" t="n">
        <v>3.18554349911657E-007</v>
      </c>
      <c r="Y83" s="0" t="n">
        <v>7.15080953861754E-006</v>
      </c>
      <c r="Z83" s="0" t="n">
        <v>6.89480316696602E-006</v>
      </c>
      <c r="AA83" s="0" t="n">
        <v>2.5600637165152E-007</v>
      </c>
      <c r="AB83" s="0" t="n">
        <v>17.7337377625524</v>
      </c>
      <c r="AC83" s="0" t="n">
        <v>22937.0975873316</v>
      </c>
      <c r="AD83" s="0" t="n">
        <v>0.00625530298850442</v>
      </c>
      <c r="AE83" s="0" t="n">
        <v>2.24281048233219E-005</v>
      </c>
      <c r="AF83" s="0" t="n">
        <v>7.35310062107157E-005</v>
      </c>
      <c r="AG83" s="0" t="n">
        <v>1.16867755423381</v>
      </c>
      <c r="AH83" s="0" t="n">
        <v>181.869580730392</v>
      </c>
    </row>
    <row r="84" customFormat="false" ht="13.8" hidden="false" customHeight="false" outlineLevel="0" collapsed="false">
      <c r="A84" s="1" t="n">
        <v>36</v>
      </c>
      <c r="B84" s="0" t="s">
        <v>138</v>
      </c>
      <c r="C84" s="0" t="s">
        <v>46</v>
      </c>
      <c r="D84" s="0" t="n">
        <v>2050</v>
      </c>
      <c r="E84" s="0" t="s">
        <v>74</v>
      </c>
      <c r="F84" s="0" t="s">
        <v>47</v>
      </c>
      <c r="G84" s="0" t="s">
        <v>37</v>
      </c>
      <c r="H84" s="0" t="s">
        <v>38</v>
      </c>
      <c r="I84" s="0" t="n">
        <v>44</v>
      </c>
      <c r="J84" s="0" t="n">
        <v>1.35000193995617</v>
      </c>
      <c r="K84" s="0" t="n">
        <v>116.423466528891</v>
      </c>
      <c r="L84" s="0" t="n">
        <v>2.96901625377813</v>
      </c>
      <c r="M84" s="0" t="n">
        <v>111.563792494598</v>
      </c>
      <c r="N84" s="0" t="n">
        <v>1.8906577805152</v>
      </c>
      <c r="O84" s="0" t="n">
        <v>1217.47638796834</v>
      </c>
      <c r="P84" s="0" t="n">
        <v>995.764777900478</v>
      </c>
      <c r="Q84" s="0" t="n">
        <v>221.711610067864</v>
      </c>
      <c r="R84" s="0" t="n">
        <v>1757.17153019864</v>
      </c>
      <c r="S84" s="0" t="n">
        <v>0.0437321741896698</v>
      </c>
      <c r="T84" s="0" t="n">
        <v>0.30358293230279</v>
      </c>
      <c r="U84" s="0" t="n">
        <v>3.66086668850927</v>
      </c>
      <c r="V84" s="0" t="n">
        <v>5.11192875285631E-007</v>
      </c>
      <c r="W84" s="0" t="n">
        <v>1.94661410648883E-007</v>
      </c>
      <c r="X84" s="0" t="n">
        <v>3.16531464636747E-007</v>
      </c>
      <c r="Y84" s="0" t="n">
        <v>6.98765196346995E-006</v>
      </c>
      <c r="Z84" s="0" t="n">
        <v>6.73434835135986E-006</v>
      </c>
      <c r="AA84" s="0" t="n">
        <v>2.53303612110087E-007</v>
      </c>
      <c r="AB84" s="0" t="n">
        <v>25.9878406601642</v>
      </c>
      <c r="AC84" s="0" t="n">
        <v>24791.1015720922</v>
      </c>
      <c r="AD84" s="0" t="n">
        <v>0.00644467824172376</v>
      </c>
      <c r="AE84" s="0" t="n">
        <v>2.17170925916722E-005</v>
      </c>
      <c r="AF84" s="0" t="n">
        <v>7.28639623876341E-005</v>
      </c>
      <c r="AG84" s="0" t="n">
        <v>1.05422261062713</v>
      </c>
      <c r="AH84" s="0" t="n">
        <v>176.487869253123</v>
      </c>
    </row>
    <row r="85" customFormat="false" ht="13.8" hidden="false" customHeight="false" outlineLevel="0" collapsed="false">
      <c r="A85" s="1" t="n">
        <v>9</v>
      </c>
      <c r="B85" s="0" t="s">
        <v>139</v>
      </c>
      <c r="C85" s="0" t="s">
        <v>46</v>
      </c>
      <c r="D85" s="0" t="n">
        <v>2050</v>
      </c>
      <c r="E85" s="0" t="s">
        <v>76</v>
      </c>
      <c r="F85" s="0" t="s">
        <v>47</v>
      </c>
      <c r="G85" s="0" t="s">
        <v>37</v>
      </c>
      <c r="H85" s="0" t="s">
        <v>38</v>
      </c>
      <c r="I85" s="0" t="n">
        <v>44</v>
      </c>
      <c r="J85" s="0" t="n">
        <v>1.56660395592769</v>
      </c>
      <c r="K85" s="0" t="n">
        <v>200.301789286242</v>
      </c>
      <c r="L85" s="0" t="n">
        <v>3.00237957653331</v>
      </c>
      <c r="M85" s="0" t="n">
        <v>195.377570480286</v>
      </c>
      <c r="N85" s="0" t="n">
        <v>1.92183922942283</v>
      </c>
      <c r="O85" s="0" t="n">
        <v>1276.13627943224</v>
      </c>
      <c r="P85" s="0" t="n">
        <v>1061.42631298307</v>
      </c>
      <c r="Q85" s="0" t="n">
        <v>214.709966449171</v>
      </c>
      <c r="R85" s="0" t="n">
        <v>2681.2265878387</v>
      </c>
      <c r="S85" s="0" t="n">
        <v>0.0704422221059904</v>
      </c>
      <c r="T85" s="0" t="n">
        <v>0.328449979974848</v>
      </c>
      <c r="U85" s="0" t="n">
        <v>3.92363782350899</v>
      </c>
      <c r="V85" s="0" t="n">
        <v>5.10776632746849E-007</v>
      </c>
      <c r="W85" s="0" t="n">
        <v>1.99132650630413E-007</v>
      </c>
      <c r="X85" s="0" t="n">
        <v>3.11643982116435E-007</v>
      </c>
      <c r="Y85" s="0" t="n">
        <v>7.15135445639293E-006</v>
      </c>
      <c r="Z85" s="0" t="n">
        <v>6.89607347178904E-006</v>
      </c>
      <c r="AA85" s="0" t="n">
        <v>2.55280984603894E-007</v>
      </c>
      <c r="AB85" s="0" t="n">
        <v>20.804222274848</v>
      </c>
      <c r="AC85" s="0" t="n">
        <v>21715.6346199685</v>
      </c>
      <c r="AD85" s="0" t="n">
        <v>0.00622719153015793</v>
      </c>
      <c r="AE85" s="0" t="n">
        <v>2.26235099445505E-005</v>
      </c>
      <c r="AF85" s="0" t="n">
        <v>7.31651893884417E-005</v>
      </c>
      <c r="AG85" s="0" t="n">
        <v>1.15638024149396</v>
      </c>
      <c r="AH85" s="0" t="n">
        <v>176.687187378259</v>
      </c>
    </row>
    <row r="86" customFormat="false" ht="13.8" hidden="false" customHeight="false" outlineLevel="0" collapsed="false">
      <c r="A86" s="1" t="n">
        <v>62</v>
      </c>
      <c r="B86" s="0" t="s">
        <v>140</v>
      </c>
      <c r="C86" s="0" t="s">
        <v>46</v>
      </c>
      <c r="D86" s="0" t="n">
        <v>2050</v>
      </c>
      <c r="E86" s="0" t="s">
        <v>78</v>
      </c>
      <c r="F86" s="0" t="s">
        <v>47</v>
      </c>
      <c r="G86" s="0" t="s">
        <v>37</v>
      </c>
      <c r="H86" s="0" t="s">
        <v>38</v>
      </c>
      <c r="I86" s="0" t="n">
        <v>44</v>
      </c>
      <c r="J86" s="0" t="n">
        <v>1.33871696746421</v>
      </c>
      <c r="K86" s="0" t="n">
        <v>115.200303993081</v>
      </c>
      <c r="L86" s="0" t="n">
        <v>2.86255803940483</v>
      </c>
      <c r="M86" s="0" t="n">
        <v>110.602805674861</v>
      </c>
      <c r="N86" s="0" t="n">
        <v>1.73494027881495</v>
      </c>
      <c r="O86" s="0" t="n">
        <v>1227.20908353319</v>
      </c>
      <c r="P86" s="0" t="n">
        <v>1004.29554335631</v>
      </c>
      <c r="Q86" s="0" t="n">
        <v>222.913540176888</v>
      </c>
      <c r="R86" s="0" t="n">
        <v>1647.38019036177</v>
      </c>
      <c r="S86" s="0" t="n">
        <v>0.0436436172992396</v>
      </c>
      <c r="T86" s="0" t="n">
        <v>0.300409968489793</v>
      </c>
      <c r="U86" s="0" t="n">
        <v>3.60410605055313</v>
      </c>
      <c r="V86" s="0" t="n">
        <v>5.25356621065985E-007</v>
      </c>
      <c r="W86" s="0" t="n">
        <v>2.11174462952111E-007</v>
      </c>
      <c r="X86" s="0" t="n">
        <v>3.14182158113874E-007</v>
      </c>
      <c r="Y86" s="0" t="n">
        <v>7.05546440622939E-006</v>
      </c>
      <c r="Z86" s="0" t="n">
        <v>6.80207217788556E-006</v>
      </c>
      <c r="AA86" s="0" t="n">
        <v>2.5339222834383E-007</v>
      </c>
      <c r="AB86" s="0" t="n">
        <v>23.2566950963997</v>
      </c>
      <c r="AC86" s="0" t="n">
        <v>25142.0528389874</v>
      </c>
      <c r="AD86" s="0" t="n">
        <v>0.00646726263826139</v>
      </c>
      <c r="AE86" s="0" t="n">
        <v>2.15574872393064E-005</v>
      </c>
      <c r="AF86" s="0" t="n">
        <v>7.27419044487854E-005</v>
      </c>
      <c r="AG86" s="0" t="n">
        <v>1.03818320622858</v>
      </c>
      <c r="AH86" s="0" t="n">
        <v>164.354788568058</v>
      </c>
    </row>
    <row r="87" customFormat="false" ht="13.8" hidden="false" customHeight="false" outlineLevel="0" collapsed="false">
      <c r="A87" s="1" t="n">
        <v>37</v>
      </c>
      <c r="B87" s="0" t="s">
        <v>141</v>
      </c>
      <c r="C87" s="0" t="s">
        <v>46</v>
      </c>
      <c r="D87" s="0" t="n">
        <v>2050</v>
      </c>
      <c r="E87" s="0" t="s">
        <v>80</v>
      </c>
      <c r="F87" s="0" t="s">
        <v>47</v>
      </c>
      <c r="G87" s="0" t="s">
        <v>37</v>
      </c>
      <c r="H87" s="0" t="s">
        <v>38</v>
      </c>
      <c r="I87" s="0" t="n">
        <v>44</v>
      </c>
      <c r="J87" s="0" t="n">
        <v>1.80352148418539</v>
      </c>
      <c r="K87" s="0" t="n">
        <v>416.083547288907</v>
      </c>
      <c r="L87" s="0" t="n">
        <v>2.84015980770213</v>
      </c>
      <c r="M87" s="0" t="n">
        <v>411.554634354715</v>
      </c>
      <c r="N87" s="0" t="n">
        <v>1.68875312648946</v>
      </c>
      <c r="O87" s="0" t="n">
        <v>1406.85991877862</v>
      </c>
      <c r="P87" s="0" t="n">
        <v>1190.88189651267</v>
      </c>
      <c r="Q87" s="0" t="n">
        <v>215.978022265943</v>
      </c>
      <c r="R87" s="0" t="n">
        <v>6180.74469203478</v>
      </c>
      <c r="S87" s="0" t="n">
        <v>0.174510428352985</v>
      </c>
      <c r="T87" s="0" t="n">
        <v>0.400015285479266</v>
      </c>
      <c r="U87" s="0" t="n">
        <v>4.4810141729953</v>
      </c>
      <c r="V87" s="0" t="n">
        <v>5.16886285467784E-007</v>
      </c>
      <c r="W87" s="0" t="n">
        <v>1.99906559630344E-007</v>
      </c>
      <c r="X87" s="0" t="n">
        <v>3.1697972583744E-007</v>
      </c>
      <c r="Y87" s="0" t="n">
        <v>7.46802607759292E-006</v>
      </c>
      <c r="Z87" s="0" t="n">
        <v>7.18886077391542E-006</v>
      </c>
      <c r="AA87" s="0" t="n">
        <v>2.79165303677499E-007</v>
      </c>
      <c r="AB87" s="0" t="n">
        <v>12.8684422335168</v>
      </c>
      <c r="AC87" s="0" t="n">
        <v>21167.6029549473</v>
      </c>
      <c r="AD87" s="0" t="n">
        <v>0.00593656927804611</v>
      </c>
      <c r="AE87" s="0" t="n">
        <v>3.03688060736313E-005</v>
      </c>
      <c r="AF87" s="0" t="n">
        <v>7.39746915336542E-005</v>
      </c>
      <c r="AG87" s="0" t="n">
        <v>1.50354449074409</v>
      </c>
      <c r="AH87" s="0" t="n">
        <v>168.561260101892</v>
      </c>
    </row>
    <row r="88" customFormat="false" ht="13.8" hidden="false" customHeight="false" outlineLevel="0" collapsed="false">
      <c r="A88" s="1" t="n">
        <v>38</v>
      </c>
      <c r="B88" s="0" t="s">
        <v>142</v>
      </c>
      <c r="C88" s="0" t="s">
        <v>46</v>
      </c>
      <c r="D88" s="0" t="n">
        <v>2050</v>
      </c>
      <c r="E88" s="0" t="s">
        <v>82</v>
      </c>
      <c r="F88" s="0" t="s">
        <v>47</v>
      </c>
      <c r="G88" s="0" t="s">
        <v>37</v>
      </c>
      <c r="H88" s="0" t="s">
        <v>38</v>
      </c>
      <c r="I88" s="0" t="n">
        <v>44</v>
      </c>
      <c r="J88" s="0" t="n">
        <v>1.34422384996</v>
      </c>
      <c r="K88" s="0" t="n">
        <v>118.419887216088</v>
      </c>
      <c r="L88" s="0" t="n">
        <v>2.74105340447104</v>
      </c>
      <c r="M88" s="0" t="n">
        <v>114.141178714616</v>
      </c>
      <c r="N88" s="0" t="n">
        <v>1.53765509700129</v>
      </c>
      <c r="O88" s="0" t="n">
        <v>1228.57259500514</v>
      </c>
      <c r="P88" s="0" t="n">
        <v>1004.08719000325</v>
      </c>
      <c r="Q88" s="0" t="n">
        <v>224.485405001896</v>
      </c>
      <c r="R88" s="0" t="n">
        <v>1633.41015277155</v>
      </c>
      <c r="S88" s="0" t="n">
        <v>0.0437921411518063</v>
      </c>
      <c r="T88" s="0" t="n">
        <v>0.29942077718293</v>
      </c>
      <c r="U88" s="0" t="n">
        <v>3.61122157878895</v>
      </c>
      <c r="V88" s="0" t="n">
        <v>5.1690103586096E-007</v>
      </c>
      <c r="W88" s="0" t="n">
        <v>1.97262318131592E-007</v>
      </c>
      <c r="X88" s="0" t="n">
        <v>3.19638717729368E-007</v>
      </c>
      <c r="Y88" s="0" t="n">
        <v>6.97154952011429E-006</v>
      </c>
      <c r="Z88" s="0" t="n">
        <v>6.71578284991473E-006</v>
      </c>
      <c r="AA88" s="0" t="n">
        <v>2.55766670199553E-007</v>
      </c>
      <c r="AB88" s="0" t="n">
        <v>16.0776155583611</v>
      </c>
      <c r="AC88" s="0" t="n">
        <v>25736.9658143524</v>
      </c>
      <c r="AD88" s="0" t="n">
        <v>0.00648463562818222</v>
      </c>
      <c r="AE88" s="0" t="n">
        <v>2.16504238817136E-005</v>
      </c>
      <c r="AF88" s="0" t="n">
        <v>7.28352809415972E-005</v>
      </c>
      <c r="AG88" s="0" t="n">
        <v>1.05206768571123</v>
      </c>
      <c r="AH88" s="0" t="n">
        <v>148.377461218815</v>
      </c>
    </row>
    <row r="89" customFormat="false" ht="13.8" hidden="false" customHeight="false" outlineLevel="0" collapsed="false">
      <c r="A89" s="1" t="n">
        <v>60</v>
      </c>
      <c r="B89" s="0" t="s">
        <v>143</v>
      </c>
      <c r="C89" s="0" t="s">
        <v>49</v>
      </c>
      <c r="D89" s="0" t="n">
        <v>2050</v>
      </c>
      <c r="E89" s="0" t="s">
        <v>72</v>
      </c>
      <c r="F89" s="0" t="s">
        <v>50</v>
      </c>
      <c r="G89" s="0" t="s">
        <v>37</v>
      </c>
      <c r="H89" s="0" t="s">
        <v>38</v>
      </c>
      <c r="I89" s="0" t="n">
        <v>55</v>
      </c>
      <c r="J89" s="0" t="n">
        <v>3.09544613412872</v>
      </c>
      <c r="K89" s="0" t="n">
        <v>477.394995045579</v>
      </c>
      <c r="L89" s="0" t="n">
        <v>4.77020223826071</v>
      </c>
      <c r="M89" s="0" t="n">
        <v>468.371333833646</v>
      </c>
      <c r="N89" s="0" t="n">
        <v>4.25345897367235</v>
      </c>
      <c r="O89" s="0" t="n">
        <v>2647.99046866306</v>
      </c>
      <c r="P89" s="0" t="n">
        <v>2163.31669843075</v>
      </c>
      <c r="Q89" s="0" t="n">
        <v>484.673770232313</v>
      </c>
      <c r="R89" s="0" t="n">
        <v>5275.44115338141</v>
      </c>
      <c r="S89" s="0" t="n">
        <v>0.150518360399997</v>
      </c>
      <c r="T89" s="0" t="n">
        <v>0.588567878568838</v>
      </c>
      <c r="U89" s="0" t="n">
        <v>6.77351004357823</v>
      </c>
      <c r="V89" s="0" t="n">
        <v>1.00473464621742E-006</v>
      </c>
      <c r="W89" s="0" t="n">
        <v>5.52396590264571E-007</v>
      </c>
      <c r="X89" s="0" t="n">
        <v>4.5233805595285E-007</v>
      </c>
      <c r="Y89" s="0" t="n">
        <v>1.27785986986635E-005</v>
      </c>
      <c r="Z89" s="0" t="n">
        <v>1.23116261873998E-005</v>
      </c>
      <c r="AA89" s="0" t="n">
        <v>4.66972511263671E-007</v>
      </c>
      <c r="AB89" s="0" t="n">
        <v>29.8774218443364</v>
      </c>
      <c r="AC89" s="0" t="n">
        <v>15136.7666035007</v>
      </c>
      <c r="AD89" s="0" t="n">
        <v>0.0100518640075076</v>
      </c>
      <c r="AE89" s="0" t="n">
        <v>4.0211588272451E-005</v>
      </c>
      <c r="AF89" s="0" t="n">
        <v>0.000161440740795606</v>
      </c>
      <c r="AG89" s="0" t="n">
        <v>2.14240301314488</v>
      </c>
      <c r="AH89" s="0" t="n">
        <v>321.021582843715</v>
      </c>
    </row>
    <row r="90" customFormat="false" ht="13.8" hidden="false" customHeight="false" outlineLevel="0" collapsed="false">
      <c r="A90" s="1" t="n">
        <v>68</v>
      </c>
      <c r="B90" s="0" t="s">
        <v>144</v>
      </c>
      <c r="C90" s="0" t="s">
        <v>49</v>
      </c>
      <c r="D90" s="0" t="n">
        <v>2050</v>
      </c>
      <c r="E90" s="0" t="s">
        <v>74</v>
      </c>
      <c r="F90" s="0" t="s">
        <v>50</v>
      </c>
      <c r="G90" s="0" t="s">
        <v>37</v>
      </c>
      <c r="H90" s="0" t="s">
        <v>38</v>
      </c>
      <c r="I90" s="0" t="n">
        <v>55</v>
      </c>
      <c r="J90" s="0" t="n">
        <v>2.55167607283924</v>
      </c>
      <c r="K90" s="0" t="n">
        <v>312.26111536771</v>
      </c>
      <c r="L90" s="0" t="n">
        <v>4.69833790588188</v>
      </c>
      <c r="M90" s="0" t="n">
        <v>303.435494549807</v>
      </c>
      <c r="N90" s="0" t="n">
        <v>4.12728291202086</v>
      </c>
      <c r="O90" s="0" t="n">
        <v>2537.480441059</v>
      </c>
      <c r="P90" s="0" t="n">
        <v>2043.44106423832</v>
      </c>
      <c r="Q90" s="0" t="n">
        <v>494.039376820674</v>
      </c>
      <c r="R90" s="0" t="n">
        <v>3970.42713584718</v>
      </c>
      <c r="S90" s="0" t="n">
        <v>0.0861650545828293</v>
      </c>
      <c r="T90" s="0" t="n">
        <v>0.536798220068826</v>
      </c>
      <c r="U90" s="0" t="n">
        <v>6.33236086364587</v>
      </c>
      <c r="V90" s="0" t="n">
        <v>1.02216719288173E-006</v>
      </c>
      <c r="W90" s="0" t="n">
        <v>6.05919766180634E-007</v>
      </c>
      <c r="X90" s="0" t="n">
        <v>4.16247426701099E-007</v>
      </c>
      <c r="Y90" s="0" t="n">
        <v>1.25093507941898E-005</v>
      </c>
      <c r="Z90" s="0" t="n">
        <v>1.20468855279823E-005</v>
      </c>
      <c r="AA90" s="0" t="n">
        <v>4.62465266207531E-007</v>
      </c>
      <c r="AB90" s="0" t="n">
        <v>44.2164250163736</v>
      </c>
      <c r="AC90" s="0" t="n">
        <v>18310.972218379</v>
      </c>
      <c r="AD90" s="0" t="n">
        <v>0.0103801129439242</v>
      </c>
      <c r="AE90" s="0" t="n">
        <v>3.88380692937886E-005</v>
      </c>
      <c r="AF90" s="0" t="n">
        <v>0.00016029472257043</v>
      </c>
      <c r="AG90" s="0" t="n">
        <v>1.93075061633033</v>
      </c>
      <c r="AH90" s="0" t="n">
        <v>307.895975786315</v>
      </c>
    </row>
    <row r="91" customFormat="false" ht="13.8" hidden="false" customHeight="false" outlineLevel="0" collapsed="false">
      <c r="A91" s="1" t="n">
        <v>8</v>
      </c>
      <c r="B91" s="0" t="s">
        <v>145</v>
      </c>
      <c r="C91" s="0" t="s">
        <v>49</v>
      </c>
      <c r="D91" s="0" t="n">
        <v>2050</v>
      </c>
      <c r="E91" s="0" t="s">
        <v>76</v>
      </c>
      <c r="F91" s="0" t="s">
        <v>50</v>
      </c>
      <c r="G91" s="0" t="s">
        <v>37</v>
      </c>
      <c r="H91" s="0" t="s">
        <v>38</v>
      </c>
      <c r="I91" s="0" t="n">
        <v>55</v>
      </c>
      <c r="J91" s="0" t="n">
        <v>2.94532655144282</v>
      </c>
      <c r="K91" s="0" t="n">
        <v>483.107096134156</v>
      </c>
      <c r="L91" s="0" t="n">
        <v>4.74338361066797</v>
      </c>
      <c r="M91" s="0" t="n">
        <v>474.183711893179</v>
      </c>
      <c r="N91" s="0" t="n">
        <v>4.18000063030946</v>
      </c>
      <c r="O91" s="0" t="n">
        <v>2634.73498306746</v>
      </c>
      <c r="P91" s="0" t="n">
        <v>2152.82094193117</v>
      </c>
      <c r="Q91" s="0" t="n">
        <v>481.914041136288</v>
      </c>
      <c r="R91" s="0" t="n">
        <v>5565.79953401659</v>
      </c>
      <c r="S91" s="0" t="n">
        <v>0.137574218108197</v>
      </c>
      <c r="T91" s="0" t="n">
        <v>0.578809262846767</v>
      </c>
      <c r="U91" s="0" t="n">
        <v>6.76572887508741</v>
      </c>
      <c r="V91" s="0" t="n">
        <v>1.05778460089866E-006</v>
      </c>
      <c r="W91" s="0" t="n">
        <v>6.28135790082594E-007</v>
      </c>
      <c r="X91" s="0" t="n">
        <v>4.2964881081607E-007</v>
      </c>
      <c r="Y91" s="0" t="n">
        <v>1.27722144097475E-005</v>
      </c>
      <c r="Z91" s="0" t="n">
        <v>1.23082455635846E-005</v>
      </c>
      <c r="AA91" s="0" t="n">
        <v>4.63968846162877E-007</v>
      </c>
      <c r="AB91" s="0" t="n">
        <v>35.079892629636</v>
      </c>
      <c r="AC91" s="0" t="n">
        <v>13008.30014428</v>
      </c>
      <c r="AD91" s="0" t="n">
        <v>0.00997216088972133</v>
      </c>
      <c r="AE91" s="0" t="n">
        <v>4.05093404559169E-005</v>
      </c>
      <c r="AF91" s="0" t="n">
        <v>0.000160640697777114</v>
      </c>
      <c r="AG91" s="0" t="n">
        <v>2.10815773088862</v>
      </c>
      <c r="AH91" s="0" t="n">
        <v>308.115607591415</v>
      </c>
    </row>
    <row r="92" customFormat="false" ht="13.8" hidden="false" customHeight="false" outlineLevel="0" collapsed="false">
      <c r="A92" s="1" t="n">
        <v>86</v>
      </c>
      <c r="B92" s="0" t="s">
        <v>146</v>
      </c>
      <c r="C92" s="0" t="s">
        <v>49</v>
      </c>
      <c r="D92" s="0" t="n">
        <v>2050</v>
      </c>
      <c r="E92" s="0" t="s">
        <v>78</v>
      </c>
      <c r="F92" s="0" t="s">
        <v>50</v>
      </c>
      <c r="G92" s="0" t="s">
        <v>37</v>
      </c>
      <c r="H92" s="0" t="s">
        <v>38</v>
      </c>
      <c r="I92" s="0" t="n">
        <v>55</v>
      </c>
      <c r="J92" s="0" t="n">
        <v>2.51995821739144</v>
      </c>
      <c r="K92" s="0" t="n">
        <v>310.880916697544</v>
      </c>
      <c r="L92" s="0" t="n">
        <v>4.50588175710455</v>
      </c>
      <c r="M92" s="0" t="n">
        <v>302.51352141275</v>
      </c>
      <c r="N92" s="0" t="n">
        <v>3.86151352768954</v>
      </c>
      <c r="O92" s="0" t="n">
        <v>2557.59023244629</v>
      </c>
      <c r="P92" s="0" t="n">
        <v>2061.88069551645</v>
      </c>
      <c r="Q92" s="0" t="n">
        <v>495.709536929842</v>
      </c>
      <c r="R92" s="0" t="n">
        <v>3813.77026531324</v>
      </c>
      <c r="S92" s="0" t="n">
        <v>0.0849652003155652</v>
      </c>
      <c r="T92" s="0" t="n">
        <v>0.529735428930673</v>
      </c>
      <c r="U92" s="0" t="n">
        <v>6.21072632045857</v>
      </c>
      <c r="V92" s="0" t="n">
        <v>1.07385812592786E-006</v>
      </c>
      <c r="W92" s="0" t="n">
        <v>6.70493373462228E-007</v>
      </c>
      <c r="X92" s="0" t="n">
        <v>4.03364752465635E-007</v>
      </c>
      <c r="Y92" s="0" t="n">
        <v>1.26235507163415E-005</v>
      </c>
      <c r="Z92" s="0" t="n">
        <v>1.21635043165036E-005</v>
      </c>
      <c r="AA92" s="0" t="n">
        <v>4.6004639983787E-007</v>
      </c>
      <c r="AB92" s="0" t="n">
        <v>39.3421870299342</v>
      </c>
      <c r="AC92" s="0" t="n">
        <v>18892.1765897238</v>
      </c>
      <c r="AD92" s="0" t="n">
        <v>0.0103678801889353</v>
      </c>
      <c r="AE92" s="0" t="n">
        <v>3.86911889291952E-005</v>
      </c>
      <c r="AF92" s="0" t="n">
        <v>0.000159929070717714</v>
      </c>
      <c r="AG92" s="0" t="n">
        <v>1.89278635211015</v>
      </c>
      <c r="AH92" s="0" t="n">
        <v>286.0855671652</v>
      </c>
    </row>
    <row r="93" customFormat="false" ht="13.8" hidden="false" customHeight="false" outlineLevel="0" collapsed="false">
      <c r="A93" s="1" t="n">
        <v>89</v>
      </c>
      <c r="B93" s="0" t="s">
        <v>147</v>
      </c>
      <c r="C93" s="0" t="s">
        <v>49</v>
      </c>
      <c r="D93" s="0" t="n">
        <v>2050</v>
      </c>
      <c r="E93" s="0" t="s">
        <v>80</v>
      </c>
      <c r="F93" s="0" t="s">
        <v>50</v>
      </c>
      <c r="G93" s="0" t="s">
        <v>37</v>
      </c>
      <c r="H93" s="0" t="s">
        <v>38</v>
      </c>
      <c r="I93" s="0" t="n">
        <v>55</v>
      </c>
      <c r="J93" s="0" t="n">
        <v>3.33751168197619</v>
      </c>
      <c r="K93" s="0" t="n">
        <v>849.820133767416</v>
      </c>
      <c r="L93" s="0" t="n">
        <v>4.46504626764966</v>
      </c>
      <c r="M93" s="0" t="n">
        <v>841.580531804484</v>
      </c>
      <c r="N93" s="0" t="n">
        <v>3.77455569528241</v>
      </c>
      <c r="O93" s="0" t="n">
        <v>2855.65818853409</v>
      </c>
      <c r="P93" s="0" t="n">
        <v>2371.51551251972</v>
      </c>
      <c r="Q93" s="0" t="n">
        <v>484.142676014374</v>
      </c>
      <c r="R93" s="0" t="n">
        <v>11546.3713098703</v>
      </c>
      <c r="S93" s="0" t="n">
        <v>0.311446706043912</v>
      </c>
      <c r="T93" s="0" t="n">
        <v>0.700000444248679</v>
      </c>
      <c r="U93" s="0" t="n">
        <v>7.71722000520843</v>
      </c>
      <c r="V93" s="0" t="n">
        <v>1.05797753667334E-006</v>
      </c>
      <c r="W93" s="0" t="n">
        <v>6.1121018895375E-007</v>
      </c>
      <c r="X93" s="0" t="n">
        <v>4.46767347719593E-007</v>
      </c>
      <c r="Y93" s="0" t="n">
        <v>1.32754473901039E-005</v>
      </c>
      <c r="Z93" s="0" t="n">
        <v>1.27705935070231E-005</v>
      </c>
      <c r="AA93" s="0" t="n">
        <v>5.04853883080823E-007</v>
      </c>
      <c r="AB93" s="0" t="n">
        <v>21.7416201374508</v>
      </c>
      <c r="AC93" s="0" t="n">
        <v>12095.3626731572</v>
      </c>
      <c r="AD93" s="0" t="n">
        <v>0.00948864247758081</v>
      </c>
      <c r="AE93" s="0" t="n">
        <v>5.39193218453958E-005</v>
      </c>
      <c r="AF93" s="0" t="n">
        <v>0.000162063827086801</v>
      </c>
      <c r="AG93" s="0" t="n">
        <v>2.70012370809638</v>
      </c>
      <c r="AH93" s="0" t="n">
        <v>291.656941049525</v>
      </c>
    </row>
    <row r="94" customFormat="false" ht="13.8" hidden="false" customHeight="false" outlineLevel="0" collapsed="false">
      <c r="A94" s="1" t="n">
        <v>91</v>
      </c>
      <c r="B94" s="0" t="s">
        <v>148</v>
      </c>
      <c r="C94" s="0" t="s">
        <v>49</v>
      </c>
      <c r="D94" s="0" t="n">
        <v>2050</v>
      </c>
      <c r="E94" s="0" t="s">
        <v>82</v>
      </c>
      <c r="F94" s="0" t="s">
        <v>50</v>
      </c>
      <c r="G94" s="0" t="s">
        <v>37</v>
      </c>
      <c r="H94" s="0" t="s">
        <v>38</v>
      </c>
      <c r="I94" s="0" t="n">
        <v>55</v>
      </c>
      <c r="J94" s="0" t="n">
        <v>2.53225931185639</v>
      </c>
      <c r="K94" s="0" t="n">
        <v>315.389810276359</v>
      </c>
      <c r="L94" s="0" t="n">
        <v>4.30427621155489</v>
      </c>
      <c r="M94" s="0" t="n">
        <v>307.572449703</v>
      </c>
      <c r="N94" s="0" t="n">
        <v>3.51308436180443</v>
      </c>
      <c r="O94" s="0" t="n">
        <v>2558.40112802382</v>
      </c>
      <c r="P94" s="0" t="n">
        <v>2059.69256309542</v>
      </c>
      <c r="Q94" s="0" t="n">
        <v>498.708564928399</v>
      </c>
      <c r="R94" s="0" t="n">
        <v>3749.33115506211</v>
      </c>
      <c r="S94" s="0" t="n">
        <v>0.0850926971768824</v>
      </c>
      <c r="T94" s="0" t="n">
        <v>0.52752370445327</v>
      </c>
      <c r="U94" s="0" t="n">
        <v>6.22728050838896</v>
      </c>
      <c r="V94" s="0" t="n">
        <v>1.05862053024346E-006</v>
      </c>
      <c r="W94" s="0" t="n">
        <v>6.45713095081788E-007</v>
      </c>
      <c r="X94" s="0" t="n">
        <v>4.12907435161671E-007</v>
      </c>
      <c r="Y94" s="0" t="n">
        <v>1.24495422756021E-005</v>
      </c>
      <c r="Z94" s="0" t="n">
        <v>1.19845771992685E-005</v>
      </c>
      <c r="AA94" s="0" t="n">
        <v>4.64965076333531E-007</v>
      </c>
      <c r="AB94" s="0" t="n">
        <v>27.3013761712839</v>
      </c>
      <c r="AC94" s="0" t="n">
        <v>19884.6033336915</v>
      </c>
      <c r="AD94" s="0" t="n">
        <v>0.0104234573156395</v>
      </c>
      <c r="AE94" s="0" t="n">
        <v>3.87578186718257E-005</v>
      </c>
      <c r="AF94" s="0" t="n">
        <v>0.000160099001728172</v>
      </c>
      <c r="AG94" s="0" t="n">
        <v>1.91516203772346</v>
      </c>
      <c r="AH94" s="0" t="n">
        <v>254.622696418677</v>
      </c>
    </row>
    <row r="95" customFormat="false" ht="13.8" hidden="false" customHeight="false" outlineLevel="0" collapsed="false">
      <c r="A95" s="1" t="n">
        <v>47</v>
      </c>
      <c r="B95" s="0" t="s">
        <v>149</v>
      </c>
      <c r="C95" s="0" t="s">
        <v>52</v>
      </c>
      <c r="D95" s="0" t="n">
        <v>2050</v>
      </c>
      <c r="E95" s="0" t="s">
        <v>72</v>
      </c>
      <c r="F95" s="0" t="s">
        <v>53</v>
      </c>
      <c r="G95" s="0" t="s">
        <v>37</v>
      </c>
      <c r="H95" s="0" t="s">
        <v>38</v>
      </c>
      <c r="I95" s="0" t="n">
        <v>55</v>
      </c>
      <c r="J95" s="0" t="n">
        <v>2.7786773849822</v>
      </c>
      <c r="K95" s="0" t="n">
        <v>386.040351067656</v>
      </c>
      <c r="L95" s="0" t="n">
        <v>4.91218923525973</v>
      </c>
      <c r="M95" s="0" t="n">
        <v>377.444806297926</v>
      </c>
      <c r="N95" s="0" t="n">
        <v>3.68335553447055</v>
      </c>
      <c r="O95" s="0" t="n">
        <v>2334.18222547532</v>
      </c>
      <c r="P95" s="0" t="n">
        <v>1910.77623450302</v>
      </c>
      <c r="Q95" s="0" t="n">
        <v>423.405990972304</v>
      </c>
      <c r="R95" s="0" t="n">
        <v>4630.71209828455</v>
      </c>
      <c r="S95" s="0" t="n">
        <v>0.137201839622923</v>
      </c>
      <c r="T95" s="0" t="n">
        <v>0.543753258898801</v>
      </c>
      <c r="U95" s="0" t="n">
        <v>6.30101885235343</v>
      </c>
      <c r="V95" s="0" t="n">
        <v>9.30674677635632E-007</v>
      </c>
      <c r="W95" s="0" t="n">
        <v>5.13609197483878E-007</v>
      </c>
      <c r="X95" s="0" t="n">
        <v>4.17065480151753E-007</v>
      </c>
      <c r="Y95" s="0" t="n">
        <v>1.21331989786062E-005</v>
      </c>
      <c r="Z95" s="0" t="n">
        <v>1.16882037755081E-005</v>
      </c>
      <c r="AA95" s="0" t="n">
        <v>4.44995203098013E-007</v>
      </c>
      <c r="AB95" s="0" t="n">
        <v>29.7054635224256</v>
      </c>
      <c r="AC95" s="0" t="n">
        <v>27538.1255177891</v>
      </c>
      <c r="AD95" s="0" t="n">
        <v>0.00920558445817163</v>
      </c>
      <c r="AE95" s="0" t="n">
        <v>3.8292097167085E-005</v>
      </c>
      <c r="AF95" s="0" t="n">
        <v>0.000122660750067065</v>
      </c>
      <c r="AG95" s="0" t="n">
        <v>2.00894235393405</v>
      </c>
      <c r="AH95" s="0" t="n">
        <v>296.669579729219</v>
      </c>
    </row>
    <row r="96" customFormat="false" ht="13.8" hidden="false" customHeight="false" outlineLevel="0" collapsed="false">
      <c r="A96" s="1" t="n">
        <v>61</v>
      </c>
      <c r="B96" s="0" t="s">
        <v>150</v>
      </c>
      <c r="C96" s="0" t="s">
        <v>52</v>
      </c>
      <c r="D96" s="0" t="n">
        <v>2050</v>
      </c>
      <c r="E96" s="0" t="s">
        <v>74</v>
      </c>
      <c r="F96" s="0" t="s">
        <v>53</v>
      </c>
      <c r="G96" s="0" t="s">
        <v>37</v>
      </c>
      <c r="H96" s="0" t="s">
        <v>38</v>
      </c>
      <c r="I96" s="0" t="n">
        <v>55</v>
      </c>
      <c r="J96" s="0" t="n">
        <v>2.27636269347961</v>
      </c>
      <c r="K96" s="0" t="n">
        <v>234.841218758069</v>
      </c>
      <c r="L96" s="0" t="n">
        <v>4.83177501365734</v>
      </c>
      <c r="M96" s="0" t="n">
        <v>226.441676420126</v>
      </c>
      <c r="N96" s="0" t="n">
        <v>3.56776732428579</v>
      </c>
      <c r="O96" s="0" t="n">
        <v>2214.5171264235</v>
      </c>
      <c r="P96" s="0" t="n">
        <v>1782.34248382071</v>
      </c>
      <c r="Q96" s="0" t="n">
        <v>432.174642602793</v>
      </c>
      <c r="R96" s="0" t="n">
        <v>3357.2487328761</v>
      </c>
      <c r="S96" s="0" t="n">
        <v>0.0791654057255246</v>
      </c>
      <c r="T96" s="0" t="n">
        <v>0.493023005083397</v>
      </c>
      <c r="U96" s="0" t="n">
        <v>5.85895462169625</v>
      </c>
      <c r="V96" s="0" t="n">
        <v>9.48107291465958E-007</v>
      </c>
      <c r="W96" s="0" t="n">
        <v>5.60844447520552E-007</v>
      </c>
      <c r="X96" s="0" t="n">
        <v>3.87262843945406E-007</v>
      </c>
      <c r="Y96" s="0" t="n">
        <v>1.18534429924388E-005</v>
      </c>
      <c r="Z96" s="0" t="n">
        <v>1.14144849278102E-005</v>
      </c>
      <c r="AA96" s="0" t="n">
        <v>4.38958064628624E-007</v>
      </c>
      <c r="AB96" s="0" t="n">
        <v>44.0413655318017</v>
      </c>
      <c r="AC96" s="0" t="n">
        <v>30687.4156738344</v>
      </c>
      <c r="AD96" s="0" t="n">
        <v>0.00950715711998179</v>
      </c>
      <c r="AE96" s="0" t="n">
        <v>3.70033036849309E-005</v>
      </c>
      <c r="AF96" s="0" t="n">
        <v>0.000121429414533485</v>
      </c>
      <c r="AG96" s="0" t="n">
        <v>1.80020828883321</v>
      </c>
      <c r="AH96" s="0" t="n">
        <v>287.270562213523</v>
      </c>
    </row>
    <row r="97" customFormat="false" ht="13.8" hidden="false" customHeight="false" outlineLevel="0" collapsed="false">
      <c r="A97" s="1" t="n">
        <v>13</v>
      </c>
      <c r="B97" s="0" t="s">
        <v>151</v>
      </c>
      <c r="C97" s="0" t="s">
        <v>52</v>
      </c>
      <c r="D97" s="0" t="n">
        <v>2050</v>
      </c>
      <c r="E97" s="0" t="s">
        <v>76</v>
      </c>
      <c r="F97" s="0" t="s">
        <v>53</v>
      </c>
      <c r="G97" s="0" t="s">
        <v>37</v>
      </c>
      <c r="H97" s="0" t="s">
        <v>38</v>
      </c>
      <c r="I97" s="0" t="n">
        <v>55</v>
      </c>
      <c r="J97" s="0" t="n">
        <v>2.64442471340502</v>
      </c>
      <c r="K97" s="0" t="n">
        <v>391.982723563319</v>
      </c>
      <c r="L97" s="0" t="n">
        <v>4.88841682429233</v>
      </c>
      <c r="M97" s="0" t="n">
        <v>383.472947633385</v>
      </c>
      <c r="N97" s="0" t="n">
        <v>3.62135910564157</v>
      </c>
      <c r="O97" s="0" t="n">
        <v>2316.6860749134</v>
      </c>
      <c r="P97" s="0" t="n">
        <v>1896.09567220568</v>
      </c>
      <c r="Q97" s="0" t="n">
        <v>420.590402707721</v>
      </c>
      <c r="R97" s="0" t="n">
        <v>4928.71957340898</v>
      </c>
      <c r="S97" s="0" t="n">
        <v>0.126126791225569</v>
      </c>
      <c r="T97" s="0" t="n">
        <v>0.535018453776511</v>
      </c>
      <c r="U97" s="0" t="n">
        <v>6.30198134579236</v>
      </c>
      <c r="V97" s="0" t="n">
        <v>9.77143499549183E-007</v>
      </c>
      <c r="W97" s="0" t="n">
        <v>5.80600770629419E-007</v>
      </c>
      <c r="X97" s="0" t="n">
        <v>3.96542728919764E-007</v>
      </c>
      <c r="Y97" s="0" t="n">
        <v>1.2132015654356E-005</v>
      </c>
      <c r="Z97" s="0" t="n">
        <v>1.16896948425276E-005</v>
      </c>
      <c r="AA97" s="0" t="n">
        <v>4.42320811828413E-007</v>
      </c>
      <c r="AB97" s="0" t="n">
        <v>35.0669630655304</v>
      </c>
      <c r="AC97" s="0" t="n">
        <v>25445.5321017246</v>
      </c>
      <c r="AD97" s="0" t="n">
        <v>0.00913252906627242</v>
      </c>
      <c r="AE97" s="0" t="n">
        <v>3.85958156325119E-005</v>
      </c>
      <c r="AF97" s="0" t="n">
        <v>0.000121902760345757</v>
      </c>
      <c r="AG97" s="0" t="n">
        <v>1.97775153673103</v>
      </c>
      <c r="AH97" s="0" t="n">
        <v>287.396668806027</v>
      </c>
    </row>
    <row r="98" customFormat="false" ht="13.8" hidden="false" customHeight="false" outlineLevel="0" collapsed="false">
      <c r="A98" s="1" t="n">
        <v>57</v>
      </c>
      <c r="B98" s="0" t="s">
        <v>152</v>
      </c>
      <c r="C98" s="0" t="s">
        <v>52</v>
      </c>
      <c r="D98" s="0" t="n">
        <v>2050</v>
      </c>
      <c r="E98" s="0" t="s">
        <v>78</v>
      </c>
      <c r="F98" s="0" t="s">
        <v>53</v>
      </c>
      <c r="G98" s="0" t="s">
        <v>37</v>
      </c>
      <c r="H98" s="0" t="s">
        <v>38</v>
      </c>
      <c r="I98" s="0" t="n">
        <v>55</v>
      </c>
      <c r="J98" s="0" t="n">
        <v>2.24942472302478</v>
      </c>
      <c r="K98" s="0" t="n">
        <v>232.475280893765</v>
      </c>
      <c r="L98" s="0" t="n">
        <v>4.64983546709755</v>
      </c>
      <c r="M98" s="0" t="n">
        <v>224.52124452473</v>
      </c>
      <c r="N98" s="0" t="n">
        <v>3.30420090193736</v>
      </c>
      <c r="O98" s="0" t="n">
        <v>2234.08163088288</v>
      </c>
      <c r="P98" s="0" t="n">
        <v>1799.99355712444</v>
      </c>
      <c r="Q98" s="0" t="n">
        <v>434.088073758442</v>
      </c>
      <c r="R98" s="0" t="n">
        <v>3180.70194196086</v>
      </c>
      <c r="S98" s="0" t="n">
        <v>0.0782430118753321</v>
      </c>
      <c r="T98" s="0" t="n">
        <v>0.486365360829698</v>
      </c>
      <c r="U98" s="0" t="n">
        <v>5.74571752051525</v>
      </c>
      <c r="V98" s="0" t="n">
        <v>9.94669169864203E-007</v>
      </c>
      <c r="W98" s="0" t="n">
        <v>6.18352076661695E-007</v>
      </c>
      <c r="X98" s="0" t="n">
        <v>3.76317093202509E-007</v>
      </c>
      <c r="Y98" s="0" t="n">
        <v>1.19762927436931E-005</v>
      </c>
      <c r="Z98" s="0" t="n">
        <v>1.15384660041077E-005</v>
      </c>
      <c r="AA98" s="0" t="n">
        <v>4.37826739585468E-007</v>
      </c>
      <c r="AB98" s="0" t="n">
        <v>39.4006852784117</v>
      </c>
      <c r="AC98" s="0" t="n">
        <v>31276.4098363229</v>
      </c>
      <c r="AD98" s="0" t="n">
        <v>0.00951983370505355</v>
      </c>
      <c r="AE98" s="0" t="n">
        <v>3.67455610456609E-005</v>
      </c>
      <c r="AF98" s="0" t="n">
        <v>0.000121113441370072</v>
      </c>
      <c r="AG98" s="0" t="n">
        <v>1.76588459653396</v>
      </c>
      <c r="AH98" s="0" t="n">
        <v>266.355443151199</v>
      </c>
    </row>
    <row r="99" customFormat="false" ht="13.8" hidden="false" customHeight="false" outlineLevel="0" collapsed="false">
      <c r="A99" s="1" t="n">
        <v>99</v>
      </c>
      <c r="B99" s="0" t="s">
        <v>153</v>
      </c>
      <c r="C99" s="0" t="s">
        <v>52</v>
      </c>
      <c r="D99" s="0" t="n">
        <v>2050</v>
      </c>
      <c r="E99" s="0" t="s">
        <v>80</v>
      </c>
      <c r="F99" s="0" t="s">
        <v>53</v>
      </c>
      <c r="G99" s="0" t="s">
        <v>37</v>
      </c>
      <c r="H99" s="0" t="s">
        <v>38</v>
      </c>
      <c r="I99" s="0" t="n">
        <v>55</v>
      </c>
      <c r="J99" s="0" t="n">
        <v>3.04789528694183</v>
      </c>
      <c r="K99" s="0" t="n">
        <v>755.910374208036</v>
      </c>
      <c r="L99" s="0" t="n">
        <v>4.61145299392105</v>
      </c>
      <c r="M99" s="0" t="n">
        <v>748.076149685708</v>
      </c>
      <c r="N99" s="0" t="n">
        <v>3.22277152840673</v>
      </c>
      <c r="O99" s="0" t="n">
        <v>2538.75547324154</v>
      </c>
      <c r="P99" s="0" t="n">
        <v>2115.88356222295</v>
      </c>
      <c r="Q99" s="0" t="n">
        <v>422.871911018589</v>
      </c>
      <c r="R99" s="0" t="n">
        <v>10795.2750522018</v>
      </c>
      <c r="S99" s="0" t="n">
        <v>0.302846700376841</v>
      </c>
      <c r="T99" s="0" t="n">
        <v>0.656046075859867</v>
      </c>
      <c r="U99" s="0" t="n">
        <v>7.24417063918298</v>
      </c>
      <c r="V99" s="0" t="n">
        <v>9.79844889514369E-007</v>
      </c>
      <c r="W99" s="0" t="n">
        <v>5.67876092695999E-007</v>
      </c>
      <c r="X99" s="0" t="n">
        <v>4.11968796818369E-007</v>
      </c>
      <c r="Y99" s="0" t="n">
        <v>1.26598373117063E-005</v>
      </c>
      <c r="Z99" s="0" t="n">
        <v>1.21768790269432E-005</v>
      </c>
      <c r="AA99" s="0" t="n">
        <v>4.82958284763068E-007</v>
      </c>
      <c r="AB99" s="0" t="n">
        <v>21.6263088455287</v>
      </c>
      <c r="AC99" s="0" t="n">
        <v>24528.6439823055</v>
      </c>
      <c r="AD99" s="0" t="n">
        <v>0.00865556873739305</v>
      </c>
      <c r="AE99" s="0" t="n">
        <v>5.15473105627371E-005</v>
      </c>
      <c r="AF99" s="0" t="n">
        <v>0.000123352346176752</v>
      </c>
      <c r="AG99" s="0" t="n">
        <v>2.56421778167913</v>
      </c>
      <c r="AH99" s="0" t="n">
        <v>273.309423865269</v>
      </c>
    </row>
    <row r="100" customFormat="false" ht="13.8" hidden="false" customHeight="false" outlineLevel="0" collapsed="false">
      <c r="A100" s="1" t="n">
        <v>104</v>
      </c>
      <c r="B100" s="0" t="s">
        <v>154</v>
      </c>
      <c r="C100" s="0" t="s">
        <v>52</v>
      </c>
      <c r="D100" s="0" t="n">
        <v>2050</v>
      </c>
      <c r="E100" s="0" t="s">
        <v>82</v>
      </c>
      <c r="F100" s="0" t="s">
        <v>53</v>
      </c>
      <c r="G100" s="0" t="s">
        <v>37</v>
      </c>
      <c r="H100" s="0" t="s">
        <v>38</v>
      </c>
      <c r="I100" s="0" t="n">
        <v>55</v>
      </c>
      <c r="J100" s="0" t="n">
        <v>2.25891824356431</v>
      </c>
      <c r="K100" s="0" t="n">
        <v>237.677560316948</v>
      </c>
      <c r="L100" s="0" t="n">
        <v>4.44310509067542</v>
      </c>
      <c r="M100" s="0" t="n">
        <v>230.26784785734</v>
      </c>
      <c r="N100" s="0" t="n">
        <v>2.96660736893292</v>
      </c>
      <c r="O100" s="0" t="n">
        <v>2234.10914149612</v>
      </c>
      <c r="P100" s="0" t="n">
        <v>1797.22486188325</v>
      </c>
      <c r="Q100" s="0" t="n">
        <v>436.884279612868</v>
      </c>
      <c r="R100" s="0" t="n">
        <v>3122.65585676743</v>
      </c>
      <c r="S100" s="0" t="n">
        <v>0.0783083832194853</v>
      </c>
      <c r="T100" s="0" t="n">
        <v>0.484182643720907</v>
      </c>
      <c r="U100" s="0" t="n">
        <v>5.75781178524078</v>
      </c>
      <c r="V100" s="0" t="n">
        <v>9.8018623036565E-007</v>
      </c>
      <c r="W100" s="0" t="n">
        <v>5.94635070063521E-007</v>
      </c>
      <c r="X100" s="0" t="n">
        <v>3.85551160302129E-007</v>
      </c>
      <c r="Y100" s="0" t="n">
        <v>1.18024616356546E-005</v>
      </c>
      <c r="Z100" s="0" t="n">
        <v>1.13606510273035E-005</v>
      </c>
      <c r="AA100" s="0" t="n">
        <v>4.41810608351069E-007</v>
      </c>
      <c r="AB100" s="0" t="n">
        <v>27.2482467560893</v>
      </c>
      <c r="AC100" s="0" t="n">
        <v>32274.3983139837</v>
      </c>
      <c r="AD100" s="0" t="n">
        <v>0.0095564151732377</v>
      </c>
      <c r="AE100" s="0" t="n">
        <v>3.68583243770014E-005</v>
      </c>
      <c r="AF100" s="0" t="n">
        <v>0.000121267935410455</v>
      </c>
      <c r="AG100" s="0" t="n">
        <v>1.78619741639284</v>
      </c>
      <c r="AH100" s="0" t="n">
        <v>238.687508445675</v>
      </c>
    </row>
    <row r="101" customFormat="false" ht="13.8" hidden="false" customHeight="false" outlineLevel="0" collapsed="false">
      <c r="A101" s="1" t="n">
        <v>96</v>
      </c>
      <c r="B101" s="0" t="s">
        <v>155</v>
      </c>
      <c r="C101" s="0" t="s">
        <v>55</v>
      </c>
      <c r="D101" s="0" t="n">
        <v>2050</v>
      </c>
      <c r="E101" s="0" t="s">
        <v>72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2.30498079228127</v>
      </c>
      <c r="K101" s="0" t="n">
        <v>294.429288889903</v>
      </c>
      <c r="L101" s="0" t="n">
        <v>80.4736228656834</v>
      </c>
      <c r="M101" s="0" t="n">
        <v>212.485174051851</v>
      </c>
      <c r="N101" s="0" t="n">
        <v>1.47049197236934</v>
      </c>
      <c r="O101" s="0" t="n">
        <v>1871.96195832626</v>
      </c>
      <c r="P101" s="0" t="n">
        <v>1592.32720971613</v>
      </c>
      <c r="Q101" s="0" t="n">
        <v>279.634748610132</v>
      </c>
      <c r="R101" s="0" t="n">
        <v>1861.8646610479</v>
      </c>
      <c r="S101" s="0" t="n">
        <v>0.0732231362086316</v>
      </c>
      <c r="T101" s="0" t="n">
        <v>0.783368609144102</v>
      </c>
      <c r="U101" s="0" t="n">
        <v>8.8048234332858</v>
      </c>
      <c r="V101" s="0" t="n">
        <v>6.83960274054491E-007</v>
      </c>
      <c r="W101" s="0" t="n">
        <v>3.48136371465241E-007</v>
      </c>
      <c r="X101" s="0" t="n">
        <v>3.3582390258925E-007</v>
      </c>
      <c r="Y101" s="0" t="n">
        <v>1.26095834448387E-005</v>
      </c>
      <c r="Z101" s="0" t="n">
        <v>1.14397024828251E-005</v>
      </c>
      <c r="AA101" s="0" t="n">
        <v>1.16988096201358E-006</v>
      </c>
      <c r="AB101" s="0" t="n">
        <v>13.5223802143851</v>
      </c>
      <c r="AC101" s="0" t="n">
        <v>79919.2177445996</v>
      </c>
      <c r="AD101" s="0" t="n">
        <v>0.00531767830164467</v>
      </c>
      <c r="AE101" s="0" t="n">
        <v>1.22211021287244E-005</v>
      </c>
      <c r="AF101" s="0" t="n">
        <v>0.000378624520355393</v>
      </c>
      <c r="AG101" s="0" t="n">
        <v>9.21821880647031</v>
      </c>
      <c r="AH101" s="0" t="n">
        <v>94.3717651760486</v>
      </c>
    </row>
    <row r="102" customFormat="false" ht="13.8" hidden="false" customHeight="false" outlineLevel="0" collapsed="false">
      <c r="A102" s="1" t="n">
        <v>64</v>
      </c>
      <c r="B102" s="0" t="s">
        <v>156</v>
      </c>
      <c r="C102" s="0" t="s">
        <v>55</v>
      </c>
      <c r="D102" s="0" t="n">
        <v>2050</v>
      </c>
      <c r="E102" s="0" t="s">
        <v>74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2.14043048158153</v>
      </c>
      <c r="K102" s="0" t="n">
        <v>235.593860411885</v>
      </c>
      <c r="L102" s="0" t="n">
        <v>80.4571858433192</v>
      </c>
      <c r="M102" s="0" t="n">
        <v>153.704747908233</v>
      </c>
      <c r="N102" s="0" t="n">
        <v>1.43192666033259</v>
      </c>
      <c r="O102" s="0" t="n">
        <v>1809.49467369757</v>
      </c>
      <c r="P102" s="0" t="n">
        <v>1524.75984623923</v>
      </c>
      <c r="Q102" s="0" t="n">
        <v>284.734827458341</v>
      </c>
      <c r="R102" s="0" t="n">
        <v>1224.56599568389</v>
      </c>
      <c r="S102" s="0" t="n">
        <v>0.0517927875885995</v>
      </c>
      <c r="T102" s="0" t="n">
        <v>0.764428502090782</v>
      </c>
      <c r="U102" s="0" t="n">
        <v>8.62489711914549</v>
      </c>
      <c r="V102" s="0" t="n">
        <v>6.95155551308592E-007</v>
      </c>
      <c r="W102" s="0" t="n">
        <v>3.68795072009467E-007</v>
      </c>
      <c r="X102" s="0" t="n">
        <v>3.26360479299125E-007</v>
      </c>
      <c r="Y102" s="0" t="n">
        <v>1.26617747739756E-005</v>
      </c>
      <c r="Z102" s="0" t="n">
        <v>1.14903218308433E-005</v>
      </c>
      <c r="AA102" s="0" t="n">
        <v>1.17145294313224E-006</v>
      </c>
      <c r="AB102" s="0" t="n">
        <v>18.3635924534671</v>
      </c>
      <c r="AC102" s="0" t="n">
        <v>80569.0708808366</v>
      </c>
      <c r="AD102" s="0" t="n">
        <v>0.0055672472118971</v>
      </c>
      <c r="AE102" s="0" t="n">
        <v>1.16476564715885E-005</v>
      </c>
      <c r="AF102" s="0" t="n">
        <v>0.000378016658019426</v>
      </c>
      <c r="AG102" s="0" t="n">
        <v>9.13346899370793</v>
      </c>
      <c r="AH102" s="0" t="n">
        <v>91.1764768527352</v>
      </c>
    </row>
    <row r="103" customFormat="false" ht="13.8" hidden="false" customHeight="false" outlineLevel="0" collapsed="false">
      <c r="A103" s="1" t="n">
        <v>18</v>
      </c>
      <c r="B103" s="0" t="s">
        <v>157</v>
      </c>
      <c r="C103" s="0" t="s">
        <v>55</v>
      </c>
      <c r="D103" s="0" t="n">
        <v>2050</v>
      </c>
      <c r="E103" s="0" t="s">
        <v>76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2.29720868418088</v>
      </c>
      <c r="K103" s="0" t="n">
        <v>311.235629230822</v>
      </c>
      <c r="L103" s="0" t="n">
        <v>80.4729533600782</v>
      </c>
      <c r="M103" s="0" t="n">
        <v>229.317724046683</v>
      </c>
      <c r="N103" s="0" t="n">
        <v>1.44495182406054</v>
      </c>
      <c r="O103" s="0" t="n">
        <v>1880.0775966803</v>
      </c>
      <c r="P103" s="0" t="n">
        <v>1601.00163700393</v>
      </c>
      <c r="Q103" s="0" t="n">
        <v>279.075959676369</v>
      </c>
      <c r="R103" s="0" t="n">
        <v>2129.09561088143</v>
      </c>
      <c r="S103" s="0" t="n">
        <v>0.0795217185431372</v>
      </c>
      <c r="T103" s="0" t="n">
        <v>0.787593771536498</v>
      </c>
      <c r="U103" s="0" t="n">
        <v>8.94033499792452</v>
      </c>
      <c r="V103" s="0" t="n">
        <v>7.05445080511363E-007</v>
      </c>
      <c r="W103" s="0" t="n">
        <v>3.74397374339732E-007</v>
      </c>
      <c r="X103" s="0" t="n">
        <v>3.31047706171631E-007</v>
      </c>
      <c r="Y103" s="0" t="n">
        <v>1.27492044122022E-005</v>
      </c>
      <c r="Z103" s="0" t="n">
        <v>1.15779175458423E-005</v>
      </c>
      <c r="AA103" s="0" t="n">
        <v>1.17128686635987E-006</v>
      </c>
      <c r="AB103" s="0" t="n">
        <v>14.8820818234915</v>
      </c>
      <c r="AC103" s="0" t="n">
        <v>79207.6676959785</v>
      </c>
      <c r="AD103" s="0" t="n">
        <v>0.00530725660601213</v>
      </c>
      <c r="AE103" s="0" t="n">
        <v>1.23283336036858E-005</v>
      </c>
      <c r="AF103" s="0" t="n">
        <v>0.000378796305797037</v>
      </c>
      <c r="AG103" s="0" t="n">
        <v>9.21730862840781</v>
      </c>
      <c r="AH103" s="0" t="n">
        <v>91.4286145146183</v>
      </c>
    </row>
    <row r="104" customFormat="false" ht="13.8" hidden="false" customHeight="false" outlineLevel="0" collapsed="false">
      <c r="A104" s="1" t="n">
        <v>77</v>
      </c>
      <c r="B104" s="0" t="s">
        <v>158</v>
      </c>
      <c r="C104" s="0" t="s">
        <v>55</v>
      </c>
      <c r="D104" s="0" t="n">
        <v>2050</v>
      </c>
      <c r="E104" s="0" t="s">
        <v>78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2.1324055785008</v>
      </c>
      <c r="K104" s="0" t="n">
        <v>235.707820256943</v>
      </c>
      <c r="L104" s="0" t="n">
        <v>80.3916158319903</v>
      </c>
      <c r="M104" s="0" t="n">
        <v>153.985632828758</v>
      </c>
      <c r="N104" s="0" t="n">
        <v>1.33057159619428</v>
      </c>
      <c r="O104" s="0" t="n">
        <v>1828.40334903044</v>
      </c>
      <c r="P104" s="0" t="n">
        <v>1542.69907588199</v>
      </c>
      <c r="Q104" s="0" t="n">
        <v>285.704273148451</v>
      </c>
      <c r="R104" s="0" t="n">
        <v>1165.26657666193</v>
      </c>
      <c r="S104" s="0" t="n">
        <v>0.0515456171368905</v>
      </c>
      <c r="T104" s="0" t="n">
        <v>0.762261859942963</v>
      </c>
      <c r="U104" s="0" t="n">
        <v>8.57852081960638</v>
      </c>
      <c r="V104" s="0" t="n">
        <v>7.12199920691587E-007</v>
      </c>
      <c r="W104" s="0" t="n">
        <v>3.91164843317977E-007</v>
      </c>
      <c r="X104" s="0" t="n">
        <v>3.2103507737361E-007</v>
      </c>
      <c r="Y104" s="0" t="n">
        <v>1.27680803518981E-005</v>
      </c>
      <c r="Z104" s="0" t="n">
        <v>1.15962504990029E-005</v>
      </c>
      <c r="AA104" s="0" t="n">
        <v>1.17182985289517E-006</v>
      </c>
      <c r="AB104" s="0" t="n">
        <v>15.7601115927528</v>
      </c>
      <c r="AC104" s="0" t="n">
        <v>80414.7933250812</v>
      </c>
      <c r="AD104" s="0" t="n">
        <v>0.00559032028353442</v>
      </c>
      <c r="AE104" s="0" t="n">
        <v>1.16124494837401E-005</v>
      </c>
      <c r="AF104" s="0" t="n">
        <v>0.000377849341719913</v>
      </c>
      <c r="AG104" s="0" t="n">
        <v>9.12143334450343</v>
      </c>
      <c r="AH104" s="0" t="n">
        <v>82.6028870222579</v>
      </c>
    </row>
    <row r="105" customFormat="false" ht="13.8" hidden="false" customHeight="false" outlineLevel="0" collapsed="false">
      <c r="A105" s="1" t="n">
        <v>59</v>
      </c>
      <c r="B105" s="0" t="s">
        <v>159</v>
      </c>
      <c r="C105" s="0" t="s">
        <v>55</v>
      </c>
      <c r="D105" s="0" t="n">
        <v>2050</v>
      </c>
      <c r="E105" s="0" t="s">
        <v>80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2.44171413979703</v>
      </c>
      <c r="K105" s="0" t="n">
        <v>462.697482568288</v>
      </c>
      <c r="L105" s="0" t="n">
        <v>80.372098467561</v>
      </c>
      <c r="M105" s="0" t="n">
        <v>381.031075356342</v>
      </c>
      <c r="N105" s="0" t="n">
        <v>1.29430874438495</v>
      </c>
      <c r="O105" s="0" t="n">
        <v>1982.87262738263</v>
      </c>
      <c r="P105" s="0" t="n">
        <v>1702.49368518072</v>
      </c>
      <c r="Q105" s="0" t="n">
        <v>280.378942201913</v>
      </c>
      <c r="R105" s="0" t="n">
        <v>4701.58963377336</v>
      </c>
      <c r="S105" s="0" t="n">
        <v>0.141772463974432</v>
      </c>
      <c r="T105" s="0" t="n">
        <v>0.835617229600279</v>
      </c>
      <c r="U105" s="0" t="n">
        <v>9.29099263242621</v>
      </c>
      <c r="V105" s="0" t="n">
        <v>7.02295516056584E-007</v>
      </c>
      <c r="W105" s="0" t="n">
        <v>3.66323587768644E-007</v>
      </c>
      <c r="X105" s="0" t="n">
        <v>3.3597192828794E-007</v>
      </c>
      <c r="Y105" s="0" t="n">
        <v>1.28703100866084E-005</v>
      </c>
      <c r="Z105" s="0" t="n">
        <v>1.16815330302207E-005</v>
      </c>
      <c r="AA105" s="0" t="n">
        <v>1.18877705638771E-006</v>
      </c>
      <c r="AB105" s="0" t="n">
        <v>9.52946458854032</v>
      </c>
      <c r="AC105" s="0" t="n">
        <v>78612.0107044487</v>
      </c>
      <c r="AD105" s="0" t="n">
        <v>0.005076795512982</v>
      </c>
      <c r="AE105" s="0" t="n">
        <v>1.84100473862977E-005</v>
      </c>
      <c r="AF105" s="0" t="n">
        <v>0.00037909565859274</v>
      </c>
      <c r="AG105" s="0" t="n">
        <v>9.47937753254174</v>
      </c>
      <c r="AH105" s="0" t="n">
        <v>86.6931345795291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26" customFormat="false" ht="13.8" hidden="false" customHeight="false" outlineLevel="0" collapsed="false">
      <c r="D126" s="2" t="s">
        <v>2</v>
      </c>
      <c r="E126" s="2" t="s">
        <v>3</v>
      </c>
      <c r="F126" s="2" t="s">
        <v>161</v>
      </c>
      <c r="G126" s="2"/>
      <c r="H126" s="2"/>
      <c r="I126" s="2"/>
      <c r="J126" s="2"/>
    </row>
    <row r="127" customFormat="false" ht="13.8" hidden="false" customHeight="false" outlineLevel="0" collapsed="false">
      <c r="D127" s="0" t="n">
        <v>2035</v>
      </c>
      <c r="E127" s="0" t="s">
        <v>162</v>
      </c>
      <c r="F127" s="0" t="s">
        <v>187</v>
      </c>
      <c r="I127" s="0" t="n">
        <v>55</v>
      </c>
      <c r="J127" s="3" t="n">
        <v>4.09397245792738</v>
      </c>
      <c r="K127" s="4" t="n">
        <v>602.927962026914</v>
      </c>
      <c r="L127" s="3" t="n">
        <v>16.0120042613297</v>
      </c>
      <c r="M127" s="3" t="n">
        <v>581.817285779111</v>
      </c>
      <c r="N127" s="3" t="n">
        <v>5.09867198647323</v>
      </c>
      <c r="O127" s="3" t="n">
        <v>3361.76635344787</v>
      </c>
      <c r="P127" s="3" t="n">
        <v>2731.42672687606</v>
      </c>
      <c r="Q127" s="3" t="n">
        <v>630.339626571805</v>
      </c>
      <c r="R127" s="3" t="n">
        <v>8451.71886521998</v>
      </c>
      <c r="S127" s="3" t="n">
        <v>0.211932453246625</v>
      </c>
      <c r="T127" s="3" t="n">
        <v>0.857872558251164</v>
      </c>
      <c r="U127" s="3" t="n">
        <v>8.57830437924116</v>
      </c>
      <c r="V127" s="3" t="n">
        <v>1.17393809455482E-006</v>
      </c>
      <c r="W127" s="3" t="n">
        <v>6.65724960469239E-007</v>
      </c>
      <c r="X127" s="3" t="n">
        <v>5.08213134085582E-007</v>
      </c>
      <c r="Y127" s="3" t="n">
        <v>2.04393525599795E-005</v>
      </c>
      <c r="Z127" s="3" t="n">
        <v>1.98375241338329E-005</v>
      </c>
      <c r="AA127" s="3" t="n">
        <v>6.01828426146595E-007</v>
      </c>
      <c r="AB127" s="3" t="n">
        <v>102.261817546055</v>
      </c>
      <c r="AC127" s="3" t="n">
        <v>16397.4481178986</v>
      </c>
      <c r="AD127" s="3" t="n">
        <v>0.00995866680619348</v>
      </c>
      <c r="AE127" s="3" t="n">
        <v>4.24639710668728E-005</v>
      </c>
      <c r="AF127" s="3" t="n">
        <v>0.000260916365754249</v>
      </c>
      <c r="AG127" s="3" t="n">
        <v>2.53879697991694</v>
      </c>
      <c r="AH127" s="3" t="n">
        <v>699.71668903206</v>
      </c>
    </row>
    <row r="128" customFormat="false" ht="13.8" hidden="false" customHeight="false" outlineLevel="0" collapsed="false">
      <c r="D128" s="0" t="n">
        <v>2035</v>
      </c>
      <c r="E128" s="0" t="s">
        <v>162</v>
      </c>
      <c r="F128" s="0" t="s">
        <v>188</v>
      </c>
      <c r="I128" s="0" t="n">
        <v>44</v>
      </c>
      <c r="J128" s="3" t="n">
        <v>2.63591858056103</v>
      </c>
      <c r="K128" s="4" t="n">
        <v>377.059419865695</v>
      </c>
      <c r="L128" s="3" t="n">
        <v>9.46947451137898</v>
      </c>
      <c r="M128" s="3" t="n">
        <v>365.082444764197</v>
      </c>
      <c r="N128" s="3" t="n">
        <v>2.50750059011883</v>
      </c>
      <c r="O128" s="3" t="n">
        <v>2061.80450870884</v>
      </c>
      <c r="P128" s="3" t="n">
        <v>1747.72204503717</v>
      </c>
      <c r="Q128" s="3" t="n">
        <v>314.082463671669</v>
      </c>
      <c r="R128" s="3" t="n">
        <v>5138.80348571746</v>
      </c>
      <c r="S128" s="3" t="n">
        <v>0.143857786156989</v>
      </c>
      <c r="T128" s="3" t="n">
        <v>0.557439468517779</v>
      </c>
      <c r="U128" s="3" t="n">
        <v>5.7300172533427</v>
      </c>
      <c r="V128" s="3" t="n">
        <v>9.67187760906724E-007</v>
      </c>
      <c r="W128" s="3" t="n">
        <v>4.93337093124366E-007</v>
      </c>
      <c r="X128" s="3" t="n">
        <v>4.73850667782359E-007</v>
      </c>
      <c r="Y128" s="3" t="n">
        <v>1.25228119372762E-005</v>
      </c>
      <c r="Z128" s="3" t="n">
        <v>1.21653832016192E-005</v>
      </c>
      <c r="AA128" s="3" t="n">
        <v>3.5742873565703E-007</v>
      </c>
      <c r="AB128" s="3" t="n">
        <v>62.4256596547067</v>
      </c>
      <c r="AC128" s="3" t="n">
        <v>10089.6593485889</v>
      </c>
      <c r="AD128" s="3" t="n">
        <v>0.00636560312377879</v>
      </c>
      <c r="AE128" s="3" t="n">
        <v>2.52387180324967E-005</v>
      </c>
      <c r="AF128" s="3" t="n">
        <v>0.00017505025223809</v>
      </c>
      <c r="AG128" s="3" t="n">
        <v>1.67549035852853</v>
      </c>
      <c r="AH128" s="3" t="n">
        <v>428.840458638463</v>
      </c>
    </row>
    <row r="129" customFormat="false" ht="13.8" hidden="false" customHeight="false" outlineLevel="0" collapsed="false">
      <c r="D129" s="0" t="n">
        <v>2035</v>
      </c>
      <c r="E129" s="0" t="s">
        <v>162</v>
      </c>
      <c r="F129" s="0" t="s">
        <v>189</v>
      </c>
      <c r="I129" s="0" t="n">
        <v>20</v>
      </c>
      <c r="J129" s="3" t="n">
        <v>2.43724735845016</v>
      </c>
      <c r="K129" s="4" t="n">
        <v>370.712169055371</v>
      </c>
      <c r="L129" s="3" t="n">
        <v>65.1806246656723</v>
      </c>
      <c r="M129" s="3" t="n">
        <v>303.848745339472</v>
      </c>
      <c r="N129" s="3" t="n">
        <v>1.68279905022617</v>
      </c>
      <c r="O129" s="3" t="n">
        <v>1948.35890067651</v>
      </c>
      <c r="P129" s="3" t="n">
        <v>1649.90703049439</v>
      </c>
      <c r="Q129" s="3" t="n">
        <v>298.451870182123</v>
      </c>
      <c r="R129" s="3" t="n">
        <v>4144.88370763107</v>
      </c>
      <c r="S129" s="3" t="n">
        <v>0.128058289376846</v>
      </c>
      <c r="T129" s="3" t="n">
        <v>0.728462570406437</v>
      </c>
      <c r="U129" s="3" t="n">
        <v>8.03955798073631</v>
      </c>
      <c r="V129" s="3" t="n">
        <v>6.24391743945212E-007</v>
      </c>
      <c r="W129" s="3" t="n">
        <v>3.16711098392977E-007</v>
      </c>
      <c r="X129" s="3" t="n">
        <v>3.07680645552234E-007</v>
      </c>
      <c r="Y129" s="3" t="n">
        <v>1.25343958706528E-005</v>
      </c>
      <c r="Z129" s="3" t="n">
        <v>1.14965938965369E-005</v>
      </c>
      <c r="AA129" s="3" t="n">
        <v>1.03780197411589E-006</v>
      </c>
      <c r="AB129" s="3" t="n">
        <v>69.5609015699863</v>
      </c>
      <c r="AC129" s="3" t="n">
        <v>68491.0407524267</v>
      </c>
      <c r="AD129" s="3" t="n">
        <v>0.00584789997825736</v>
      </c>
      <c r="AE129" s="3" t="n">
        <v>2.53541292789636E-005</v>
      </c>
      <c r="AF129" s="3" t="n">
        <v>0.00030955620312903</v>
      </c>
      <c r="AG129" s="3" t="n">
        <v>7.77313586777038</v>
      </c>
      <c r="AH129" s="3" t="n">
        <v>132.908052025149</v>
      </c>
    </row>
    <row r="130" customFormat="false" ht="13.8" hidden="false" customHeight="false" outlineLevel="0" collapsed="false">
      <c r="D130" s="0" t="n">
        <v>2035</v>
      </c>
      <c r="E130" s="0" t="s">
        <v>162</v>
      </c>
      <c r="F130" s="0" t="s">
        <v>190</v>
      </c>
      <c r="I130" s="0" t="n">
        <v>55</v>
      </c>
      <c r="J130" s="3" t="n">
        <v>3.78612569492338</v>
      </c>
      <c r="K130" s="4" t="n">
        <v>512.818856155688</v>
      </c>
      <c r="L130" s="3" t="n">
        <v>16.1543353152401</v>
      </c>
      <c r="M130" s="3" t="n">
        <v>492.127695499113</v>
      </c>
      <c r="N130" s="3" t="n">
        <v>4.53682534133445</v>
      </c>
      <c r="O130" s="3" t="n">
        <v>3036.12914524944</v>
      </c>
      <c r="P130" s="3" t="n">
        <v>2467.37259358053</v>
      </c>
      <c r="Q130" s="3" t="n">
        <v>568.756551668914</v>
      </c>
      <c r="R130" s="3" t="n">
        <v>7754.84211943923</v>
      </c>
      <c r="S130" s="3" t="n">
        <v>0.200248037204253</v>
      </c>
      <c r="T130" s="3" t="n">
        <v>0.812221295738907</v>
      </c>
      <c r="U130" s="3" t="n">
        <v>8.09362511356492</v>
      </c>
      <c r="V130" s="3" t="n">
        <v>1.09582644101704E-006</v>
      </c>
      <c r="W130" s="3" t="n">
        <v>6.20508038142913E-007</v>
      </c>
      <c r="X130" s="3" t="n">
        <v>4.7531840287413E-007</v>
      </c>
      <c r="Y130" s="3" t="n">
        <v>1.97809452780038E-005</v>
      </c>
      <c r="Z130" s="3" t="n">
        <v>1.92014797591834E-005</v>
      </c>
      <c r="AA130" s="3" t="n">
        <v>5.79465518820412E-007</v>
      </c>
      <c r="AB130" s="3" t="n">
        <v>101.780316789639</v>
      </c>
      <c r="AC130" s="3" t="n">
        <v>28828.5513827019</v>
      </c>
      <c r="AD130" s="3" t="n">
        <v>0.00912215484891527</v>
      </c>
      <c r="AE130" s="3" t="n">
        <v>4.05203527760924E-005</v>
      </c>
      <c r="AF130" s="3" t="n">
        <v>0.000222000938022073</v>
      </c>
      <c r="AG130" s="3" t="n">
        <v>2.39978227731957</v>
      </c>
      <c r="AH130" s="3" t="n">
        <v>677.399422751856</v>
      </c>
    </row>
    <row r="131" customFormat="false" ht="13.8" hidden="false" customHeight="false" outlineLevel="0" collapsed="false">
      <c r="D131" s="0" t="n">
        <v>2035</v>
      </c>
      <c r="E131" s="0" t="s">
        <v>162</v>
      </c>
      <c r="F131" s="0" t="s">
        <v>191</v>
      </c>
      <c r="I131" s="0" t="n">
        <v>44</v>
      </c>
      <c r="J131" s="3" t="n">
        <v>2.23282859026979</v>
      </c>
      <c r="K131" s="4" t="n">
        <v>273.073928588568</v>
      </c>
      <c r="L131" s="3" t="n">
        <v>9.61947619542281</v>
      </c>
      <c r="M131" s="3" t="n">
        <v>260.996503531397</v>
      </c>
      <c r="N131" s="3" t="n">
        <v>2.45794886174784</v>
      </c>
      <c r="O131" s="3" t="n">
        <v>1694.80828401381</v>
      </c>
      <c r="P131" s="3" t="n">
        <v>1393.41726729051</v>
      </c>
      <c r="Q131" s="3" t="n">
        <v>301.391016723298</v>
      </c>
      <c r="R131" s="3" t="n">
        <v>4356.73493419114</v>
      </c>
      <c r="S131" s="3" t="n">
        <v>0.1142635432</v>
      </c>
      <c r="T131" s="3" t="n">
        <v>0.490768562492849</v>
      </c>
      <c r="U131" s="3" t="n">
        <v>4.968587436031</v>
      </c>
      <c r="V131" s="3" t="n">
        <v>5.86335641889353E-007</v>
      </c>
      <c r="W131" s="3" t="n">
        <v>2.2801719258331E-007</v>
      </c>
      <c r="X131" s="3" t="n">
        <v>3.58318449306043E-007</v>
      </c>
      <c r="Y131" s="3" t="n">
        <v>1.16228466943257E-005</v>
      </c>
      <c r="Z131" s="3" t="n">
        <v>1.12879853363318E-005</v>
      </c>
      <c r="AA131" s="3" t="n">
        <v>3.34861357993838E-007</v>
      </c>
      <c r="AB131" s="3" t="n">
        <v>60.5324246675334</v>
      </c>
      <c r="AC131" s="3" t="n">
        <v>23691.9623808801</v>
      </c>
      <c r="AD131" s="3" t="n">
        <v>0.00619819547742859</v>
      </c>
      <c r="AE131" s="3" t="n">
        <v>2.37309406224606E-005</v>
      </c>
      <c r="AF131" s="3" t="n">
        <v>0.000131716075736339</v>
      </c>
      <c r="AG131" s="3" t="n">
        <v>1.40223112423145</v>
      </c>
      <c r="AH131" s="3" t="n">
        <v>405.598259723655</v>
      </c>
    </row>
    <row r="132" customFormat="false" ht="13.8" hidden="false" customHeight="false" outlineLevel="0" collapsed="false">
      <c r="D132" s="0" t="n">
        <v>2035</v>
      </c>
      <c r="E132" s="0" t="s">
        <v>162</v>
      </c>
      <c r="F132" s="0" t="s">
        <v>192</v>
      </c>
      <c r="I132" s="0" t="n">
        <v>20</v>
      </c>
      <c r="J132" s="3" t="n">
        <v>2.68118211786007</v>
      </c>
      <c r="K132" s="4" t="n">
        <v>397.592930765874</v>
      </c>
      <c r="L132" s="3" t="n">
        <v>65.4744477756978</v>
      </c>
      <c r="M132" s="3" t="n">
        <v>329.105453124807</v>
      </c>
      <c r="N132" s="3" t="n">
        <v>3.01302986536843</v>
      </c>
      <c r="O132" s="3" t="n">
        <v>2244.50542358162</v>
      </c>
      <c r="P132" s="3" t="n">
        <v>1857.22018972023</v>
      </c>
      <c r="Q132" s="3" t="n">
        <v>387.285233861395</v>
      </c>
      <c r="R132" s="3" t="n">
        <v>4637.83299930169</v>
      </c>
      <c r="S132" s="3" t="n">
        <v>0.139895851435336</v>
      </c>
      <c r="T132" s="3" t="n">
        <v>0.800097113419425</v>
      </c>
      <c r="U132" s="3" t="n">
        <v>8.74352113083722</v>
      </c>
      <c r="V132" s="3" t="n">
        <v>8.8355967931882E-007</v>
      </c>
      <c r="W132" s="3" t="n">
        <v>4.0529354424501E-007</v>
      </c>
      <c r="X132" s="3" t="n">
        <v>4.7826613507381E-007</v>
      </c>
      <c r="Y132" s="3" t="n">
        <v>1.34138202324083E-005</v>
      </c>
      <c r="Z132" s="3" t="n">
        <v>1.2349122882557E-005</v>
      </c>
      <c r="AA132" s="3" t="n">
        <v>1.06469734985124E-006</v>
      </c>
      <c r="AB132" s="3" t="n">
        <v>72.4391551653636</v>
      </c>
      <c r="AC132" s="3" t="n">
        <v>69541.4991889595</v>
      </c>
      <c r="AD132" s="3" t="n">
        <v>0.00753017500634136</v>
      </c>
      <c r="AE132" s="3" t="n">
        <v>2.61634650689573E-005</v>
      </c>
      <c r="AF132" s="3" t="n">
        <v>0.000312059649708746</v>
      </c>
      <c r="AG132" s="3" t="n">
        <v>8.04623904896524</v>
      </c>
      <c r="AH132" s="3" t="n">
        <v>182.001320753558</v>
      </c>
    </row>
    <row r="133" customFormat="false" ht="13.8" hidden="false" customHeight="false" outlineLevel="0" collapsed="false">
      <c r="D133" s="0" t="n">
        <v>2035</v>
      </c>
      <c r="E133" s="0" t="s">
        <v>162</v>
      </c>
      <c r="F133" s="0" t="s">
        <v>193</v>
      </c>
      <c r="I133" s="0" t="n">
        <v>20</v>
      </c>
      <c r="J133" s="3" t="n">
        <v>2.95971809444445</v>
      </c>
      <c r="K133" s="4" t="n">
        <v>448.368348003929</v>
      </c>
      <c r="L133" s="3" t="n">
        <v>66.1499824487162</v>
      </c>
      <c r="M133" s="3" t="n">
        <v>379.849120107946</v>
      </c>
      <c r="N133" s="3" t="n">
        <v>2.3692454472669</v>
      </c>
      <c r="O133" s="3" t="n">
        <v>2980.75110903865</v>
      </c>
      <c r="P133" s="3" t="n">
        <v>2126.08961943004</v>
      </c>
      <c r="Q133" s="3" t="n">
        <v>854.661489608611</v>
      </c>
      <c r="R133" s="3" t="n">
        <v>5170.31471025042</v>
      </c>
      <c r="S133" s="3" t="n">
        <v>0.156476207645835</v>
      </c>
      <c r="T133" s="3" t="n">
        <v>0.909162884144589</v>
      </c>
      <c r="U133" s="3" t="n">
        <v>9.90222743499283</v>
      </c>
      <c r="V133" s="3" t="n">
        <v>9.58141590519376E-007</v>
      </c>
      <c r="W133" s="3" t="n">
        <v>4.23186772445066E-007</v>
      </c>
      <c r="X133" s="3" t="n">
        <v>5.3495481807431E-007</v>
      </c>
      <c r="Y133" s="3" t="n">
        <v>1.44686807263829E-005</v>
      </c>
      <c r="Z133" s="3" t="n">
        <v>1.32637544382979E-005</v>
      </c>
      <c r="AA133" s="3" t="n">
        <v>1.20492628808506E-006</v>
      </c>
      <c r="AB133" s="3" t="n">
        <v>74.5536543431748</v>
      </c>
      <c r="AC133" s="3" t="n">
        <v>112543.280117479</v>
      </c>
      <c r="AD133" s="3" t="n">
        <v>0.00840495422078654</v>
      </c>
      <c r="AE133" s="3" t="n">
        <v>2.77857039626034E-005</v>
      </c>
      <c r="AF133" s="3" t="n">
        <v>0.000328540139139327</v>
      </c>
      <c r="AG133" s="3" t="n">
        <v>8.48278470979843</v>
      </c>
      <c r="AH133" s="3" t="n">
        <v>169.059213649404</v>
      </c>
    </row>
    <row r="134" customFormat="false" ht="13.8" hidden="false" customHeight="false" outlineLevel="0" collapsed="false">
      <c r="D134" s="0" t="n">
        <v>2035</v>
      </c>
      <c r="E134" s="0" t="s">
        <v>170</v>
      </c>
      <c r="F134" s="0" t="s">
        <v>163</v>
      </c>
      <c r="I134" s="0" t="n">
        <v>55</v>
      </c>
      <c r="J134" s="3" t="n">
        <v>4.93465847931001</v>
      </c>
      <c r="K134" s="4" t="n">
        <f aca="false">K181-K127</f>
        <v>333.068410214498</v>
      </c>
      <c r="L134" s="3" t="n">
        <v>16.1295009587977</v>
      </c>
      <c r="M134" s="3" t="n">
        <v>915.210020723271</v>
      </c>
      <c r="N134" s="3" t="n">
        <v>5.23604328489277</v>
      </c>
      <c r="O134" s="3" t="n">
        <v>3612.58800191553</v>
      </c>
      <c r="P134" s="3" t="n">
        <v>2984.79125301939</v>
      </c>
      <c r="Q134" s="3" t="n">
        <v>636.286209092136</v>
      </c>
      <c r="R134" s="3" t="n">
        <v>13189.6685551505</v>
      </c>
      <c r="S134" s="3" t="n">
        <v>0.390570434418055</v>
      </c>
      <c r="T134" s="3" t="n">
        <v>0.991622312900726</v>
      </c>
      <c r="U134" s="3" t="n">
        <v>9.66855077069463</v>
      </c>
      <c r="V134" s="3" t="n">
        <v>1.19515355482022E-006</v>
      </c>
      <c r="W134" s="3" t="n">
        <v>6.80485874570269E-007</v>
      </c>
      <c r="X134" s="3" t="n">
        <v>5.31953038305249E-007</v>
      </c>
      <c r="Y134" s="3" t="n">
        <v>2.13819692448193E-005</v>
      </c>
      <c r="Z134" s="3" t="n">
        <v>2.07471680943407E-005</v>
      </c>
      <c r="AA134" s="3" t="n">
        <v>6.34801150478688E-007</v>
      </c>
      <c r="AB134" s="3" t="n">
        <v>111.694280002737</v>
      </c>
      <c r="AC134" s="3" t="n">
        <v>20385.8499612516</v>
      </c>
      <c r="AD134" s="3" t="n">
        <v>0.0103069429752202</v>
      </c>
      <c r="AE134" s="3" t="n">
        <v>5.10510945657664E-005</v>
      </c>
      <c r="AF134" s="3" t="n">
        <v>0.000263449403371157</v>
      </c>
      <c r="AG134" s="3" t="n">
        <v>3.08171616851954</v>
      </c>
      <c r="AH134" s="3" t="n">
        <v>721.590005896872</v>
      </c>
    </row>
    <row r="135" customFormat="false" ht="13.8" hidden="false" customHeight="false" outlineLevel="0" collapsed="false">
      <c r="D135" s="0" t="n">
        <v>2035</v>
      </c>
      <c r="E135" s="0" t="s">
        <v>170</v>
      </c>
      <c r="F135" s="0" t="s">
        <v>164</v>
      </c>
      <c r="I135" s="0" t="n">
        <v>44</v>
      </c>
      <c r="J135" s="3" t="n">
        <v>3.14997262095041</v>
      </c>
      <c r="K135" s="4" t="n">
        <f aca="false">K182-K128</f>
        <v>208.886986085198</v>
      </c>
      <c r="L135" s="3" t="n">
        <v>9.54352155028128</v>
      </c>
      <c r="M135" s="3" t="n">
        <v>574.166175862873</v>
      </c>
      <c r="N135" s="3" t="n">
        <v>2.5924956120586</v>
      </c>
      <c r="O135" s="3" t="n">
        <v>2224.91437249018</v>
      </c>
      <c r="P135" s="3" t="n">
        <v>1912.03352157483</v>
      </c>
      <c r="Q135" s="3" t="n">
        <v>317.320812390582</v>
      </c>
      <c r="R135" s="3" t="n">
        <v>8042.9355078141</v>
      </c>
      <c r="S135" s="3" t="n">
        <v>0.254915438356171</v>
      </c>
      <c r="T135" s="3" t="n">
        <v>0.640463311465724</v>
      </c>
      <c r="U135" s="3" t="n">
        <v>6.40620767534389</v>
      </c>
      <c r="V135" s="3" t="n">
        <v>9.88552536061739E-007</v>
      </c>
      <c r="W135" s="3" t="n">
        <v>5.18363499066011E-007</v>
      </c>
      <c r="X135" s="3" t="n">
        <v>5.0626966470735E-007</v>
      </c>
      <c r="Y135" s="3" t="n">
        <v>1.31220772256794E-005</v>
      </c>
      <c r="Z135" s="3" t="n">
        <v>1.27434722191753E-005</v>
      </c>
      <c r="AA135" s="3" t="n">
        <v>3.78605006504019E-007</v>
      </c>
      <c r="AB135" s="3" t="n">
        <v>68.0821364748203</v>
      </c>
      <c r="AC135" s="3" t="n">
        <v>12465.2204787785</v>
      </c>
      <c r="AD135" s="3" t="n">
        <v>0.00656252962394977</v>
      </c>
      <c r="AE135" s="3" t="n">
        <v>3.04345748716362E-005</v>
      </c>
      <c r="AF135" s="3" t="n">
        <v>0.000176755004500791</v>
      </c>
      <c r="AG135" s="3" t="n">
        <v>2.01473792505845</v>
      </c>
      <c r="AH135" s="3" t="n">
        <v>442.771120022211</v>
      </c>
    </row>
    <row r="136" customFormat="false" ht="13.8" hidden="false" customHeight="false" outlineLevel="0" collapsed="false">
      <c r="D136" s="0" t="n">
        <v>2035</v>
      </c>
      <c r="E136" s="0" t="s">
        <v>170</v>
      </c>
      <c r="F136" s="0" t="s">
        <v>165</v>
      </c>
      <c r="I136" s="0" t="n">
        <v>20</v>
      </c>
      <c r="J136" s="3" t="n">
        <v>2.96238298342521</v>
      </c>
      <c r="K136" s="4" t="n">
        <f aca="false">K183-K129</f>
        <v>214.227941236948</v>
      </c>
      <c r="L136" s="3" t="n">
        <v>65.2567738167757</v>
      </c>
      <c r="M136" s="3" t="n">
        <v>518.268857234145</v>
      </c>
      <c r="N136" s="3" t="n">
        <v>1.77741685243273</v>
      </c>
      <c r="O136" s="3" t="n">
        <v>2113.4453938412</v>
      </c>
      <c r="P136" s="3" t="n">
        <v>1815.81943604213</v>
      </c>
      <c r="Q136" s="3" t="n">
        <v>300.732974876078</v>
      </c>
      <c r="R136" s="3" t="n">
        <v>7292.22485449264</v>
      </c>
      <c r="S136" s="3" t="n">
        <v>0.242754800275064</v>
      </c>
      <c r="T136" s="3" t="n">
        <v>0.816460980518033</v>
      </c>
      <c r="U136" s="3" t="n">
        <v>8.75931194548533</v>
      </c>
      <c r="V136" s="3" t="n">
        <v>6.37020022075417E-007</v>
      </c>
      <c r="W136" s="3" t="n">
        <v>3.2348569070869E-007</v>
      </c>
      <c r="X136" s="3" t="n">
        <v>3.13930746081773E-007</v>
      </c>
      <c r="Y136" s="3" t="n">
        <v>1.31328724113834E-005</v>
      </c>
      <c r="Z136" s="3" t="n">
        <v>1.20732030637977E-005</v>
      </c>
      <c r="AA136" s="3" t="n">
        <v>1.05966934758573E-006</v>
      </c>
      <c r="AB136" s="3" t="n">
        <v>75.3627511869051</v>
      </c>
      <c r="AC136" s="3" t="n">
        <v>69186.4239370593</v>
      </c>
      <c r="AD136" s="3" t="n">
        <v>0.00609634338514988</v>
      </c>
      <c r="AE136" s="3" t="n">
        <v>3.10652362765671E-005</v>
      </c>
      <c r="AF136" s="3" t="n">
        <v>0.000311321394525521</v>
      </c>
      <c r="AG136" s="3" t="n">
        <v>8.13224834904299</v>
      </c>
      <c r="AH136" s="3" t="n">
        <v>146.359264755644</v>
      </c>
    </row>
    <row r="137" customFormat="false" ht="13.8" hidden="false" customHeight="false" outlineLevel="0" collapsed="false">
      <c r="D137" s="0" t="n">
        <v>2035</v>
      </c>
      <c r="E137" s="0" t="s">
        <v>170</v>
      </c>
      <c r="F137" s="0" t="s">
        <v>166</v>
      </c>
      <c r="I137" s="0" t="n">
        <v>55</v>
      </c>
      <c r="J137" s="3" t="n">
        <v>4.60261165069224</v>
      </c>
      <c r="K137" s="4" t="n">
        <f aca="false">K184-K130</f>
        <v>327.64944412246</v>
      </c>
      <c r="L137" s="3" t="n">
        <v>16.2724499474091</v>
      </c>
      <c r="M137" s="3" t="n">
        <v>820.095179853337</v>
      </c>
      <c r="N137" s="3" t="n">
        <v>4.66876037379735</v>
      </c>
      <c r="O137" s="3" t="n">
        <v>3287.89701002643</v>
      </c>
      <c r="P137" s="3" t="n">
        <v>2721.63045848073</v>
      </c>
      <c r="Q137" s="3" t="n">
        <v>574.553178866613</v>
      </c>
      <c r="R137" s="3" t="n">
        <v>12424.8239696651</v>
      </c>
      <c r="S137" s="3" t="n">
        <v>0.376245558161462</v>
      </c>
      <c r="T137" s="3" t="n">
        <v>0.94485189653139</v>
      </c>
      <c r="U137" s="3" t="n">
        <v>9.17668211099364</v>
      </c>
      <c r="V137" s="3" t="n">
        <v>1.11584196690065E-006</v>
      </c>
      <c r="W137" s="3" t="n">
        <v>6.32672312142375E-007</v>
      </c>
      <c r="X137" s="3" t="n">
        <v>4.95008092181321E-007</v>
      </c>
      <c r="Y137" s="3" t="n">
        <v>2.07224463053759E-005</v>
      </c>
      <c r="Z137" s="3" t="n">
        <v>2.0109860788205E-005</v>
      </c>
      <c r="AA137" s="3" t="n">
        <v>6.12585517170906E-007</v>
      </c>
      <c r="AB137" s="3" t="n">
        <v>111.08435338696</v>
      </c>
      <c r="AC137" s="3" t="n">
        <v>32800.2624680554</v>
      </c>
      <c r="AD137" s="3" t="n">
        <v>0.00946280611910636</v>
      </c>
      <c r="AE137" s="3" t="n">
        <v>4.88713404650102E-005</v>
      </c>
      <c r="AF137" s="3" t="n">
        <v>0.000224574446905698</v>
      </c>
      <c r="AG137" s="3" t="n">
        <v>2.93722760408789</v>
      </c>
      <c r="AH137" s="3" t="n">
        <v>697.279322194968</v>
      </c>
    </row>
    <row r="138" customFormat="false" ht="13.8" hidden="false" customHeight="false" outlineLevel="0" collapsed="false">
      <c r="D138" s="0" t="n">
        <v>2035</v>
      </c>
      <c r="E138" s="0" t="s">
        <v>170</v>
      </c>
      <c r="F138" s="0" t="s">
        <v>167</v>
      </c>
      <c r="I138" s="0" t="n">
        <v>44</v>
      </c>
      <c r="J138" s="3" t="n">
        <v>2.70953594758394</v>
      </c>
      <c r="K138" s="4" t="n">
        <f aca="false">K185-K131</f>
        <v>190.873094482406</v>
      </c>
      <c r="L138" s="3" t="n">
        <v>9.68831227263514</v>
      </c>
      <c r="M138" s="3" t="n">
        <v>452.055268531707</v>
      </c>
      <c r="N138" s="3" t="n">
        <v>2.53580400887676</v>
      </c>
      <c r="O138" s="3" t="n">
        <v>1841.58853035429</v>
      </c>
      <c r="P138" s="3" t="n">
        <v>1541.78716262785</v>
      </c>
      <c r="Q138" s="3" t="n">
        <v>304.908276864259</v>
      </c>
      <c r="R138" s="3" t="n">
        <v>7123.6870190079</v>
      </c>
      <c r="S138" s="3" t="n">
        <v>0.217257172638977</v>
      </c>
      <c r="T138" s="3" t="n">
        <v>0.568752388069009</v>
      </c>
      <c r="U138" s="3" t="n">
        <v>5.60506396561594</v>
      </c>
      <c r="V138" s="3" t="n">
        <v>5.95257101735698E-007</v>
      </c>
      <c r="W138" s="3" t="n">
        <v>2.34629759013278E-007</v>
      </c>
      <c r="X138" s="3" t="n">
        <v>3.6062734272242E-007</v>
      </c>
      <c r="Y138" s="3" t="n">
        <v>1.21766446701108E-005</v>
      </c>
      <c r="Z138" s="3" t="n">
        <v>1.18225042607649E-005</v>
      </c>
      <c r="AA138" s="3" t="n">
        <v>3.54140409345831E-007</v>
      </c>
      <c r="AB138" s="3" t="n">
        <v>65.9352781813337</v>
      </c>
      <c r="AC138" s="3" t="n">
        <v>26032.143570873</v>
      </c>
      <c r="AD138" s="3" t="n">
        <v>0.00640562371867355</v>
      </c>
      <c r="AE138" s="3" t="n">
        <v>2.86989756622615E-005</v>
      </c>
      <c r="AF138" s="3" t="n">
        <v>0.000133190029101162</v>
      </c>
      <c r="AG138" s="3" t="n">
        <v>1.71711490059793</v>
      </c>
      <c r="AH138" s="3" t="n">
        <v>417.116636758569</v>
      </c>
    </row>
    <row r="139" customFormat="false" ht="13.8" hidden="false" customHeight="false" outlineLevel="0" collapsed="false">
      <c r="D139" s="0" t="n">
        <v>2035</v>
      </c>
      <c r="E139" s="0" t="s">
        <v>170</v>
      </c>
      <c r="F139" s="0" t="s">
        <v>168</v>
      </c>
      <c r="I139" s="0" t="n">
        <v>20</v>
      </c>
      <c r="J139" s="3" t="n">
        <v>3.22686294726388</v>
      </c>
      <c r="K139" s="4" t="n">
        <f aca="false">K186-K132</f>
        <v>224.871337788455</v>
      </c>
      <c r="L139" s="3" t="n">
        <v>65.5521961915615</v>
      </c>
      <c r="M139" s="3" t="n">
        <v>554.17651591514</v>
      </c>
      <c r="N139" s="3" t="n">
        <v>3.11209995765369</v>
      </c>
      <c r="O139" s="3" t="n">
        <v>2415.49426119065</v>
      </c>
      <c r="P139" s="3" t="n">
        <v>2028.90802443387</v>
      </c>
      <c r="Q139" s="3" t="n">
        <v>389.568383741915</v>
      </c>
      <c r="R139" s="3" t="n">
        <v>7930.75851717614</v>
      </c>
      <c r="S139" s="3" t="n">
        <v>0.260033851110084</v>
      </c>
      <c r="T139" s="3" t="n">
        <v>0.891836139568209</v>
      </c>
      <c r="U139" s="3" t="n">
        <v>9.49877380227467</v>
      </c>
      <c r="V139" s="3" t="n">
        <v>8.97655887468505E-007</v>
      </c>
      <c r="W139" s="3" t="n">
        <v>4.24092054094041E-007</v>
      </c>
      <c r="X139" s="3" t="n">
        <v>4.93441786551584E-007</v>
      </c>
      <c r="Y139" s="3" t="n">
        <v>1.40014824190641E-005</v>
      </c>
      <c r="Z139" s="3" t="n">
        <v>1.29132935173867E-005</v>
      </c>
      <c r="AA139" s="3" t="n">
        <v>1.08818890167746E-006</v>
      </c>
      <c r="AB139" s="3" t="n">
        <v>78.3829085318923</v>
      </c>
      <c r="AC139" s="3" t="n">
        <v>70285.8828823953</v>
      </c>
      <c r="AD139" s="3" t="n">
        <v>0.00779281005430713</v>
      </c>
      <c r="AE139" s="3" t="n">
        <v>3.21337160473089E-005</v>
      </c>
      <c r="AF139" s="3" t="n">
        <v>0.000313978896448795</v>
      </c>
      <c r="AG139" s="3" t="n">
        <v>8.4241448483678</v>
      </c>
      <c r="AH139" s="3" t="n">
        <v>196.212255028215</v>
      </c>
    </row>
    <row r="140" customFormat="false" ht="13.8" hidden="false" customHeight="false" outlineLevel="0" collapsed="false">
      <c r="D140" s="0" t="n">
        <v>2035</v>
      </c>
      <c r="E140" s="0" t="s">
        <v>170</v>
      </c>
      <c r="F140" s="0" t="s">
        <v>169</v>
      </c>
      <c r="I140" s="0" t="n">
        <v>20</v>
      </c>
      <c r="J140" s="3" t="n">
        <v>3.52269058024485</v>
      </c>
      <c r="K140" s="4" t="n">
        <f aca="false">K187-K133</f>
        <v>234.144468683138</v>
      </c>
      <c r="L140" s="3" t="n">
        <v>66.2294487836827</v>
      </c>
      <c r="M140" s="3" t="n">
        <v>614.198054454585</v>
      </c>
      <c r="N140" s="3" t="n">
        <v>2.47016567259241</v>
      </c>
      <c r="O140" s="3" t="n">
        <v>3163.02316916506</v>
      </c>
      <c r="P140" s="3" t="n">
        <v>2308.9409677478</v>
      </c>
      <c r="Q140" s="3" t="n">
        <v>856.736027756972</v>
      </c>
      <c r="R140" s="3" t="n">
        <v>8581.46530770452</v>
      </c>
      <c r="S140" s="3" t="n">
        <v>0.280337540466013</v>
      </c>
      <c r="T140" s="3" t="n">
        <v>1.00324709721941</v>
      </c>
      <c r="U140" s="3" t="n">
        <v>10.6770358099549</v>
      </c>
      <c r="V140" s="3" t="n">
        <v>9.72834992558203E-007</v>
      </c>
      <c r="W140" s="3" t="n">
        <v>4.39985575171281E-007</v>
      </c>
      <c r="X140" s="3" t="n">
        <v>5.49897020888101E-007</v>
      </c>
      <c r="Y140" s="3" t="n">
        <v>1.50786661536243E-005</v>
      </c>
      <c r="Z140" s="3" t="n">
        <v>1.38496265085049E-005</v>
      </c>
      <c r="AA140" s="3" t="n">
        <v>1.22903964511943E-006</v>
      </c>
      <c r="AB140" s="3" t="n">
        <v>80.7209664039032</v>
      </c>
      <c r="AC140" s="3" t="n">
        <v>113353.471098039</v>
      </c>
      <c r="AD140" s="3" t="n">
        <v>0.00868069589262068</v>
      </c>
      <c r="AE140" s="3" t="n">
        <v>3.39886804041351E-005</v>
      </c>
      <c r="AF140" s="3" t="n">
        <v>0.000330486033549971</v>
      </c>
      <c r="AG140" s="3" t="n">
        <v>8.87160898537932</v>
      </c>
      <c r="AH140" s="3" t="n">
        <v>184.065818400405</v>
      </c>
    </row>
    <row r="141" customFormat="false" ht="13.8" hidden="false" customHeight="false" outlineLevel="0" collapsed="false">
      <c r="D141" s="0" t="n">
        <v>2035</v>
      </c>
      <c r="E141" s="0" t="s">
        <v>171</v>
      </c>
      <c r="F141" s="0" t="s">
        <v>163</v>
      </c>
      <c r="I141" s="0" t="n">
        <v>55</v>
      </c>
      <c r="J141" s="3" t="n">
        <v>3.3582588113796</v>
      </c>
      <c r="K141" s="4" t="n">
        <f aca="false">K174-K188</f>
        <v>199.359395662855</v>
      </c>
      <c r="L141" s="3" t="n">
        <v>15.8480140226531</v>
      </c>
      <c r="M141" s="3" t="n">
        <v>382.838787560529</v>
      </c>
      <c r="N141" s="3" t="n">
        <v>4.88176478087689</v>
      </c>
      <c r="O141" s="3" t="n">
        <v>3187.61348244947</v>
      </c>
      <c r="P141" s="3" t="n">
        <v>2551.32727335733</v>
      </c>
      <c r="Q141" s="3" t="n">
        <v>626.923004155482</v>
      </c>
      <c r="R141" s="3" t="n">
        <v>5539.31944162453</v>
      </c>
      <c r="S141" s="3" t="n">
        <v>0.0951507537076562</v>
      </c>
      <c r="T141" s="3" t="n">
        <v>0.758982675120632</v>
      </c>
      <c r="U141" s="3" t="n">
        <v>7.74150866916031</v>
      </c>
      <c r="V141" s="3" t="n">
        <v>1.15286044602177E-006</v>
      </c>
      <c r="W141" s="3" t="n">
        <v>6.20907407716523E-007</v>
      </c>
      <c r="X141" s="3" t="n">
        <v>4.8900593981839E-007</v>
      </c>
      <c r="Y141" s="3" t="n">
        <v>1.96072144271542E-005</v>
      </c>
      <c r="Z141" s="3" t="n">
        <v>1.90234421339185E-005</v>
      </c>
      <c r="AA141" s="3" t="n">
        <v>5.82094730807737E-007</v>
      </c>
      <c r="AB141" s="3" t="n">
        <v>82.8535233912225</v>
      </c>
      <c r="AC141" s="3" t="n">
        <v>13488.6049310378</v>
      </c>
      <c r="AD141" s="3" t="n">
        <v>0.00947905767064468</v>
      </c>
      <c r="AE141" s="3" t="n">
        <v>3.90583193709204E-005</v>
      </c>
      <c r="AF141" s="3" t="n">
        <v>0.00025886974220807</v>
      </c>
      <c r="AG141" s="3" t="n">
        <v>2.19342425992751</v>
      </c>
      <c r="AH141" s="3" t="n">
        <v>664.697944884659</v>
      </c>
    </row>
    <row r="142" customFormat="false" ht="13.8" hidden="false" customHeight="false" outlineLevel="0" collapsed="false">
      <c r="D142" s="0" t="n">
        <v>2035</v>
      </c>
      <c r="E142" s="0" t="s">
        <v>171</v>
      </c>
      <c r="F142" s="0" t="s">
        <v>164</v>
      </c>
      <c r="I142" s="0" t="n">
        <v>44</v>
      </c>
      <c r="J142" s="3" t="n">
        <v>2.18325423815825</v>
      </c>
      <c r="K142" s="4" t="n">
        <f aca="false">K175-K189</f>
        <v>127.537625487151</v>
      </c>
      <c r="L142" s="3" t="n">
        <v>9.36709206368242</v>
      </c>
      <c r="M142" s="3" t="n">
        <v>237.781222635901</v>
      </c>
      <c r="N142" s="3" t="n">
        <v>2.3734796789602</v>
      </c>
      <c r="O142" s="3" t="n">
        <v>1947.44680384794</v>
      </c>
      <c r="P142" s="3" t="n">
        <v>1630.12599145735</v>
      </c>
      <c r="Q142" s="3" t="n">
        <v>312.30851355093</v>
      </c>
      <c r="R142" s="3" t="n">
        <v>3336.27397702572</v>
      </c>
      <c r="S142" s="3" t="n">
        <v>0.0711524365528171</v>
      </c>
      <c r="T142" s="3" t="n">
        <v>0.495120786217105</v>
      </c>
      <c r="U142" s="3" t="n">
        <v>5.196296443536</v>
      </c>
      <c r="V142" s="3" t="n">
        <v>9.4280407656039E-007</v>
      </c>
      <c r="W142" s="3" t="n">
        <v>4.3653441185304E-007</v>
      </c>
      <c r="X142" s="3" t="n">
        <v>4.4883180189305E-007</v>
      </c>
      <c r="Y142" s="3" t="n">
        <v>1.1992690218795E-005</v>
      </c>
      <c r="Z142" s="3" t="n">
        <v>1.16474768676701E-005</v>
      </c>
      <c r="AA142" s="3" t="n">
        <v>3.44278628180381E-007</v>
      </c>
      <c r="AB142" s="3" t="n">
        <v>50.7056745133365</v>
      </c>
      <c r="AC142" s="3" t="n">
        <v>8320.73971458982</v>
      </c>
      <c r="AD142" s="3" t="n">
        <v>0.00607799051423447</v>
      </c>
      <c r="AE142" s="3" t="n">
        <v>2.31460851140133E-005</v>
      </c>
      <c r="AF142" s="3" t="n">
        <v>0.000173606885857343</v>
      </c>
      <c r="AG142" s="3" t="n">
        <v>1.45280657646568</v>
      </c>
      <c r="AH142" s="3" t="n">
        <v>407.133464732406</v>
      </c>
    </row>
    <row r="143" customFormat="false" ht="13.8" hidden="false" customHeight="false" outlineLevel="0" collapsed="false">
      <c r="D143" s="0" t="n">
        <v>2035</v>
      </c>
      <c r="E143" s="0" t="s">
        <v>171</v>
      </c>
      <c r="F143" s="0" t="s">
        <v>165</v>
      </c>
      <c r="I143" s="0" t="n">
        <v>20</v>
      </c>
      <c r="J143" s="3" t="n">
        <v>1.99245811135309</v>
      </c>
      <c r="K143" s="4" t="n">
        <f aca="false">K176-K190</f>
        <v>125.29045359509</v>
      </c>
      <c r="L143" s="3" t="n">
        <v>65.0733201126533</v>
      </c>
      <c r="M143" s="3" t="n">
        <v>178.814374897325</v>
      </c>
      <c r="N143" s="3" t="n">
        <v>1.53402045030282</v>
      </c>
      <c r="O143" s="3" t="n">
        <v>1833.16857686756</v>
      </c>
      <c r="P143" s="3" t="n">
        <v>1532.43560199148</v>
      </c>
      <c r="Q143" s="3" t="n">
        <v>297.080295073213</v>
      </c>
      <c r="R143" s="3" t="n">
        <v>2187.07656722028</v>
      </c>
      <c r="S143" s="3" t="n">
        <v>0.0546530876696852</v>
      </c>
      <c r="T143" s="3" t="n">
        <v>0.664356258285467</v>
      </c>
      <c r="U143" s="3" t="n">
        <v>7.48954646627594</v>
      </c>
      <c r="V143" s="3" t="n">
        <v>6.16642970758591E-007</v>
      </c>
      <c r="W143" s="3" t="n">
        <v>3.08989940895823E-007</v>
      </c>
      <c r="X143" s="3" t="n">
        <v>3.01319664213611E-007</v>
      </c>
      <c r="Y143" s="3" t="n">
        <v>1.20035757007774E-005</v>
      </c>
      <c r="Z143" s="3" t="n">
        <v>1.09778847525909E-005</v>
      </c>
      <c r="AA143" s="3" t="n">
        <v>1.02529806234594E-006</v>
      </c>
      <c r="AB143" s="3" t="n">
        <v>55.6518881511468</v>
      </c>
      <c r="AC143" s="3" t="n">
        <v>67549.6858359843</v>
      </c>
      <c r="AD143" s="3" t="n">
        <v>0.00551480005868645</v>
      </c>
      <c r="AE143" s="3" t="n">
        <v>2.30610091359433E-005</v>
      </c>
      <c r="AF143" s="3" t="n">
        <v>0.000307978049077371</v>
      </c>
      <c r="AG143" s="3" t="n">
        <v>7.54851386816008</v>
      </c>
      <c r="AH143" s="3" t="n">
        <v>111.213467028586</v>
      </c>
    </row>
    <row r="144" customFormat="false" ht="13.8" hidden="false" customHeight="false" outlineLevel="0" collapsed="false">
      <c r="D144" s="0" t="n">
        <v>2035</v>
      </c>
      <c r="E144" s="0" t="s">
        <v>171</v>
      </c>
      <c r="F144" s="0" t="s">
        <v>166</v>
      </c>
      <c r="I144" s="0" t="n">
        <v>55</v>
      </c>
      <c r="J144" s="3" t="n">
        <v>3.08794311146202</v>
      </c>
      <c r="K144" s="4" t="n">
        <f aca="false">K177-K191</f>
        <v>194.706375799113</v>
      </c>
      <c r="L144" s="3" t="n">
        <v>15.9891306243877</v>
      </c>
      <c r="M144" s="3" t="n">
        <v>297.796456100935</v>
      </c>
      <c r="N144" s="3" t="n">
        <v>4.32689363125231</v>
      </c>
      <c r="O144" s="3" t="n">
        <v>2860.06453773369</v>
      </c>
      <c r="P144" s="3" t="n">
        <v>2285.51135886708</v>
      </c>
      <c r="Q144" s="3" t="n">
        <v>565.516286538378</v>
      </c>
      <c r="R144" s="3" t="n">
        <v>4876.86121898075</v>
      </c>
      <c r="S144" s="3" t="n">
        <v>0.0884419050105055</v>
      </c>
      <c r="T144" s="3" t="n">
        <v>0.714876897437026</v>
      </c>
      <c r="U144" s="3" t="n">
        <v>7.26237472926932</v>
      </c>
      <c r="V144" s="3" t="n">
        <v>1.07709336595454E-006</v>
      </c>
      <c r="W144" s="3" t="n">
        <v>5.8208527377322E-007</v>
      </c>
      <c r="X144" s="3" t="n">
        <v>4.59248790195363E-007</v>
      </c>
      <c r="Y144" s="3" t="n">
        <v>1.89631129421524E-005</v>
      </c>
      <c r="Z144" s="3" t="n">
        <v>1.84019760524615E-005</v>
      </c>
      <c r="AA144" s="3" t="n">
        <v>5.59748649678429E-007</v>
      </c>
      <c r="AB144" s="3" t="n">
        <v>82.3933599311849</v>
      </c>
      <c r="AC144" s="3" t="n">
        <v>25934.8142047966</v>
      </c>
      <c r="AD144" s="3" t="n">
        <v>0.00865014665231024</v>
      </c>
      <c r="AE144" s="3" t="n">
        <v>3.71867106863616E-005</v>
      </c>
      <c r="AF144" s="3" t="n">
        <v>0.000219946418679946</v>
      </c>
      <c r="AG144" s="3" t="n">
        <v>2.05946846859294</v>
      </c>
      <c r="AH144" s="3" t="n">
        <v>645.099298503813</v>
      </c>
    </row>
    <row r="145" customFormat="false" ht="13.8" hidden="false" customHeight="false" outlineLevel="0" collapsed="false">
      <c r="D145" s="0" t="n">
        <v>2035</v>
      </c>
      <c r="E145" s="0" t="s">
        <v>171</v>
      </c>
      <c r="F145" s="0" t="s">
        <v>167</v>
      </c>
      <c r="I145" s="0" t="n">
        <v>44</v>
      </c>
      <c r="J145" s="3" t="n">
        <v>1.82795570251831</v>
      </c>
      <c r="K145" s="4" t="n">
        <f aca="false">K178-K192</f>
        <v>111.845498361593</v>
      </c>
      <c r="L145" s="3" t="n">
        <v>9.5230182855427</v>
      </c>
      <c r="M145" s="3" t="n">
        <v>149.370606835002</v>
      </c>
      <c r="N145" s="3" t="n">
        <v>2.3348051064308</v>
      </c>
      <c r="O145" s="3" t="n">
        <v>1591.94846868133</v>
      </c>
      <c r="P145" s="3" t="n">
        <v>1287.04019181707</v>
      </c>
      <c r="Q145" s="3" t="n">
        <v>299.348208680013</v>
      </c>
      <c r="R145" s="3" t="n">
        <v>2660.89975651169</v>
      </c>
      <c r="S145" s="3" t="n">
        <v>0.0491936961475515</v>
      </c>
      <c r="T145" s="3" t="n">
        <v>0.434107794415724</v>
      </c>
      <c r="U145" s="3" t="n">
        <v>4.48609014772719</v>
      </c>
      <c r="V145" s="3" t="n">
        <v>5.80933315715959E-007</v>
      </c>
      <c r="W145" s="3" t="n">
        <v>2.21564294605706E-007</v>
      </c>
      <c r="X145" s="3" t="n">
        <v>3.55962554072905E-007</v>
      </c>
      <c r="Y145" s="3" t="n">
        <v>1.11427861560679E-005</v>
      </c>
      <c r="Z145" s="3" t="n">
        <v>1.08184019312376E-005</v>
      </c>
      <c r="AA145" s="3" t="n">
        <v>3.23699337203211E-007</v>
      </c>
      <c r="AB145" s="3" t="n">
        <v>48.8856208259359</v>
      </c>
      <c r="AC145" s="3" t="n">
        <v>21986.3392140703</v>
      </c>
      <c r="AD145" s="3" t="n">
        <v>0.00591443405189489</v>
      </c>
      <c r="AE145" s="3" t="n">
        <v>2.17689964271173E-005</v>
      </c>
      <c r="AF145" s="3" t="n">
        <v>0.00013055541521848</v>
      </c>
      <c r="AG145" s="3" t="n">
        <v>1.20666583862946</v>
      </c>
      <c r="AH145" s="3" t="n">
        <v>386.777378811351</v>
      </c>
    </row>
    <row r="146" customFormat="false" ht="13.8" hidden="false" customHeight="false" outlineLevel="0" collapsed="false">
      <c r="D146" s="0" t="n">
        <v>2035</v>
      </c>
      <c r="E146" s="0" t="s">
        <v>171</v>
      </c>
      <c r="F146" s="0" t="s">
        <v>168</v>
      </c>
      <c r="I146" s="0" t="n">
        <v>20</v>
      </c>
      <c r="J146" s="3" t="n">
        <v>2.21839615479492</v>
      </c>
      <c r="K146" s="4" t="n">
        <f aca="false">K179-K193</f>
        <v>131.556700583215</v>
      </c>
      <c r="L146" s="3" t="n">
        <v>65.3629597235855</v>
      </c>
      <c r="M146" s="3" t="n">
        <v>197.816074637354</v>
      </c>
      <c r="N146" s="3" t="n">
        <v>2.85719582171944</v>
      </c>
      <c r="O146" s="3" t="n">
        <v>2120.96613411421</v>
      </c>
      <c r="P146" s="3" t="n">
        <v>1731.3977503723</v>
      </c>
      <c r="Q146" s="3" t="n">
        <v>386.038484362139</v>
      </c>
      <c r="R146" s="3" t="n">
        <v>2596.98386084681</v>
      </c>
      <c r="S146" s="3" t="n">
        <v>0.0627134957486409</v>
      </c>
      <c r="T146" s="3" t="n">
        <v>0.733114001788051</v>
      </c>
      <c r="U146" s="3" t="n">
        <v>8.16943407381611</v>
      </c>
      <c r="V146" s="3" t="n">
        <v>8.68206225326832E-007</v>
      </c>
      <c r="W146" s="3" t="n">
        <v>3.80615648888276E-007</v>
      </c>
      <c r="X146" s="3" t="n">
        <v>4.63770563557237E-007</v>
      </c>
      <c r="Y146" s="3" t="n">
        <v>1.28803881705545E-005</v>
      </c>
      <c r="Z146" s="3" t="n">
        <v>1.18288585329299E-005</v>
      </c>
      <c r="AA146" s="3" t="n">
        <v>1.05042356855547E-006</v>
      </c>
      <c r="AB146" s="3" t="n">
        <v>57.989524858666</v>
      </c>
      <c r="AC146" s="3" t="n">
        <v>68546.5222011335</v>
      </c>
      <c r="AD146" s="3" t="n">
        <v>0.00718929863190703</v>
      </c>
      <c r="AE146" s="3" t="n">
        <v>2.3776871502702E-005</v>
      </c>
      <c r="AF146" s="3" t="n">
        <v>0.000310344095581099</v>
      </c>
      <c r="AG146" s="3" t="n">
        <v>7.81073125105817</v>
      </c>
      <c r="AH146" s="3" t="n">
        <v>159.092947790518</v>
      </c>
    </row>
    <row r="147" customFormat="false" ht="13.8" hidden="false" customHeight="false" outlineLevel="0" collapsed="false">
      <c r="D147" s="0" t="n">
        <v>2035</v>
      </c>
      <c r="E147" s="0" t="s">
        <v>171</v>
      </c>
      <c r="F147" s="0" t="s">
        <v>169</v>
      </c>
      <c r="I147" s="0" t="n">
        <v>20</v>
      </c>
      <c r="J147" s="3" t="n">
        <v>2.47605395360235</v>
      </c>
      <c r="K147" s="4" t="n">
        <f aca="false">K180-K194</f>
        <v>139.47916410162</v>
      </c>
      <c r="L147" s="3" t="n">
        <v>66.0371534935801</v>
      </c>
      <c r="M147" s="3" t="n">
        <v>240.642759579183</v>
      </c>
      <c r="N147" s="3" t="n">
        <v>2.20927082954565</v>
      </c>
      <c r="O147" s="3" t="n">
        <v>2847.81653893505</v>
      </c>
      <c r="P147" s="3" t="n">
        <v>1991.08051117808</v>
      </c>
      <c r="Q147" s="3" t="n">
        <v>853.23869544947</v>
      </c>
      <c r="R147" s="3" t="n">
        <v>3032.29730843494</v>
      </c>
      <c r="S147" s="3" t="n">
        <v>0.0755464656439015</v>
      </c>
      <c r="T147" s="3" t="n">
        <v>0.839806950441033</v>
      </c>
      <c r="U147" s="3" t="n">
        <v>9.30594761037625</v>
      </c>
      <c r="V147" s="3" t="n">
        <v>9.43300625022495E-007</v>
      </c>
      <c r="W147" s="3" t="n">
        <v>3.99503905719261E-007</v>
      </c>
      <c r="X147" s="3" t="n">
        <v>5.20695722768253E-007</v>
      </c>
      <c r="Y147" s="3" t="n">
        <v>1.39074395256584E-005</v>
      </c>
      <c r="Z147" s="3" t="n">
        <v>1.27160288962198E-005</v>
      </c>
      <c r="AA147" s="3" t="n">
        <v>1.19037557840806E-006</v>
      </c>
      <c r="AB147" s="3" t="n">
        <v>59.601550680672</v>
      </c>
      <c r="AC147" s="3" t="n">
        <v>111448.975761124</v>
      </c>
      <c r="AD147" s="3" t="n">
        <v>0.00804994527466221</v>
      </c>
      <c r="AE147" s="3" t="n">
        <v>2.52794542799879E-005</v>
      </c>
      <c r="AF147" s="3" t="n">
        <v>0.000326809626490949</v>
      </c>
      <c r="AG147" s="3" t="n">
        <v>8.23741622410407</v>
      </c>
      <c r="AH147" s="3" t="n">
        <v>144.9594622952</v>
      </c>
    </row>
    <row r="148" customFormat="false" ht="13.8" hidden="false" customHeight="false" outlineLevel="0" collapsed="false">
      <c r="D148" s="0" t="n">
        <v>2050</v>
      </c>
      <c r="E148" s="0" t="s">
        <v>162</v>
      </c>
      <c r="F148" s="0" t="s">
        <v>163</v>
      </c>
      <c r="I148" s="0" t="n">
        <v>55</v>
      </c>
      <c r="J148" s="3" t="n">
        <v>2.83036299493914</v>
      </c>
      <c r="K148" s="4" t="n">
        <v>458.142344548127</v>
      </c>
      <c r="L148" s="3" t="n">
        <v>4.58118799851994</v>
      </c>
      <c r="M148" s="3" t="n">
        <v>449.609507199478</v>
      </c>
      <c r="N148" s="3" t="n">
        <v>3.95164935012984</v>
      </c>
      <c r="O148" s="3" t="n">
        <v>2631.97590696562</v>
      </c>
      <c r="P148" s="3" t="n">
        <v>2142.11124595531</v>
      </c>
      <c r="Q148" s="3" t="n">
        <v>489.864661010315</v>
      </c>
      <c r="R148" s="3" t="n">
        <v>5653.5234255818</v>
      </c>
      <c r="S148" s="3" t="n">
        <v>0.142627039437897</v>
      </c>
      <c r="T148" s="3" t="n">
        <v>0.576905823186175</v>
      </c>
      <c r="U148" s="3" t="n">
        <v>6.67113776939458</v>
      </c>
      <c r="V148" s="3" t="n">
        <v>1.04585710547375E-006</v>
      </c>
      <c r="W148" s="3" t="n">
        <v>6.18978134004261E-007</v>
      </c>
      <c r="X148" s="3" t="n">
        <v>4.26878971469486E-007</v>
      </c>
      <c r="Y148" s="3" t="n">
        <v>1.27347840474414E-005</v>
      </c>
      <c r="Z148" s="3" t="n">
        <v>1.22642387169603E-005</v>
      </c>
      <c r="AA148" s="3" t="n">
        <v>4.70545330481051E-007</v>
      </c>
      <c r="AB148" s="3" t="n">
        <v>32.9264871381691</v>
      </c>
      <c r="AC148" s="3" t="n">
        <v>16221.3635937887</v>
      </c>
      <c r="AD148" s="3" t="n">
        <v>0.0101140196372181</v>
      </c>
      <c r="AE148" s="3" t="n">
        <v>4.18212212447622E-005</v>
      </c>
      <c r="AF148" s="3" t="n">
        <v>0.000160744676779306</v>
      </c>
      <c r="AG148" s="3" t="n">
        <v>2.11489724304897</v>
      </c>
      <c r="AH148" s="3" t="n">
        <v>294.899728475808</v>
      </c>
    </row>
    <row r="149" customFormat="false" ht="13.8" hidden="false" customHeight="false" outlineLevel="0" collapsed="false">
      <c r="D149" s="0" t="n">
        <v>2050</v>
      </c>
      <c r="E149" s="0" t="s">
        <v>162</v>
      </c>
      <c r="F149" s="0" t="s">
        <v>164</v>
      </c>
      <c r="I149" s="0" t="n">
        <v>44</v>
      </c>
      <c r="J149" s="3" t="n">
        <v>1.88464904217733</v>
      </c>
      <c r="K149" s="4" t="n">
        <v>286.092738495198</v>
      </c>
      <c r="L149" s="3" t="n">
        <v>2.75136786479293</v>
      </c>
      <c r="M149" s="3" t="n">
        <v>281.510038687236</v>
      </c>
      <c r="N149" s="3" t="n">
        <v>1.83133194316945</v>
      </c>
      <c r="O149" s="3" t="n">
        <v>1619.20688290434</v>
      </c>
      <c r="P149" s="3" t="n">
        <v>1387.4203834289</v>
      </c>
      <c r="Q149" s="3" t="n">
        <v>231.786499475437</v>
      </c>
      <c r="R149" s="3" t="n">
        <v>3427.64142089794</v>
      </c>
      <c r="S149" s="3" t="n">
        <v>0.102328683750115</v>
      </c>
      <c r="T149" s="3" t="n">
        <v>0.389555414277173</v>
      </c>
      <c r="U149" s="3" t="n">
        <v>4.58731645856058</v>
      </c>
      <c r="V149" s="3" t="n">
        <v>8.92649072055669E-007</v>
      </c>
      <c r="W149" s="3" t="n">
        <v>4.75663650114926E-007</v>
      </c>
      <c r="X149" s="3" t="n">
        <v>4.16985421940742E-007</v>
      </c>
      <c r="Y149" s="3" t="n">
        <v>8.01467412047974E-006</v>
      </c>
      <c r="Z149" s="3" t="n">
        <v>7.73397872081486E-006</v>
      </c>
      <c r="AA149" s="3" t="n">
        <v>2.80695399664883E-007</v>
      </c>
      <c r="AB149" s="3" t="n">
        <v>20.696756771929</v>
      </c>
      <c r="AC149" s="3" t="n">
        <v>10115.0951869564</v>
      </c>
      <c r="AD149" s="3" t="n">
        <v>0.00651414713551906</v>
      </c>
      <c r="AE149" s="3" t="n">
        <v>2.50603466133034E-005</v>
      </c>
      <c r="AF149" s="3" t="n">
        <v>0.000116215718960103</v>
      </c>
      <c r="AG149" s="3" t="n">
        <v>1.4112982341865</v>
      </c>
      <c r="AH149" s="3" t="n">
        <v>190.540460760558</v>
      </c>
    </row>
    <row r="150" customFormat="false" ht="13.8" hidden="false" customHeight="false" outlineLevel="0" collapsed="false">
      <c r="D150" s="0" t="n">
        <v>2050</v>
      </c>
      <c r="E150" s="0" t="s">
        <v>162</v>
      </c>
      <c r="F150" s="0" t="s">
        <v>165</v>
      </c>
      <c r="I150" s="0" t="n">
        <v>20</v>
      </c>
      <c r="J150" s="3" t="n">
        <v>2.24272029527668</v>
      </c>
      <c r="K150" s="4" t="n">
        <v>296.58931876674</v>
      </c>
      <c r="L150" s="3" t="n">
        <v>80.4143211572015</v>
      </c>
      <c r="M150" s="3" t="n">
        <v>214.813429488208</v>
      </c>
      <c r="N150" s="3" t="n">
        <v>1.36156812133026</v>
      </c>
      <c r="O150" s="3" t="n">
        <v>1867.77981610157</v>
      </c>
      <c r="P150" s="3" t="n">
        <v>1584.99201867054</v>
      </c>
      <c r="Q150" s="3" t="n">
        <v>282.787797431032</v>
      </c>
      <c r="R150" s="3" t="n">
        <v>2042.86754361569</v>
      </c>
      <c r="S150" s="3" t="n">
        <v>0.0749379372478762</v>
      </c>
      <c r="T150" s="3" t="n">
        <v>0.782388373408723</v>
      </c>
      <c r="U150" s="3" t="n">
        <v>8.80450920375967</v>
      </c>
      <c r="V150" s="3" t="n">
        <v>6.98724460922515E-007</v>
      </c>
      <c r="W150" s="3" t="n">
        <v>3.69381664624896E-007</v>
      </c>
      <c r="X150" s="3" t="n">
        <v>3.29342796297619E-007</v>
      </c>
      <c r="Y150" s="3" t="n">
        <v>1.27192624404498E-005</v>
      </c>
      <c r="Z150" s="3" t="n">
        <v>1.15446117969914E-005</v>
      </c>
      <c r="AA150" s="3" t="n">
        <v>1.17465064345835E-006</v>
      </c>
      <c r="AB150" s="3" t="n">
        <v>13.8434770619516</v>
      </c>
      <c r="AC150" s="3" t="n">
        <v>79802.3858053125</v>
      </c>
      <c r="AD150" s="3" t="n">
        <v>0.00541398952965157</v>
      </c>
      <c r="AE150" s="3" t="n">
        <v>1.29860968543258E-005</v>
      </c>
      <c r="AF150" s="3" t="n">
        <v>0.000378370235055475</v>
      </c>
      <c r="AG150" s="3" t="n">
        <v>9.21735682900663</v>
      </c>
      <c r="AH150" s="3" t="n">
        <v>86.3834271552146</v>
      </c>
    </row>
    <row r="151" customFormat="false" ht="13.8" hidden="false" customHeight="false" outlineLevel="0" collapsed="false">
      <c r="D151" s="0" t="n">
        <v>2050</v>
      </c>
      <c r="E151" s="0" t="s">
        <v>162</v>
      </c>
      <c r="F151" s="0" t="s">
        <v>166</v>
      </c>
      <c r="I151" s="0" t="n">
        <v>55</v>
      </c>
      <c r="J151" s="3" t="n">
        <v>2.54261717423296</v>
      </c>
      <c r="K151" s="4" t="n">
        <v>373.154584801299</v>
      </c>
      <c r="L151" s="3" t="n">
        <v>4.72279577081724</v>
      </c>
      <c r="M151" s="3" t="n">
        <v>365.037445403203</v>
      </c>
      <c r="N151" s="3" t="n">
        <v>3.39434362727915</v>
      </c>
      <c r="O151" s="3" t="n">
        <v>2312.05527873879</v>
      </c>
      <c r="P151" s="3" t="n">
        <v>1883.71939529334</v>
      </c>
      <c r="Q151" s="3" t="n">
        <v>428.335883445453</v>
      </c>
      <c r="R151" s="3" t="n">
        <v>5002.55220924996</v>
      </c>
      <c r="S151" s="3" t="n">
        <v>0.133648688674279</v>
      </c>
      <c r="T151" s="3" t="n">
        <v>0.533064799694863</v>
      </c>
      <c r="U151" s="3" t="n">
        <v>6.20160912746351</v>
      </c>
      <c r="V151" s="3" t="n">
        <v>9.68437626399166E-007</v>
      </c>
      <c r="W151" s="3" t="n">
        <v>5.72652942509177E-007</v>
      </c>
      <c r="X151" s="3" t="n">
        <v>3.95784683889988E-007</v>
      </c>
      <c r="Y151" s="3" t="n">
        <v>1.20928748860758E-005</v>
      </c>
      <c r="Z151" s="3" t="n">
        <v>1.16447299340334E-005</v>
      </c>
      <c r="AA151" s="3" t="n">
        <v>4.48144952042442E-007</v>
      </c>
      <c r="AB151" s="3" t="n">
        <v>32.8481721666312</v>
      </c>
      <c r="AC151" s="3" t="n">
        <v>28625.0875709934</v>
      </c>
      <c r="AD151" s="3" t="n">
        <v>0.00926284804335169</v>
      </c>
      <c r="AE151" s="3" t="n">
        <v>3.98404020783212E-005</v>
      </c>
      <c r="AF151" s="3" t="n">
        <v>0.000121954441317264</v>
      </c>
      <c r="AG151" s="3" t="n">
        <v>1.98386699568404</v>
      </c>
      <c r="AH151" s="3" t="n">
        <v>274.948197701819</v>
      </c>
    </row>
    <row r="152" customFormat="false" ht="13.8" hidden="false" customHeight="false" outlineLevel="0" collapsed="false">
      <c r="D152" s="0" t="n">
        <v>2050</v>
      </c>
      <c r="E152" s="0" t="s">
        <v>162</v>
      </c>
      <c r="F152" s="0" t="s">
        <v>167</v>
      </c>
      <c r="I152" s="0" t="n">
        <v>44</v>
      </c>
      <c r="J152" s="3" t="n">
        <v>1.50694724808068</v>
      </c>
      <c r="K152" s="4" t="n">
        <v>193.693662256853</v>
      </c>
      <c r="L152" s="3" t="n">
        <v>2.90524255263467</v>
      </c>
      <c r="M152" s="3" t="n">
        <v>188.99947745866</v>
      </c>
      <c r="N152" s="3" t="n">
        <v>1.78894224555798</v>
      </c>
      <c r="O152" s="3" t="n">
        <v>1273.94742158769</v>
      </c>
      <c r="P152" s="3" t="n">
        <v>1054.59374494544</v>
      </c>
      <c r="Q152" s="3" t="n">
        <v>219.35367664225</v>
      </c>
      <c r="R152" s="3" t="n">
        <v>2733.52915050689</v>
      </c>
      <c r="S152" s="3" t="n">
        <v>0.0754027747568799</v>
      </c>
      <c r="T152" s="3" t="n">
        <v>0.327388689660923</v>
      </c>
      <c r="U152" s="3" t="n">
        <v>3.8650169422624</v>
      </c>
      <c r="V152" s="3" t="n">
        <v>5.13315888024873E-007</v>
      </c>
      <c r="W152" s="3" t="n">
        <v>1.97060821633952E-007</v>
      </c>
      <c r="X152" s="3" t="n">
        <v>3.1625506639092E-007</v>
      </c>
      <c r="Y152" s="3" t="n">
        <v>7.1308093270695E-006</v>
      </c>
      <c r="Z152" s="3" t="n">
        <v>6.87199013197177E-006</v>
      </c>
      <c r="AA152" s="3" t="n">
        <v>2.5881919509773E-007</v>
      </c>
      <c r="AB152" s="3" t="n">
        <v>19.4547589309737</v>
      </c>
      <c r="AC152" s="3" t="n">
        <v>23581.7425646132</v>
      </c>
      <c r="AD152" s="3" t="n">
        <v>0.0063026067174793</v>
      </c>
      <c r="AE152" s="3" t="n">
        <v>2.3390904092366E-005</v>
      </c>
      <c r="AF152" s="3" t="n">
        <v>7.31853391518047E-005</v>
      </c>
      <c r="AG152" s="3" t="n">
        <v>1.16217929817313</v>
      </c>
      <c r="AH152" s="3" t="n">
        <v>169.389691208423</v>
      </c>
    </row>
    <row r="153" customFormat="false" ht="13.8" hidden="false" customHeight="false" outlineLevel="0" collapsed="false">
      <c r="D153" s="0" t="n">
        <v>2050</v>
      </c>
      <c r="E153" s="0" t="s">
        <v>162</v>
      </c>
      <c r="F153" s="0" t="s">
        <v>168</v>
      </c>
      <c r="I153" s="0" t="n">
        <v>20</v>
      </c>
      <c r="J153" s="3" t="n">
        <v>2.47464813037525</v>
      </c>
      <c r="K153" s="4" t="n">
        <v>320.31862094857</v>
      </c>
      <c r="L153" s="3" t="n">
        <v>80.7046929137419</v>
      </c>
      <c r="M153" s="3" t="n">
        <v>236.928537550111</v>
      </c>
      <c r="N153" s="3" t="n">
        <v>2.68539048471768</v>
      </c>
      <c r="O153" s="3" t="n">
        <v>2158.4854846634</v>
      </c>
      <c r="P153" s="3" t="n">
        <v>1786.98817668446</v>
      </c>
      <c r="Q153" s="3" t="n">
        <v>371.497307978939</v>
      </c>
      <c r="R153" s="3" t="n">
        <v>2456.65662040159</v>
      </c>
      <c r="S153" s="3" t="n">
        <v>0.0854773431387748</v>
      </c>
      <c r="T153" s="3" t="n">
        <v>0.851717509959012</v>
      </c>
      <c r="U153" s="3" t="n">
        <v>9.48301981865389</v>
      </c>
      <c r="V153" s="3" t="n">
        <v>9.55155834053998E-007</v>
      </c>
      <c r="W153" s="3" t="n">
        <v>4.56550558889083E-007</v>
      </c>
      <c r="X153" s="3" t="n">
        <v>4.98605275164915E-007</v>
      </c>
      <c r="Y153" s="3" t="n">
        <v>1.36214810848849E-005</v>
      </c>
      <c r="Z153" s="3" t="n">
        <v>1.24200945300248E-005</v>
      </c>
      <c r="AA153" s="3" t="n">
        <v>1.20138655486009E-006</v>
      </c>
      <c r="AB153" s="3" t="n">
        <v>15.0238546578977</v>
      </c>
      <c r="AC153" s="3" t="n">
        <v>80919.6426283008</v>
      </c>
      <c r="AD153" s="3" t="n">
        <v>0.00711846454972215</v>
      </c>
      <c r="AE153" s="3" t="n">
        <v>1.38627570803867E-005</v>
      </c>
      <c r="AF153" s="3" t="n">
        <v>0.000380758560530459</v>
      </c>
      <c r="AG153" s="3" t="n">
        <v>9.47985758583712</v>
      </c>
      <c r="AH153" s="3" t="n">
        <v>134.530333913597</v>
      </c>
    </row>
    <row r="154" customFormat="false" ht="13.8" hidden="false" customHeight="false" outlineLevel="0" collapsed="false">
      <c r="D154" s="0" t="n">
        <v>2050</v>
      </c>
      <c r="E154" s="0" t="s">
        <v>162</v>
      </c>
      <c r="F154" s="0" t="s">
        <v>169</v>
      </c>
      <c r="I154" s="0" t="n">
        <v>20</v>
      </c>
      <c r="J154" s="3" t="n">
        <v>2.7552357884456</v>
      </c>
      <c r="K154" s="4" t="n">
        <v>362.908968617875</v>
      </c>
      <c r="L154" s="3" t="n">
        <v>81.3853809541115</v>
      </c>
      <c r="M154" s="3" t="n">
        <v>279.474263768696</v>
      </c>
      <c r="N154" s="3" t="n">
        <v>2.04932389506713</v>
      </c>
      <c r="O154" s="3" t="n">
        <v>2871.34500600249</v>
      </c>
      <c r="P154" s="3" t="n">
        <v>2031.50905154966</v>
      </c>
      <c r="Q154" s="3" t="n">
        <v>839.835954452833</v>
      </c>
      <c r="R154" s="3" t="n">
        <v>2901.45985573822</v>
      </c>
      <c r="S154" s="3" t="n">
        <v>0.103500212590953</v>
      </c>
      <c r="T154" s="3" t="n">
        <v>0.959073944696656</v>
      </c>
      <c r="U154" s="3" t="n">
        <v>10.6425482439793</v>
      </c>
      <c r="V154" s="3" t="n">
        <v>1.03588218359551E-006</v>
      </c>
      <c r="W154" s="3" t="n">
        <v>4.79618915283793E-007</v>
      </c>
      <c r="X154" s="3" t="n">
        <v>5.56263268311722E-007</v>
      </c>
      <c r="Y154" s="3" t="n">
        <v>1.48330250418597E-005</v>
      </c>
      <c r="Z154" s="3" t="n">
        <v>1.34869106381965E-005</v>
      </c>
      <c r="AA154" s="3" t="n">
        <v>1.34611440366316E-006</v>
      </c>
      <c r="AB154" s="3" t="n">
        <v>15.9232930288332</v>
      </c>
      <c r="AC154" s="3" t="n">
        <v>124192.493749949</v>
      </c>
      <c r="AD154" s="3" t="n">
        <v>0.0082073581241363</v>
      </c>
      <c r="AE154" s="3" t="n">
        <v>1.59299929936207E-005</v>
      </c>
      <c r="AF154" s="3" t="n">
        <v>0.000397886499832878</v>
      </c>
      <c r="AG154" s="3" t="n">
        <v>9.90034390474544</v>
      </c>
      <c r="AH154" s="3" t="n">
        <v>121.819523256514</v>
      </c>
    </row>
    <row r="155" customFormat="false" ht="13.8" hidden="false" customHeight="false" outlineLevel="0" collapsed="false">
      <c r="D155" s="0" t="n">
        <v>2050</v>
      </c>
      <c r="E155" s="0" t="s">
        <v>170</v>
      </c>
      <c r="F155" s="0" t="s">
        <v>163</v>
      </c>
      <c r="I155" s="0" t="n">
        <v>55</v>
      </c>
      <c r="J155" s="3" t="n">
        <v>3.33751168197619</v>
      </c>
      <c r="K155" s="4" t="n">
        <f aca="false">K202-K148</f>
        <v>391.677789219289</v>
      </c>
      <c r="L155" s="3" t="n">
        <v>4.77020223826071</v>
      </c>
      <c r="M155" s="3" t="n">
        <v>841.580531804484</v>
      </c>
      <c r="N155" s="3" t="n">
        <v>4.25345897367235</v>
      </c>
      <c r="O155" s="3" t="n">
        <v>2855.65818853409</v>
      </c>
      <c r="P155" s="3" t="n">
        <v>2371.51551251972</v>
      </c>
      <c r="Q155" s="3" t="n">
        <v>498.708564928399</v>
      </c>
      <c r="R155" s="3" t="n">
        <v>11546.3713098703</v>
      </c>
      <c r="S155" s="3" t="n">
        <v>0.311446706043912</v>
      </c>
      <c r="T155" s="3" t="n">
        <v>0.700000444248679</v>
      </c>
      <c r="U155" s="3" t="n">
        <v>7.71722000520843</v>
      </c>
      <c r="V155" s="3" t="n">
        <v>1.07385812592786E-006</v>
      </c>
      <c r="W155" s="3" t="n">
        <v>6.70493373462228E-007</v>
      </c>
      <c r="X155" s="3" t="n">
        <v>4.5233805595285E-007</v>
      </c>
      <c r="Y155" s="3" t="n">
        <v>1.32754473901039E-005</v>
      </c>
      <c r="Z155" s="3" t="n">
        <v>1.27705935070231E-005</v>
      </c>
      <c r="AA155" s="3" t="n">
        <v>5.04853883080823E-007</v>
      </c>
      <c r="AB155" s="3" t="n">
        <v>44.2164250163736</v>
      </c>
      <c r="AC155" s="3" t="n">
        <v>19884.6033336915</v>
      </c>
      <c r="AD155" s="3" t="n">
        <v>0.0104234573156395</v>
      </c>
      <c r="AE155" s="3" t="n">
        <v>5.39193218453958E-005</v>
      </c>
      <c r="AF155" s="3" t="n">
        <v>0.000162063827086801</v>
      </c>
      <c r="AG155" s="3" t="n">
        <v>2.70012370809638</v>
      </c>
      <c r="AH155" s="3" t="n">
        <v>321.021582843715</v>
      </c>
    </row>
    <row r="156" customFormat="false" ht="13.8" hidden="false" customHeight="false" outlineLevel="0" collapsed="false">
      <c r="D156" s="0" t="n">
        <v>2050</v>
      </c>
      <c r="E156" s="0" t="s">
        <v>170</v>
      </c>
      <c r="F156" s="0" t="s">
        <v>164</v>
      </c>
      <c r="I156" s="0" t="n">
        <v>44</v>
      </c>
      <c r="J156" s="3" t="n">
        <v>2.20301390194502</v>
      </c>
      <c r="K156" s="4" t="n">
        <f aca="false">K203-K149</f>
        <v>249.075854038525</v>
      </c>
      <c r="L156" s="3" t="n">
        <v>2.86656891606212</v>
      </c>
      <c r="M156" s="3" t="n">
        <v>530.766769460657</v>
      </c>
      <c r="N156" s="3" t="n">
        <v>2.01303843919692</v>
      </c>
      <c r="O156" s="3" t="n">
        <v>1771.29588592577</v>
      </c>
      <c r="P156" s="3" t="n">
        <v>1542.78349299839</v>
      </c>
      <c r="Q156" s="3" t="n">
        <v>237.31235422164</v>
      </c>
      <c r="R156" s="3" t="n">
        <v>7067.44961665304</v>
      </c>
      <c r="S156" s="3" t="n">
        <v>0.210089204973915</v>
      </c>
      <c r="T156" s="3" t="n">
        <v>0.467513800527771</v>
      </c>
      <c r="U156" s="3" t="n">
        <v>5.25164954579181</v>
      </c>
      <c r="V156" s="3" t="n">
        <v>9.14344572898936E-007</v>
      </c>
      <c r="W156" s="3" t="n">
        <v>5.25833400044104E-007</v>
      </c>
      <c r="X156" s="3" t="n">
        <v>4.51739751398594E-007</v>
      </c>
      <c r="Y156" s="3" t="n">
        <v>8.37365846552222E-006</v>
      </c>
      <c r="Z156" s="3" t="n">
        <v>8.07085387012174E-006</v>
      </c>
      <c r="AA156" s="3" t="n">
        <v>3.02804595400481E-007</v>
      </c>
      <c r="AB156" s="3" t="n">
        <v>27.7316315474315</v>
      </c>
      <c r="AC156" s="3" t="n">
        <v>12293.3636287395</v>
      </c>
      <c r="AD156" s="3" t="n">
        <v>0.00668914425350568</v>
      </c>
      <c r="AE156" s="3" t="n">
        <v>3.23812219170399E-005</v>
      </c>
      <c r="AF156" s="3" t="n">
        <v>0.000117229439072725</v>
      </c>
      <c r="AG156" s="3" t="n">
        <v>1.7819807555664</v>
      </c>
      <c r="AH156" s="3" t="n">
        <v>206.750742704108</v>
      </c>
    </row>
    <row r="157" customFormat="false" ht="13.8" hidden="false" customHeight="false" outlineLevel="0" collapsed="false">
      <c r="D157" s="0" t="n">
        <v>2050</v>
      </c>
      <c r="E157" s="0" t="s">
        <v>170</v>
      </c>
      <c r="F157" s="0" t="s">
        <v>165</v>
      </c>
      <c r="I157" s="0" t="n">
        <v>20</v>
      </c>
      <c r="J157" s="3" t="n">
        <v>2.44171413979703</v>
      </c>
      <c r="K157" s="4" t="n">
        <f aca="false">K204-K150</f>
        <v>166.108163801548</v>
      </c>
      <c r="L157" s="3" t="n">
        <v>80.4736228656834</v>
      </c>
      <c r="M157" s="3" t="n">
        <v>381.031075356342</v>
      </c>
      <c r="N157" s="3" t="n">
        <v>1.47049197236934</v>
      </c>
      <c r="O157" s="3" t="n">
        <v>1982.87262738263</v>
      </c>
      <c r="P157" s="3" t="n">
        <v>1702.49368518072</v>
      </c>
      <c r="Q157" s="3" t="n">
        <v>287.198033490985</v>
      </c>
      <c r="R157" s="3" t="n">
        <v>4701.58963377336</v>
      </c>
      <c r="S157" s="3" t="n">
        <v>0.141772463974432</v>
      </c>
      <c r="T157" s="3" t="n">
        <v>0.835617229600279</v>
      </c>
      <c r="U157" s="3" t="n">
        <v>9.29099263242621</v>
      </c>
      <c r="V157" s="3" t="n">
        <v>7.12199920691587E-007</v>
      </c>
      <c r="W157" s="3" t="n">
        <v>3.91164843317977E-007</v>
      </c>
      <c r="X157" s="3" t="n">
        <v>3.3597192828794E-007</v>
      </c>
      <c r="Y157" s="3" t="n">
        <v>1.28703100866084E-005</v>
      </c>
      <c r="Z157" s="3" t="n">
        <v>1.16815330302207E-005</v>
      </c>
      <c r="AA157" s="3" t="n">
        <v>1.18877705638771E-006</v>
      </c>
      <c r="AB157" s="3" t="n">
        <v>18.3635924534671</v>
      </c>
      <c r="AC157" s="3" t="n">
        <v>80569.0708808366</v>
      </c>
      <c r="AD157" s="3" t="n">
        <v>0.0056246392618391</v>
      </c>
      <c r="AE157" s="3" t="n">
        <v>1.84100473862977E-005</v>
      </c>
      <c r="AF157" s="3" t="n">
        <v>0.00037909565859274</v>
      </c>
      <c r="AG157" s="3" t="n">
        <v>9.47937753254174</v>
      </c>
      <c r="AH157" s="3" t="n">
        <v>94.3717651760486</v>
      </c>
    </row>
    <row r="158" customFormat="false" ht="13.8" hidden="false" customHeight="false" outlineLevel="0" collapsed="false">
      <c r="D158" s="0" t="n">
        <v>2050</v>
      </c>
      <c r="E158" s="0" t="s">
        <v>170</v>
      </c>
      <c r="F158" s="0" t="s">
        <v>166</v>
      </c>
      <c r="I158" s="0" t="n">
        <v>55</v>
      </c>
      <c r="J158" s="3" t="n">
        <v>3.04789528694183</v>
      </c>
      <c r="K158" s="4" t="n">
        <f aca="false">K205-K151</f>
        <v>382.755789406737</v>
      </c>
      <c r="L158" s="3" t="n">
        <v>4.91218923525973</v>
      </c>
      <c r="M158" s="3" t="n">
        <v>748.076149685708</v>
      </c>
      <c r="N158" s="3" t="n">
        <v>3.68335553447055</v>
      </c>
      <c r="O158" s="3" t="n">
        <v>2538.75547324154</v>
      </c>
      <c r="P158" s="3" t="n">
        <v>2115.88356222295</v>
      </c>
      <c r="Q158" s="3" t="n">
        <v>436.884279612868</v>
      </c>
      <c r="R158" s="3" t="n">
        <v>10795.2750522018</v>
      </c>
      <c r="S158" s="3" t="n">
        <v>0.302846700376841</v>
      </c>
      <c r="T158" s="3" t="n">
        <v>0.656046075859867</v>
      </c>
      <c r="U158" s="3" t="n">
        <v>7.24417063918298</v>
      </c>
      <c r="V158" s="3" t="n">
        <v>9.94669169864203E-007</v>
      </c>
      <c r="W158" s="3" t="n">
        <v>6.18352076661695E-007</v>
      </c>
      <c r="X158" s="3" t="n">
        <v>4.17065480151753E-007</v>
      </c>
      <c r="Y158" s="3" t="n">
        <v>1.26598373117063E-005</v>
      </c>
      <c r="Z158" s="3" t="n">
        <v>1.21768790269432E-005</v>
      </c>
      <c r="AA158" s="3" t="n">
        <v>4.82958284763068E-007</v>
      </c>
      <c r="AB158" s="3" t="n">
        <v>44.0413655318017</v>
      </c>
      <c r="AC158" s="3" t="n">
        <v>32274.3983139837</v>
      </c>
      <c r="AD158" s="3" t="n">
        <v>0.0095564151732377</v>
      </c>
      <c r="AE158" s="3" t="n">
        <v>5.15473105627371E-005</v>
      </c>
      <c r="AF158" s="3" t="n">
        <v>0.000123352346176752</v>
      </c>
      <c r="AG158" s="3" t="n">
        <v>2.56421778167913</v>
      </c>
      <c r="AH158" s="3" t="n">
        <v>296.669579729219</v>
      </c>
    </row>
    <row r="159" customFormat="false" ht="13.8" hidden="false" customHeight="false" outlineLevel="0" collapsed="false">
      <c r="D159" s="0" t="n">
        <v>2050</v>
      </c>
      <c r="E159" s="0" t="s">
        <v>170</v>
      </c>
      <c r="F159" s="0" t="s">
        <v>167</v>
      </c>
      <c r="I159" s="0" t="n">
        <v>44</v>
      </c>
      <c r="J159" s="3" t="n">
        <v>1.80352148418539</v>
      </c>
      <c r="K159" s="4" t="n">
        <f aca="false">K206-K152</f>
        <v>222.389885032054</v>
      </c>
      <c r="L159" s="3" t="n">
        <v>3.0162882339186</v>
      </c>
      <c r="M159" s="3" t="n">
        <v>411.554634354715</v>
      </c>
      <c r="N159" s="3" t="n">
        <v>1.95980796110416</v>
      </c>
      <c r="O159" s="3" t="n">
        <v>1406.85991877862</v>
      </c>
      <c r="P159" s="3" t="n">
        <v>1190.88189651267</v>
      </c>
      <c r="Q159" s="3" t="n">
        <v>224.485405001896</v>
      </c>
      <c r="R159" s="3" t="n">
        <v>6180.74469203478</v>
      </c>
      <c r="S159" s="3" t="n">
        <v>0.174510428352985</v>
      </c>
      <c r="T159" s="3" t="n">
        <v>0.400015285479266</v>
      </c>
      <c r="U159" s="3" t="n">
        <v>4.4810141729953</v>
      </c>
      <c r="V159" s="3" t="n">
        <v>5.25356621065985E-007</v>
      </c>
      <c r="W159" s="3" t="n">
        <v>2.11174462952111E-007</v>
      </c>
      <c r="X159" s="3" t="n">
        <v>3.19638717729368E-007</v>
      </c>
      <c r="Y159" s="3" t="n">
        <v>7.46802607759292E-006</v>
      </c>
      <c r="Z159" s="3" t="n">
        <v>7.18886077391542E-006</v>
      </c>
      <c r="AA159" s="3" t="n">
        <v>2.79165303677499E-007</v>
      </c>
      <c r="AB159" s="3" t="n">
        <v>25.9878406601642</v>
      </c>
      <c r="AC159" s="3" t="n">
        <v>25736.9658143524</v>
      </c>
      <c r="AD159" s="3" t="n">
        <v>0.00648463562818222</v>
      </c>
      <c r="AE159" s="3" t="n">
        <v>3.03688060736313E-005</v>
      </c>
      <c r="AF159" s="3" t="n">
        <v>7.39746915336542E-005</v>
      </c>
      <c r="AG159" s="3" t="n">
        <v>1.50354449074409</v>
      </c>
      <c r="AH159" s="3" t="n">
        <v>181.869580730392</v>
      </c>
    </row>
    <row r="160" customFormat="false" ht="13.8" hidden="false" customHeight="false" outlineLevel="0" collapsed="false">
      <c r="D160" s="0" t="n">
        <v>2050</v>
      </c>
      <c r="E160" s="0" t="s">
        <v>170</v>
      </c>
      <c r="F160" s="0" t="s">
        <v>168</v>
      </c>
      <c r="I160" s="0" t="n">
        <v>20</v>
      </c>
      <c r="J160" s="3" t="n">
        <v>2.68877964283547</v>
      </c>
      <c r="K160" s="4" t="n">
        <f aca="false">K207-K153</f>
        <v>178.961066642845</v>
      </c>
      <c r="L160" s="3" t="n">
        <v>80.7669989596577</v>
      </c>
      <c r="M160" s="3" t="n">
        <v>416.008472586573</v>
      </c>
      <c r="N160" s="3" t="n">
        <v>2.80143699236469</v>
      </c>
      <c r="O160" s="3" t="n">
        <v>2279.55201170907</v>
      </c>
      <c r="P160" s="3" t="n">
        <v>1910.39688027937</v>
      </c>
      <c r="Q160" s="3" t="n">
        <v>376.116557188425</v>
      </c>
      <c r="R160" s="3" t="n">
        <v>5308.20663739775</v>
      </c>
      <c r="S160" s="3" t="n">
        <v>0.158190695202238</v>
      </c>
      <c r="T160" s="3" t="n">
        <v>0.908670858118136</v>
      </c>
      <c r="U160" s="3" t="n">
        <v>10.0087404837372</v>
      </c>
      <c r="V160" s="3" t="n">
        <v>9.84400349053751E-007</v>
      </c>
      <c r="W160" s="3" t="n">
        <v>5.04582175575523E-007</v>
      </c>
      <c r="X160" s="3" t="n">
        <v>5.14289224914645E-007</v>
      </c>
      <c r="Y160" s="3" t="n">
        <v>1.37959283852033E-005</v>
      </c>
      <c r="Z160" s="3" t="n">
        <v>1.25993281902592E-005</v>
      </c>
      <c r="AA160" s="3" t="n">
        <v>1.21727252744279E-006</v>
      </c>
      <c r="AB160" s="3" t="n">
        <v>19.8258606420493</v>
      </c>
      <c r="AC160" s="3" t="n">
        <v>81749.4829807101</v>
      </c>
      <c r="AD160" s="3" t="n">
        <v>0.00736051079908416</v>
      </c>
      <c r="AE160" s="3" t="n">
        <v>1.96357380887422E-005</v>
      </c>
      <c r="AF160" s="3" t="n">
        <v>0.000381630427255139</v>
      </c>
      <c r="AG160" s="3" t="n">
        <v>9.76391142104425</v>
      </c>
      <c r="AH160" s="3" t="n">
        <v>143.436964882353</v>
      </c>
    </row>
    <row r="161" customFormat="false" ht="13.8" hidden="false" customHeight="false" outlineLevel="0" collapsed="false">
      <c r="D161" s="0" t="n">
        <v>2050</v>
      </c>
      <c r="E161" s="0" t="s">
        <v>170</v>
      </c>
      <c r="F161" s="0" t="s">
        <v>169</v>
      </c>
      <c r="I161" s="0" t="n">
        <v>20</v>
      </c>
      <c r="J161" s="3" t="n">
        <v>2.98612349313003</v>
      </c>
      <c r="K161" s="4" t="n">
        <f aca="false">K208-K154</f>
        <v>200.052199532489</v>
      </c>
      <c r="L161" s="3" t="n">
        <v>81.4492054892942</v>
      </c>
      <c r="M161" s="3" t="n">
        <v>479.657524405093</v>
      </c>
      <c r="N161" s="3" t="n">
        <v>2.16911340893931</v>
      </c>
      <c r="O161" s="3" t="n">
        <v>3009.34057368178</v>
      </c>
      <c r="P161" s="3" t="n">
        <v>2173.14217834074</v>
      </c>
      <c r="Q161" s="3" t="n">
        <v>846.277482779012</v>
      </c>
      <c r="R161" s="3" t="n">
        <v>5991.20668868592</v>
      </c>
      <c r="S161" s="3" t="n">
        <v>0.183013002525769</v>
      </c>
      <c r="T161" s="3" t="n">
        <v>1.02092531276248</v>
      </c>
      <c r="U161" s="3" t="n">
        <v>11.2385130604324</v>
      </c>
      <c r="V161" s="3" t="n">
        <v>1.0652130257656E-006</v>
      </c>
      <c r="W161" s="3" t="n">
        <v>5.2669411809362E-007</v>
      </c>
      <c r="X161" s="3" t="n">
        <v>5.71027969669022E-007</v>
      </c>
      <c r="Y161" s="3" t="n">
        <v>1.50143424337822E-005</v>
      </c>
      <c r="Z161" s="3" t="n">
        <v>1.36709340652269E-005</v>
      </c>
      <c r="AA161" s="3" t="n">
        <v>1.36136017913637E-006</v>
      </c>
      <c r="AB161" s="3" t="n">
        <v>21.1967912373991</v>
      </c>
      <c r="AC161" s="3" t="n">
        <v>125197.431155947</v>
      </c>
      <c r="AD161" s="3" t="n">
        <v>0.00850594603810428</v>
      </c>
      <c r="AE161" s="3" t="n">
        <v>2.20516217068165E-005</v>
      </c>
      <c r="AF161" s="3" t="n">
        <v>0.000398814546707733</v>
      </c>
      <c r="AG161" s="3" t="n">
        <v>10.2019835280498</v>
      </c>
      <c r="AH161" s="3" t="n">
        <v>131.704643713714</v>
      </c>
    </row>
    <row r="162" customFormat="false" ht="13.8" hidden="false" customHeight="false" outlineLevel="0" collapsed="false">
      <c r="D162" s="0" t="n">
        <v>2050</v>
      </c>
      <c r="E162" s="0" t="s">
        <v>171</v>
      </c>
      <c r="F162" s="0" t="s">
        <v>163</v>
      </c>
      <c r="I162" s="0" t="n">
        <v>55</v>
      </c>
      <c r="J162" s="3" t="n">
        <v>2.51995821739144</v>
      </c>
      <c r="K162" s="4" t="n">
        <f aca="false">K195-K209</f>
        <v>147.261427850583</v>
      </c>
      <c r="L162" s="3" t="n">
        <v>4.30427621155489</v>
      </c>
      <c r="M162" s="3" t="n">
        <v>302.51352141275</v>
      </c>
      <c r="N162" s="3" t="n">
        <v>3.51308436180443</v>
      </c>
      <c r="O162" s="3" t="n">
        <v>2537.480441059</v>
      </c>
      <c r="P162" s="3" t="n">
        <v>2043.44106423832</v>
      </c>
      <c r="Q162" s="3" t="n">
        <v>481.914041136288</v>
      </c>
      <c r="R162" s="3" t="n">
        <v>3749.33115506211</v>
      </c>
      <c r="S162" s="3" t="n">
        <v>0.0849652003155652</v>
      </c>
      <c r="T162" s="3" t="n">
        <v>0.52752370445327</v>
      </c>
      <c r="U162" s="3" t="n">
        <v>6.21072632045857</v>
      </c>
      <c r="V162" s="3" t="n">
        <v>1.00473464621742E-006</v>
      </c>
      <c r="W162" s="3" t="n">
        <v>5.52396590264571E-007</v>
      </c>
      <c r="X162" s="3" t="n">
        <v>4.03364752465635E-007</v>
      </c>
      <c r="Y162" s="3" t="n">
        <v>1.24495422756021E-005</v>
      </c>
      <c r="Z162" s="3" t="n">
        <v>1.19845771992685E-005</v>
      </c>
      <c r="AA162" s="3" t="n">
        <v>4.6004639983787E-007</v>
      </c>
      <c r="AB162" s="3" t="n">
        <v>21.7416201374508</v>
      </c>
      <c r="AC162" s="3" t="n">
        <v>12095.3626731572</v>
      </c>
      <c r="AD162" s="3" t="n">
        <v>0.00948864247758081</v>
      </c>
      <c r="AE162" s="3" t="n">
        <v>3.86911889291952E-005</v>
      </c>
      <c r="AF162" s="3" t="n">
        <v>0.000159929070717714</v>
      </c>
      <c r="AG162" s="3" t="n">
        <v>1.89278635211015</v>
      </c>
      <c r="AH162" s="3" t="n">
        <v>254.622696418677</v>
      </c>
    </row>
    <row r="163" customFormat="false" ht="13.8" hidden="false" customHeight="false" outlineLevel="0" collapsed="false">
      <c r="D163" s="0" t="n">
        <v>2050</v>
      </c>
      <c r="E163" s="0" t="s">
        <v>171</v>
      </c>
      <c r="F163" s="0" t="s">
        <v>164</v>
      </c>
      <c r="I163" s="0" t="n">
        <v>44</v>
      </c>
      <c r="J163" s="3" t="n">
        <v>1.6871919259922</v>
      </c>
      <c r="K163" s="4" t="n">
        <f aca="false">K196-K210</f>
        <v>99.457849426353</v>
      </c>
      <c r="L163" s="3" t="n">
        <v>2.58089751748426</v>
      </c>
      <c r="M163" s="3" t="n">
        <v>182.149199047683</v>
      </c>
      <c r="N163" s="3" t="n">
        <v>1.56429978007302</v>
      </c>
      <c r="O163" s="3" t="n">
        <v>1550.3018026143</v>
      </c>
      <c r="P163" s="3" t="n">
        <v>1316.17587052827</v>
      </c>
      <c r="Q163" s="3" t="n">
        <v>226.873953905939</v>
      </c>
      <c r="R163" s="3" t="n">
        <v>2223.74531927657</v>
      </c>
      <c r="S163" s="3" t="n">
        <v>0.0642803929462258</v>
      </c>
      <c r="T163" s="3" t="n">
        <v>0.356322582668933</v>
      </c>
      <c r="U163" s="3" t="n">
        <v>4.27677667275263</v>
      </c>
      <c r="V163" s="3" t="n">
        <v>8.5229757148806E-007</v>
      </c>
      <c r="W163" s="3" t="n">
        <v>4.00557820089466E-007</v>
      </c>
      <c r="X163" s="3" t="n">
        <v>3.85755381991436E-007</v>
      </c>
      <c r="Y163" s="3" t="n">
        <v>7.82544211824434E-006</v>
      </c>
      <c r="Z163" s="3" t="n">
        <v>7.54996120930656E-006</v>
      </c>
      <c r="AA163" s="3" t="n">
        <v>2.73006093703115E-007</v>
      </c>
      <c r="AB163" s="3" t="n">
        <v>13.6559349629008</v>
      </c>
      <c r="AC163" s="3" t="n">
        <v>7536.26300755152</v>
      </c>
      <c r="AD163" s="3" t="n">
        <v>0.00612810816756649</v>
      </c>
      <c r="AE163" s="3" t="n">
        <v>2.31229328816635E-005</v>
      </c>
      <c r="AF163" s="3" t="n">
        <v>0.000115517295410138</v>
      </c>
      <c r="AG163" s="3" t="n">
        <v>1.26158342666402</v>
      </c>
      <c r="AH163" s="3" t="n">
        <v>165.570090354632</v>
      </c>
    </row>
    <row r="164" customFormat="false" ht="13.8" hidden="false" customHeight="false" outlineLevel="0" collapsed="false">
      <c r="D164" s="0" t="n">
        <v>2050</v>
      </c>
      <c r="E164" s="0" t="s">
        <v>171</v>
      </c>
      <c r="F164" s="0" t="s">
        <v>165</v>
      </c>
      <c r="I164" s="0" t="n">
        <v>20</v>
      </c>
      <c r="J164" s="3" t="n">
        <v>2.1324055785008</v>
      </c>
      <c r="K164" s="4" t="n">
        <f aca="false">K197-K211</f>
        <v>60.995458354855</v>
      </c>
      <c r="L164" s="3" t="n">
        <v>80.3184505745772</v>
      </c>
      <c r="M164" s="3" t="n">
        <v>153.704747908233</v>
      </c>
      <c r="N164" s="3" t="n">
        <v>1.19715793063985</v>
      </c>
      <c r="O164" s="3" t="n">
        <v>1809.49467369757</v>
      </c>
      <c r="P164" s="3" t="n">
        <v>1524.75984623923</v>
      </c>
      <c r="Q164" s="3" t="n">
        <v>279.075959676369</v>
      </c>
      <c r="R164" s="3" t="n">
        <v>1165.26657666193</v>
      </c>
      <c r="S164" s="3" t="n">
        <v>0.0515456171368905</v>
      </c>
      <c r="T164" s="3" t="n">
        <v>0.761060268137715</v>
      </c>
      <c r="U164" s="3" t="n">
        <v>8.57852081960638</v>
      </c>
      <c r="V164" s="3" t="n">
        <v>6.83960274054491E-007</v>
      </c>
      <c r="W164" s="3" t="n">
        <v>3.48136371465241E-007</v>
      </c>
      <c r="X164" s="3" t="n">
        <v>3.2103507737361E-007</v>
      </c>
      <c r="Y164" s="3" t="n">
        <v>1.26095834448387E-005</v>
      </c>
      <c r="Z164" s="3" t="n">
        <v>1.14397024828251E-005</v>
      </c>
      <c r="AA164" s="3" t="n">
        <v>1.16988096201358E-006</v>
      </c>
      <c r="AB164" s="3" t="n">
        <v>9.52946458854032</v>
      </c>
      <c r="AC164" s="3" t="n">
        <v>78612.0107044487</v>
      </c>
      <c r="AD164" s="3" t="n">
        <v>0.005076795512982</v>
      </c>
      <c r="AE164" s="3" t="n">
        <v>1.16124494837401E-005</v>
      </c>
      <c r="AF164" s="3" t="n">
        <v>0.000377838925848339</v>
      </c>
      <c r="AG164" s="3" t="n">
        <v>9.12143334450343</v>
      </c>
      <c r="AH164" s="3" t="n">
        <v>72.0276847860985</v>
      </c>
    </row>
    <row r="165" customFormat="false" ht="13.8" hidden="false" customHeight="false" outlineLevel="0" collapsed="false">
      <c r="D165" s="0" t="n">
        <v>2050</v>
      </c>
      <c r="E165" s="0" t="s">
        <v>171</v>
      </c>
      <c r="F165" s="0" t="s">
        <v>166</v>
      </c>
      <c r="I165" s="0" t="n">
        <v>55</v>
      </c>
      <c r="J165" s="3" t="n">
        <v>2.24942472302478</v>
      </c>
      <c r="K165" s="4" t="n">
        <f aca="false">K198-K212</f>
        <v>140.679303907534</v>
      </c>
      <c r="L165" s="3" t="n">
        <v>4.44310509067542</v>
      </c>
      <c r="M165" s="3" t="n">
        <v>224.52124452473</v>
      </c>
      <c r="N165" s="3" t="n">
        <v>2.96660736893292</v>
      </c>
      <c r="O165" s="3" t="n">
        <v>2214.5171264235</v>
      </c>
      <c r="P165" s="3" t="n">
        <v>1782.34248382071</v>
      </c>
      <c r="Q165" s="3" t="n">
        <v>420.590402707721</v>
      </c>
      <c r="R165" s="3" t="n">
        <v>3122.65585676743</v>
      </c>
      <c r="S165" s="3" t="n">
        <v>0.0782430118753321</v>
      </c>
      <c r="T165" s="3" t="n">
        <v>0.484182643720907</v>
      </c>
      <c r="U165" s="3" t="n">
        <v>5.74571752051525</v>
      </c>
      <c r="V165" s="3" t="n">
        <v>9.30674677635632E-007</v>
      </c>
      <c r="W165" s="3" t="n">
        <v>5.13609197483878E-007</v>
      </c>
      <c r="X165" s="3" t="n">
        <v>3.76317093202509E-007</v>
      </c>
      <c r="Y165" s="3" t="n">
        <v>1.18024616356546E-005</v>
      </c>
      <c r="Z165" s="3" t="n">
        <v>1.13606510273035E-005</v>
      </c>
      <c r="AA165" s="3" t="n">
        <v>4.37826739585468E-007</v>
      </c>
      <c r="AB165" s="3" t="n">
        <v>21.6263088455287</v>
      </c>
      <c r="AC165" s="3" t="n">
        <v>24528.6439823055</v>
      </c>
      <c r="AD165" s="3" t="n">
        <v>0.00865556873739305</v>
      </c>
      <c r="AE165" s="3" t="n">
        <v>3.67455610456609E-005</v>
      </c>
      <c r="AF165" s="3" t="n">
        <v>0.000121113441370072</v>
      </c>
      <c r="AG165" s="3" t="n">
        <v>1.76588459653396</v>
      </c>
      <c r="AH165" s="3" t="n">
        <v>238.687508445675</v>
      </c>
    </row>
    <row r="166" customFormat="false" ht="13.8" hidden="false" customHeight="false" outlineLevel="0" collapsed="false">
      <c r="D166" s="0" t="n">
        <v>2050</v>
      </c>
      <c r="E166" s="0" t="s">
        <v>171</v>
      </c>
      <c r="F166" s="0" t="s">
        <v>167</v>
      </c>
      <c r="I166" s="0" t="n">
        <v>44</v>
      </c>
      <c r="J166" s="3" t="n">
        <v>1.33871696746421</v>
      </c>
      <c r="K166" s="4" t="n">
        <f aca="false">K199-K213</f>
        <v>78.493358263772</v>
      </c>
      <c r="L166" s="3" t="n">
        <v>2.74105340447104</v>
      </c>
      <c r="M166" s="3" t="n">
        <v>110.602805674861</v>
      </c>
      <c r="N166" s="3" t="n">
        <v>1.53765509700129</v>
      </c>
      <c r="O166" s="3" t="n">
        <v>1217.47638796834</v>
      </c>
      <c r="P166" s="3" t="n">
        <v>995.764777900478</v>
      </c>
      <c r="Q166" s="3" t="n">
        <v>214.709966449171</v>
      </c>
      <c r="R166" s="3" t="n">
        <v>1633.41015277155</v>
      </c>
      <c r="S166" s="3" t="n">
        <v>0.0436436172992396</v>
      </c>
      <c r="T166" s="3" t="n">
        <v>0.29942077718293</v>
      </c>
      <c r="U166" s="3" t="n">
        <v>3.60410605055313</v>
      </c>
      <c r="V166" s="3" t="n">
        <v>4.98781877722028E-007</v>
      </c>
      <c r="W166" s="3" t="n">
        <v>1.80227527810371E-007</v>
      </c>
      <c r="X166" s="3" t="n">
        <v>3.11643982116435E-007</v>
      </c>
      <c r="Y166" s="3" t="n">
        <v>6.97154952011429E-006</v>
      </c>
      <c r="Z166" s="3" t="n">
        <v>6.71578284991473E-006</v>
      </c>
      <c r="AA166" s="3" t="n">
        <v>2.53303612110087E-007</v>
      </c>
      <c r="AB166" s="3" t="n">
        <v>12.8684422335168</v>
      </c>
      <c r="AC166" s="3" t="n">
        <v>21167.6029549473</v>
      </c>
      <c r="AD166" s="3" t="n">
        <v>0.00593656927804611</v>
      </c>
      <c r="AE166" s="3" t="n">
        <v>2.15574872393064E-005</v>
      </c>
      <c r="AF166" s="3" t="n">
        <v>7.27419044487854E-005</v>
      </c>
      <c r="AG166" s="3" t="n">
        <v>1.03818320622858</v>
      </c>
      <c r="AH166" s="3" t="n">
        <v>148.377461218815</v>
      </c>
    </row>
    <row r="167" customFormat="false" ht="13.8" hidden="false" customHeight="false" outlineLevel="0" collapsed="false">
      <c r="D167" s="0" t="n">
        <v>2050</v>
      </c>
      <c r="E167" s="0" t="s">
        <v>171</v>
      </c>
      <c r="F167" s="0" t="s">
        <v>168</v>
      </c>
      <c r="I167" s="0" t="n">
        <v>20</v>
      </c>
      <c r="J167" s="3" t="n">
        <v>2.34882628620918</v>
      </c>
      <c r="K167" s="4" t="n">
        <f aca="false">K200-K214</f>
        <v>67.289138235876</v>
      </c>
      <c r="L167" s="3" t="n">
        <v>80.6031605944189</v>
      </c>
      <c r="M167" s="3" t="n">
        <v>169.692868644447</v>
      </c>
      <c r="N167" s="3" t="n">
        <v>2.51070041920502</v>
      </c>
      <c r="O167" s="3" t="n">
        <v>2094.11680903564</v>
      </c>
      <c r="P167" s="3" t="n">
        <v>1720.70055414403</v>
      </c>
      <c r="Q167" s="3" t="n">
        <v>367.619419321101</v>
      </c>
      <c r="R167" s="3" t="n">
        <v>1488.74724631995</v>
      </c>
      <c r="S167" s="3" t="n">
        <v>0.059337006827405</v>
      </c>
      <c r="T167" s="3" t="n">
        <v>0.828265478602542</v>
      </c>
      <c r="U167" s="3" t="n">
        <v>9.22289709351855</v>
      </c>
      <c r="V167" s="3" t="n">
        <v>9.32449137208875E-007</v>
      </c>
      <c r="W167" s="3" t="n">
        <v>4.1912574055015E-007</v>
      </c>
      <c r="X167" s="3" t="n">
        <v>4.79818173478227E-007</v>
      </c>
      <c r="Y167" s="3" t="n">
        <v>1.34453614400383E-005</v>
      </c>
      <c r="Z167" s="3" t="n">
        <v>1.22480468174396E-005</v>
      </c>
      <c r="AA167" s="3" t="n">
        <v>1.19660019494415E-006</v>
      </c>
      <c r="AB167" s="3" t="n">
        <v>10.3479636522502</v>
      </c>
      <c r="AC167" s="3" t="n">
        <v>79622.6598550177</v>
      </c>
      <c r="AD167" s="3" t="n">
        <v>0.00676624017859503</v>
      </c>
      <c r="AE167" s="3" t="n">
        <v>1.23592265071737E-005</v>
      </c>
      <c r="AF167" s="3" t="n">
        <v>0.000380097133045605</v>
      </c>
      <c r="AG167" s="3" t="n">
        <v>9.36662156226477</v>
      </c>
      <c r="AH167" s="3" t="n">
        <v>118.705380826398</v>
      </c>
    </row>
    <row r="168" customFormat="false" ht="13.8" hidden="false" customHeight="false" outlineLevel="0" collapsed="false">
      <c r="D168" s="0" t="n">
        <v>2050</v>
      </c>
      <c r="E168" s="0" t="s">
        <v>171</v>
      </c>
      <c r="F168" s="0" t="s">
        <v>169</v>
      </c>
      <c r="I168" s="0" t="n">
        <v>20</v>
      </c>
      <c r="J168" s="3" t="n">
        <v>2.61938721803743</v>
      </c>
      <c r="K168" s="4" t="n">
        <f aca="false">K201-K215</f>
        <v>79.761747045536</v>
      </c>
      <c r="L168" s="3" t="n">
        <v>81.2803867879938</v>
      </c>
      <c r="M168" s="3" t="n">
        <v>199.576573499909</v>
      </c>
      <c r="N168" s="3" t="n">
        <v>1.86558697795752</v>
      </c>
      <c r="O168" s="3" t="n">
        <v>2797.60660087128</v>
      </c>
      <c r="P168" s="3" t="n">
        <v>1954.94310757743</v>
      </c>
      <c r="Q168" s="3" t="n">
        <v>834.402538050969</v>
      </c>
      <c r="R168" s="3" t="n">
        <v>1835.47273579346</v>
      </c>
      <c r="S168" s="3" t="n">
        <v>0.0738375492785109</v>
      </c>
      <c r="T168" s="3" t="n">
        <v>0.933140973069512</v>
      </c>
      <c r="U168" s="3" t="n">
        <v>10.3456265181763</v>
      </c>
      <c r="V168" s="3" t="n">
        <v>1.01153766259732E-006</v>
      </c>
      <c r="W168" s="3" t="n">
        <v>4.40509692928296E-007</v>
      </c>
      <c r="X168" s="3" t="n">
        <v>5.38518907671979E-007</v>
      </c>
      <c r="Y168" s="3" t="n">
        <v>1.45959484706558E-005</v>
      </c>
      <c r="Z168" s="3" t="n">
        <v>1.32565730237988E-005</v>
      </c>
      <c r="AA168" s="3" t="n">
        <v>1.33937544685707E-006</v>
      </c>
      <c r="AB168" s="3" t="n">
        <v>10.8928300585573</v>
      </c>
      <c r="AC168" s="3" t="n">
        <v>122675.497894896</v>
      </c>
      <c r="AD168" s="3" t="n">
        <v>0.00778941397814271</v>
      </c>
      <c r="AE168" s="3" t="n">
        <v>1.43524077492924E-005</v>
      </c>
      <c r="AF168" s="3" t="n">
        <v>0.000397212119072517</v>
      </c>
      <c r="AG168" s="3" t="n">
        <v>9.78087457824366</v>
      </c>
      <c r="AH168" s="3" t="n">
        <v>104.445963011874</v>
      </c>
    </row>
    <row r="173" customFormat="false" ht="13.8" hidden="false" customHeight="false" outlineLevel="0" collapsed="false">
      <c r="D173" s="2" t="s">
        <v>2</v>
      </c>
      <c r="E173" s="2" t="s">
        <v>3</v>
      </c>
      <c r="F173" s="2" t="s">
        <v>161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customFormat="false" ht="13.8" hidden="false" customHeight="false" outlineLevel="0" collapsed="false">
      <c r="D174" s="0" t="n">
        <v>2035</v>
      </c>
      <c r="E174" s="0" t="s">
        <v>162</v>
      </c>
      <c r="F174" s="0" t="s">
        <v>163</v>
      </c>
      <c r="I174" s="0" t="n">
        <v>55</v>
      </c>
      <c r="J174" s="3" t="n">
        <v>4.09397245792738</v>
      </c>
      <c r="K174" s="3" t="n">
        <v>602.927962026914</v>
      </c>
      <c r="L174" s="3" t="n">
        <v>16.0120042613297</v>
      </c>
      <c r="M174" s="3" t="n">
        <v>581.817285779111</v>
      </c>
      <c r="N174" s="3" t="n">
        <v>5.09867198647323</v>
      </c>
      <c r="O174" s="3" t="n">
        <v>3361.76635344787</v>
      </c>
      <c r="P174" s="3" t="n">
        <v>2731.42672687606</v>
      </c>
      <c r="Q174" s="3" t="n">
        <v>630.339626571805</v>
      </c>
      <c r="R174" s="3" t="n">
        <v>8451.71886521998</v>
      </c>
      <c r="S174" s="3" t="n">
        <v>0.211932453246625</v>
      </c>
      <c r="T174" s="3" t="n">
        <v>0.857872558251164</v>
      </c>
      <c r="U174" s="3" t="n">
        <v>8.57830437924116</v>
      </c>
      <c r="V174" s="3" t="n">
        <v>1.17393809455482E-006</v>
      </c>
      <c r="W174" s="3" t="n">
        <v>6.65724960469239E-007</v>
      </c>
      <c r="X174" s="3" t="n">
        <v>5.08213134085582E-007</v>
      </c>
      <c r="Y174" s="3" t="n">
        <v>2.04393525599795E-005</v>
      </c>
      <c r="Z174" s="3" t="n">
        <v>1.98375241338329E-005</v>
      </c>
      <c r="AA174" s="3" t="n">
        <v>6.01828426146595E-007</v>
      </c>
      <c r="AB174" s="3" t="n">
        <v>102.261817546055</v>
      </c>
      <c r="AC174" s="3" t="n">
        <v>16397.4481178986</v>
      </c>
      <c r="AD174" s="3" t="n">
        <v>0.00995866680619348</v>
      </c>
      <c r="AE174" s="3" t="n">
        <v>4.24639710668728E-005</v>
      </c>
      <c r="AF174" s="3" t="n">
        <v>0.000260916365754249</v>
      </c>
      <c r="AG174" s="3" t="n">
        <v>2.53879697991694</v>
      </c>
      <c r="AH174" s="3" t="n">
        <v>699.71668903206</v>
      </c>
    </row>
    <row r="175" customFormat="false" ht="13.8" hidden="false" customHeight="false" outlineLevel="0" collapsed="false">
      <c r="D175" s="0" t="n">
        <v>2035</v>
      </c>
      <c r="E175" s="0" t="s">
        <v>162</v>
      </c>
      <c r="F175" s="0" t="s">
        <v>164</v>
      </c>
      <c r="I175" s="0" t="n">
        <v>44</v>
      </c>
      <c r="J175" s="3" t="n">
        <v>2.63591858056103</v>
      </c>
      <c r="K175" s="3" t="n">
        <v>377.059419865695</v>
      </c>
      <c r="L175" s="3" t="n">
        <v>9.46947451137898</v>
      </c>
      <c r="M175" s="3" t="n">
        <v>365.082444764197</v>
      </c>
      <c r="N175" s="3" t="n">
        <v>2.50750059011883</v>
      </c>
      <c r="O175" s="3" t="n">
        <v>2061.80450870884</v>
      </c>
      <c r="P175" s="3" t="n">
        <v>1747.72204503717</v>
      </c>
      <c r="Q175" s="3" t="n">
        <v>314.082463671669</v>
      </c>
      <c r="R175" s="3" t="n">
        <v>5138.80348571746</v>
      </c>
      <c r="S175" s="3" t="n">
        <v>0.143857786156989</v>
      </c>
      <c r="T175" s="3" t="n">
        <v>0.557439468517779</v>
      </c>
      <c r="U175" s="3" t="n">
        <v>5.7300172533427</v>
      </c>
      <c r="V175" s="3" t="n">
        <v>9.67187760906724E-007</v>
      </c>
      <c r="W175" s="3" t="n">
        <v>4.93337093124366E-007</v>
      </c>
      <c r="X175" s="3" t="n">
        <v>4.73850667782359E-007</v>
      </c>
      <c r="Y175" s="3" t="n">
        <v>1.25228119372762E-005</v>
      </c>
      <c r="Z175" s="3" t="n">
        <v>1.21653832016192E-005</v>
      </c>
      <c r="AA175" s="3" t="n">
        <v>3.5742873565703E-007</v>
      </c>
      <c r="AB175" s="3" t="n">
        <v>62.4256596547067</v>
      </c>
      <c r="AC175" s="3" t="n">
        <v>10089.6593485889</v>
      </c>
      <c r="AD175" s="3" t="n">
        <v>0.00636560312377879</v>
      </c>
      <c r="AE175" s="3" t="n">
        <v>2.52387180324967E-005</v>
      </c>
      <c r="AF175" s="3" t="n">
        <v>0.00017505025223809</v>
      </c>
      <c r="AG175" s="3" t="n">
        <v>1.67549035852853</v>
      </c>
      <c r="AH175" s="3" t="n">
        <v>428.840458638463</v>
      </c>
    </row>
    <row r="176" customFormat="false" ht="13.8" hidden="false" customHeight="false" outlineLevel="0" collapsed="false">
      <c r="D176" s="0" t="n">
        <v>2035</v>
      </c>
      <c r="E176" s="0" t="s">
        <v>162</v>
      </c>
      <c r="F176" s="0" t="s">
        <v>165</v>
      </c>
      <c r="I176" s="0" t="n">
        <v>20</v>
      </c>
      <c r="J176" s="3" t="n">
        <v>2.43724735845016</v>
      </c>
      <c r="K176" s="3" t="n">
        <v>370.712169055371</v>
      </c>
      <c r="L176" s="3" t="n">
        <v>65.1806246656723</v>
      </c>
      <c r="M176" s="3" t="n">
        <v>303.848745339472</v>
      </c>
      <c r="N176" s="3" t="n">
        <v>1.68279905022617</v>
      </c>
      <c r="O176" s="3" t="n">
        <v>1948.35890067651</v>
      </c>
      <c r="P176" s="3" t="n">
        <v>1649.90703049439</v>
      </c>
      <c r="Q176" s="3" t="n">
        <v>298.451870182123</v>
      </c>
      <c r="R176" s="3" t="n">
        <v>4144.88370763107</v>
      </c>
      <c r="S176" s="3" t="n">
        <v>0.128058289376846</v>
      </c>
      <c r="T176" s="3" t="n">
        <v>0.728462570406437</v>
      </c>
      <c r="U176" s="3" t="n">
        <v>8.03955798073631</v>
      </c>
      <c r="V176" s="3" t="n">
        <v>6.24391743945212E-007</v>
      </c>
      <c r="W176" s="3" t="n">
        <v>3.16711098392977E-007</v>
      </c>
      <c r="X176" s="3" t="n">
        <v>3.07680645552234E-007</v>
      </c>
      <c r="Y176" s="3" t="n">
        <v>1.25343958706528E-005</v>
      </c>
      <c r="Z176" s="3" t="n">
        <v>1.14965938965369E-005</v>
      </c>
      <c r="AA176" s="3" t="n">
        <v>1.03780197411589E-006</v>
      </c>
      <c r="AB176" s="3" t="n">
        <v>69.5609015699863</v>
      </c>
      <c r="AC176" s="3" t="n">
        <v>68491.0407524267</v>
      </c>
      <c r="AD176" s="3" t="n">
        <v>0.00584789997825736</v>
      </c>
      <c r="AE176" s="3" t="n">
        <v>2.53541292789636E-005</v>
      </c>
      <c r="AF176" s="3" t="n">
        <v>0.00030955620312903</v>
      </c>
      <c r="AG176" s="3" t="n">
        <v>7.77313586777038</v>
      </c>
      <c r="AH176" s="3" t="n">
        <v>132.908052025149</v>
      </c>
    </row>
    <row r="177" customFormat="false" ht="13.8" hidden="false" customHeight="false" outlineLevel="0" collapsed="false">
      <c r="D177" s="0" t="n">
        <v>2035</v>
      </c>
      <c r="E177" s="0" t="s">
        <v>162</v>
      </c>
      <c r="F177" s="0" t="s">
        <v>166</v>
      </c>
      <c r="I177" s="0" t="n">
        <v>55</v>
      </c>
      <c r="J177" s="3" t="n">
        <v>3.78612569492338</v>
      </c>
      <c r="K177" s="3" t="n">
        <v>512.818856155688</v>
      </c>
      <c r="L177" s="3" t="n">
        <v>16.1543353152401</v>
      </c>
      <c r="M177" s="3" t="n">
        <v>492.127695499113</v>
      </c>
      <c r="N177" s="3" t="n">
        <v>4.53682534133445</v>
      </c>
      <c r="O177" s="3" t="n">
        <v>3036.12914524944</v>
      </c>
      <c r="P177" s="3" t="n">
        <v>2467.37259358053</v>
      </c>
      <c r="Q177" s="3" t="n">
        <v>568.756551668914</v>
      </c>
      <c r="R177" s="3" t="n">
        <v>7754.84211943923</v>
      </c>
      <c r="S177" s="3" t="n">
        <v>0.200248037204253</v>
      </c>
      <c r="T177" s="3" t="n">
        <v>0.812221295738907</v>
      </c>
      <c r="U177" s="3" t="n">
        <v>8.09362511356492</v>
      </c>
      <c r="V177" s="3" t="n">
        <v>1.09582644101704E-006</v>
      </c>
      <c r="W177" s="3" t="n">
        <v>6.20508038142913E-007</v>
      </c>
      <c r="X177" s="3" t="n">
        <v>4.7531840287413E-007</v>
      </c>
      <c r="Y177" s="3" t="n">
        <v>1.97809452780038E-005</v>
      </c>
      <c r="Z177" s="3" t="n">
        <v>1.92014797591834E-005</v>
      </c>
      <c r="AA177" s="3" t="n">
        <v>5.79465518820412E-007</v>
      </c>
      <c r="AB177" s="3" t="n">
        <v>101.780316789639</v>
      </c>
      <c r="AC177" s="3" t="n">
        <v>28828.5513827019</v>
      </c>
      <c r="AD177" s="3" t="n">
        <v>0.00912215484891527</v>
      </c>
      <c r="AE177" s="3" t="n">
        <v>4.05203527760924E-005</v>
      </c>
      <c r="AF177" s="3" t="n">
        <v>0.000222000938022073</v>
      </c>
      <c r="AG177" s="3" t="n">
        <v>2.39978227731957</v>
      </c>
      <c r="AH177" s="3" t="n">
        <v>677.399422751856</v>
      </c>
    </row>
    <row r="178" customFormat="false" ht="13.8" hidden="false" customHeight="false" outlineLevel="0" collapsed="false">
      <c r="D178" s="0" t="n">
        <v>2035</v>
      </c>
      <c r="E178" s="0" t="s">
        <v>162</v>
      </c>
      <c r="F178" s="0" t="s">
        <v>167</v>
      </c>
      <c r="I178" s="0" t="n">
        <v>44</v>
      </c>
      <c r="J178" s="3" t="n">
        <v>2.23282859026979</v>
      </c>
      <c r="K178" s="3" t="n">
        <v>273.073928588568</v>
      </c>
      <c r="L178" s="3" t="n">
        <v>9.61947619542281</v>
      </c>
      <c r="M178" s="3" t="n">
        <v>260.996503531397</v>
      </c>
      <c r="N178" s="3" t="n">
        <v>2.45794886174784</v>
      </c>
      <c r="O178" s="3" t="n">
        <v>1694.80828401381</v>
      </c>
      <c r="P178" s="3" t="n">
        <v>1393.41726729051</v>
      </c>
      <c r="Q178" s="3" t="n">
        <v>301.391016723298</v>
      </c>
      <c r="R178" s="3" t="n">
        <v>4356.73493419114</v>
      </c>
      <c r="S178" s="3" t="n">
        <v>0.1142635432</v>
      </c>
      <c r="T178" s="3" t="n">
        <v>0.490768562492849</v>
      </c>
      <c r="U178" s="3" t="n">
        <v>4.968587436031</v>
      </c>
      <c r="V178" s="3" t="n">
        <v>5.86335641889353E-007</v>
      </c>
      <c r="W178" s="3" t="n">
        <v>2.2801719258331E-007</v>
      </c>
      <c r="X178" s="3" t="n">
        <v>3.58318449306043E-007</v>
      </c>
      <c r="Y178" s="3" t="n">
        <v>1.16228466943257E-005</v>
      </c>
      <c r="Z178" s="3" t="n">
        <v>1.12879853363318E-005</v>
      </c>
      <c r="AA178" s="3" t="n">
        <v>3.34861357993838E-007</v>
      </c>
      <c r="AB178" s="3" t="n">
        <v>60.5324246675334</v>
      </c>
      <c r="AC178" s="3" t="n">
        <v>23691.9623808801</v>
      </c>
      <c r="AD178" s="3" t="n">
        <v>0.00619819547742859</v>
      </c>
      <c r="AE178" s="3" t="n">
        <v>2.37309406224606E-005</v>
      </c>
      <c r="AF178" s="3" t="n">
        <v>0.000131716075736339</v>
      </c>
      <c r="AG178" s="3" t="n">
        <v>1.40223112423145</v>
      </c>
      <c r="AH178" s="3" t="n">
        <v>405.598259723655</v>
      </c>
    </row>
    <row r="179" customFormat="false" ht="13.8" hidden="false" customHeight="false" outlineLevel="0" collapsed="false">
      <c r="D179" s="0" t="n">
        <v>2035</v>
      </c>
      <c r="E179" s="0" t="s">
        <v>162</v>
      </c>
      <c r="F179" s="0" t="s">
        <v>168</v>
      </c>
      <c r="I179" s="0" t="n">
        <v>20</v>
      </c>
      <c r="J179" s="3" t="n">
        <v>2.68118211786007</v>
      </c>
      <c r="K179" s="3" t="n">
        <v>397.592930765874</v>
      </c>
      <c r="L179" s="3" t="n">
        <v>65.4744477756978</v>
      </c>
      <c r="M179" s="3" t="n">
        <v>329.105453124807</v>
      </c>
      <c r="N179" s="3" t="n">
        <v>3.01302986536843</v>
      </c>
      <c r="O179" s="3" t="n">
        <v>2244.50542358162</v>
      </c>
      <c r="P179" s="3" t="n">
        <v>1857.22018972023</v>
      </c>
      <c r="Q179" s="3" t="n">
        <v>387.285233861395</v>
      </c>
      <c r="R179" s="3" t="n">
        <v>4637.83299930169</v>
      </c>
      <c r="S179" s="3" t="n">
        <v>0.139895851435336</v>
      </c>
      <c r="T179" s="3" t="n">
        <v>0.800097113419425</v>
      </c>
      <c r="U179" s="3" t="n">
        <v>8.74352113083722</v>
      </c>
      <c r="V179" s="3" t="n">
        <v>8.8355967931882E-007</v>
      </c>
      <c r="W179" s="3" t="n">
        <v>4.0529354424501E-007</v>
      </c>
      <c r="X179" s="3" t="n">
        <v>4.7826613507381E-007</v>
      </c>
      <c r="Y179" s="3" t="n">
        <v>1.34138202324083E-005</v>
      </c>
      <c r="Z179" s="3" t="n">
        <v>1.2349122882557E-005</v>
      </c>
      <c r="AA179" s="3" t="n">
        <v>1.06469734985124E-006</v>
      </c>
      <c r="AB179" s="3" t="n">
        <v>72.4391551653636</v>
      </c>
      <c r="AC179" s="3" t="n">
        <v>69541.4991889595</v>
      </c>
      <c r="AD179" s="3" t="n">
        <v>0.00753017500634136</v>
      </c>
      <c r="AE179" s="3" t="n">
        <v>2.61634650689573E-005</v>
      </c>
      <c r="AF179" s="3" t="n">
        <v>0.000312059649708746</v>
      </c>
      <c r="AG179" s="3" t="n">
        <v>8.04623904896524</v>
      </c>
      <c r="AH179" s="3" t="n">
        <v>182.001320753558</v>
      </c>
    </row>
    <row r="180" customFormat="false" ht="13.8" hidden="false" customHeight="false" outlineLevel="0" collapsed="false">
      <c r="D180" s="0" t="n">
        <v>2035</v>
      </c>
      <c r="E180" s="0" t="s">
        <v>162</v>
      </c>
      <c r="F180" s="0" t="s">
        <v>169</v>
      </c>
      <c r="I180" s="0" t="n">
        <v>20</v>
      </c>
      <c r="J180" s="3" t="n">
        <v>2.95971809444445</v>
      </c>
      <c r="K180" s="3" t="n">
        <v>448.368348003929</v>
      </c>
      <c r="L180" s="3" t="n">
        <v>66.1499824487162</v>
      </c>
      <c r="M180" s="3" t="n">
        <v>379.849120107946</v>
      </c>
      <c r="N180" s="3" t="n">
        <v>2.3692454472669</v>
      </c>
      <c r="O180" s="3" t="n">
        <v>2980.75110903865</v>
      </c>
      <c r="P180" s="3" t="n">
        <v>2126.08961943004</v>
      </c>
      <c r="Q180" s="3" t="n">
        <v>854.661489608611</v>
      </c>
      <c r="R180" s="3" t="n">
        <v>5170.31471025042</v>
      </c>
      <c r="S180" s="3" t="n">
        <v>0.156476207645835</v>
      </c>
      <c r="T180" s="3" t="n">
        <v>0.909162884144589</v>
      </c>
      <c r="U180" s="3" t="n">
        <v>9.90222743499283</v>
      </c>
      <c r="V180" s="3" t="n">
        <v>9.58141590519376E-007</v>
      </c>
      <c r="W180" s="3" t="n">
        <v>4.23186772445066E-007</v>
      </c>
      <c r="X180" s="3" t="n">
        <v>5.3495481807431E-007</v>
      </c>
      <c r="Y180" s="3" t="n">
        <v>1.44686807263829E-005</v>
      </c>
      <c r="Z180" s="3" t="n">
        <v>1.32637544382979E-005</v>
      </c>
      <c r="AA180" s="3" t="n">
        <v>1.20492628808506E-006</v>
      </c>
      <c r="AB180" s="3" t="n">
        <v>74.5536543431748</v>
      </c>
      <c r="AC180" s="3" t="n">
        <v>112543.280117479</v>
      </c>
      <c r="AD180" s="3" t="n">
        <v>0.00840495422078654</v>
      </c>
      <c r="AE180" s="3" t="n">
        <v>2.77857039626034E-005</v>
      </c>
      <c r="AF180" s="3" t="n">
        <v>0.000328540139139327</v>
      </c>
      <c r="AG180" s="3" t="n">
        <v>8.48278470979843</v>
      </c>
      <c r="AH180" s="3" t="n">
        <v>169.059213649404</v>
      </c>
    </row>
    <row r="181" customFormat="false" ht="13.8" hidden="false" customHeight="false" outlineLevel="0" collapsed="false">
      <c r="D181" s="0" t="n">
        <v>2035</v>
      </c>
      <c r="E181" s="0" t="s">
        <v>170</v>
      </c>
      <c r="F181" s="0" t="s">
        <v>163</v>
      </c>
      <c r="I181" s="0" t="n">
        <v>55</v>
      </c>
      <c r="J181" s="3" t="n">
        <v>4.93465847931001</v>
      </c>
      <c r="K181" s="3" t="n">
        <v>935.996372241412</v>
      </c>
      <c r="L181" s="3" t="n">
        <v>16.1295009587977</v>
      </c>
      <c r="M181" s="3" t="n">
        <v>915.210020723271</v>
      </c>
      <c r="N181" s="3" t="n">
        <v>5.23604328489277</v>
      </c>
      <c r="O181" s="3" t="n">
        <v>3612.58800191553</v>
      </c>
      <c r="P181" s="3" t="n">
        <v>2984.79125301939</v>
      </c>
      <c r="Q181" s="3" t="n">
        <v>636.286209092136</v>
      </c>
      <c r="R181" s="3" t="n">
        <v>13189.6685551505</v>
      </c>
      <c r="S181" s="3" t="n">
        <v>0.390570434418055</v>
      </c>
      <c r="T181" s="3" t="n">
        <v>0.991622312900726</v>
      </c>
      <c r="U181" s="3" t="n">
        <v>9.66855077069463</v>
      </c>
      <c r="V181" s="3" t="n">
        <v>1.19515355482022E-006</v>
      </c>
      <c r="W181" s="3" t="n">
        <v>6.80485874570269E-007</v>
      </c>
      <c r="X181" s="3" t="n">
        <v>5.31953038305249E-007</v>
      </c>
      <c r="Y181" s="3" t="n">
        <v>2.13819692448193E-005</v>
      </c>
      <c r="Z181" s="3" t="n">
        <v>2.07471680943407E-005</v>
      </c>
      <c r="AA181" s="3" t="n">
        <v>6.34801150478688E-007</v>
      </c>
      <c r="AB181" s="3" t="n">
        <v>111.694280002737</v>
      </c>
      <c r="AC181" s="3" t="n">
        <v>20385.8499612516</v>
      </c>
      <c r="AD181" s="3" t="n">
        <v>0.0103069429752202</v>
      </c>
      <c r="AE181" s="3" t="n">
        <v>5.10510945657664E-005</v>
      </c>
      <c r="AF181" s="3" t="n">
        <v>0.000263449403371157</v>
      </c>
      <c r="AG181" s="3" t="n">
        <v>3.08171616851954</v>
      </c>
      <c r="AH181" s="3" t="n">
        <v>721.590005896872</v>
      </c>
    </row>
    <row r="182" customFormat="false" ht="13.8" hidden="false" customHeight="false" outlineLevel="0" collapsed="false">
      <c r="D182" s="0" t="n">
        <v>2035</v>
      </c>
      <c r="E182" s="0" t="s">
        <v>170</v>
      </c>
      <c r="F182" s="0" t="s">
        <v>164</v>
      </c>
      <c r="I182" s="0" t="n">
        <v>44</v>
      </c>
      <c r="J182" s="3" t="n">
        <v>3.14997262095041</v>
      </c>
      <c r="K182" s="3" t="n">
        <v>585.946405950893</v>
      </c>
      <c r="L182" s="3" t="n">
        <v>9.54352155028128</v>
      </c>
      <c r="M182" s="3" t="n">
        <v>574.166175862873</v>
      </c>
      <c r="N182" s="3" t="n">
        <v>2.5924956120586</v>
      </c>
      <c r="O182" s="3" t="n">
        <v>2224.91437249018</v>
      </c>
      <c r="P182" s="3" t="n">
        <v>1912.03352157483</v>
      </c>
      <c r="Q182" s="3" t="n">
        <v>317.320812390582</v>
      </c>
      <c r="R182" s="3" t="n">
        <v>8042.9355078141</v>
      </c>
      <c r="S182" s="3" t="n">
        <v>0.254915438356171</v>
      </c>
      <c r="T182" s="3" t="n">
        <v>0.640463311465724</v>
      </c>
      <c r="U182" s="3" t="n">
        <v>6.40620767534389</v>
      </c>
      <c r="V182" s="3" t="n">
        <v>9.88552536061739E-007</v>
      </c>
      <c r="W182" s="3" t="n">
        <v>5.18363499066011E-007</v>
      </c>
      <c r="X182" s="3" t="n">
        <v>5.0626966470735E-007</v>
      </c>
      <c r="Y182" s="3" t="n">
        <v>1.31220772256794E-005</v>
      </c>
      <c r="Z182" s="3" t="n">
        <v>1.27434722191753E-005</v>
      </c>
      <c r="AA182" s="3" t="n">
        <v>3.78605006504019E-007</v>
      </c>
      <c r="AB182" s="3" t="n">
        <v>68.0821364748203</v>
      </c>
      <c r="AC182" s="3" t="n">
        <v>12465.2204787785</v>
      </c>
      <c r="AD182" s="3" t="n">
        <v>0.00656252962394977</v>
      </c>
      <c r="AE182" s="3" t="n">
        <v>3.04345748716362E-005</v>
      </c>
      <c r="AF182" s="3" t="n">
        <v>0.000176755004500791</v>
      </c>
      <c r="AG182" s="3" t="n">
        <v>2.01473792505845</v>
      </c>
      <c r="AH182" s="3" t="n">
        <v>442.771120022211</v>
      </c>
    </row>
    <row r="183" customFormat="false" ht="13.8" hidden="false" customHeight="false" outlineLevel="0" collapsed="false">
      <c r="D183" s="0" t="n">
        <v>2035</v>
      </c>
      <c r="E183" s="0" t="s">
        <v>170</v>
      </c>
      <c r="F183" s="0" t="s">
        <v>165</v>
      </c>
      <c r="I183" s="0" t="n">
        <v>20</v>
      </c>
      <c r="J183" s="3" t="n">
        <v>2.96238298342521</v>
      </c>
      <c r="K183" s="3" t="n">
        <v>584.940110292319</v>
      </c>
      <c r="L183" s="3" t="n">
        <v>65.2567738167757</v>
      </c>
      <c r="M183" s="3" t="n">
        <v>518.268857234145</v>
      </c>
      <c r="N183" s="3" t="n">
        <v>1.77741685243273</v>
      </c>
      <c r="O183" s="3" t="n">
        <v>2113.4453938412</v>
      </c>
      <c r="P183" s="3" t="n">
        <v>1815.81943604213</v>
      </c>
      <c r="Q183" s="3" t="n">
        <v>300.732974876078</v>
      </c>
      <c r="R183" s="3" t="n">
        <v>7292.22485449264</v>
      </c>
      <c r="S183" s="3" t="n">
        <v>0.242754800275064</v>
      </c>
      <c r="T183" s="3" t="n">
        <v>0.816460980518033</v>
      </c>
      <c r="U183" s="3" t="n">
        <v>8.75931194548533</v>
      </c>
      <c r="V183" s="3" t="n">
        <v>6.37020022075417E-007</v>
      </c>
      <c r="W183" s="3" t="n">
        <v>3.2348569070869E-007</v>
      </c>
      <c r="X183" s="3" t="n">
        <v>3.13930746081773E-007</v>
      </c>
      <c r="Y183" s="3" t="n">
        <v>1.31328724113834E-005</v>
      </c>
      <c r="Z183" s="3" t="n">
        <v>1.20732030637977E-005</v>
      </c>
      <c r="AA183" s="3" t="n">
        <v>1.05966934758573E-006</v>
      </c>
      <c r="AB183" s="3" t="n">
        <v>75.3627511869051</v>
      </c>
      <c r="AC183" s="3" t="n">
        <v>69186.4239370593</v>
      </c>
      <c r="AD183" s="3" t="n">
        <v>0.00609634338514988</v>
      </c>
      <c r="AE183" s="3" t="n">
        <v>3.10652362765671E-005</v>
      </c>
      <c r="AF183" s="3" t="n">
        <v>0.000311321394525521</v>
      </c>
      <c r="AG183" s="3" t="n">
        <v>8.13224834904299</v>
      </c>
      <c r="AH183" s="3" t="n">
        <v>146.359264755644</v>
      </c>
    </row>
    <row r="184" customFormat="false" ht="13.8" hidden="false" customHeight="false" outlineLevel="0" collapsed="false">
      <c r="D184" s="0" t="n">
        <v>2035</v>
      </c>
      <c r="E184" s="0" t="s">
        <v>170</v>
      </c>
      <c r="F184" s="0" t="s">
        <v>166</v>
      </c>
      <c r="I184" s="0" t="n">
        <v>55</v>
      </c>
      <c r="J184" s="3" t="n">
        <v>4.60261165069224</v>
      </c>
      <c r="K184" s="3" t="n">
        <v>840.468300278148</v>
      </c>
      <c r="L184" s="3" t="n">
        <v>16.2724499474091</v>
      </c>
      <c r="M184" s="3" t="n">
        <v>820.095179853337</v>
      </c>
      <c r="N184" s="3" t="n">
        <v>4.66876037379735</v>
      </c>
      <c r="O184" s="3" t="n">
        <v>3287.89701002643</v>
      </c>
      <c r="P184" s="3" t="n">
        <v>2721.63045848073</v>
      </c>
      <c r="Q184" s="3" t="n">
        <v>574.553178866613</v>
      </c>
      <c r="R184" s="3" t="n">
        <v>12424.8239696651</v>
      </c>
      <c r="S184" s="3" t="n">
        <v>0.376245558161462</v>
      </c>
      <c r="T184" s="3" t="n">
        <v>0.94485189653139</v>
      </c>
      <c r="U184" s="3" t="n">
        <v>9.17668211099364</v>
      </c>
      <c r="V184" s="3" t="n">
        <v>1.11584196690065E-006</v>
      </c>
      <c r="W184" s="3" t="n">
        <v>6.32672312142375E-007</v>
      </c>
      <c r="X184" s="3" t="n">
        <v>4.95008092181321E-007</v>
      </c>
      <c r="Y184" s="3" t="n">
        <v>2.07224463053759E-005</v>
      </c>
      <c r="Z184" s="3" t="n">
        <v>2.0109860788205E-005</v>
      </c>
      <c r="AA184" s="3" t="n">
        <v>6.12585517170906E-007</v>
      </c>
      <c r="AB184" s="3" t="n">
        <v>111.08435338696</v>
      </c>
      <c r="AC184" s="3" t="n">
        <v>32800.2624680554</v>
      </c>
      <c r="AD184" s="3" t="n">
        <v>0.00946280611910636</v>
      </c>
      <c r="AE184" s="3" t="n">
        <v>4.88713404650102E-005</v>
      </c>
      <c r="AF184" s="3" t="n">
        <v>0.000224574446905698</v>
      </c>
      <c r="AG184" s="3" t="n">
        <v>2.93722760408789</v>
      </c>
      <c r="AH184" s="3" t="n">
        <v>697.279322194968</v>
      </c>
    </row>
    <row r="185" customFormat="false" ht="13.8" hidden="false" customHeight="false" outlineLevel="0" collapsed="false">
      <c r="D185" s="0" t="n">
        <v>2035</v>
      </c>
      <c r="E185" s="0" t="s">
        <v>170</v>
      </c>
      <c r="F185" s="0" t="s">
        <v>167</v>
      </c>
      <c r="I185" s="0" t="n">
        <v>44</v>
      </c>
      <c r="J185" s="3" t="n">
        <v>2.70953594758394</v>
      </c>
      <c r="K185" s="3" t="n">
        <v>463.947023070974</v>
      </c>
      <c r="L185" s="3" t="n">
        <v>9.68831227263514</v>
      </c>
      <c r="M185" s="3" t="n">
        <v>452.055268531707</v>
      </c>
      <c r="N185" s="3" t="n">
        <v>2.53580400887676</v>
      </c>
      <c r="O185" s="3" t="n">
        <v>1841.58853035429</v>
      </c>
      <c r="P185" s="3" t="n">
        <v>1541.78716262785</v>
      </c>
      <c r="Q185" s="3" t="n">
        <v>304.908276864259</v>
      </c>
      <c r="R185" s="3" t="n">
        <v>7123.6870190079</v>
      </c>
      <c r="S185" s="3" t="n">
        <v>0.217257172638977</v>
      </c>
      <c r="T185" s="3" t="n">
        <v>0.568752388069009</v>
      </c>
      <c r="U185" s="3" t="n">
        <v>5.60506396561594</v>
      </c>
      <c r="V185" s="3" t="n">
        <v>5.95257101735698E-007</v>
      </c>
      <c r="W185" s="3" t="n">
        <v>2.34629759013278E-007</v>
      </c>
      <c r="X185" s="3" t="n">
        <v>3.6062734272242E-007</v>
      </c>
      <c r="Y185" s="3" t="n">
        <v>1.21766446701108E-005</v>
      </c>
      <c r="Z185" s="3" t="n">
        <v>1.18225042607649E-005</v>
      </c>
      <c r="AA185" s="3" t="n">
        <v>3.54140409345831E-007</v>
      </c>
      <c r="AB185" s="3" t="n">
        <v>65.9352781813337</v>
      </c>
      <c r="AC185" s="3" t="n">
        <v>26032.143570873</v>
      </c>
      <c r="AD185" s="3" t="n">
        <v>0.00640562371867355</v>
      </c>
      <c r="AE185" s="3" t="n">
        <v>2.86989756622615E-005</v>
      </c>
      <c r="AF185" s="3" t="n">
        <v>0.000133190029101162</v>
      </c>
      <c r="AG185" s="3" t="n">
        <v>1.71711490059793</v>
      </c>
      <c r="AH185" s="3" t="n">
        <v>417.116636758569</v>
      </c>
    </row>
    <row r="186" customFormat="false" ht="13.8" hidden="false" customHeight="false" outlineLevel="0" collapsed="false">
      <c r="D186" s="0" t="n">
        <v>2035</v>
      </c>
      <c r="E186" s="0" t="s">
        <v>170</v>
      </c>
      <c r="F186" s="0" t="s">
        <v>168</v>
      </c>
      <c r="I186" s="0" t="n">
        <v>20</v>
      </c>
      <c r="J186" s="3" t="n">
        <v>3.22686294726388</v>
      </c>
      <c r="K186" s="3" t="n">
        <v>622.464268554329</v>
      </c>
      <c r="L186" s="3" t="n">
        <v>65.5521961915615</v>
      </c>
      <c r="M186" s="3" t="n">
        <v>554.17651591514</v>
      </c>
      <c r="N186" s="3" t="n">
        <v>3.11209995765369</v>
      </c>
      <c r="O186" s="3" t="n">
        <v>2415.49426119065</v>
      </c>
      <c r="P186" s="3" t="n">
        <v>2028.90802443387</v>
      </c>
      <c r="Q186" s="3" t="n">
        <v>389.568383741915</v>
      </c>
      <c r="R186" s="3" t="n">
        <v>7930.75851717614</v>
      </c>
      <c r="S186" s="3" t="n">
        <v>0.260033851110084</v>
      </c>
      <c r="T186" s="3" t="n">
        <v>0.891836139568209</v>
      </c>
      <c r="U186" s="3" t="n">
        <v>9.49877380227467</v>
      </c>
      <c r="V186" s="3" t="n">
        <v>8.97655887468505E-007</v>
      </c>
      <c r="W186" s="3" t="n">
        <v>4.24092054094041E-007</v>
      </c>
      <c r="X186" s="3" t="n">
        <v>4.93441786551584E-007</v>
      </c>
      <c r="Y186" s="3" t="n">
        <v>1.40014824190641E-005</v>
      </c>
      <c r="Z186" s="3" t="n">
        <v>1.29132935173867E-005</v>
      </c>
      <c r="AA186" s="3" t="n">
        <v>1.08818890167746E-006</v>
      </c>
      <c r="AB186" s="3" t="n">
        <v>78.3829085318923</v>
      </c>
      <c r="AC186" s="3" t="n">
        <v>70285.8828823953</v>
      </c>
      <c r="AD186" s="3" t="n">
        <v>0.00779281005430713</v>
      </c>
      <c r="AE186" s="3" t="n">
        <v>3.21337160473089E-005</v>
      </c>
      <c r="AF186" s="3" t="n">
        <v>0.000313978896448795</v>
      </c>
      <c r="AG186" s="3" t="n">
        <v>8.4241448483678</v>
      </c>
      <c r="AH186" s="3" t="n">
        <v>196.212255028215</v>
      </c>
    </row>
    <row r="187" customFormat="false" ht="13.8" hidden="false" customHeight="false" outlineLevel="0" collapsed="false">
      <c r="D187" s="0" t="n">
        <v>2035</v>
      </c>
      <c r="E187" s="0" t="s">
        <v>170</v>
      </c>
      <c r="F187" s="0" t="s">
        <v>169</v>
      </c>
      <c r="I187" s="0" t="n">
        <v>20</v>
      </c>
      <c r="J187" s="3" t="n">
        <v>3.52269058024485</v>
      </c>
      <c r="K187" s="3" t="n">
        <v>682.512816687067</v>
      </c>
      <c r="L187" s="3" t="n">
        <v>66.2294487836827</v>
      </c>
      <c r="M187" s="3" t="n">
        <v>614.198054454585</v>
      </c>
      <c r="N187" s="3" t="n">
        <v>2.47016567259241</v>
      </c>
      <c r="O187" s="3" t="n">
        <v>3163.02316916506</v>
      </c>
      <c r="P187" s="3" t="n">
        <v>2308.9409677478</v>
      </c>
      <c r="Q187" s="3" t="n">
        <v>856.736027756972</v>
      </c>
      <c r="R187" s="3" t="n">
        <v>8581.46530770452</v>
      </c>
      <c r="S187" s="3" t="n">
        <v>0.280337540466013</v>
      </c>
      <c r="T187" s="3" t="n">
        <v>1.00324709721941</v>
      </c>
      <c r="U187" s="3" t="n">
        <v>10.6770358099549</v>
      </c>
      <c r="V187" s="3" t="n">
        <v>9.72834992558203E-007</v>
      </c>
      <c r="W187" s="3" t="n">
        <v>4.39985575171281E-007</v>
      </c>
      <c r="X187" s="3" t="n">
        <v>5.49897020888101E-007</v>
      </c>
      <c r="Y187" s="3" t="n">
        <v>1.50786661536243E-005</v>
      </c>
      <c r="Z187" s="3" t="n">
        <v>1.38496265085049E-005</v>
      </c>
      <c r="AA187" s="3" t="n">
        <v>1.22903964511943E-006</v>
      </c>
      <c r="AB187" s="3" t="n">
        <v>80.7209664039032</v>
      </c>
      <c r="AC187" s="3" t="n">
        <v>113353.471098039</v>
      </c>
      <c r="AD187" s="3" t="n">
        <v>0.00868069589262068</v>
      </c>
      <c r="AE187" s="3" t="n">
        <v>3.39886804041351E-005</v>
      </c>
      <c r="AF187" s="3" t="n">
        <v>0.000330486033549971</v>
      </c>
      <c r="AG187" s="3" t="n">
        <v>8.87160898537932</v>
      </c>
      <c r="AH187" s="3" t="n">
        <v>184.065818400405</v>
      </c>
    </row>
    <row r="188" customFormat="false" ht="13.8" hidden="false" customHeight="false" outlineLevel="0" collapsed="false">
      <c r="D188" s="0" t="n">
        <v>2035</v>
      </c>
      <c r="E188" s="0" t="s">
        <v>171</v>
      </c>
      <c r="F188" s="0" t="s">
        <v>163</v>
      </c>
      <c r="I188" s="0" t="n">
        <v>55</v>
      </c>
      <c r="J188" s="3" t="n">
        <v>3.3582588113796</v>
      </c>
      <c r="K188" s="3" t="n">
        <v>403.568566364059</v>
      </c>
      <c r="L188" s="3" t="n">
        <v>15.8480140226531</v>
      </c>
      <c r="M188" s="3" t="n">
        <v>382.838787560529</v>
      </c>
      <c r="N188" s="3" t="n">
        <v>4.88176478087689</v>
      </c>
      <c r="O188" s="3" t="n">
        <v>3187.61348244947</v>
      </c>
      <c r="P188" s="3" t="n">
        <v>2551.32727335733</v>
      </c>
      <c r="Q188" s="3" t="n">
        <v>626.923004155482</v>
      </c>
      <c r="R188" s="3" t="n">
        <v>5539.31944162453</v>
      </c>
      <c r="S188" s="3" t="n">
        <v>0.0951507537076562</v>
      </c>
      <c r="T188" s="3" t="n">
        <v>0.758982675120632</v>
      </c>
      <c r="U188" s="3" t="n">
        <v>7.74150866916031</v>
      </c>
      <c r="V188" s="3" t="n">
        <v>1.15286044602177E-006</v>
      </c>
      <c r="W188" s="3" t="n">
        <v>6.20907407716523E-007</v>
      </c>
      <c r="X188" s="3" t="n">
        <v>4.8900593981839E-007</v>
      </c>
      <c r="Y188" s="3" t="n">
        <v>1.96072144271542E-005</v>
      </c>
      <c r="Z188" s="3" t="n">
        <v>1.90234421339185E-005</v>
      </c>
      <c r="AA188" s="3" t="n">
        <v>5.82094730807737E-007</v>
      </c>
      <c r="AB188" s="3" t="n">
        <v>82.8535233912225</v>
      </c>
      <c r="AC188" s="3" t="n">
        <v>13488.6049310378</v>
      </c>
      <c r="AD188" s="3" t="n">
        <v>0.00947905767064468</v>
      </c>
      <c r="AE188" s="3" t="n">
        <v>3.90583193709204E-005</v>
      </c>
      <c r="AF188" s="3" t="n">
        <v>0.00025886974220807</v>
      </c>
      <c r="AG188" s="3" t="n">
        <v>2.19342425992751</v>
      </c>
      <c r="AH188" s="3" t="n">
        <v>664.697944884659</v>
      </c>
    </row>
    <row r="189" customFormat="false" ht="13.8" hidden="false" customHeight="false" outlineLevel="0" collapsed="false">
      <c r="D189" s="0" t="n">
        <v>2035</v>
      </c>
      <c r="E189" s="0" t="s">
        <v>171</v>
      </c>
      <c r="F189" s="0" t="s">
        <v>164</v>
      </c>
      <c r="I189" s="0" t="n">
        <v>44</v>
      </c>
      <c r="J189" s="3" t="n">
        <v>2.18325423815825</v>
      </c>
      <c r="K189" s="3" t="n">
        <v>249.521794378544</v>
      </c>
      <c r="L189" s="3" t="n">
        <v>9.36709206368242</v>
      </c>
      <c r="M189" s="3" t="n">
        <v>237.781222635901</v>
      </c>
      <c r="N189" s="3" t="n">
        <v>2.3734796789602</v>
      </c>
      <c r="O189" s="3" t="n">
        <v>1947.44680384794</v>
      </c>
      <c r="P189" s="3" t="n">
        <v>1630.12599145735</v>
      </c>
      <c r="Q189" s="3" t="n">
        <v>312.30851355093</v>
      </c>
      <c r="R189" s="3" t="n">
        <v>3336.27397702572</v>
      </c>
      <c r="S189" s="3" t="n">
        <v>0.0711524365528171</v>
      </c>
      <c r="T189" s="3" t="n">
        <v>0.495120786217105</v>
      </c>
      <c r="U189" s="3" t="n">
        <v>5.196296443536</v>
      </c>
      <c r="V189" s="3" t="n">
        <v>9.4280407656039E-007</v>
      </c>
      <c r="W189" s="3" t="n">
        <v>4.3653441185304E-007</v>
      </c>
      <c r="X189" s="3" t="n">
        <v>4.4883180189305E-007</v>
      </c>
      <c r="Y189" s="3" t="n">
        <v>1.1992690218795E-005</v>
      </c>
      <c r="Z189" s="3" t="n">
        <v>1.16474768676701E-005</v>
      </c>
      <c r="AA189" s="3" t="n">
        <v>3.44278628180381E-007</v>
      </c>
      <c r="AB189" s="3" t="n">
        <v>50.7056745133365</v>
      </c>
      <c r="AC189" s="3" t="n">
        <v>8320.73971458982</v>
      </c>
      <c r="AD189" s="3" t="n">
        <v>0.00607799051423447</v>
      </c>
      <c r="AE189" s="3" t="n">
        <v>2.31460851140133E-005</v>
      </c>
      <c r="AF189" s="3" t="n">
        <v>0.000173606885857343</v>
      </c>
      <c r="AG189" s="3" t="n">
        <v>1.45280657646568</v>
      </c>
      <c r="AH189" s="3" t="n">
        <v>407.133464732406</v>
      </c>
    </row>
    <row r="190" customFormat="false" ht="13.8" hidden="false" customHeight="false" outlineLevel="0" collapsed="false">
      <c r="D190" s="0" t="n">
        <v>2035</v>
      </c>
      <c r="E190" s="0" t="s">
        <v>171</v>
      </c>
      <c r="F190" s="0" t="s">
        <v>165</v>
      </c>
      <c r="I190" s="0" t="n">
        <v>20</v>
      </c>
      <c r="J190" s="3" t="n">
        <v>1.99245811135309</v>
      </c>
      <c r="K190" s="3" t="n">
        <v>245.421715460281</v>
      </c>
      <c r="L190" s="3" t="n">
        <v>65.0733201126533</v>
      </c>
      <c r="M190" s="3" t="n">
        <v>178.814374897325</v>
      </c>
      <c r="N190" s="3" t="n">
        <v>1.53402045030282</v>
      </c>
      <c r="O190" s="3" t="n">
        <v>1833.16857686756</v>
      </c>
      <c r="P190" s="3" t="n">
        <v>1532.43560199148</v>
      </c>
      <c r="Q190" s="3" t="n">
        <v>297.080295073213</v>
      </c>
      <c r="R190" s="3" t="n">
        <v>2187.07656722028</v>
      </c>
      <c r="S190" s="3" t="n">
        <v>0.0546530876696852</v>
      </c>
      <c r="T190" s="3" t="n">
        <v>0.664356258285467</v>
      </c>
      <c r="U190" s="3" t="n">
        <v>7.48954646627594</v>
      </c>
      <c r="V190" s="3" t="n">
        <v>6.16642970758591E-007</v>
      </c>
      <c r="W190" s="3" t="n">
        <v>3.08989940895823E-007</v>
      </c>
      <c r="X190" s="3" t="n">
        <v>3.01319664213611E-007</v>
      </c>
      <c r="Y190" s="3" t="n">
        <v>1.20035757007774E-005</v>
      </c>
      <c r="Z190" s="3" t="n">
        <v>1.09778847525909E-005</v>
      </c>
      <c r="AA190" s="3" t="n">
        <v>1.02529806234594E-006</v>
      </c>
      <c r="AB190" s="3" t="n">
        <v>55.6518881511468</v>
      </c>
      <c r="AC190" s="3" t="n">
        <v>67549.6858359843</v>
      </c>
      <c r="AD190" s="3" t="n">
        <v>0.00551480005868645</v>
      </c>
      <c r="AE190" s="3" t="n">
        <v>2.30610091359433E-005</v>
      </c>
      <c r="AF190" s="3" t="n">
        <v>0.000307978049077371</v>
      </c>
      <c r="AG190" s="3" t="n">
        <v>7.54851386816008</v>
      </c>
      <c r="AH190" s="3" t="n">
        <v>111.213467028586</v>
      </c>
    </row>
    <row r="191" customFormat="false" ht="13.8" hidden="false" customHeight="false" outlineLevel="0" collapsed="false">
      <c r="D191" s="0" t="n">
        <v>2035</v>
      </c>
      <c r="E191" s="0" t="s">
        <v>171</v>
      </c>
      <c r="F191" s="0" t="s">
        <v>166</v>
      </c>
      <c r="I191" s="0" t="n">
        <v>55</v>
      </c>
      <c r="J191" s="3" t="n">
        <v>3.08794311146202</v>
      </c>
      <c r="K191" s="3" t="n">
        <v>318.112480356575</v>
      </c>
      <c r="L191" s="3" t="n">
        <v>15.9891306243877</v>
      </c>
      <c r="M191" s="3" t="n">
        <v>297.796456100935</v>
      </c>
      <c r="N191" s="3" t="n">
        <v>4.32689363125231</v>
      </c>
      <c r="O191" s="3" t="n">
        <v>2860.06453773369</v>
      </c>
      <c r="P191" s="3" t="n">
        <v>2285.51135886708</v>
      </c>
      <c r="Q191" s="3" t="n">
        <v>565.516286538378</v>
      </c>
      <c r="R191" s="3" t="n">
        <v>4876.86121898075</v>
      </c>
      <c r="S191" s="3" t="n">
        <v>0.0884419050105055</v>
      </c>
      <c r="T191" s="3" t="n">
        <v>0.714876897437026</v>
      </c>
      <c r="U191" s="3" t="n">
        <v>7.26237472926932</v>
      </c>
      <c r="V191" s="3" t="n">
        <v>1.07709336595454E-006</v>
      </c>
      <c r="W191" s="3" t="n">
        <v>5.8208527377322E-007</v>
      </c>
      <c r="X191" s="3" t="n">
        <v>4.59248790195363E-007</v>
      </c>
      <c r="Y191" s="3" t="n">
        <v>1.89631129421524E-005</v>
      </c>
      <c r="Z191" s="3" t="n">
        <v>1.84019760524615E-005</v>
      </c>
      <c r="AA191" s="3" t="n">
        <v>5.59748649678429E-007</v>
      </c>
      <c r="AB191" s="3" t="n">
        <v>82.3933599311849</v>
      </c>
      <c r="AC191" s="3" t="n">
        <v>25934.8142047966</v>
      </c>
      <c r="AD191" s="3" t="n">
        <v>0.00865014665231024</v>
      </c>
      <c r="AE191" s="3" t="n">
        <v>3.71867106863616E-005</v>
      </c>
      <c r="AF191" s="3" t="n">
        <v>0.000219946418679946</v>
      </c>
      <c r="AG191" s="3" t="n">
        <v>2.05946846859294</v>
      </c>
      <c r="AH191" s="3" t="n">
        <v>645.099298503813</v>
      </c>
    </row>
    <row r="192" customFormat="false" ht="13.8" hidden="false" customHeight="false" outlineLevel="0" collapsed="false">
      <c r="D192" s="0" t="n">
        <v>2035</v>
      </c>
      <c r="E192" s="0" t="s">
        <v>171</v>
      </c>
      <c r="F192" s="0" t="s">
        <v>167</v>
      </c>
      <c r="I192" s="0" t="n">
        <v>44</v>
      </c>
      <c r="J192" s="3" t="n">
        <v>1.82795570251831</v>
      </c>
      <c r="K192" s="3" t="n">
        <v>161.228430226975</v>
      </c>
      <c r="L192" s="3" t="n">
        <v>9.5230182855427</v>
      </c>
      <c r="M192" s="3" t="n">
        <v>149.370606835002</v>
      </c>
      <c r="N192" s="3" t="n">
        <v>2.3348051064308</v>
      </c>
      <c r="O192" s="3" t="n">
        <v>1591.94846868133</v>
      </c>
      <c r="P192" s="3" t="n">
        <v>1287.04019181707</v>
      </c>
      <c r="Q192" s="3" t="n">
        <v>299.348208680013</v>
      </c>
      <c r="R192" s="3" t="n">
        <v>2660.89975651169</v>
      </c>
      <c r="S192" s="3" t="n">
        <v>0.0491936961475515</v>
      </c>
      <c r="T192" s="3" t="n">
        <v>0.434107794415724</v>
      </c>
      <c r="U192" s="3" t="n">
        <v>4.48609014772719</v>
      </c>
      <c r="V192" s="3" t="n">
        <v>5.80933315715959E-007</v>
      </c>
      <c r="W192" s="3" t="n">
        <v>2.21564294605706E-007</v>
      </c>
      <c r="X192" s="3" t="n">
        <v>3.55962554072905E-007</v>
      </c>
      <c r="Y192" s="3" t="n">
        <v>1.11427861560679E-005</v>
      </c>
      <c r="Z192" s="3" t="n">
        <v>1.08184019312376E-005</v>
      </c>
      <c r="AA192" s="3" t="n">
        <v>3.23699337203211E-007</v>
      </c>
      <c r="AB192" s="3" t="n">
        <v>48.8856208259359</v>
      </c>
      <c r="AC192" s="3" t="n">
        <v>21986.3392140703</v>
      </c>
      <c r="AD192" s="3" t="n">
        <v>0.00591443405189489</v>
      </c>
      <c r="AE192" s="3" t="n">
        <v>2.17689964271173E-005</v>
      </c>
      <c r="AF192" s="3" t="n">
        <v>0.00013055541521848</v>
      </c>
      <c r="AG192" s="3" t="n">
        <v>1.20666583862946</v>
      </c>
      <c r="AH192" s="3" t="n">
        <v>386.777378811351</v>
      </c>
    </row>
    <row r="193" customFormat="false" ht="13.8" hidden="false" customHeight="false" outlineLevel="0" collapsed="false">
      <c r="D193" s="0" t="n">
        <v>2035</v>
      </c>
      <c r="E193" s="0" t="s">
        <v>171</v>
      </c>
      <c r="F193" s="0" t="s">
        <v>168</v>
      </c>
      <c r="I193" s="0" t="n">
        <v>20</v>
      </c>
      <c r="J193" s="3" t="n">
        <v>2.21839615479492</v>
      </c>
      <c r="K193" s="3" t="n">
        <v>266.036230182659</v>
      </c>
      <c r="L193" s="3" t="n">
        <v>65.3629597235855</v>
      </c>
      <c r="M193" s="3" t="n">
        <v>197.816074637354</v>
      </c>
      <c r="N193" s="3" t="n">
        <v>2.85719582171944</v>
      </c>
      <c r="O193" s="3" t="n">
        <v>2120.96613411421</v>
      </c>
      <c r="P193" s="3" t="n">
        <v>1731.3977503723</v>
      </c>
      <c r="Q193" s="3" t="n">
        <v>386.038484362139</v>
      </c>
      <c r="R193" s="3" t="n">
        <v>2596.98386084681</v>
      </c>
      <c r="S193" s="3" t="n">
        <v>0.0627134957486409</v>
      </c>
      <c r="T193" s="3" t="n">
        <v>0.733114001788051</v>
      </c>
      <c r="U193" s="3" t="n">
        <v>8.16943407381611</v>
      </c>
      <c r="V193" s="3" t="n">
        <v>8.68206225326832E-007</v>
      </c>
      <c r="W193" s="3" t="n">
        <v>3.80615648888276E-007</v>
      </c>
      <c r="X193" s="3" t="n">
        <v>4.63770563557237E-007</v>
      </c>
      <c r="Y193" s="3" t="n">
        <v>1.28803881705545E-005</v>
      </c>
      <c r="Z193" s="3" t="n">
        <v>1.18288585329299E-005</v>
      </c>
      <c r="AA193" s="3" t="n">
        <v>1.05042356855547E-006</v>
      </c>
      <c r="AB193" s="3" t="n">
        <v>57.989524858666</v>
      </c>
      <c r="AC193" s="3" t="n">
        <v>68546.5222011335</v>
      </c>
      <c r="AD193" s="3" t="n">
        <v>0.00718929863190703</v>
      </c>
      <c r="AE193" s="3" t="n">
        <v>2.3776871502702E-005</v>
      </c>
      <c r="AF193" s="3" t="n">
        <v>0.000310344095581099</v>
      </c>
      <c r="AG193" s="3" t="n">
        <v>7.81073125105817</v>
      </c>
      <c r="AH193" s="3" t="n">
        <v>159.092947790518</v>
      </c>
    </row>
    <row r="194" customFormat="false" ht="13.8" hidden="false" customHeight="false" outlineLevel="0" collapsed="false">
      <c r="D194" s="0" t="n">
        <v>2035</v>
      </c>
      <c r="E194" s="0" t="s">
        <v>171</v>
      </c>
      <c r="F194" s="0" t="s">
        <v>169</v>
      </c>
      <c r="I194" s="0" t="n">
        <v>20</v>
      </c>
      <c r="J194" s="3" t="n">
        <v>2.47605395360235</v>
      </c>
      <c r="K194" s="3" t="n">
        <v>308.889183902309</v>
      </c>
      <c r="L194" s="3" t="n">
        <v>66.0371534935801</v>
      </c>
      <c r="M194" s="3" t="n">
        <v>240.642759579183</v>
      </c>
      <c r="N194" s="3" t="n">
        <v>2.20927082954565</v>
      </c>
      <c r="O194" s="3" t="n">
        <v>2847.81653893505</v>
      </c>
      <c r="P194" s="3" t="n">
        <v>1991.08051117808</v>
      </c>
      <c r="Q194" s="3" t="n">
        <v>853.23869544947</v>
      </c>
      <c r="R194" s="3" t="n">
        <v>3032.29730843494</v>
      </c>
      <c r="S194" s="3" t="n">
        <v>0.0755464656439015</v>
      </c>
      <c r="T194" s="3" t="n">
        <v>0.839806950441033</v>
      </c>
      <c r="U194" s="3" t="n">
        <v>9.30594761037625</v>
      </c>
      <c r="V194" s="3" t="n">
        <v>9.43300625022495E-007</v>
      </c>
      <c r="W194" s="3" t="n">
        <v>3.99503905719261E-007</v>
      </c>
      <c r="X194" s="3" t="n">
        <v>5.20695722768253E-007</v>
      </c>
      <c r="Y194" s="3" t="n">
        <v>1.39074395256584E-005</v>
      </c>
      <c r="Z194" s="3" t="n">
        <v>1.27160288962198E-005</v>
      </c>
      <c r="AA194" s="3" t="n">
        <v>1.19037557840806E-006</v>
      </c>
      <c r="AB194" s="3" t="n">
        <v>59.601550680672</v>
      </c>
      <c r="AC194" s="3" t="n">
        <v>111448.975761124</v>
      </c>
      <c r="AD194" s="3" t="n">
        <v>0.00804994527466221</v>
      </c>
      <c r="AE194" s="3" t="n">
        <v>2.52794542799879E-005</v>
      </c>
      <c r="AF194" s="3" t="n">
        <v>0.000326809626490949</v>
      </c>
      <c r="AG194" s="3" t="n">
        <v>8.23741622410407</v>
      </c>
      <c r="AH194" s="3" t="n">
        <v>144.9594622952</v>
      </c>
    </row>
    <row r="195" customFormat="false" ht="13.8" hidden="false" customHeight="false" outlineLevel="0" collapsed="false">
      <c r="D195" s="0" t="n">
        <v>2050</v>
      </c>
      <c r="E195" s="0" t="s">
        <v>162</v>
      </c>
      <c r="F195" s="0" t="s">
        <v>163</v>
      </c>
      <c r="I195" s="0" t="n">
        <v>55</v>
      </c>
      <c r="J195" s="3" t="n">
        <v>2.83036299493914</v>
      </c>
      <c r="K195" s="3" t="n">
        <v>458.142344548127</v>
      </c>
      <c r="L195" s="3" t="n">
        <v>4.58118799851994</v>
      </c>
      <c r="M195" s="3" t="n">
        <v>449.609507199478</v>
      </c>
      <c r="N195" s="3" t="n">
        <v>3.95164935012984</v>
      </c>
      <c r="O195" s="3" t="n">
        <v>2631.97590696562</v>
      </c>
      <c r="P195" s="3" t="n">
        <v>2142.11124595531</v>
      </c>
      <c r="Q195" s="3" t="n">
        <v>489.864661010315</v>
      </c>
      <c r="R195" s="3" t="n">
        <v>5653.5234255818</v>
      </c>
      <c r="S195" s="3" t="n">
        <v>0.142627039437897</v>
      </c>
      <c r="T195" s="3" t="n">
        <v>0.576905823186175</v>
      </c>
      <c r="U195" s="3" t="n">
        <v>6.67113776939458</v>
      </c>
      <c r="V195" s="3" t="n">
        <v>1.04585710547375E-006</v>
      </c>
      <c r="W195" s="3" t="n">
        <v>6.18978134004261E-007</v>
      </c>
      <c r="X195" s="3" t="n">
        <v>4.26878971469486E-007</v>
      </c>
      <c r="Y195" s="3" t="n">
        <v>1.27347840474414E-005</v>
      </c>
      <c r="Z195" s="3" t="n">
        <v>1.22642387169603E-005</v>
      </c>
      <c r="AA195" s="3" t="n">
        <v>4.70545330481051E-007</v>
      </c>
      <c r="AB195" s="3" t="n">
        <v>32.9264871381691</v>
      </c>
      <c r="AC195" s="3" t="n">
        <v>16221.3635937887</v>
      </c>
      <c r="AD195" s="3" t="n">
        <v>0.0101140196372181</v>
      </c>
      <c r="AE195" s="3" t="n">
        <v>4.18212212447622E-005</v>
      </c>
      <c r="AF195" s="3" t="n">
        <v>0.000160744676779306</v>
      </c>
      <c r="AG195" s="3" t="n">
        <v>2.11489724304897</v>
      </c>
      <c r="AH195" s="3" t="n">
        <v>294.899728475808</v>
      </c>
    </row>
    <row r="196" customFormat="false" ht="13.8" hidden="false" customHeight="false" outlineLevel="0" collapsed="false">
      <c r="D196" s="0" t="n">
        <v>2050</v>
      </c>
      <c r="E196" s="0" t="s">
        <v>162</v>
      </c>
      <c r="F196" s="0" t="s">
        <v>164</v>
      </c>
      <c r="I196" s="0" t="n">
        <v>44</v>
      </c>
      <c r="J196" s="3" t="n">
        <v>1.88464904217733</v>
      </c>
      <c r="K196" s="3" t="n">
        <v>286.092738495198</v>
      </c>
      <c r="L196" s="3" t="n">
        <v>2.75136786479293</v>
      </c>
      <c r="M196" s="3" t="n">
        <v>281.510038687236</v>
      </c>
      <c r="N196" s="3" t="n">
        <v>1.83133194316945</v>
      </c>
      <c r="O196" s="3" t="n">
        <v>1619.20688290434</v>
      </c>
      <c r="P196" s="3" t="n">
        <v>1387.4203834289</v>
      </c>
      <c r="Q196" s="3" t="n">
        <v>231.786499475437</v>
      </c>
      <c r="R196" s="3" t="n">
        <v>3427.64142089794</v>
      </c>
      <c r="S196" s="3" t="n">
        <v>0.102328683750115</v>
      </c>
      <c r="T196" s="3" t="n">
        <v>0.389555414277173</v>
      </c>
      <c r="U196" s="3" t="n">
        <v>4.58731645856058</v>
      </c>
      <c r="V196" s="3" t="n">
        <v>8.92649072055669E-007</v>
      </c>
      <c r="W196" s="3" t="n">
        <v>4.75663650114926E-007</v>
      </c>
      <c r="X196" s="3" t="n">
        <v>4.16985421940742E-007</v>
      </c>
      <c r="Y196" s="3" t="n">
        <v>8.01467412047974E-006</v>
      </c>
      <c r="Z196" s="3" t="n">
        <v>7.73397872081486E-006</v>
      </c>
      <c r="AA196" s="3" t="n">
        <v>2.80695399664883E-007</v>
      </c>
      <c r="AB196" s="3" t="n">
        <v>20.696756771929</v>
      </c>
      <c r="AC196" s="3" t="n">
        <v>10115.0951869564</v>
      </c>
      <c r="AD196" s="3" t="n">
        <v>0.00651414713551906</v>
      </c>
      <c r="AE196" s="3" t="n">
        <v>2.50603466133034E-005</v>
      </c>
      <c r="AF196" s="3" t="n">
        <v>0.000116215718960103</v>
      </c>
      <c r="AG196" s="3" t="n">
        <v>1.4112982341865</v>
      </c>
      <c r="AH196" s="3" t="n">
        <v>190.540460760558</v>
      </c>
    </row>
    <row r="197" customFormat="false" ht="13.8" hidden="false" customHeight="false" outlineLevel="0" collapsed="false">
      <c r="D197" s="0" t="n">
        <v>2050</v>
      </c>
      <c r="E197" s="0" t="s">
        <v>162</v>
      </c>
      <c r="F197" s="0" t="s">
        <v>165</v>
      </c>
      <c r="I197" s="0" t="n">
        <v>20</v>
      </c>
      <c r="J197" s="3" t="n">
        <v>2.24272029527668</v>
      </c>
      <c r="K197" s="3" t="n">
        <v>296.58931876674</v>
      </c>
      <c r="L197" s="3" t="n">
        <v>80.4143211572015</v>
      </c>
      <c r="M197" s="3" t="n">
        <v>214.813429488208</v>
      </c>
      <c r="N197" s="3" t="n">
        <v>1.36156812133026</v>
      </c>
      <c r="O197" s="3" t="n">
        <v>1867.77981610157</v>
      </c>
      <c r="P197" s="3" t="n">
        <v>1584.99201867054</v>
      </c>
      <c r="Q197" s="3" t="n">
        <v>282.787797431032</v>
      </c>
      <c r="R197" s="3" t="n">
        <v>2042.86754361569</v>
      </c>
      <c r="S197" s="3" t="n">
        <v>0.0749379372478762</v>
      </c>
      <c r="T197" s="3" t="n">
        <v>0.782388373408723</v>
      </c>
      <c r="U197" s="3" t="n">
        <v>8.80450920375967</v>
      </c>
      <c r="V197" s="3" t="n">
        <v>6.98724460922515E-007</v>
      </c>
      <c r="W197" s="3" t="n">
        <v>3.69381664624896E-007</v>
      </c>
      <c r="X197" s="3" t="n">
        <v>3.29342796297619E-007</v>
      </c>
      <c r="Y197" s="3" t="n">
        <v>1.27192624404498E-005</v>
      </c>
      <c r="Z197" s="3" t="n">
        <v>1.15446117969914E-005</v>
      </c>
      <c r="AA197" s="3" t="n">
        <v>1.17465064345835E-006</v>
      </c>
      <c r="AB197" s="3" t="n">
        <v>13.8434770619516</v>
      </c>
      <c r="AC197" s="3" t="n">
        <v>79802.3858053125</v>
      </c>
      <c r="AD197" s="3" t="n">
        <v>0.00541398952965157</v>
      </c>
      <c r="AE197" s="3" t="n">
        <v>1.29860968543258E-005</v>
      </c>
      <c r="AF197" s="3" t="n">
        <v>0.000378370235055475</v>
      </c>
      <c r="AG197" s="3" t="n">
        <v>9.21735682900663</v>
      </c>
      <c r="AH197" s="3" t="n">
        <v>86.3834271552146</v>
      </c>
    </row>
    <row r="198" customFormat="false" ht="13.8" hidden="false" customHeight="false" outlineLevel="0" collapsed="false">
      <c r="D198" s="0" t="n">
        <v>2050</v>
      </c>
      <c r="E198" s="0" t="s">
        <v>162</v>
      </c>
      <c r="F198" s="0" t="s">
        <v>166</v>
      </c>
      <c r="I198" s="0" t="n">
        <v>55</v>
      </c>
      <c r="J198" s="3" t="n">
        <v>2.54261717423296</v>
      </c>
      <c r="K198" s="3" t="n">
        <v>373.154584801299</v>
      </c>
      <c r="L198" s="3" t="n">
        <v>4.72279577081724</v>
      </c>
      <c r="M198" s="3" t="n">
        <v>365.037445403203</v>
      </c>
      <c r="N198" s="3" t="n">
        <v>3.39434362727915</v>
      </c>
      <c r="O198" s="3" t="n">
        <v>2312.05527873879</v>
      </c>
      <c r="P198" s="3" t="n">
        <v>1883.71939529334</v>
      </c>
      <c r="Q198" s="3" t="n">
        <v>428.335883445453</v>
      </c>
      <c r="R198" s="3" t="n">
        <v>5002.55220924996</v>
      </c>
      <c r="S198" s="3" t="n">
        <v>0.133648688674279</v>
      </c>
      <c r="T198" s="3" t="n">
        <v>0.533064799694863</v>
      </c>
      <c r="U198" s="3" t="n">
        <v>6.20160912746351</v>
      </c>
      <c r="V198" s="3" t="n">
        <v>9.68437626399166E-007</v>
      </c>
      <c r="W198" s="3" t="n">
        <v>5.72652942509177E-007</v>
      </c>
      <c r="X198" s="3" t="n">
        <v>3.95784683889988E-007</v>
      </c>
      <c r="Y198" s="3" t="n">
        <v>1.20928748860758E-005</v>
      </c>
      <c r="Z198" s="3" t="n">
        <v>1.16447299340334E-005</v>
      </c>
      <c r="AA198" s="3" t="n">
        <v>4.48144952042442E-007</v>
      </c>
      <c r="AB198" s="3" t="n">
        <v>32.8481721666312</v>
      </c>
      <c r="AC198" s="3" t="n">
        <v>28625.0875709934</v>
      </c>
      <c r="AD198" s="3" t="n">
        <v>0.00926284804335169</v>
      </c>
      <c r="AE198" s="3" t="n">
        <v>3.98404020783212E-005</v>
      </c>
      <c r="AF198" s="3" t="n">
        <v>0.000121954441317264</v>
      </c>
      <c r="AG198" s="3" t="n">
        <v>1.98386699568404</v>
      </c>
      <c r="AH198" s="3" t="n">
        <v>274.948197701819</v>
      </c>
    </row>
    <row r="199" customFormat="false" ht="13.8" hidden="false" customHeight="false" outlineLevel="0" collapsed="false">
      <c r="D199" s="0" t="n">
        <v>2050</v>
      </c>
      <c r="E199" s="0" t="s">
        <v>162</v>
      </c>
      <c r="F199" s="0" t="s">
        <v>167</v>
      </c>
      <c r="I199" s="0" t="n">
        <v>44</v>
      </c>
      <c r="J199" s="3" t="n">
        <v>1.50694724808068</v>
      </c>
      <c r="K199" s="3" t="n">
        <v>193.693662256853</v>
      </c>
      <c r="L199" s="3" t="n">
        <v>2.90524255263467</v>
      </c>
      <c r="M199" s="3" t="n">
        <v>188.99947745866</v>
      </c>
      <c r="N199" s="3" t="n">
        <v>1.78894224555798</v>
      </c>
      <c r="O199" s="3" t="n">
        <v>1273.94742158769</v>
      </c>
      <c r="P199" s="3" t="n">
        <v>1054.59374494544</v>
      </c>
      <c r="Q199" s="3" t="n">
        <v>219.35367664225</v>
      </c>
      <c r="R199" s="3" t="n">
        <v>2733.52915050689</v>
      </c>
      <c r="S199" s="3" t="n">
        <v>0.0754027747568799</v>
      </c>
      <c r="T199" s="3" t="n">
        <v>0.327388689660923</v>
      </c>
      <c r="U199" s="3" t="n">
        <v>3.8650169422624</v>
      </c>
      <c r="V199" s="3" t="n">
        <v>5.13315888024873E-007</v>
      </c>
      <c r="W199" s="3" t="n">
        <v>1.97060821633952E-007</v>
      </c>
      <c r="X199" s="3" t="n">
        <v>3.1625506639092E-007</v>
      </c>
      <c r="Y199" s="3" t="n">
        <v>7.1308093270695E-006</v>
      </c>
      <c r="Z199" s="3" t="n">
        <v>6.87199013197177E-006</v>
      </c>
      <c r="AA199" s="3" t="n">
        <v>2.5881919509773E-007</v>
      </c>
      <c r="AB199" s="3" t="n">
        <v>19.4547589309737</v>
      </c>
      <c r="AC199" s="3" t="n">
        <v>23581.7425646132</v>
      </c>
      <c r="AD199" s="3" t="n">
        <v>0.0063026067174793</v>
      </c>
      <c r="AE199" s="3" t="n">
        <v>2.3390904092366E-005</v>
      </c>
      <c r="AF199" s="3" t="n">
        <v>7.31853391518047E-005</v>
      </c>
      <c r="AG199" s="3" t="n">
        <v>1.16217929817313</v>
      </c>
      <c r="AH199" s="3" t="n">
        <v>169.389691208423</v>
      </c>
    </row>
    <row r="200" customFormat="false" ht="13.8" hidden="false" customHeight="false" outlineLevel="0" collapsed="false">
      <c r="D200" s="0" t="n">
        <v>2050</v>
      </c>
      <c r="E200" s="0" t="s">
        <v>162</v>
      </c>
      <c r="F200" s="0" t="s">
        <v>168</v>
      </c>
      <c r="I200" s="0" t="n">
        <v>20</v>
      </c>
      <c r="J200" s="3" t="n">
        <v>2.47464813037525</v>
      </c>
      <c r="K200" s="3" t="n">
        <v>320.31862094857</v>
      </c>
      <c r="L200" s="3" t="n">
        <v>80.7046929137419</v>
      </c>
      <c r="M200" s="3" t="n">
        <v>236.928537550111</v>
      </c>
      <c r="N200" s="3" t="n">
        <v>2.68539048471768</v>
      </c>
      <c r="O200" s="3" t="n">
        <v>2158.4854846634</v>
      </c>
      <c r="P200" s="3" t="n">
        <v>1786.98817668446</v>
      </c>
      <c r="Q200" s="3" t="n">
        <v>371.497307978939</v>
      </c>
      <c r="R200" s="3" t="n">
        <v>2456.65662040159</v>
      </c>
      <c r="S200" s="3" t="n">
        <v>0.0854773431387748</v>
      </c>
      <c r="T200" s="3" t="n">
        <v>0.851717509959012</v>
      </c>
      <c r="U200" s="3" t="n">
        <v>9.48301981865389</v>
      </c>
      <c r="V200" s="3" t="n">
        <v>9.55155834053998E-007</v>
      </c>
      <c r="W200" s="3" t="n">
        <v>4.56550558889083E-007</v>
      </c>
      <c r="X200" s="3" t="n">
        <v>4.98605275164915E-007</v>
      </c>
      <c r="Y200" s="3" t="n">
        <v>1.36214810848849E-005</v>
      </c>
      <c r="Z200" s="3" t="n">
        <v>1.24200945300248E-005</v>
      </c>
      <c r="AA200" s="3" t="n">
        <v>1.20138655486009E-006</v>
      </c>
      <c r="AB200" s="3" t="n">
        <v>15.0238546578977</v>
      </c>
      <c r="AC200" s="3" t="n">
        <v>80919.6426283008</v>
      </c>
      <c r="AD200" s="3" t="n">
        <v>0.00711846454972215</v>
      </c>
      <c r="AE200" s="3" t="n">
        <v>1.38627570803867E-005</v>
      </c>
      <c r="AF200" s="3" t="n">
        <v>0.000380758560530459</v>
      </c>
      <c r="AG200" s="3" t="n">
        <v>9.47985758583712</v>
      </c>
      <c r="AH200" s="3" t="n">
        <v>134.530333913597</v>
      </c>
    </row>
    <row r="201" customFormat="false" ht="13.8" hidden="false" customHeight="false" outlineLevel="0" collapsed="false">
      <c r="D201" s="0" t="n">
        <v>2050</v>
      </c>
      <c r="E201" s="0" t="s">
        <v>162</v>
      </c>
      <c r="F201" s="0" t="s">
        <v>169</v>
      </c>
      <c r="I201" s="0" t="n">
        <v>20</v>
      </c>
      <c r="J201" s="3" t="n">
        <v>2.7552357884456</v>
      </c>
      <c r="K201" s="3" t="n">
        <v>362.908968617875</v>
      </c>
      <c r="L201" s="3" t="n">
        <v>81.3853809541115</v>
      </c>
      <c r="M201" s="3" t="n">
        <v>279.474263768696</v>
      </c>
      <c r="N201" s="3" t="n">
        <v>2.04932389506713</v>
      </c>
      <c r="O201" s="3" t="n">
        <v>2871.34500600249</v>
      </c>
      <c r="P201" s="3" t="n">
        <v>2031.50905154966</v>
      </c>
      <c r="Q201" s="3" t="n">
        <v>839.835954452833</v>
      </c>
      <c r="R201" s="3" t="n">
        <v>2901.45985573822</v>
      </c>
      <c r="S201" s="3" t="n">
        <v>0.103500212590953</v>
      </c>
      <c r="T201" s="3" t="n">
        <v>0.959073944696656</v>
      </c>
      <c r="U201" s="3" t="n">
        <v>10.6425482439793</v>
      </c>
      <c r="V201" s="3" t="n">
        <v>1.03588218359551E-006</v>
      </c>
      <c r="W201" s="3" t="n">
        <v>4.79618915283793E-007</v>
      </c>
      <c r="X201" s="3" t="n">
        <v>5.56263268311722E-007</v>
      </c>
      <c r="Y201" s="3" t="n">
        <v>1.48330250418597E-005</v>
      </c>
      <c r="Z201" s="3" t="n">
        <v>1.34869106381965E-005</v>
      </c>
      <c r="AA201" s="3" t="n">
        <v>1.34611440366316E-006</v>
      </c>
      <c r="AB201" s="3" t="n">
        <v>15.9232930288332</v>
      </c>
      <c r="AC201" s="3" t="n">
        <v>124192.493749949</v>
      </c>
      <c r="AD201" s="3" t="n">
        <v>0.0082073581241363</v>
      </c>
      <c r="AE201" s="3" t="n">
        <v>1.59299929936207E-005</v>
      </c>
      <c r="AF201" s="3" t="n">
        <v>0.000397886499832878</v>
      </c>
      <c r="AG201" s="3" t="n">
        <v>9.90034390474544</v>
      </c>
      <c r="AH201" s="3" t="n">
        <v>121.819523256514</v>
      </c>
    </row>
    <row r="202" customFormat="false" ht="13.8" hidden="false" customHeight="false" outlineLevel="0" collapsed="false">
      <c r="D202" s="0" t="n">
        <v>2050</v>
      </c>
      <c r="E202" s="0" t="s">
        <v>170</v>
      </c>
      <c r="F202" s="0" t="s">
        <v>163</v>
      </c>
      <c r="I202" s="0" t="n">
        <v>55</v>
      </c>
      <c r="J202" s="3" t="n">
        <v>3.33751168197619</v>
      </c>
      <c r="K202" s="3" t="n">
        <v>849.820133767416</v>
      </c>
      <c r="L202" s="3" t="n">
        <v>4.77020223826071</v>
      </c>
      <c r="M202" s="3" t="n">
        <v>841.580531804484</v>
      </c>
      <c r="N202" s="3" t="n">
        <v>4.25345897367235</v>
      </c>
      <c r="O202" s="3" t="n">
        <v>2855.65818853409</v>
      </c>
      <c r="P202" s="3" t="n">
        <v>2371.51551251972</v>
      </c>
      <c r="Q202" s="3" t="n">
        <v>498.708564928399</v>
      </c>
      <c r="R202" s="3" t="n">
        <v>11546.3713098703</v>
      </c>
      <c r="S202" s="3" t="n">
        <v>0.311446706043912</v>
      </c>
      <c r="T202" s="3" t="n">
        <v>0.700000444248679</v>
      </c>
      <c r="U202" s="3" t="n">
        <v>7.71722000520843</v>
      </c>
      <c r="V202" s="3" t="n">
        <v>1.07385812592786E-006</v>
      </c>
      <c r="W202" s="3" t="n">
        <v>6.70493373462228E-007</v>
      </c>
      <c r="X202" s="3" t="n">
        <v>4.5233805595285E-007</v>
      </c>
      <c r="Y202" s="3" t="n">
        <v>1.32754473901039E-005</v>
      </c>
      <c r="Z202" s="3" t="n">
        <v>1.27705935070231E-005</v>
      </c>
      <c r="AA202" s="3" t="n">
        <v>5.04853883080823E-007</v>
      </c>
      <c r="AB202" s="3" t="n">
        <v>44.2164250163736</v>
      </c>
      <c r="AC202" s="3" t="n">
        <v>19884.6033336915</v>
      </c>
      <c r="AD202" s="3" t="n">
        <v>0.0104234573156395</v>
      </c>
      <c r="AE202" s="3" t="n">
        <v>5.39193218453958E-005</v>
      </c>
      <c r="AF202" s="3" t="n">
        <v>0.000162063827086801</v>
      </c>
      <c r="AG202" s="3" t="n">
        <v>2.70012370809638</v>
      </c>
      <c r="AH202" s="3" t="n">
        <v>321.021582843715</v>
      </c>
    </row>
    <row r="203" customFormat="false" ht="13.8" hidden="false" customHeight="false" outlineLevel="0" collapsed="false">
      <c r="D203" s="0" t="n">
        <v>2050</v>
      </c>
      <c r="E203" s="0" t="s">
        <v>170</v>
      </c>
      <c r="F203" s="0" t="s">
        <v>164</v>
      </c>
      <c r="I203" s="0" t="n">
        <v>44</v>
      </c>
      <c r="J203" s="3" t="n">
        <v>2.20301390194502</v>
      </c>
      <c r="K203" s="3" t="n">
        <v>535.168592533723</v>
      </c>
      <c r="L203" s="3" t="n">
        <v>2.86656891606212</v>
      </c>
      <c r="M203" s="3" t="n">
        <v>530.766769460657</v>
      </c>
      <c r="N203" s="3" t="n">
        <v>2.01303843919692</v>
      </c>
      <c r="O203" s="3" t="n">
        <v>1771.29588592577</v>
      </c>
      <c r="P203" s="3" t="n">
        <v>1542.78349299839</v>
      </c>
      <c r="Q203" s="3" t="n">
        <v>237.31235422164</v>
      </c>
      <c r="R203" s="3" t="n">
        <v>7067.44961665304</v>
      </c>
      <c r="S203" s="3" t="n">
        <v>0.210089204973915</v>
      </c>
      <c r="T203" s="3" t="n">
        <v>0.467513800527771</v>
      </c>
      <c r="U203" s="3" t="n">
        <v>5.25164954579181</v>
      </c>
      <c r="V203" s="3" t="n">
        <v>9.14344572898936E-007</v>
      </c>
      <c r="W203" s="3" t="n">
        <v>5.25833400044104E-007</v>
      </c>
      <c r="X203" s="3" t="n">
        <v>4.51739751398594E-007</v>
      </c>
      <c r="Y203" s="3" t="n">
        <v>8.37365846552222E-006</v>
      </c>
      <c r="Z203" s="3" t="n">
        <v>8.07085387012174E-006</v>
      </c>
      <c r="AA203" s="3" t="n">
        <v>3.02804595400481E-007</v>
      </c>
      <c r="AB203" s="3" t="n">
        <v>27.7316315474315</v>
      </c>
      <c r="AC203" s="3" t="n">
        <v>12293.3636287395</v>
      </c>
      <c r="AD203" s="3" t="n">
        <v>0.00668914425350568</v>
      </c>
      <c r="AE203" s="3" t="n">
        <v>3.23812219170399E-005</v>
      </c>
      <c r="AF203" s="3" t="n">
        <v>0.000117229439072725</v>
      </c>
      <c r="AG203" s="3" t="n">
        <v>1.7819807555664</v>
      </c>
      <c r="AH203" s="3" t="n">
        <v>206.750742704108</v>
      </c>
    </row>
    <row r="204" customFormat="false" ht="13.8" hidden="false" customHeight="false" outlineLevel="0" collapsed="false">
      <c r="D204" s="0" t="n">
        <v>2050</v>
      </c>
      <c r="E204" s="0" t="s">
        <v>170</v>
      </c>
      <c r="F204" s="0" t="s">
        <v>165</v>
      </c>
      <c r="I204" s="0" t="n">
        <v>20</v>
      </c>
      <c r="J204" s="3" t="n">
        <v>2.44171413979703</v>
      </c>
      <c r="K204" s="3" t="n">
        <v>462.697482568288</v>
      </c>
      <c r="L204" s="3" t="n">
        <v>80.4736228656834</v>
      </c>
      <c r="M204" s="3" t="n">
        <v>381.031075356342</v>
      </c>
      <c r="N204" s="3" t="n">
        <v>1.47049197236934</v>
      </c>
      <c r="O204" s="3" t="n">
        <v>1982.87262738263</v>
      </c>
      <c r="P204" s="3" t="n">
        <v>1702.49368518072</v>
      </c>
      <c r="Q204" s="3" t="n">
        <v>287.198033490985</v>
      </c>
      <c r="R204" s="3" t="n">
        <v>4701.58963377336</v>
      </c>
      <c r="S204" s="3" t="n">
        <v>0.141772463974432</v>
      </c>
      <c r="T204" s="3" t="n">
        <v>0.835617229600279</v>
      </c>
      <c r="U204" s="3" t="n">
        <v>9.29099263242621</v>
      </c>
      <c r="V204" s="3" t="n">
        <v>7.12199920691587E-007</v>
      </c>
      <c r="W204" s="3" t="n">
        <v>3.91164843317977E-007</v>
      </c>
      <c r="X204" s="3" t="n">
        <v>3.3597192828794E-007</v>
      </c>
      <c r="Y204" s="3" t="n">
        <v>1.28703100866084E-005</v>
      </c>
      <c r="Z204" s="3" t="n">
        <v>1.16815330302207E-005</v>
      </c>
      <c r="AA204" s="3" t="n">
        <v>1.18877705638771E-006</v>
      </c>
      <c r="AB204" s="3" t="n">
        <v>18.3635924534671</v>
      </c>
      <c r="AC204" s="3" t="n">
        <v>80569.0708808366</v>
      </c>
      <c r="AD204" s="3" t="n">
        <v>0.0056246392618391</v>
      </c>
      <c r="AE204" s="3" t="n">
        <v>1.84100473862977E-005</v>
      </c>
      <c r="AF204" s="3" t="n">
        <v>0.00037909565859274</v>
      </c>
      <c r="AG204" s="3" t="n">
        <v>9.47937753254174</v>
      </c>
      <c r="AH204" s="3" t="n">
        <v>94.3717651760486</v>
      </c>
    </row>
    <row r="205" customFormat="false" ht="13.8" hidden="false" customHeight="false" outlineLevel="0" collapsed="false">
      <c r="D205" s="0" t="n">
        <v>2050</v>
      </c>
      <c r="E205" s="0" t="s">
        <v>170</v>
      </c>
      <c r="F205" s="0" t="s">
        <v>166</v>
      </c>
      <c r="I205" s="0" t="n">
        <v>55</v>
      </c>
      <c r="J205" s="3" t="n">
        <v>3.04789528694183</v>
      </c>
      <c r="K205" s="3" t="n">
        <v>755.910374208036</v>
      </c>
      <c r="L205" s="3" t="n">
        <v>4.91218923525973</v>
      </c>
      <c r="M205" s="3" t="n">
        <v>748.076149685708</v>
      </c>
      <c r="N205" s="3" t="n">
        <v>3.68335553447055</v>
      </c>
      <c r="O205" s="3" t="n">
        <v>2538.75547324154</v>
      </c>
      <c r="P205" s="3" t="n">
        <v>2115.88356222295</v>
      </c>
      <c r="Q205" s="3" t="n">
        <v>436.884279612868</v>
      </c>
      <c r="R205" s="3" t="n">
        <v>10795.2750522018</v>
      </c>
      <c r="S205" s="3" t="n">
        <v>0.302846700376841</v>
      </c>
      <c r="T205" s="3" t="n">
        <v>0.656046075859867</v>
      </c>
      <c r="U205" s="3" t="n">
        <v>7.24417063918298</v>
      </c>
      <c r="V205" s="3" t="n">
        <v>9.94669169864203E-007</v>
      </c>
      <c r="W205" s="3" t="n">
        <v>6.18352076661695E-007</v>
      </c>
      <c r="X205" s="3" t="n">
        <v>4.17065480151753E-007</v>
      </c>
      <c r="Y205" s="3" t="n">
        <v>1.26598373117063E-005</v>
      </c>
      <c r="Z205" s="3" t="n">
        <v>1.21768790269432E-005</v>
      </c>
      <c r="AA205" s="3" t="n">
        <v>4.82958284763068E-007</v>
      </c>
      <c r="AB205" s="3" t="n">
        <v>44.0413655318017</v>
      </c>
      <c r="AC205" s="3" t="n">
        <v>32274.3983139837</v>
      </c>
      <c r="AD205" s="3" t="n">
        <v>0.0095564151732377</v>
      </c>
      <c r="AE205" s="3" t="n">
        <v>5.15473105627371E-005</v>
      </c>
      <c r="AF205" s="3" t="n">
        <v>0.000123352346176752</v>
      </c>
      <c r="AG205" s="3" t="n">
        <v>2.56421778167913</v>
      </c>
      <c r="AH205" s="3" t="n">
        <v>296.669579729219</v>
      </c>
    </row>
    <row r="206" customFormat="false" ht="13.8" hidden="false" customHeight="false" outlineLevel="0" collapsed="false">
      <c r="D206" s="0" t="n">
        <v>2050</v>
      </c>
      <c r="E206" s="0" t="s">
        <v>170</v>
      </c>
      <c r="F206" s="0" t="s">
        <v>167</v>
      </c>
      <c r="I206" s="0" t="n">
        <v>44</v>
      </c>
      <c r="J206" s="3" t="n">
        <v>1.80352148418539</v>
      </c>
      <c r="K206" s="3" t="n">
        <v>416.083547288907</v>
      </c>
      <c r="L206" s="3" t="n">
        <v>3.0162882339186</v>
      </c>
      <c r="M206" s="3" t="n">
        <v>411.554634354715</v>
      </c>
      <c r="N206" s="3" t="n">
        <v>1.95980796110416</v>
      </c>
      <c r="O206" s="3" t="n">
        <v>1406.85991877862</v>
      </c>
      <c r="P206" s="3" t="n">
        <v>1190.88189651267</v>
      </c>
      <c r="Q206" s="3" t="n">
        <v>224.485405001896</v>
      </c>
      <c r="R206" s="3" t="n">
        <v>6180.74469203478</v>
      </c>
      <c r="S206" s="3" t="n">
        <v>0.174510428352985</v>
      </c>
      <c r="T206" s="3" t="n">
        <v>0.400015285479266</v>
      </c>
      <c r="U206" s="3" t="n">
        <v>4.4810141729953</v>
      </c>
      <c r="V206" s="3" t="n">
        <v>5.25356621065985E-007</v>
      </c>
      <c r="W206" s="3" t="n">
        <v>2.11174462952111E-007</v>
      </c>
      <c r="X206" s="3" t="n">
        <v>3.19638717729368E-007</v>
      </c>
      <c r="Y206" s="3" t="n">
        <v>7.46802607759292E-006</v>
      </c>
      <c r="Z206" s="3" t="n">
        <v>7.18886077391542E-006</v>
      </c>
      <c r="AA206" s="3" t="n">
        <v>2.79165303677499E-007</v>
      </c>
      <c r="AB206" s="3" t="n">
        <v>25.9878406601642</v>
      </c>
      <c r="AC206" s="3" t="n">
        <v>25736.9658143524</v>
      </c>
      <c r="AD206" s="3" t="n">
        <v>0.00648463562818222</v>
      </c>
      <c r="AE206" s="3" t="n">
        <v>3.03688060736313E-005</v>
      </c>
      <c r="AF206" s="3" t="n">
        <v>7.39746915336542E-005</v>
      </c>
      <c r="AG206" s="3" t="n">
        <v>1.50354449074409</v>
      </c>
      <c r="AH206" s="3" t="n">
        <v>181.869580730392</v>
      </c>
    </row>
    <row r="207" customFormat="false" ht="13.8" hidden="false" customHeight="false" outlineLevel="0" collapsed="false">
      <c r="D207" s="0" t="n">
        <v>2050</v>
      </c>
      <c r="E207" s="0" t="s">
        <v>170</v>
      </c>
      <c r="F207" s="0" t="s">
        <v>168</v>
      </c>
      <c r="I207" s="0" t="n">
        <v>20</v>
      </c>
      <c r="J207" s="3" t="n">
        <v>2.68877964283547</v>
      </c>
      <c r="K207" s="3" t="n">
        <v>499.279687591415</v>
      </c>
      <c r="L207" s="3" t="n">
        <v>80.7669989596577</v>
      </c>
      <c r="M207" s="3" t="n">
        <v>416.008472586573</v>
      </c>
      <c r="N207" s="3" t="n">
        <v>2.80143699236469</v>
      </c>
      <c r="O207" s="3" t="n">
        <v>2279.55201170907</v>
      </c>
      <c r="P207" s="3" t="n">
        <v>1910.39688027937</v>
      </c>
      <c r="Q207" s="3" t="n">
        <v>376.116557188425</v>
      </c>
      <c r="R207" s="3" t="n">
        <v>5308.20663739775</v>
      </c>
      <c r="S207" s="3" t="n">
        <v>0.158190695202238</v>
      </c>
      <c r="T207" s="3" t="n">
        <v>0.908670858118136</v>
      </c>
      <c r="U207" s="3" t="n">
        <v>10.0087404837372</v>
      </c>
      <c r="V207" s="3" t="n">
        <v>9.84400349053751E-007</v>
      </c>
      <c r="W207" s="3" t="n">
        <v>5.04582175575523E-007</v>
      </c>
      <c r="X207" s="3" t="n">
        <v>5.14289224914645E-007</v>
      </c>
      <c r="Y207" s="3" t="n">
        <v>1.37959283852033E-005</v>
      </c>
      <c r="Z207" s="3" t="n">
        <v>1.25993281902592E-005</v>
      </c>
      <c r="AA207" s="3" t="n">
        <v>1.21727252744279E-006</v>
      </c>
      <c r="AB207" s="3" t="n">
        <v>19.8258606420493</v>
      </c>
      <c r="AC207" s="3" t="n">
        <v>81749.4829807101</v>
      </c>
      <c r="AD207" s="3" t="n">
        <v>0.00736051079908416</v>
      </c>
      <c r="AE207" s="3" t="n">
        <v>1.96357380887422E-005</v>
      </c>
      <c r="AF207" s="3" t="n">
        <v>0.000381630427255139</v>
      </c>
      <c r="AG207" s="3" t="n">
        <v>9.76391142104425</v>
      </c>
      <c r="AH207" s="3" t="n">
        <v>143.436964882353</v>
      </c>
    </row>
    <row r="208" customFormat="false" ht="13.8" hidden="false" customHeight="false" outlineLevel="0" collapsed="false">
      <c r="D208" s="0" t="n">
        <v>2050</v>
      </c>
      <c r="E208" s="0" t="s">
        <v>170</v>
      </c>
      <c r="F208" s="0" t="s">
        <v>169</v>
      </c>
      <c r="I208" s="0" t="n">
        <v>20</v>
      </c>
      <c r="J208" s="3" t="n">
        <v>2.98612349313003</v>
      </c>
      <c r="K208" s="3" t="n">
        <v>562.961168150364</v>
      </c>
      <c r="L208" s="3" t="n">
        <v>81.4492054892942</v>
      </c>
      <c r="M208" s="3" t="n">
        <v>479.657524405093</v>
      </c>
      <c r="N208" s="3" t="n">
        <v>2.16911340893931</v>
      </c>
      <c r="O208" s="3" t="n">
        <v>3009.34057368178</v>
      </c>
      <c r="P208" s="3" t="n">
        <v>2173.14217834074</v>
      </c>
      <c r="Q208" s="3" t="n">
        <v>846.277482779012</v>
      </c>
      <c r="R208" s="3" t="n">
        <v>5991.20668868592</v>
      </c>
      <c r="S208" s="3" t="n">
        <v>0.183013002525769</v>
      </c>
      <c r="T208" s="3" t="n">
        <v>1.02092531276248</v>
      </c>
      <c r="U208" s="3" t="n">
        <v>11.2385130604324</v>
      </c>
      <c r="V208" s="3" t="n">
        <v>1.0652130257656E-006</v>
      </c>
      <c r="W208" s="3" t="n">
        <v>5.2669411809362E-007</v>
      </c>
      <c r="X208" s="3" t="n">
        <v>5.71027969669022E-007</v>
      </c>
      <c r="Y208" s="3" t="n">
        <v>1.50143424337822E-005</v>
      </c>
      <c r="Z208" s="3" t="n">
        <v>1.36709340652269E-005</v>
      </c>
      <c r="AA208" s="3" t="n">
        <v>1.36136017913637E-006</v>
      </c>
      <c r="AB208" s="3" t="n">
        <v>21.1967912373991</v>
      </c>
      <c r="AC208" s="3" t="n">
        <v>125197.431155947</v>
      </c>
      <c r="AD208" s="3" t="n">
        <v>0.00850594603810428</v>
      </c>
      <c r="AE208" s="3" t="n">
        <v>2.20516217068165E-005</v>
      </c>
      <c r="AF208" s="3" t="n">
        <v>0.000398814546707733</v>
      </c>
      <c r="AG208" s="3" t="n">
        <v>10.2019835280498</v>
      </c>
      <c r="AH208" s="3" t="n">
        <v>131.704643713714</v>
      </c>
    </row>
    <row r="209" customFormat="false" ht="13.8" hidden="false" customHeight="false" outlineLevel="0" collapsed="false">
      <c r="D209" s="0" t="n">
        <v>2050</v>
      </c>
      <c r="E209" s="0" t="s">
        <v>171</v>
      </c>
      <c r="F209" s="0" t="s">
        <v>163</v>
      </c>
      <c r="I209" s="0" t="n">
        <v>55</v>
      </c>
      <c r="J209" s="3" t="n">
        <v>2.51995821739144</v>
      </c>
      <c r="K209" s="3" t="n">
        <v>310.880916697544</v>
      </c>
      <c r="L209" s="3" t="n">
        <v>4.30427621155489</v>
      </c>
      <c r="M209" s="3" t="n">
        <v>302.51352141275</v>
      </c>
      <c r="N209" s="3" t="n">
        <v>3.51308436180443</v>
      </c>
      <c r="O209" s="3" t="n">
        <v>2537.480441059</v>
      </c>
      <c r="P209" s="3" t="n">
        <v>2043.44106423832</v>
      </c>
      <c r="Q209" s="3" t="n">
        <v>481.914041136288</v>
      </c>
      <c r="R209" s="3" t="n">
        <v>3749.33115506211</v>
      </c>
      <c r="S209" s="3" t="n">
        <v>0.0849652003155652</v>
      </c>
      <c r="T209" s="3" t="n">
        <v>0.52752370445327</v>
      </c>
      <c r="U209" s="3" t="n">
        <v>6.21072632045857</v>
      </c>
      <c r="V209" s="3" t="n">
        <v>1.00473464621742E-006</v>
      </c>
      <c r="W209" s="3" t="n">
        <v>5.52396590264571E-007</v>
      </c>
      <c r="X209" s="3" t="n">
        <v>4.03364752465635E-007</v>
      </c>
      <c r="Y209" s="3" t="n">
        <v>1.24495422756021E-005</v>
      </c>
      <c r="Z209" s="3" t="n">
        <v>1.19845771992685E-005</v>
      </c>
      <c r="AA209" s="3" t="n">
        <v>4.6004639983787E-007</v>
      </c>
      <c r="AB209" s="3" t="n">
        <v>21.7416201374508</v>
      </c>
      <c r="AC209" s="3" t="n">
        <v>12095.3626731572</v>
      </c>
      <c r="AD209" s="3" t="n">
        <v>0.00948864247758081</v>
      </c>
      <c r="AE209" s="3" t="n">
        <v>3.86911889291952E-005</v>
      </c>
      <c r="AF209" s="3" t="n">
        <v>0.000159929070717714</v>
      </c>
      <c r="AG209" s="3" t="n">
        <v>1.89278635211015</v>
      </c>
      <c r="AH209" s="3" t="n">
        <v>254.622696418677</v>
      </c>
    </row>
    <row r="210" customFormat="false" ht="13.8" hidden="false" customHeight="false" outlineLevel="0" collapsed="false">
      <c r="D210" s="0" t="n">
        <v>2050</v>
      </c>
      <c r="E210" s="0" t="s">
        <v>171</v>
      </c>
      <c r="F210" s="0" t="s">
        <v>164</v>
      </c>
      <c r="I210" s="0" t="n">
        <v>44</v>
      </c>
      <c r="J210" s="3" t="n">
        <v>1.6871919259922</v>
      </c>
      <c r="K210" s="3" t="n">
        <v>186.634889068845</v>
      </c>
      <c r="L210" s="3" t="n">
        <v>2.58089751748426</v>
      </c>
      <c r="M210" s="3" t="n">
        <v>182.149199047683</v>
      </c>
      <c r="N210" s="3" t="n">
        <v>1.56429978007302</v>
      </c>
      <c r="O210" s="3" t="n">
        <v>1550.3018026143</v>
      </c>
      <c r="P210" s="3" t="n">
        <v>1316.17587052827</v>
      </c>
      <c r="Q210" s="3" t="n">
        <v>226.873953905939</v>
      </c>
      <c r="R210" s="3" t="n">
        <v>2223.74531927657</v>
      </c>
      <c r="S210" s="3" t="n">
        <v>0.0642803929462258</v>
      </c>
      <c r="T210" s="3" t="n">
        <v>0.356322582668933</v>
      </c>
      <c r="U210" s="3" t="n">
        <v>4.27677667275263</v>
      </c>
      <c r="V210" s="3" t="n">
        <v>8.5229757148806E-007</v>
      </c>
      <c r="W210" s="3" t="n">
        <v>4.00557820089466E-007</v>
      </c>
      <c r="X210" s="3" t="n">
        <v>3.85755381991436E-007</v>
      </c>
      <c r="Y210" s="3" t="n">
        <v>7.82544211824434E-006</v>
      </c>
      <c r="Z210" s="3" t="n">
        <v>7.54996120930656E-006</v>
      </c>
      <c r="AA210" s="3" t="n">
        <v>2.73006093703115E-007</v>
      </c>
      <c r="AB210" s="3" t="n">
        <v>13.6559349629008</v>
      </c>
      <c r="AC210" s="3" t="n">
        <v>7536.26300755152</v>
      </c>
      <c r="AD210" s="3" t="n">
        <v>0.00612810816756649</v>
      </c>
      <c r="AE210" s="3" t="n">
        <v>2.31229328816635E-005</v>
      </c>
      <c r="AF210" s="3" t="n">
        <v>0.000115517295410138</v>
      </c>
      <c r="AG210" s="3" t="n">
        <v>1.26158342666402</v>
      </c>
      <c r="AH210" s="3" t="n">
        <v>165.570090354632</v>
      </c>
    </row>
    <row r="211" customFormat="false" ht="13.8" hidden="false" customHeight="false" outlineLevel="0" collapsed="false">
      <c r="D211" s="0" t="n">
        <v>2050</v>
      </c>
      <c r="E211" s="0" t="s">
        <v>171</v>
      </c>
      <c r="F211" s="0" t="s">
        <v>165</v>
      </c>
      <c r="I211" s="0" t="n">
        <v>20</v>
      </c>
      <c r="J211" s="3" t="n">
        <v>2.1324055785008</v>
      </c>
      <c r="K211" s="3" t="n">
        <v>235.593860411885</v>
      </c>
      <c r="L211" s="3" t="n">
        <v>80.3184505745772</v>
      </c>
      <c r="M211" s="3" t="n">
        <v>153.704747908233</v>
      </c>
      <c r="N211" s="3" t="n">
        <v>1.19715793063985</v>
      </c>
      <c r="O211" s="3" t="n">
        <v>1809.49467369757</v>
      </c>
      <c r="P211" s="3" t="n">
        <v>1524.75984623923</v>
      </c>
      <c r="Q211" s="3" t="n">
        <v>279.075959676369</v>
      </c>
      <c r="R211" s="3" t="n">
        <v>1165.26657666193</v>
      </c>
      <c r="S211" s="3" t="n">
        <v>0.0515456171368905</v>
      </c>
      <c r="T211" s="3" t="n">
        <v>0.761060268137715</v>
      </c>
      <c r="U211" s="3" t="n">
        <v>8.57852081960638</v>
      </c>
      <c r="V211" s="3" t="n">
        <v>6.83960274054491E-007</v>
      </c>
      <c r="W211" s="3" t="n">
        <v>3.48136371465241E-007</v>
      </c>
      <c r="X211" s="3" t="n">
        <v>3.2103507737361E-007</v>
      </c>
      <c r="Y211" s="3" t="n">
        <v>1.26095834448387E-005</v>
      </c>
      <c r="Z211" s="3" t="n">
        <v>1.14397024828251E-005</v>
      </c>
      <c r="AA211" s="3" t="n">
        <v>1.16988096201358E-006</v>
      </c>
      <c r="AB211" s="3" t="n">
        <v>9.52946458854032</v>
      </c>
      <c r="AC211" s="3" t="n">
        <v>78612.0107044487</v>
      </c>
      <c r="AD211" s="3" t="n">
        <v>0.005076795512982</v>
      </c>
      <c r="AE211" s="3" t="n">
        <v>1.16124494837401E-005</v>
      </c>
      <c r="AF211" s="3" t="n">
        <v>0.000377838925848339</v>
      </c>
      <c r="AG211" s="3" t="n">
        <v>9.12143334450343</v>
      </c>
      <c r="AH211" s="3" t="n">
        <v>72.0276847860985</v>
      </c>
    </row>
    <row r="212" customFormat="false" ht="13.8" hidden="false" customHeight="false" outlineLevel="0" collapsed="false">
      <c r="D212" s="0" t="n">
        <v>2050</v>
      </c>
      <c r="E212" s="0" t="s">
        <v>171</v>
      </c>
      <c r="F212" s="0" t="s">
        <v>166</v>
      </c>
      <c r="I212" s="0" t="n">
        <v>55</v>
      </c>
      <c r="J212" s="3" t="n">
        <v>2.24942472302478</v>
      </c>
      <c r="K212" s="3" t="n">
        <v>232.475280893765</v>
      </c>
      <c r="L212" s="3" t="n">
        <v>4.44310509067542</v>
      </c>
      <c r="M212" s="3" t="n">
        <v>224.52124452473</v>
      </c>
      <c r="N212" s="3" t="n">
        <v>2.96660736893292</v>
      </c>
      <c r="O212" s="3" t="n">
        <v>2214.5171264235</v>
      </c>
      <c r="P212" s="3" t="n">
        <v>1782.34248382071</v>
      </c>
      <c r="Q212" s="3" t="n">
        <v>420.590402707721</v>
      </c>
      <c r="R212" s="3" t="n">
        <v>3122.65585676743</v>
      </c>
      <c r="S212" s="3" t="n">
        <v>0.0782430118753321</v>
      </c>
      <c r="T212" s="3" t="n">
        <v>0.484182643720907</v>
      </c>
      <c r="U212" s="3" t="n">
        <v>5.74571752051525</v>
      </c>
      <c r="V212" s="3" t="n">
        <v>9.30674677635632E-007</v>
      </c>
      <c r="W212" s="3" t="n">
        <v>5.13609197483878E-007</v>
      </c>
      <c r="X212" s="3" t="n">
        <v>3.76317093202509E-007</v>
      </c>
      <c r="Y212" s="3" t="n">
        <v>1.18024616356546E-005</v>
      </c>
      <c r="Z212" s="3" t="n">
        <v>1.13606510273035E-005</v>
      </c>
      <c r="AA212" s="3" t="n">
        <v>4.37826739585468E-007</v>
      </c>
      <c r="AB212" s="3" t="n">
        <v>21.6263088455287</v>
      </c>
      <c r="AC212" s="3" t="n">
        <v>24528.6439823055</v>
      </c>
      <c r="AD212" s="3" t="n">
        <v>0.00865556873739305</v>
      </c>
      <c r="AE212" s="3" t="n">
        <v>3.67455610456609E-005</v>
      </c>
      <c r="AF212" s="3" t="n">
        <v>0.000121113441370072</v>
      </c>
      <c r="AG212" s="3" t="n">
        <v>1.76588459653396</v>
      </c>
      <c r="AH212" s="3" t="n">
        <v>238.687508445675</v>
      </c>
    </row>
    <row r="213" customFormat="false" ht="13.8" hidden="false" customHeight="false" outlineLevel="0" collapsed="false">
      <c r="D213" s="0" t="n">
        <v>2050</v>
      </c>
      <c r="E213" s="0" t="s">
        <v>171</v>
      </c>
      <c r="F213" s="0" t="s">
        <v>167</v>
      </c>
      <c r="I213" s="0" t="n">
        <v>44</v>
      </c>
      <c r="J213" s="3" t="n">
        <v>1.33871696746421</v>
      </c>
      <c r="K213" s="3" t="n">
        <v>115.200303993081</v>
      </c>
      <c r="L213" s="3" t="n">
        <v>2.74105340447104</v>
      </c>
      <c r="M213" s="3" t="n">
        <v>110.602805674861</v>
      </c>
      <c r="N213" s="3" t="n">
        <v>1.53765509700129</v>
      </c>
      <c r="O213" s="3" t="n">
        <v>1217.47638796834</v>
      </c>
      <c r="P213" s="3" t="n">
        <v>995.764777900478</v>
      </c>
      <c r="Q213" s="3" t="n">
        <v>214.709966449171</v>
      </c>
      <c r="R213" s="3" t="n">
        <v>1633.41015277155</v>
      </c>
      <c r="S213" s="3" t="n">
        <v>0.0436436172992396</v>
      </c>
      <c r="T213" s="3" t="n">
        <v>0.29942077718293</v>
      </c>
      <c r="U213" s="3" t="n">
        <v>3.60410605055313</v>
      </c>
      <c r="V213" s="3" t="n">
        <v>4.98781877722028E-007</v>
      </c>
      <c r="W213" s="3" t="n">
        <v>1.80227527810371E-007</v>
      </c>
      <c r="X213" s="3" t="n">
        <v>3.11643982116435E-007</v>
      </c>
      <c r="Y213" s="3" t="n">
        <v>6.97154952011429E-006</v>
      </c>
      <c r="Z213" s="3" t="n">
        <v>6.71578284991473E-006</v>
      </c>
      <c r="AA213" s="3" t="n">
        <v>2.53303612110087E-007</v>
      </c>
      <c r="AB213" s="3" t="n">
        <v>12.8684422335168</v>
      </c>
      <c r="AC213" s="3" t="n">
        <v>21167.6029549473</v>
      </c>
      <c r="AD213" s="3" t="n">
        <v>0.00593656927804611</v>
      </c>
      <c r="AE213" s="3" t="n">
        <v>2.15574872393064E-005</v>
      </c>
      <c r="AF213" s="3" t="n">
        <v>7.27419044487854E-005</v>
      </c>
      <c r="AG213" s="3" t="n">
        <v>1.03818320622858</v>
      </c>
      <c r="AH213" s="3" t="n">
        <v>148.377461218815</v>
      </c>
    </row>
    <row r="214" customFormat="false" ht="13.8" hidden="false" customHeight="false" outlineLevel="0" collapsed="false">
      <c r="D214" s="0" t="n">
        <v>2050</v>
      </c>
      <c r="E214" s="0" t="s">
        <v>171</v>
      </c>
      <c r="F214" s="0" t="s">
        <v>168</v>
      </c>
      <c r="I214" s="0" t="n">
        <v>20</v>
      </c>
      <c r="J214" s="3" t="n">
        <v>2.34882628620918</v>
      </c>
      <c r="K214" s="3" t="n">
        <v>253.029482712694</v>
      </c>
      <c r="L214" s="3" t="n">
        <v>80.6031605944189</v>
      </c>
      <c r="M214" s="3" t="n">
        <v>169.692868644447</v>
      </c>
      <c r="N214" s="3" t="n">
        <v>2.51070041920502</v>
      </c>
      <c r="O214" s="3" t="n">
        <v>2094.11680903564</v>
      </c>
      <c r="P214" s="3" t="n">
        <v>1720.70055414403</v>
      </c>
      <c r="Q214" s="3" t="n">
        <v>367.619419321101</v>
      </c>
      <c r="R214" s="3" t="n">
        <v>1488.74724631995</v>
      </c>
      <c r="S214" s="3" t="n">
        <v>0.059337006827405</v>
      </c>
      <c r="T214" s="3" t="n">
        <v>0.828265478602542</v>
      </c>
      <c r="U214" s="3" t="n">
        <v>9.22289709351855</v>
      </c>
      <c r="V214" s="3" t="n">
        <v>9.32449137208875E-007</v>
      </c>
      <c r="W214" s="3" t="n">
        <v>4.1912574055015E-007</v>
      </c>
      <c r="X214" s="3" t="n">
        <v>4.79818173478227E-007</v>
      </c>
      <c r="Y214" s="3" t="n">
        <v>1.34453614400383E-005</v>
      </c>
      <c r="Z214" s="3" t="n">
        <v>1.22480468174396E-005</v>
      </c>
      <c r="AA214" s="3" t="n">
        <v>1.19660019494415E-006</v>
      </c>
      <c r="AB214" s="3" t="n">
        <v>10.3479636522502</v>
      </c>
      <c r="AC214" s="3" t="n">
        <v>79622.6598550177</v>
      </c>
      <c r="AD214" s="3" t="n">
        <v>0.00676624017859503</v>
      </c>
      <c r="AE214" s="3" t="n">
        <v>1.23592265071737E-005</v>
      </c>
      <c r="AF214" s="3" t="n">
        <v>0.000380097133045605</v>
      </c>
      <c r="AG214" s="3" t="n">
        <v>9.36662156226477</v>
      </c>
      <c r="AH214" s="3" t="n">
        <v>118.705380826398</v>
      </c>
    </row>
    <row r="215" customFormat="false" ht="13.8" hidden="false" customHeight="false" outlineLevel="0" collapsed="false">
      <c r="D215" s="0" t="n">
        <v>2050</v>
      </c>
      <c r="E215" s="0" t="s">
        <v>171</v>
      </c>
      <c r="F215" s="0" t="s">
        <v>169</v>
      </c>
      <c r="I215" s="0" t="n">
        <v>20</v>
      </c>
      <c r="J215" s="3" t="n">
        <v>2.61938721803743</v>
      </c>
      <c r="K215" s="3" t="n">
        <v>283.147221572339</v>
      </c>
      <c r="L215" s="3" t="n">
        <v>81.2803867879938</v>
      </c>
      <c r="M215" s="3" t="n">
        <v>199.576573499909</v>
      </c>
      <c r="N215" s="3" t="n">
        <v>1.86558697795752</v>
      </c>
      <c r="O215" s="3" t="n">
        <v>2797.60660087128</v>
      </c>
      <c r="P215" s="3" t="n">
        <v>1954.94310757743</v>
      </c>
      <c r="Q215" s="3" t="n">
        <v>834.402538050969</v>
      </c>
      <c r="R215" s="3" t="n">
        <v>1835.47273579346</v>
      </c>
      <c r="S215" s="3" t="n">
        <v>0.0738375492785109</v>
      </c>
      <c r="T215" s="3" t="n">
        <v>0.933140973069512</v>
      </c>
      <c r="U215" s="3" t="n">
        <v>10.3456265181763</v>
      </c>
      <c r="V215" s="3" t="n">
        <v>1.01153766259732E-006</v>
      </c>
      <c r="W215" s="3" t="n">
        <v>4.40509692928296E-007</v>
      </c>
      <c r="X215" s="3" t="n">
        <v>5.38518907671979E-007</v>
      </c>
      <c r="Y215" s="3" t="n">
        <v>1.45959484706558E-005</v>
      </c>
      <c r="Z215" s="3" t="n">
        <v>1.32565730237988E-005</v>
      </c>
      <c r="AA215" s="3" t="n">
        <v>1.33937544685707E-006</v>
      </c>
      <c r="AB215" s="3" t="n">
        <v>10.8928300585573</v>
      </c>
      <c r="AC215" s="3" t="n">
        <v>122675.497894896</v>
      </c>
      <c r="AD215" s="3" t="n">
        <v>0.00778941397814271</v>
      </c>
      <c r="AE215" s="3" t="n">
        <v>1.43524077492924E-005</v>
      </c>
      <c r="AF215" s="3" t="n">
        <v>0.000397212119072517</v>
      </c>
      <c r="AG215" s="3" t="n">
        <v>9.78087457824366</v>
      </c>
      <c r="AH215" s="3" t="n">
        <v>104.445963011874</v>
      </c>
    </row>
    <row r="220" customFormat="false" ht="13.8" hidden="false" customHeight="false" outlineLevel="0" collapsed="false"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customFormat="false" ht="13.8" hidden="false" customHeight="false" outlineLevel="0" collapsed="false"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customFormat="false" ht="13.8" hidden="false" customHeight="false" outlineLevel="0" collapsed="false"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customFormat="false" ht="13.8" hidden="false" customHeight="false" outlineLevel="0" collapsed="false"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customFormat="false" ht="13.8" hidden="false" customHeight="false" outlineLevel="0" collapsed="false"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customFormat="false" ht="13.8" hidden="false" customHeight="false" outlineLevel="0" collapsed="false"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customFormat="false" ht="13.8" hidden="false" customHeight="false" outlineLevel="0" collapsed="false"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customFormat="false" ht="13.8" hidden="false" customHeight="false" outlineLevel="0" collapsed="false"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customFormat="false" ht="13.8" hidden="false" customHeight="false" outlineLevel="0" collapsed="false"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customFormat="false" ht="13.8" hidden="false" customHeight="false" outlineLevel="0" collapsed="false"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customFormat="false" ht="13.8" hidden="false" customHeight="false" outlineLevel="0" collapsed="false"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customFormat="false" ht="13.8" hidden="false" customHeight="false" outlineLevel="0" collapsed="false"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customFormat="false" ht="13.8" hidden="false" customHeight="false" outlineLevel="0" collapsed="false"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customFormat="false" ht="13.8" hidden="false" customHeight="false" outlineLevel="0" collapsed="false"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customFormat="false" ht="13.8" hidden="false" customHeight="false" outlineLevel="0" collapsed="false"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customFormat="false" ht="13.8" hidden="false" customHeight="false" outlineLevel="0" collapsed="false"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customFormat="false" ht="13.8" hidden="false" customHeight="false" outlineLevel="0" collapsed="false"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customFormat="false" ht="13.8" hidden="false" customHeight="false" outlineLevel="0" collapsed="false"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customFormat="false" ht="13.8" hidden="false" customHeight="false" outlineLevel="0" collapsed="false"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customFormat="false" ht="13.8" hidden="false" customHeight="false" outlineLevel="0" collapsed="false"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customFormat="false" ht="13.8" hidden="false" customHeight="false" outlineLevel="0" collapsed="false"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customFormat="false" ht="13.8" hidden="false" customHeight="false" outlineLevel="0" collapsed="false"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customFormat="false" ht="13.8" hidden="false" customHeight="false" outlineLevel="0" collapsed="false"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customFormat="false" ht="13.8" hidden="false" customHeight="false" outlineLevel="0" collapsed="false"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customFormat="false" ht="13.8" hidden="false" customHeight="false" outlineLevel="0" collapsed="false"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customFormat="false" ht="13.8" hidden="false" customHeight="false" outlineLevel="0" collapsed="false"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customFormat="false" ht="13.8" hidden="false" customHeight="false" outlineLevel="0" collapsed="false"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customFormat="false" ht="13.8" hidden="false" customHeight="false" outlineLevel="0" collapsed="false"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customFormat="false" ht="13.8" hidden="false" customHeight="false" outlineLevel="0" collapsed="false"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customFormat="false" ht="13.8" hidden="false" customHeight="false" outlineLevel="0" collapsed="false"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customFormat="false" ht="13.8" hidden="false" customHeight="false" outlineLevel="0" collapsed="false"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customFormat="false" ht="13.8" hidden="false" customHeight="false" outlineLevel="0" collapsed="false"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customFormat="false" ht="13.8" hidden="false" customHeight="false" outlineLevel="0" collapsed="false"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customFormat="false" ht="13.8" hidden="false" customHeight="false" outlineLevel="0" collapsed="false"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customFormat="false" ht="13.8" hidden="false" customHeight="false" outlineLevel="0" collapsed="false"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customFormat="false" ht="13.8" hidden="false" customHeight="false" outlineLevel="0" collapsed="false"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customFormat="false" ht="13.8" hidden="false" customHeight="false" outlineLevel="0" collapsed="false"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customFormat="false" ht="13.8" hidden="false" customHeight="false" outlineLevel="0" collapsed="false"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customFormat="false" ht="13.8" hidden="false" customHeight="false" outlineLevel="0" collapsed="false"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customFormat="false" ht="13.8" hidden="false" customHeight="false" outlineLevel="0" collapsed="false"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customFormat="false" ht="13.8" hidden="false" customHeight="false" outlineLevel="0" collapsed="false"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customFormat="false" ht="13.8" hidden="false" customHeight="false" outlineLevel="0" collapsed="false"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26:AH16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50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K84" activeCellId="0" sqref="K8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84.28"/>
    <col collapsed="false" customWidth="false" hidden="true" outlineLevel="0" max="3" min="3" style="0" width="8.53"/>
    <col collapsed="false" customWidth="false" hidden="true" outlineLevel="0" max="8" min="7" style="0" width="8.53"/>
  </cols>
  <sheetData>
    <row r="1" customFormat="false" ht="13.8" hidden="false" customHeight="false" outlineLevel="0" collapsed="false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customFormat="false" ht="13.8" hidden="false" customHeight="false" outlineLevel="0" collapsed="false">
      <c r="A2" s="1" t="n">
        <v>31</v>
      </c>
      <c r="B2" s="0" t="s">
        <v>33</v>
      </c>
      <c r="C2" s="0" t="s">
        <v>34</v>
      </c>
      <c r="D2" s="0" t="n">
        <v>1970</v>
      </c>
      <c r="E2" s="0" t="s">
        <v>35</v>
      </c>
      <c r="F2" s="0" t="s">
        <v>36</v>
      </c>
      <c r="G2" s="0" t="s">
        <v>37</v>
      </c>
      <c r="H2" s="0" t="s">
        <v>38</v>
      </c>
      <c r="I2" s="0" t="n">
        <v>20</v>
      </c>
      <c r="J2" s="0" t="n">
        <v>61.9682725772113</v>
      </c>
      <c r="K2" s="0" t="n">
        <v>5400.88734911838</v>
      </c>
      <c r="L2" s="0" t="n">
        <v>5.77232018394321</v>
      </c>
      <c r="M2" s="0" t="n">
        <v>5393.56174684884</v>
      </c>
      <c r="N2" s="0" t="n">
        <v>1.5532820855907</v>
      </c>
      <c r="O2" s="0" t="n">
        <v>23129.9369502316</v>
      </c>
      <c r="P2" s="0" t="n">
        <v>21812.6549249842</v>
      </c>
      <c r="Q2" s="0" t="n">
        <v>1317.28202524745</v>
      </c>
      <c r="R2" s="0" t="n">
        <v>61305.4085118613</v>
      </c>
      <c r="S2" s="0" t="n">
        <v>0.928155669335353</v>
      </c>
      <c r="T2" s="0" t="n">
        <v>6.23535337375723</v>
      </c>
      <c r="U2" s="0" t="n">
        <v>62.7792328999706</v>
      </c>
      <c r="V2" s="0" t="n">
        <v>1.94506381179125E-006</v>
      </c>
      <c r="W2" s="0" t="n">
        <v>7.4192586005949E-007</v>
      </c>
      <c r="X2" s="0" t="n">
        <v>1.20313795173176E-006</v>
      </c>
      <c r="Y2" s="0" t="n">
        <v>2.66923952254287E-005</v>
      </c>
      <c r="Z2" s="0" t="n">
        <v>2.54465140219308E-005</v>
      </c>
      <c r="AA2" s="0" t="n">
        <v>1.24588120349785E-006</v>
      </c>
      <c r="AB2" s="0" t="n">
        <v>47.4363918490607</v>
      </c>
      <c r="AC2" s="0" t="n">
        <v>71621.7076586676</v>
      </c>
      <c r="AD2" s="0" t="n">
        <v>0.00382888136621747</v>
      </c>
      <c r="AE2" s="0" t="n">
        <v>7.21830829427122E-005</v>
      </c>
      <c r="AF2" s="0" t="n">
        <v>0.000393124402963568</v>
      </c>
      <c r="AG2" s="0" t="n">
        <v>23.7399525404153</v>
      </c>
      <c r="AH2" s="0" t="n">
        <v>278.67166000067</v>
      </c>
    </row>
    <row r="3" customFormat="false" ht="13.8" hidden="false" customHeight="false" outlineLevel="0" collapsed="false">
      <c r="A3" s="1" t="n">
        <v>22</v>
      </c>
      <c r="B3" s="0" t="s">
        <v>57</v>
      </c>
      <c r="C3" s="0" t="s">
        <v>34</v>
      </c>
      <c r="D3" s="0" t="n">
        <v>2010</v>
      </c>
      <c r="E3" s="0" t="s">
        <v>35</v>
      </c>
      <c r="F3" s="0" t="s">
        <v>36</v>
      </c>
      <c r="G3" s="0" t="s">
        <v>37</v>
      </c>
      <c r="H3" s="0" t="s">
        <v>38</v>
      </c>
      <c r="I3" s="0" t="n">
        <v>20</v>
      </c>
      <c r="J3" s="0" t="n">
        <v>4.41549100092043</v>
      </c>
      <c r="K3" s="0" t="n">
        <v>988.677132882185</v>
      </c>
      <c r="L3" s="0" t="n">
        <v>23.5166540378755</v>
      </c>
      <c r="M3" s="0" t="n">
        <v>963.46370955163</v>
      </c>
      <c r="N3" s="0" t="n">
        <v>1.69676929267924</v>
      </c>
      <c r="O3" s="0" t="n">
        <v>3364.10316077223</v>
      </c>
      <c r="P3" s="0" t="n">
        <v>2616.64254511562</v>
      </c>
      <c r="Q3" s="0" t="n">
        <v>747.460615656614</v>
      </c>
      <c r="R3" s="0" t="n">
        <v>11563.7907020117</v>
      </c>
      <c r="S3" s="0" t="n">
        <v>0.39283378293572</v>
      </c>
      <c r="T3" s="0" t="n">
        <v>1.10399656151025</v>
      </c>
      <c r="U3" s="0" t="n">
        <v>12.296583167747</v>
      </c>
      <c r="V3" s="0" t="n">
        <v>8.39631272457714E-007</v>
      </c>
      <c r="W3" s="0" t="n">
        <v>3.28889752012761E-007</v>
      </c>
      <c r="X3" s="0" t="n">
        <v>5.10741520444953E-007</v>
      </c>
      <c r="Y3" s="0" t="n">
        <v>1.21578705582681E-005</v>
      </c>
      <c r="Z3" s="0" t="n">
        <v>1.15230834084466E-005</v>
      </c>
      <c r="AA3" s="0" t="n">
        <v>6.34787149821427E-007</v>
      </c>
      <c r="AB3" s="0" t="n">
        <v>25.6473817268298</v>
      </c>
      <c r="AC3" s="0" t="n">
        <v>85143.0731283416</v>
      </c>
      <c r="AD3" s="0" t="n">
        <v>0.00336140493736601</v>
      </c>
      <c r="AE3" s="0" t="n">
        <v>1.62775184373013E-005</v>
      </c>
      <c r="AF3" s="0" t="n">
        <v>0.000144370313742764</v>
      </c>
      <c r="AG3" s="0" t="n">
        <v>5.46278150778314</v>
      </c>
      <c r="AH3" s="0" t="n">
        <v>121.590637458961</v>
      </c>
    </row>
    <row r="4" customFormat="false" ht="13.8" hidden="false" customHeight="false" outlineLevel="0" collapsed="false">
      <c r="A4" s="1" t="n">
        <v>27</v>
      </c>
      <c r="B4" s="0" t="s">
        <v>64</v>
      </c>
      <c r="C4" s="0" t="s">
        <v>34</v>
      </c>
      <c r="D4" s="0" t="n">
        <v>2024</v>
      </c>
      <c r="E4" s="0" t="s">
        <v>35</v>
      </c>
      <c r="F4" s="0" t="s">
        <v>36</v>
      </c>
      <c r="G4" s="0" t="s">
        <v>37</v>
      </c>
      <c r="H4" s="0" t="s">
        <v>38</v>
      </c>
      <c r="I4" s="0" t="n">
        <v>20</v>
      </c>
      <c r="J4" s="0" t="n">
        <v>4.41549100092043</v>
      </c>
      <c r="K4" s="0" t="n">
        <v>988.677132882186</v>
      </c>
      <c r="L4" s="0" t="n">
        <v>23.5166540378755</v>
      </c>
      <c r="M4" s="0" t="n">
        <v>963.463709551631</v>
      </c>
      <c r="N4" s="0" t="n">
        <v>1.69676929267923</v>
      </c>
      <c r="O4" s="0" t="n">
        <v>3364.10316077222</v>
      </c>
      <c r="P4" s="0" t="n">
        <v>2616.6425451156</v>
      </c>
      <c r="Q4" s="0" t="n">
        <v>747.460615656613</v>
      </c>
      <c r="R4" s="0" t="n">
        <v>11563.7907020115</v>
      </c>
      <c r="S4" s="0" t="n">
        <v>0.39283378293572</v>
      </c>
      <c r="T4" s="0" t="n">
        <v>1.10399656151025</v>
      </c>
      <c r="U4" s="0" t="n">
        <v>12.296583167747</v>
      </c>
      <c r="V4" s="0" t="n">
        <v>8.39631272457714E-007</v>
      </c>
      <c r="W4" s="0" t="n">
        <v>3.28889752012762E-007</v>
      </c>
      <c r="X4" s="0" t="n">
        <v>5.10741520444952E-007</v>
      </c>
      <c r="Y4" s="0" t="n">
        <v>1.2157870558268E-005</v>
      </c>
      <c r="Z4" s="0" t="n">
        <v>1.15230834084466E-005</v>
      </c>
      <c r="AA4" s="0" t="n">
        <v>6.34787149821426E-007</v>
      </c>
      <c r="AB4" s="0" t="n">
        <v>25.6473817268252</v>
      </c>
      <c r="AC4" s="0" t="n">
        <v>85143.0731283417</v>
      </c>
      <c r="AD4" s="0" t="n">
        <v>0.003361404937366</v>
      </c>
      <c r="AE4" s="0" t="n">
        <v>1.62775184373013E-005</v>
      </c>
      <c r="AF4" s="0" t="n">
        <v>0.000144370313742764</v>
      </c>
      <c r="AG4" s="0" t="n">
        <v>5.46278150778314</v>
      </c>
      <c r="AH4" s="0" t="n">
        <v>121.590637458959</v>
      </c>
    </row>
    <row r="5" customFormat="false" ht="13.8" hidden="false" customHeight="false" outlineLevel="0" collapsed="false">
      <c r="A5" s="1" t="n">
        <v>41</v>
      </c>
      <c r="B5" s="0" t="s">
        <v>71</v>
      </c>
      <c r="C5" s="0" t="s">
        <v>34</v>
      </c>
      <c r="D5" s="0" t="n">
        <v>2035</v>
      </c>
      <c r="E5" s="0" t="s">
        <v>72</v>
      </c>
      <c r="F5" s="0" t="s">
        <v>36</v>
      </c>
      <c r="G5" s="0" t="s">
        <v>37</v>
      </c>
      <c r="H5" s="0" t="s">
        <v>38</v>
      </c>
      <c r="I5" s="0" t="n">
        <v>20</v>
      </c>
      <c r="J5" s="0" t="n">
        <v>3.42050790441459</v>
      </c>
      <c r="K5" s="0" t="n">
        <v>530.660341704937</v>
      </c>
      <c r="L5" s="0" t="n">
        <v>66.2294487836827</v>
      </c>
      <c r="M5" s="0" t="n">
        <v>461.960727248662</v>
      </c>
      <c r="N5" s="0" t="n">
        <v>2.47016567259241</v>
      </c>
      <c r="O5" s="0" t="n">
        <v>3071.58487963049</v>
      </c>
      <c r="P5" s="0" t="n">
        <v>2218.34618418103</v>
      </c>
      <c r="Q5" s="0" t="n">
        <v>853.23869544947</v>
      </c>
      <c r="R5" s="0" t="n">
        <v>6088.90178161929</v>
      </c>
      <c r="S5" s="0" t="n">
        <v>0.218142717367206</v>
      </c>
      <c r="T5" s="0" t="n">
        <v>0.962112157815312</v>
      </c>
      <c r="U5" s="0" t="n">
        <v>10.3806345059811</v>
      </c>
      <c r="V5" s="0" t="n">
        <v>9.49400926607362E-007</v>
      </c>
      <c r="W5" s="0" t="n">
        <v>3.99503905719261E-007</v>
      </c>
      <c r="X5" s="0" t="n">
        <v>5.49897020888101E-007</v>
      </c>
      <c r="Y5" s="0" t="n">
        <v>1.49627051485404E-005</v>
      </c>
      <c r="Z5" s="0" t="n">
        <v>1.37497847962855E-005</v>
      </c>
      <c r="AA5" s="0" t="n">
        <v>1.21292035225482E-006</v>
      </c>
      <c r="AB5" s="0" t="n">
        <v>80.5902283008666</v>
      </c>
      <c r="AC5" s="0" t="n">
        <v>112291.80941001</v>
      </c>
      <c r="AD5" s="0" t="n">
        <v>0.00832707587433645</v>
      </c>
      <c r="AE5" s="0" t="n">
        <v>2.80387589820409E-005</v>
      </c>
      <c r="AF5" s="0" t="n">
        <v>0.000330247264438819</v>
      </c>
      <c r="AG5" s="0" t="n">
        <v>8.63334865591686</v>
      </c>
      <c r="AH5" s="0" t="n">
        <v>184.065818400405</v>
      </c>
    </row>
    <row r="6" customFormat="false" ht="13.8" hidden="false" customHeight="false" outlineLevel="0" collapsed="false">
      <c r="A6" s="1" t="n">
        <v>70</v>
      </c>
      <c r="B6" s="0" t="s">
        <v>119</v>
      </c>
      <c r="C6" s="0" t="s">
        <v>34</v>
      </c>
      <c r="D6" s="0" t="n">
        <v>2050</v>
      </c>
      <c r="E6" s="0" t="s">
        <v>72</v>
      </c>
      <c r="F6" s="0" t="s">
        <v>36</v>
      </c>
      <c r="G6" s="0" t="s">
        <v>37</v>
      </c>
      <c r="H6" s="0" t="s">
        <v>38</v>
      </c>
      <c r="I6" s="0" t="n">
        <v>20</v>
      </c>
      <c r="J6" s="0" t="n">
        <v>2.82926012185595</v>
      </c>
      <c r="K6" s="0" t="n">
        <v>366.35027065601</v>
      </c>
      <c r="L6" s="0" t="n">
        <v>81.4462797023775</v>
      </c>
      <c r="M6" s="0" t="n">
        <v>282.734877544693</v>
      </c>
      <c r="N6" s="0" t="n">
        <v>2.16911340893931</v>
      </c>
      <c r="O6" s="0" t="n">
        <v>2867.63462749957</v>
      </c>
      <c r="P6" s="0" t="n">
        <v>2032.48907067207</v>
      </c>
      <c r="Q6" s="0" t="n">
        <v>835.145556827503</v>
      </c>
      <c r="R6" s="0" t="n">
        <v>2696.75336181861</v>
      </c>
      <c r="S6" s="0" t="n">
        <v>0.102263862547769</v>
      </c>
      <c r="T6" s="0" t="n">
        <v>0.959725888060997</v>
      </c>
      <c r="U6" s="0" t="n">
        <v>10.6389567933313</v>
      </c>
      <c r="V6" s="0" t="n">
        <v>1.01153766259732E-006</v>
      </c>
      <c r="W6" s="0" t="n">
        <v>4.40509692928296E-007</v>
      </c>
      <c r="X6" s="0" t="n">
        <v>5.71027969669022E-007</v>
      </c>
      <c r="Y6" s="0" t="n">
        <v>1.45959484706558E-005</v>
      </c>
      <c r="Z6" s="0" t="n">
        <v>1.32565730237988E-005</v>
      </c>
      <c r="AA6" s="0" t="n">
        <v>1.33937544685707E-006</v>
      </c>
      <c r="AB6" s="0" t="n">
        <v>15.1563959781532</v>
      </c>
      <c r="AC6" s="0" t="n">
        <v>124367.246527721</v>
      </c>
      <c r="AD6" s="0" t="n">
        <v>0.00805565598364521</v>
      </c>
      <c r="AE6" s="0" t="n">
        <v>1.50653660126446E-005</v>
      </c>
      <c r="AF6" s="0" t="n">
        <v>0.000398190597999819</v>
      </c>
      <c r="AG6" s="0" t="n">
        <v>9.90661423862979</v>
      </c>
      <c r="AH6" s="0" t="n">
        <v>131.704643713714</v>
      </c>
    </row>
    <row r="7" customFormat="false" ht="13.8" hidden="false" customHeight="false" outlineLevel="0" collapsed="false">
      <c r="A7" s="1" t="n">
        <v>80</v>
      </c>
      <c r="B7" s="0" t="s">
        <v>73</v>
      </c>
      <c r="C7" s="0" t="s">
        <v>34</v>
      </c>
      <c r="D7" s="0" t="n">
        <v>2035</v>
      </c>
      <c r="E7" s="0" t="s">
        <v>74</v>
      </c>
      <c r="F7" s="0" t="s">
        <v>36</v>
      </c>
      <c r="G7" s="0" t="s">
        <v>37</v>
      </c>
      <c r="H7" s="0" t="s">
        <v>38</v>
      </c>
      <c r="I7" s="0" t="n">
        <v>20</v>
      </c>
      <c r="J7" s="0" t="n">
        <v>2.5084927831173</v>
      </c>
      <c r="K7" s="0" t="n">
        <v>319.703079066721</v>
      </c>
      <c r="L7" s="0" t="n">
        <v>66.2074070089703</v>
      </c>
      <c r="M7" s="0" t="n">
        <v>251.041251177842</v>
      </c>
      <c r="N7" s="0" t="n">
        <v>2.45442087990864</v>
      </c>
      <c r="O7" s="0" t="n">
        <v>2859.79741882013</v>
      </c>
      <c r="P7" s="0" t="n">
        <v>2004.99555879117</v>
      </c>
      <c r="Q7" s="0" t="n">
        <v>854.801860028959</v>
      </c>
      <c r="R7" s="0" t="n">
        <v>3592.92802864608</v>
      </c>
      <c r="S7" s="0" t="n">
        <v>0.0772733175511433</v>
      </c>
      <c r="T7" s="0" t="n">
        <v>0.848668978263597</v>
      </c>
      <c r="U7" s="0" t="n">
        <v>9.38925094099952</v>
      </c>
      <c r="V7" s="0" t="n">
        <v>9.51883278316636E-007</v>
      </c>
      <c r="W7" s="0" t="n">
        <v>4.24869819028733E-007</v>
      </c>
      <c r="X7" s="0" t="n">
        <v>5.27013459287902E-007</v>
      </c>
      <c r="Y7" s="0" t="n">
        <v>1.39074395256584E-005</v>
      </c>
      <c r="Z7" s="0" t="n">
        <v>1.27160288962198E-005</v>
      </c>
      <c r="AA7" s="0" t="n">
        <v>1.19141062943859E-006</v>
      </c>
      <c r="AB7" s="0" t="n">
        <v>80.7209664039032</v>
      </c>
      <c r="AC7" s="0" t="n">
        <v>113037.497087287</v>
      </c>
      <c r="AD7" s="0" t="n">
        <v>0.00854479165206237</v>
      </c>
      <c r="AE7" s="0" t="n">
        <v>2.55637323815958E-005</v>
      </c>
      <c r="AF7" s="0" t="n">
        <v>0.000327047492501078</v>
      </c>
      <c r="AG7" s="0" t="n">
        <v>8.2731741581748</v>
      </c>
      <c r="AH7" s="0" t="n">
        <v>169.799522934164</v>
      </c>
    </row>
    <row r="8" customFormat="false" ht="13.8" hidden="false" customHeight="false" outlineLevel="0" collapsed="false">
      <c r="A8" s="1" t="n">
        <v>75</v>
      </c>
      <c r="B8" s="0" t="s">
        <v>120</v>
      </c>
      <c r="C8" s="0" t="s">
        <v>34</v>
      </c>
      <c r="D8" s="0" t="n">
        <v>2050</v>
      </c>
      <c r="E8" s="0" t="s">
        <v>74</v>
      </c>
      <c r="F8" s="0" t="s">
        <v>36</v>
      </c>
      <c r="G8" s="0" t="s">
        <v>37</v>
      </c>
      <c r="H8" s="0" t="s">
        <v>38</v>
      </c>
      <c r="I8" s="0" t="n">
        <v>20</v>
      </c>
      <c r="J8" s="0" t="n">
        <v>2.63294465238581</v>
      </c>
      <c r="K8" s="0" t="n">
        <v>283.147221572339</v>
      </c>
      <c r="L8" s="0" t="n">
        <v>81.4358076568923</v>
      </c>
      <c r="M8" s="0" t="n">
        <v>199.576573499909</v>
      </c>
      <c r="N8" s="0" t="n">
        <v>2.13484041553781</v>
      </c>
      <c r="O8" s="0" t="n">
        <v>2797.60660087128</v>
      </c>
      <c r="P8" s="0" t="n">
        <v>1954.94310757743</v>
      </c>
      <c r="Q8" s="0" t="n">
        <v>842.663493293845</v>
      </c>
      <c r="R8" s="0" t="n">
        <v>1923.30000246973</v>
      </c>
      <c r="S8" s="0" t="n">
        <v>0.0744673324125093</v>
      </c>
      <c r="T8" s="0" t="n">
        <v>0.937670124770064</v>
      </c>
      <c r="U8" s="0" t="n">
        <v>10.4136435379355</v>
      </c>
      <c r="V8" s="0" t="n">
        <v>1.02965140682014E-006</v>
      </c>
      <c r="W8" s="0" t="n">
        <v>4.79725749861636E-007</v>
      </c>
      <c r="X8" s="0" t="n">
        <v>5.49925656958506E-007</v>
      </c>
      <c r="Y8" s="0" t="n">
        <v>1.47698535013559E-005</v>
      </c>
      <c r="Z8" s="0" t="n">
        <v>1.34265964457004E-005</v>
      </c>
      <c r="AA8" s="0" t="n">
        <v>1.34325705565557E-006</v>
      </c>
      <c r="AB8" s="0" t="n">
        <v>21.1967912373991</v>
      </c>
      <c r="AC8" s="0" t="n">
        <v>125197.431155947</v>
      </c>
      <c r="AD8" s="0" t="n">
        <v>0.00841028694658999</v>
      </c>
      <c r="AE8" s="0" t="n">
        <v>1.44252103740671E-005</v>
      </c>
      <c r="AF8" s="0" t="n">
        <v>0.000397449300840675</v>
      </c>
      <c r="AG8" s="0" t="n">
        <v>9.80219489300505</v>
      </c>
      <c r="AH8" s="0" t="n">
        <v>127.73890412528</v>
      </c>
    </row>
    <row r="9" customFormat="false" ht="13.8" hidden="false" customHeight="false" outlineLevel="0" collapsed="false">
      <c r="A9" s="1" t="n">
        <v>24</v>
      </c>
      <c r="B9" s="0" t="s">
        <v>75</v>
      </c>
      <c r="C9" s="0" t="s">
        <v>34</v>
      </c>
      <c r="D9" s="0" t="n">
        <v>2035</v>
      </c>
      <c r="E9" s="0" t="s">
        <v>76</v>
      </c>
      <c r="F9" s="0" t="s">
        <v>36</v>
      </c>
      <c r="G9" s="0" t="s">
        <v>37</v>
      </c>
      <c r="H9" s="0" t="s">
        <v>38</v>
      </c>
      <c r="I9" s="0" t="n">
        <v>20</v>
      </c>
      <c r="J9" s="0" t="n">
        <v>3.31566767440151</v>
      </c>
      <c r="K9" s="0" t="n">
        <v>531.039211448854</v>
      </c>
      <c r="L9" s="0" t="n">
        <v>66.2187225081255</v>
      </c>
      <c r="M9" s="0" t="n">
        <v>462.362051275961</v>
      </c>
      <c r="N9" s="0" t="n">
        <v>2.45843766476705</v>
      </c>
      <c r="O9" s="0" t="n">
        <v>3071.81436177895</v>
      </c>
      <c r="P9" s="0" t="n">
        <v>2218.17842998796</v>
      </c>
      <c r="Q9" s="0" t="n">
        <v>853.635931790996</v>
      </c>
      <c r="R9" s="0" t="n">
        <v>6228.33242221383</v>
      </c>
      <c r="S9" s="0" t="n">
        <v>0.210799509439838</v>
      </c>
      <c r="T9" s="0" t="n">
        <v>0.954926961065517</v>
      </c>
      <c r="U9" s="0" t="n">
        <v>10.3179880471011</v>
      </c>
      <c r="V9" s="0" t="n">
        <v>9.72834992558203E-007</v>
      </c>
      <c r="W9" s="0" t="n">
        <v>4.32038002095391E-007</v>
      </c>
      <c r="X9" s="0" t="n">
        <v>5.40796990462812E-007</v>
      </c>
      <c r="Y9" s="0" t="n">
        <v>1.4949132717196E-005</v>
      </c>
      <c r="Z9" s="0" t="n">
        <v>1.37376513915399E-005</v>
      </c>
      <c r="AA9" s="0" t="n">
        <v>1.21148132565615E-006</v>
      </c>
      <c r="AB9" s="0" t="n">
        <v>79.9783682301986</v>
      </c>
      <c r="AC9" s="0" t="n">
        <v>112118.087693362</v>
      </c>
      <c r="AD9" s="0" t="n">
        <v>0.00826856760127224</v>
      </c>
      <c r="AE9" s="0" t="n">
        <v>2.83850308513947E-005</v>
      </c>
      <c r="AF9" s="0" t="n">
        <v>0.000329781126085906</v>
      </c>
      <c r="AG9" s="0" t="n">
        <v>8.62282521711488</v>
      </c>
      <c r="AH9" s="0" t="n">
        <v>180.97086121719</v>
      </c>
    </row>
    <row r="10" customFormat="false" ht="13.8" hidden="false" customHeight="false" outlineLevel="0" collapsed="false">
      <c r="A10" s="1" t="n">
        <v>21</v>
      </c>
      <c r="B10" s="0" t="s">
        <v>121</v>
      </c>
      <c r="C10" s="0" t="s">
        <v>34</v>
      </c>
      <c r="D10" s="0" t="n">
        <v>2050</v>
      </c>
      <c r="E10" s="0" t="s">
        <v>76</v>
      </c>
      <c r="F10" s="0" t="s">
        <v>36</v>
      </c>
      <c r="G10" s="0" t="s">
        <v>37</v>
      </c>
      <c r="H10" s="0" t="s">
        <v>38</v>
      </c>
      <c r="I10" s="0" t="n">
        <v>20</v>
      </c>
      <c r="J10" s="0" t="n">
        <v>2.82906033650042</v>
      </c>
      <c r="K10" s="0" t="n">
        <v>390.039232250521</v>
      </c>
      <c r="L10" s="0" t="n">
        <v>81.4492054892942</v>
      </c>
      <c r="M10" s="0" t="n">
        <v>306.452596558553</v>
      </c>
      <c r="N10" s="0" t="n">
        <v>2.13743020267397</v>
      </c>
      <c r="O10" s="0" t="n">
        <v>2891.79407304288</v>
      </c>
      <c r="P10" s="0" t="n">
        <v>2057.39153499191</v>
      </c>
      <c r="Q10" s="0" t="n">
        <v>834.402538050969</v>
      </c>
      <c r="R10" s="0" t="n">
        <v>3071.03703569164</v>
      </c>
      <c r="S10" s="0" t="n">
        <v>0.113200895876083</v>
      </c>
      <c r="T10" s="0" t="n">
        <v>0.967848799111299</v>
      </c>
      <c r="U10" s="0" t="n">
        <v>10.8458005459362</v>
      </c>
      <c r="V10" s="0" t="n">
        <v>1.05311938796013E-006</v>
      </c>
      <c r="W10" s="0" t="n">
        <v>4.93021292091383E-007</v>
      </c>
      <c r="X10" s="0" t="n">
        <v>5.60098095868744E-007</v>
      </c>
      <c r="Y10" s="0" t="n">
        <v>1.49140799113154E-005</v>
      </c>
      <c r="Z10" s="0" t="n">
        <v>1.35732721508491E-005</v>
      </c>
      <c r="AA10" s="0" t="n">
        <v>1.34080776046628E-006</v>
      </c>
      <c r="AB10" s="0" t="n">
        <v>17.0329358269869</v>
      </c>
      <c r="AC10" s="0" t="n">
        <v>123388.937265498</v>
      </c>
      <c r="AD10" s="0" t="n">
        <v>0.00804043678773812</v>
      </c>
      <c r="AE10" s="0" t="n">
        <v>1.51557593100262E-005</v>
      </c>
      <c r="AF10" s="0" t="n">
        <v>0.000398402180932901</v>
      </c>
      <c r="AG10" s="0" t="n">
        <v>9.90372293063114</v>
      </c>
      <c r="AH10" s="0" t="n">
        <v>127.507077572559</v>
      </c>
    </row>
    <row r="11" customFormat="false" ht="13.8" hidden="false" customHeight="false" outlineLevel="0" collapsed="false">
      <c r="A11" s="1" t="n">
        <v>65</v>
      </c>
      <c r="B11" s="0" t="s">
        <v>77</v>
      </c>
      <c r="C11" s="0" t="s">
        <v>34</v>
      </c>
      <c r="D11" s="0" t="n">
        <v>2035</v>
      </c>
      <c r="E11" s="0" t="s">
        <v>78</v>
      </c>
      <c r="F11" s="0" t="s">
        <v>36</v>
      </c>
      <c r="G11" s="0" t="s">
        <v>37</v>
      </c>
      <c r="H11" s="0" t="s">
        <v>38</v>
      </c>
      <c r="I11" s="0" t="n">
        <v>20</v>
      </c>
      <c r="J11" s="0" t="n">
        <v>2.51489567088613</v>
      </c>
      <c r="K11" s="0" t="n">
        <v>317.405455213684</v>
      </c>
      <c r="L11" s="0" t="n">
        <v>66.1414865612798</v>
      </c>
      <c r="M11" s="0" t="n">
        <v>248.889876911441</v>
      </c>
      <c r="N11" s="0" t="n">
        <v>2.37409174096408</v>
      </c>
      <c r="O11" s="0" t="n">
        <v>2870.47028590221</v>
      </c>
      <c r="P11" s="0" t="n">
        <v>2014.9960646942</v>
      </c>
      <c r="Q11" s="0" t="n">
        <v>855.474221208012</v>
      </c>
      <c r="R11" s="0" t="n">
        <v>3497.96341288384</v>
      </c>
      <c r="S11" s="0" t="n">
        <v>0.0767576954069071</v>
      </c>
      <c r="T11" s="0" t="n">
        <v>0.846215160062673</v>
      </c>
      <c r="U11" s="0" t="n">
        <v>9.34250769554398</v>
      </c>
      <c r="V11" s="0" t="n">
        <v>9.60681297939533E-007</v>
      </c>
      <c r="W11" s="0" t="n">
        <v>4.39985575171281E-007</v>
      </c>
      <c r="X11" s="0" t="n">
        <v>5.20695722768253E-007</v>
      </c>
      <c r="Y11" s="0" t="n">
        <v>1.39882778202509E-005</v>
      </c>
      <c r="Z11" s="0" t="n">
        <v>1.27979022418429E-005</v>
      </c>
      <c r="AA11" s="0" t="n">
        <v>1.19037557840806E-006</v>
      </c>
      <c r="AB11" s="0" t="n">
        <v>79.4862330229557</v>
      </c>
      <c r="AC11" s="0" t="n">
        <v>113009.839655054</v>
      </c>
      <c r="AD11" s="0" t="n">
        <v>0.00855864902976528</v>
      </c>
      <c r="AE11" s="0" t="n">
        <v>2.5458566876466E-005</v>
      </c>
      <c r="AF11" s="0" t="n">
        <v>0.000326869291769241</v>
      </c>
      <c r="AG11" s="0" t="n">
        <v>8.25833501810065</v>
      </c>
      <c r="AH11" s="0" t="n">
        <v>162.933342524161</v>
      </c>
    </row>
    <row r="12" customFormat="false" ht="13.8" hidden="false" customHeight="false" outlineLevel="0" collapsed="false">
      <c r="A12" s="1" t="n">
        <v>49</v>
      </c>
      <c r="B12" s="0" t="s">
        <v>122</v>
      </c>
      <c r="C12" s="0" t="s">
        <v>34</v>
      </c>
      <c r="D12" s="0" t="n">
        <v>2050</v>
      </c>
      <c r="E12" s="0" t="s">
        <v>78</v>
      </c>
      <c r="F12" s="0" t="s">
        <v>36</v>
      </c>
      <c r="G12" s="0" t="s">
        <v>37</v>
      </c>
      <c r="H12" s="0" t="s">
        <v>38</v>
      </c>
      <c r="I12" s="0" t="n">
        <v>20</v>
      </c>
      <c r="J12" s="0" t="n">
        <v>2.61938721803743</v>
      </c>
      <c r="K12" s="0" t="n">
        <v>283.790680015822</v>
      </c>
      <c r="L12" s="0" t="n">
        <v>81.3637786923424</v>
      </c>
      <c r="M12" s="0" t="n">
        <v>200.404745307688</v>
      </c>
      <c r="N12" s="0" t="n">
        <v>2.02215601579165</v>
      </c>
      <c r="O12" s="0" t="n">
        <v>2832.92528463104</v>
      </c>
      <c r="P12" s="0" t="n">
        <v>1988.5970242064</v>
      </c>
      <c r="Q12" s="0" t="n">
        <v>844.328260424633</v>
      </c>
      <c r="R12" s="0" t="n">
        <v>1835.47273579346</v>
      </c>
      <c r="S12" s="0" t="n">
        <v>0.0738375492785109</v>
      </c>
      <c r="T12" s="0" t="n">
        <v>0.935132570405582</v>
      </c>
      <c r="U12" s="0" t="n">
        <v>10.3456265181763</v>
      </c>
      <c r="V12" s="0" t="n">
        <v>1.0652130257656E-006</v>
      </c>
      <c r="W12" s="0" t="n">
        <v>5.2669411809362E-007</v>
      </c>
      <c r="X12" s="0" t="n">
        <v>5.38518907671979E-007</v>
      </c>
      <c r="Y12" s="0" t="n">
        <v>1.50143424337822E-005</v>
      </c>
      <c r="Z12" s="0" t="n">
        <v>1.36709340652269E-005</v>
      </c>
      <c r="AA12" s="0" t="n">
        <v>1.34340836855533E-006</v>
      </c>
      <c r="AB12" s="0" t="n">
        <v>18.4181881949453</v>
      </c>
      <c r="AC12" s="0" t="n">
        <v>124962.569052701</v>
      </c>
      <c r="AD12" s="0" t="n">
        <v>0.00844240901059751</v>
      </c>
      <c r="AE12" s="0" t="n">
        <v>1.43524077492924E-005</v>
      </c>
      <c r="AF12" s="0" t="n">
        <v>0.000397212119072517</v>
      </c>
      <c r="AG12" s="0" t="n">
        <v>9.78087457824366</v>
      </c>
      <c r="AH12" s="0" t="n">
        <v>118.361915097846</v>
      </c>
    </row>
    <row r="13" customFormat="false" ht="13.8" hidden="false" customHeight="false" outlineLevel="0" collapsed="false">
      <c r="A13" s="1" t="n">
        <v>85</v>
      </c>
      <c r="B13" s="0" t="s">
        <v>79</v>
      </c>
      <c r="C13" s="0" t="s">
        <v>34</v>
      </c>
      <c r="D13" s="0" t="n">
        <v>2035</v>
      </c>
      <c r="E13" s="0" t="s">
        <v>80</v>
      </c>
      <c r="F13" s="0" t="s">
        <v>36</v>
      </c>
      <c r="G13" s="0" t="s">
        <v>37</v>
      </c>
      <c r="H13" s="0" t="s">
        <v>38</v>
      </c>
      <c r="I13" s="0" t="n">
        <v>20</v>
      </c>
      <c r="J13" s="0" t="n">
        <v>3.52269058024485</v>
      </c>
      <c r="K13" s="0" t="n">
        <v>682.512816687067</v>
      </c>
      <c r="L13" s="0" t="n">
        <v>66.0656763366591</v>
      </c>
      <c r="M13" s="0" t="n">
        <v>614.198054454585</v>
      </c>
      <c r="N13" s="0" t="n">
        <v>2.24908589582355</v>
      </c>
      <c r="O13" s="0" t="n">
        <v>3163.02316916506</v>
      </c>
      <c r="P13" s="0" t="n">
        <v>2308.9409677478</v>
      </c>
      <c r="Q13" s="0" t="n">
        <v>854.082201417257</v>
      </c>
      <c r="R13" s="0" t="n">
        <v>8581.46530770452</v>
      </c>
      <c r="S13" s="0" t="n">
        <v>0.280337540466013</v>
      </c>
      <c r="T13" s="0" t="n">
        <v>1.00324709721941</v>
      </c>
      <c r="U13" s="0" t="n">
        <v>10.6770358099549</v>
      </c>
      <c r="V13" s="0" t="n">
        <v>9.70748422672026E-007</v>
      </c>
      <c r="W13" s="0" t="n">
        <v>4.24471589617262E-007</v>
      </c>
      <c r="X13" s="0" t="n">
        <v>5.46276833054764E-007</v>
      </c>
      <c r="Y13" s="0" t="n">
        <v>1.50786661536243E-005</v>
      </c>
      <c r="Z13" s="0" t="n">
        <v>1.38496265085049E-005</v>
      </c>
      <c r="AA13" s="0" t="n">
        <v>1.22903964511943E-006</v>
      </c>
      <c r="AB13" s="0" t="n">
        <v>66.9445794204528</v>
      </c>
      <c r="AC13" s="0" t="n">
        <v>111448.975761124</v>
      </c>
      <c r="AD13" s="0" t="n">
        <v>0.00804994527466221</v>
      </c>
      <c r="AE13" s="0" t="n">
        <v>3.39886804041351E-005</v>
      </c>
      <c r="AF13" s="0" t="n">
        <v>0.000330486033549971</v>
      </c>
      <c r="AG13" s="0" t="n">
        <v>8.87160898537932</v>
      </c>
      <c r="AH13" s="0" t="n">
        <v>171.626274525303</v>
      </c>
    </row>
    <row r="14" customFormat="false" ht="13.8" hidden="false" customHeight="false" outlineLevel="0" collapsed="false">
      <c r="A14" s="1" t="n">
        <v>54</v>
      </c>
      <c r="B14" s="0" t="s">
        <v>123</v>
      </c>
      <c r="C14" s="0" t="s">
        <v>34</v>
      </c>
      <c r="D14" s="0" t="n">
        <v>2050</v>
      </c>
      <c r="E14" s="0" t="s">
        <v>80</v>
      </c>
      <c r="F14" s="0" t="s">
        <v>36</v>
      </c>
      <c r="G14" s="0" t="s">
        <v>37</v>
      </c>
      <c r="H14" s="0" t="s">
        <v>38</v>
      </c>
      <c r="I14" s="0" t="n">
        <v>20</v>
      </c>
      <c r="J14" s="0" t="n">
        <v>2.98612349313003</v>
      </c>
      <c r="K14" s="0" t="n">
        <v>562.961168150364</v>
      </c>
      <c r="L14" s="0" t="n">
        <v>81.3368273957688</v>
      </c>
      <c r="M14" s="0" t="n">
        <v>479.657524405093</v>
      </c>
      <c r="N14" s="0" t="n">
        <v>1.96681634950255</v>
      </c>
      <c r="O14" s="0" t="n">
        <v>3009.34057368178</v>
      </c>
      <c r="P14" s="0" t="n">
        <v>2173.14217834074</v>
      </c>
      <c r="Q14" s="0" t="n">
        <v>836.198395341039</v>
      </c>
      <c r="R14" s="0" t="n">
        <v>5991.20668868592</v>
      </c>
      <c r="S14" s="0" t="n">
        <v>0.183013002525769</v>
      </c>
      <c r="T14" s="0" t="n">
        <v>1.02092531276248</v>
      </c>
      <c r="U14" s="0" t="n">
        <v>11.2385130604324</v>
      </c>
      <c r="V14" s="0" t="n">
        <v>1.03898234303234E-006</v>
      </c>
      <c r="W14" s="0" t="n">
        <v>4.70471556647301E-007</v>
      </c>
      <c r="X14" s="0" t="n">
        <v>5.68510786385035E-007</v>
      </c>
      <c r="Y14" s="0" t="n">
        <v>1.49678583292268E-005</v>
      </c>
      <c r="Z14" s="0" t="n">
        <v>1.36064981500904E-005</v>
      </c>
      <c r="AA14" s="0" t="n">
        <v>1.36136017913637E-006</v>
      </c>
      <c r="AB14" s="0" t="n">
        <v>10.8928300585573</v>
      </c>
      <c r="AC14" s="0" t="n">
        <v>122675.497894896</v>
      </c>
      <c r="AD14" s="0" t="n">
        <v>0.00778941397814271</v>
      </c>
      <c r="AE14" s="0" t="n">
        <v>2.20516217068165E-005</v>
      </c>
      <c r="AF14" s="0" t="n">
        <v>0.000398814546707733</v>
      </c>
      <c r="AG14" s="0" t="n">
        <v>10.2019835280498</v>
      </c>
      <c r="AH14" s="0" t="n">
        <v>121.158636017809</v>
      </c>
    </row>
    <row r="15" customFormat="false" ht="13.8" hidden="false" customHeight="false" outlineLevel="0" collapsed="false">
      <c r="A15" s="1" t="n">
        <v>52</v>
      </c>
      <c r="B15" s="0" t="s">
        <v>81</v>
      </c>
      <c r="C15" s="0" t="s">
        <v>34</v>
      </c>
      <c r="D15" s="0" t="n">
        <v>2035</v>
      </c>
      <c r="E15" s="0" t="s">
        <v>82</v>
      </c>
      <c r="F15" s="0" t="s">
        <v>36</v>
      </c>
      <c r="G15" s="0" t="s">
        <v>37</v>
      </c>
      <c r="H15" s="0" t="s">
        <v>38</v>
      </c>
      <c r="I15" s="0" t="n">
        <v>20</v>
      </c>
      <c r="J15" s="0" t="n">
        <v>2.47605395360235</v>
      </c>
      <c r="K15" s="0" t="n">
        <v>308.889183902309</v>
      </c>
      <c r="L15" s="0" t="n">
        <v>66.0371534935801</v>
      </c>
      <c r="M15" s="0" t="n">
        <v>240.642759579183</v>
      </c>
      <c r="N15" s="0" t="n">
        <v>2.20927082954565</v>
      </c>
      <c r="O15" s="0" t="n">
        <v>2847.81653893505</v>
      </c>
      <c r="P15" s="0" t="n">
        <v>1991.08051117808</v>
      </c>
      <c r="Q15" s="0" t="n">
        <v>856.736027756972</v>
      </c>
      <c r="R15" s="0" t="n">
        <v>3032.29730843494</v>
      </c>
      <c r="S15" s="0" t="n">
        <v>0.0755464656439015</v>
      </c>
      <c r="T15" s="0" t="n">
        <v>0.839806950441033</v>
      </c>
      <c r="U15" s="0" t="n">
        <v>9.30594761037625</v>
      </c>
      <c r="V15" s="0" t="n">
        <v>9.43300625022495E-007</v>
      </c>
      <c r="W15" s="0" t="n">
        <v>4.1825174303847E-007</v>
      </c>
      <c r="X15" s="0" t="n">
        <v>5.25048881984025E-007</v>
      </c>
      <c r="Y15" s="0" t="n">
        <v>1.39258629930276E-005</v>
      </c>
      <c r="Z15" s="0" t="n">
        <v>1.27315327953943E-005</v>
      </c>
      <c r="AA15" s="0" t="n">
        <v>1.19433019763329E-006</v>
      </c>
      <c r="AB15" s="0" t="n">
        <v>59.601550680672</v>
      </c>
      <c r="AC15" s="0" t="n">
        <v>113353.471098039</v>
      </c>
      <c r="AD15" s="0" t="n">
        <v>0.00868069589262068</v>
      </c>
      <c r="AE15" s="0" t="n">
        <v>2.52794542799879E-005</v>
      </c>
      <c r="AF15" s="0" t="n">
        <v>0.000326809626490949</v>
      </c>
      <c r="AG15" s="0" t="n">
        <v>8.23741622410407</v>
      </c>
      <c r="AH15" s="0" t="n">
        <v>144.9594622952</v>
      </c>
    </row>
    <row r="16" customFormat="false" ht="13.8" hidden="false" customHeight="false" outlineLevel="0" collapsed="false">
      <c r="A16" s="1" t="n">
        <v>102</v>
      </c>
      <c r="B16" s="0" t="s">
        <v>124</v>
      </c>
      <c r="C16" s="0" t="s">
        <v>34</v>
      </c>
      <c r="D16" s="0" t="n">
        <v>2050</v>
      </c>
      <c r="E16" s="0" t="s">
        <v>82</v>
      </c>
      <c r="F16" s="0" t="s">
        <v>36</v>
      </c>
      <c r="G16" s="0" t="s">
        <v>37</v>
      </c>
      <c r="H16" s="0" t="s">
        <v>38</v>
      </c>
      <c r="I16" s="0" t="n">
        <v>20</v>
      </c>
      <c r="J16" s="0" t="n">
        <v>2.63463890876394</v>
      </c>
      <c r="K16" s="0" t="n">
        <v>291.165239062192</v>
      </c>
      <c r="L16" s="0" t="n">
        <v>81.2803867879938</v>
      </c>
      <c r="M16" s="0" t="n">
        <v>208.01926529624</v>
      </c>
      <c r="N16" s="0" t="n">
        <v>1.86558697795752</v>
      </c>
      <c r="O16" s="0" t="n">
        <v>2828.76887628839</v>
      </c>
      <c r="P16" s="0" t="n">
        <v>1982.49139350938</v>
      </c>
      <c r="Q16" s="0" t="n">
        <v>846.277482779012</v>
      </c>
      <c r="R16" s="0" t="n">
        <v>1890.98930996997</v>
      </c>
      <c r="S16" s="0" t="n">
        <v>0.074218632905074</v>
      </c>
      <c r="T16" s="0" t="n">
        <v>0.933140973069512</v>
      </c>
      <c r="U16" s="0" t="n">
        <v>10.3727490080639</v>
      </c>
      <c r="V16" s="0" t="n">
        <v>1.01678927539756E-006</v>
      </c>
      <c r="W16" s="0" t="n">
        <v>4.6729108208052E-007</v>
      </c>
      <c r="X16" s="0" t="n">
        <v>5.49498193317044E-007</v>
      </c>
      <c r="Y16" s="0" t="n">
        <v>1.47360676048219E-005</v>
      </c>
      <c r="Z16" s="0" t="n">
        <v>1.33875899935136E-005</v>
      </c>
      <c r="AA16" s="0" t="n">
        <v>1.34847761130831E-006</v>
      </c>
      <c r="AB16" s="0" t="n">
        <v>12.8426168769573</v>
      </c>
      <c r="AC16" s="0" t="n">
        <v>124563.280602931</v>
      </c>
      <c r="AD16" s="0" t="n">
        <v>0.00850594603810428</v>
      </c>
      <c r="AE16" s="0" t="n">
        <v>1.45295928088771E-005</v>
      </c>
      <c r="AF16" s="0" t="n">
        <v>0.000397250253443626</v>
      </c>
      <c r="AG16" s="0" t="n">
        <v>9.80667325991323</v>
      </c>
      <c r="AH16" s="0" t="n">
        <v>104.445963011874</v>
      </c>
    </row>
    <row r="17" customFormat="false" ht="13.8" hidden="false" customHeight="false" outlineLevel="0" collapsed="false">
      <c r="A17" s="1" t="n">
        <v>30</v>
      </c>
      <c r="B17" s="0" t="s">
        <v>39</v>
      </c>
      <c r="C17" s="0" t="s">
        <v>40</v>
      </c>
      <c r="D17" s="0" t="n">
        <v>1970</v>
      </c>
      <c r="E17" s="0" t="s">
        <v>35</v>
      </c>
      <c r="F17" s="0" t="s">
        <v>41</v>
      </c>
      <c r="G17" s="0" t="s">
        <v>37</v>
      </c>
      <c r="H17" s="0" t="s">
        <v>38</v>
      </c>
      <c r="I17" s="0" t="n">
        <v>20</v>
      </c>
      <c r="J17" s="0" t="n">
        <v>61.6564479357379</v>
      </c>
      <c r="K17" s="0" t="n">
        <v>5335.4944312273</v>
      </c>
      <c r="L17" s="0" t="n">
        <v>5.06427166104684</v>
      </c>
      <c r="M17" s="0" t="n">
        <v>5328.23748523147</v>
      </c>
      <c r="N17" s="0" t="n">
        <v>2.19267433478519</v>
      </c>
      <c r="O17" s="0" t="n">
        <v>22376.147586168</v>
      </c>
      <c r="P17" s="0" t="n">
        <v>21537.0345457124</v>
      </c>
      <c r="Q17" s="0" t="n">
        <v>839.113040455595</v>
      </c>
      <c r="R17" s="0" t="n">
        <v>60571.6659251451</v>
      </c>
      <c r="S17" s="0" t="n">
        <v>0.905775852870052</v>
      </c>
      <c r="T17" s="0" t="n">
        <v>6.10750635533991</v>
      </c>
      <c r="U17" s="0" t="n">
        <v>61.4446210304007</v>
      </c>
      <c r="V17" s="0" t="n">
        <v>1.87474553021084E-006</v>
      </c>
      <c r="W17" s="0" t="n">
        <v>7.28604424833579E-007</v>
      </c>
      <c r="X17" s="0" t="n">
        <v>1.14614110537726E-006</v>
      </c>
      <c r="Y17" s="0" t="n">
        <v>2.58419645664351E-005</v>
      </c>
      <c r="Z17" s="0" t="n">
        <v>2.47505112280873E-005</v>
      </c>
      <c r="AA17" s="0" t="n">
        <v>1.09145333834785E-006</v>
      </c>
      <c r="AB17" s="0" t="n">
        <v>42.2298452422775</v>
      </c>
      <c r="AC17" s="0" t="n">
        <v>28808.470077523</v>
      </c>
      <c r="AD17" s="0" t="n">
        <v>0.00328939033964549</v>
      </c>
      <c r="AE17" s="0" t="n">
        <v>7.07837135522348E-005</v>
      </c>
      <c r="AF17" s="0" t="n">
        <v>0.000378251700337163</v>
      </c>
      <c r="AG17" s="0" t="n">
        <v>23.2472024316967</v>
      </c>
      <c r="AH17" s="0" t="n">
        <v>291.512601302891</v>
      </c>
    </row>
    <row r="18" customFormat="false" ht="13.8" hidden="false" customHeight="false" outlineLevel="0" collapsed="false">
      <c r="A18" s="1" t="n">
        <v>23</v>
      </c>
      <c r="B18" s="0" t="s">
        <v>58</v>
      </c>
      <c r="C18" s="0" t="s">
        <v>40</v>
      </c>
      <c r="D18" s="0" t="n">
        <v>2010</v>
      </c>
      <c r="E18" s="0" t="s">
        <v>35</v>
      </c>
      <c r="F18" s="0" t="s">
        <v>41</v>
      </c>
      <c r="G18" s="0" t="s">
        <v>37</v>
      </c>
      <c r="H18" s="0" t="s">
        <v>38</v>
      </c>
      <c r="I18" s="0" t="n">
        <v>20</v>
      </c>
      <c r="J18" s="0" t="n">
        <v>4.10370161752521</v>
      </c>
      <c r="K18" s="0" t="n">
        <v>923.29050654207</v>
      </c>
      <c r="L18" s="0" t="n">
        <v>22.8086107823048</v>
      </c>
      <c r="M18" s="0" t="n">
        <v>898.145729207022</v>
      </c>
      <c r="N18" s="0" t="n">
        <v>2.33616655274353</v>
      </c>
      <c r="O18" s="0" t="n">
        <v>2610.33015759631</v>
      </c>
      <c r="P18" s="0" t="n">
        <v>2341.03804444368</v>
      </c>
      <c r="Q18" s="0" t="n">
        <v>269.29211315264</v>
      </c>
      <c r="R18" s="0" t="n">
        <v>10830.1163263008</v>
      </c>
      <c r="S18" s="0" t="n">
        <v>0.370456983168586</v>
      </c>
      <c r="T18" s="0" t="n">
        <v>0.976157787212877</v>
      </c>
      <c r="U18" s="0" t="n">
        <v>10.9620822140368</v>
      </c>
      <c r="V18" s="0" t="n">
        <v>7.69315717024907E-007</v>
      </c>
      <c r="W18" s="0" t="n">
        <v>3.15569793703899E-007</v>
      </c>
      <c r="X18" s="0" t="n">
        <v>4.53745923321008E-007</v>
      </c>
      <c r="Y18" s="0" t="n">
        <v>1.13075300426358E-005</v>
      </c>
      <c r="Z18" s="0" t="n">
        <v>1.0827169571028E-005</v>
      </c>
      <c r="AA18" s="0" t="n">
        <v>4.80360471607781E-007</v>
      </c>
      <c r="AB18" s="0" t="n">
        <v>20.4409027660008</v>
      </c>
      <c r="AC18" s="0" t="n">
        <v>42330.1564111571</v>
      </c>
      <c r="AD18" s="0" t="n">
        <v>0.0028219161589571</v>
      </c>
      <c r="AE18" s="0" t="n">
        <v>1.48782283398817E-005</v>
      </c>
      <c r="AF18" s="0" t="n">
        <v>0.00012949787998274</v>
      </c>
      <c r="AG18" s="0" t="n">
        <v>4.97005450406389</v>
      </c>
      <c r="AH18" s="0" t="n">
        <v>134.43209746801</v>
      </c>
    </row>
    <row r="19" customFormat="false" ht="13.8" hidden="false" customHeight="false" outlineLevel="0" collapsed="false">
      <c r="A19" s="1" t="n">
        <v>26</v>
      </c>
      <c r="B19" s="0" t="s">
        <v>65</v>
      </c>
      <c r="C19" s="0" t="s">
        <v>40</v>
      </c>
      <c r="D19" s="0" t="n">
        <v>2024</v>
      </c>
      <c r="E19" s="0" t="s">
        <v>35</v>
      </c>
      <c r="F19" s="0" t="s">
        <v>41</v>
      </c>
      <c r="G19" s="0" t="s">
        <v>37</v>
      </c>
      <c r="H19" s="0" t="s">
        <v>38</v>
      </c>
      <c r="I19" s="0" t="n">
        <v>20</v>
      </c>
      <c r="J19" s="0" t="n">
        <v>4.10370161752523</v>
      </c>
      <c r="K19" s="0" t="n">
        <v>923.290506542072</v>
      </c>
      <c r="L19" s="0" t="n">
        <v>22.8086107823048</v>
      </c>
      <c r="M19" s="0" t="n">
        <v>898.145729207024</v>
      </c>
      <c r="N19" s="0" t="n">
        <v>2.33616655274353</v>
      </c>
      <c r="O19" s="0" t="n">
        <v>2610.33015759632</v>
      </c>
      <c r="P19" s="0" t="n">
        <v>2341.03804444368</v>
      </c>
      <c r="Q19" s="0" t="n">
        <v>269.292113152638</v>
      </c>
      <c r="R19" s="0" t="n">
        <v>10830.1163263007</v>
      </c>
      <c r="S19" s="0" t="n">
        <v>0.370456983168587</v>
      </c>
      <c r="T19" s="0" t="n">
        <v>0.976157787212876</v>
      </c>
      <c r="U19" s="0" t="n">
        <v>10.9620822140368</v>
      </c>
      <c r="V19" s="0" t="n">
        <v>7.69315717024912E-007</v>
      </c>
      <c r="W19" s="0" t="n">
        <v>3.15569793703902E-007</v>
      </c>
      <c r="X19" s="0" t="n">
        <v>4.53745923321011E-007</v>
      </c>
      <c r="Y19" s="0" t="n">
        <v>1.13075300426359E-005</v>
      </c>
      <c r="Z19" s="0" t="n">
        <v>1.08271695710281E-005</v>
      </c>
      <c r="AA19" s="0" t="n">
        <v>4.80360471607786E-007</v>
      </c>
      <c r="AB19" s="0" t="n">
        <v>20.4409027659967</v>
      </c>
      <c r="AC19" s="0" t="n">
        <v>42330.1564111574</v>
      </c>
      <c r="AD19" s="0" t="n">
        <v>0.00282191615895724</v>
      </c>
      <c r="AE19" s="0" t="n">
        <v>1.48782283398817E-005</v>
      </c>
      <c r="AF19" s="0" t="n">
        <v>0.00012949787998274</v>
      </c>
      <c r="AG19" s="0" t="n">
        <v>4.97005450406389</v>
      </c>
      <c r="AH19" s="0" t="n">
        <v>134.432097468009</v>
      </c>
    </row>
    <row r="20" customFormat="false" ht="13.8" hidden="false" customHeight="false" outlineLevel="0" collapsed="false">
      <c r="A20" s="1" t="n">
        <v>40</v>
      </c>
      <c r="B20" s="0" t="s">
        <v>83</v>
      </c>
      <c r="C20" s="0" t="s">
        <v>40</v>
      </c>
      <c r="D20" s="0" t="n">
        <v>2035</v>
      </c>
      <c r="E20" s="0" t="s">
        <v>72</v>
      </c>
      <c r="F20" s="0" t="s">
        <v>41</v>
      </c>
      <c r="G20" s="0" t="s">
        <v>37</v>
      </c>
      <c r="H20" s="0" t="s">
        <v>38</v>
      </c>
      <c r="I20" s="0" t="n">
        <v>20</v>
      </c>
      <c r="J20" s="0" t="n">
        <v>3.11978041249654</v>
      </c>
      <c r="K20" s="0" t="n">
        <v>475.875395364516</v>
      </c>
      <c r="L20" s="0" t="n">
        <v>65.5521961915615</v>
      </c>
      <c r="M20" s="0" t="n">
        <v>407.211099215301</v>
      </c>
      <c r="N20" s="0" t="n">
        <v>3.11209995765369</v>
      </c>
      <c r="O20" s="0" t="n">
        <v>2333.31629054296</v>
      </c>
      <c r="P20" s="0" t="n">
        <v>1947.27780618083</v>
      </c>
      <c r="Q20" s="0" t="n">
        <v>386.038484362139</v>
      </c>
      <c r="R20" s="0" t="n">
        <v>5534.39895074714</v>
      </c>
      <c r="S20" s="0" t="n">
        <v>0.198177497217803</v>
      </c>
      <c r="T20" s="0" t="n">
        <v>0.85112003638163</v>
      </c>
      <c r="U20" s="0" t="n">
        <v>9.20544913486852</v>
      </c>
      <c r="V20" s="0" t="n">
        <v>8.74057435439861E-007</v>
      </c>
      <c r="W20" s="0" t="n">
        <v>3.80615648888276E-007</v>
      </c>
      <c r="X20" s="0" t="n">
        <v>4.93441786551584E-007</v>
      </c>
      <c r="Y20" s="0" t="n">
        <v>1.3874824577014E-005</v>
      </c>
      <c r="Z20" s="0" t="n">
        <v>1.28021210726899E-005</v>
      </c>
      <c r="AA20" s="0" t="n">
        <v>1.07270350432413E-006</v>
      </c>
      <c r="AB20" s="0" t="n">
        <v>78.2459380297594</v>
      </c>
      <c r="AC20" s="0" t="n">
        <v>69303.1442409168</v>
      </c>
      <c r="AD20" s="0" t="n">
        <v>0.00745545479487526</v>
      </c>
      <c r="AE20" s="0" t="n">
        <v>2.64341017858859E-005</v>
      </c>
      <c r="AF20" s="0" t="n">
        <v>0.000313726397305632</v>
      </c>
      <c r="AG20" s="0" t="n">
        <v>8.1939821411523</v>
      </c>
      <c r="AH20" s="0" t="n">
        <v>196.212255028215</v>
      </c>
    </row>
    <row r="21" customFormat="false" ht="13.8" hidden="false" customHeight="false" outlineLevel="0" collapsed="false">
      <c r="A21" s="1" t="n">
        <v>69</v>
      </c>
      <c r="B21" s="0" t="s">
        <v>125</v>
      </c>
      <c r="C21" s="0" t="s">
        <v>40</v>
      </c>
      <c r="D21" s="0" t="n">
        <v>2050</v>
      </c>
      <c r="E21" s="0" t="s">
        <v>72</v>
      </c>
      <c r="F21" s="0" t="s">
        <v>41</v>
      </c>
      <c r="G21" s="0" t="s">
        <v>37</v>
      </c>
      <c r="H21" s="0" t="s">
        <v>38</v>
      </c>
      <c r="I21" s="0" t="n">
        <v>20</v>
      </c>
      <c r="J21" s="0" t="n">
        <v>2.54847541969769</v>
      </c>
      <c r="K21" s="0" t="n">
        <v>319.767197186501</v>
      </c>
      <c r="L21" s="0" t="n">
        <v>80.7652349615327</v>
      </c>
      <c r="M21" s="0" t="n">
        <v>236.200525232604</v>
      </c>
      <c r="N21" s="0" t="n">
        <v>2.80143699236469</v>
      </c>
      <c r="O21" s="0" t="n">
        <v>2160.0058143627</v>
      </c>
      <c r="P21" s="0" t="n">
        <v>1791.66243947614</v>
      </c>
      <c r="Q21" s="0" t="n">
        <v>368.343374886559</v>
      </c>
      <c r="R21" s="0" t="n">
        <v>2278.51076552444</v>
      </c>
      <c r="S21" s="0" t="n">
        <v>0.0846052056950414</v>
      </c>
      <c r="T21" s="0" t="n">
        <v>0.85338288857065</v>
      </c>
      <c r="U21" s="0" t="n">
        <v>9.49833183030439</v>
      </c>
      <c r="V21" s="0" t="n">
        <v>9.33414965464796E-007</v>
      </c>
      <c r="W21" s="0" t="n">
        <v>4.1912574055015E-007</v>
      </c>
      <c r="X21" s="0" t="n">
        <v>5.14289224914645E-007</v>
      </c>
      <c r="Y21" s="0" t="n">
        <v>1.34453614400383E-005</v>
      </c>
      <c r="Z21" s="0" t="n">
        <v>1.22480468174396E-005</v>
      </c>
      <c r="AA21" s="0" t="n">
        <v>1.19731462259871E-006</v>
      </c>
      <c r="AB21" s="0" t="n">
        <v>14.443982515497</v>
      </c>
      <c r="AC21" s="0" t="n">
        <v>81043.6341577874</v>
      </c>
      <c r="AD21" s="0" t="n">
        <v>0.00702503271422488</v>
      </c>
      <c r="AE21" s="0" t="n">
        <v>1.30649591588409E-005</v>
      </c>
      <c r="AF21" s="0" t="n">
        <v>0.000381127894264744</v>
      </c>
      <c r="AG21" s="0" t="n">
        <v>9.48893548594298</v>
      </c>
      <c r="AH21" s="0" t="n">
        <v>143.436964882353</v>
      </c>
    </row>
    <row r="22" customFormat="false" ht="13.8" hidden="false" customHeight="false" outlineLevel="0" collapsed="false">
      <c r="A22" s="1" t="n">
        <v>81</v>
      </c>
      <c r="B22" s="0" t="s">
        <v>84</v>
      </c>
      <c r="C22" s="0" t="s">
        <v>40</v>
      </c>
      <c r="D22" s="0" t="n">
        <v>2035</v>
      </c>
      <c r="E22" s="0" t="s">
        <v>74</v>
      </c>
      <c r="F22" s="0" t="s">
        <v>41</v>
      </c>
      <c r="G22" s="0" t="s">
        <v>37</v>
      </c>
      <c r="H22" s="0" t="s">
        <v>38</v>
      </c>
      <c r="I22" s="0" t="n">
        <v>20</v>
      </c>
      <c r="J22" s="0" t="n">
        <v>2.24867284280234</v>
      </c>
      <c r="K22" s="0" t="n">
        <v>276.130972817343</v>
      </c>
      <c r="L22" s="0" t="n">
        <v>65.5312644647759</v>
      </c>
      <c r="M22" s="0" t="n">
        <v>207.504545283077</v>
      </c>
      <c r="N22" s="0" t="n">
        <v>3.09516306949025</v>
      </c>
      <c r="O22" s="0" t="n">
        <v>2129.84496541842</v>
      </c>
      <c r="P22" s="0" t="n">
        <v>1742.40611874576</v>
      </c>
      <c r="Q22" s="0" t="n">
        <v>387.438846672658</v>
      </c>
      <c r="R22" s="0" t="n">
        <v>3120.39221408377</v>
      </c>
      <c r="S22" s="0" t="n">
        <v>0.0643283133303209</v>
      </c>
      <c r="T22" s="0" t="n">
        <v>0.741426451778212</v>
      </c>
      <c r="U22" s="0" t="n">
        <v>8.24776001836588</v>
      </c>
      <c r="V22" s="0" t="n">
        <v>8.7792782643642E-007</v>
      </c>
      <c r="W22" s="0" t="n">
        <v>4.07627078867635E-007</v>
      </c>
      <c r="X22" s="0" t="n">
        <v>4.70300747568785E-007</v>
      </c>
      <c r="Y22" s="0" t="n">
        <v>1.28803881705545E-005</v>
      </c>
      <c r="Z22" s="0" t="n">
        <v>1.18288585329299E-005</v>
      </c>
      <c r="AA22" s="0" t="n">
        <v>1.0515296376246E-006</v>
      </c>
      <c r="AB22" s="0" t="n">
        <v>78.3829085318923</v>
      </c>
      <c r="AC22" s="0" t="n">
        <v>69972.1748967171</v>
      </c>
      <c r="AD22" s="0" t="n">
        <v>0.0076635178441175</v>
      </c>
      <c r="AE22" s="0" t="n">
        <v>2.4014708066E-005</v>
      </c>
      <c r="AF22" s="0" t="n">
        <v>0.000310585622030164</v>
      </c>
      <c r="AG22" s="0" t="n">
        <v>7.84237514898169</v>
      </c>
      <c r="AH22" s="0" t="n">
        <v>182.470030422712</v>
      </c>
    </row>
    <row r="23" customFormat="false" ht="13.8" hidden="false" customHeight="false" outlineLevel="0" collapsed="false">
      <c r="A23" s="1" t="n">
        <v>74</v>
      </c>
      <c r="B23" s="0" t="s">
        <v>126</v>
      </c>
      <c r="C23" s="0" t="s">
        <v>40</v>
      </c>
      <c r="D23" s="0" t="n">
        <v>2050</v>
      </c>
      <c r="E23" s="0" t="s">
        <v>74</v>
      </c>
      <c r="F23" s="0" t="s">
        <v>41</v>
      </c>
      <c r="G23" s="0" t="s">
        <v>37</v>
      </c>
      <c r="H23" s="0" t="s">
        <v>38</v>
      </c>
      <c r="I23" s="0" t="n">
        <v>20</v>
      </c>
      <c r="J23" s="0" t="n">
        <v>2.36255279893418</v>
      </c>
      <c r="K23" s="0" t="n">
        <v>254.198659585929</v>
      </c>
      <c r="L23" s="0" t="n">
        <v>80.7514027568518</v>
      </c>
      <c r="M23" s="0" t="n">
        <v>170.686851627022</v>
      </c>
      <c r="N23" s="0" t="n">
        <v>2.7604052020556</v>
      </c>
      <c r="O23" s="0" t="n">
        <v>2094.11680903564</v>
      </c>
      <c r="P23" s="0" t="n">
        <v>1720.70055414403</v>
      </c>
      <c r="Q23" s="0" t="n">
        <v>373.416254891608</v>
      </c>
      <c r="R23" s="0" t="n">
        <v>1577.78150338771</v>
      </c>
      <c r="S23" s="0" t="n">
        <v>0.0601170864903689</v>
      </c>
      <c r="T23" s="0" t="n">
        <v>0.832065485715621</v>
      </c>
      <c r="U23" s="0" t="n">
        <v>9.28584244318542</v>
      </c>
      <c r="V23" s="0" t="n">
        <v>9.48824125679112E-007</v>
      </c>
      <c r="W23" s="0" t="n">
        <v>4.56833130179669E-007</v>
      </c>
      <c r="X23" s="0" t="n">
        <v>4.91990995499443E-007</v>
      </c>
      <c r="Y23" s="0" t="n">
        <v>1.35604965051072E-005</v>
      </c>
      <c r="Z23" s="0" t="n">
        <v>1.23628621732169E-005</v>
      </c>
      <c r="AA23" s="0" t="n">
        <v>1.19763433189027E-006</v>
      </c>
      <c r="AB23" s="0" t="n">
        <v>19.8258606420493</v>
      </c>
      <c r="AC23" s="0" t="n">
        <v>81749.4829807101</v>
      </c>
      <c r="AD23" s="0" t="n">
        <v>0.00727948185469197</v>
      </c>
      <c r="AE23" s="0" t="n">
        <v>1.24489955521078E-005</v>
      </c>
      <c r="AF23" s="0" t="n">
        <v>0.000380315756970506</v>
      </c>
      <c r="AG23" s="0" t="n">
        <v>9.38752394423465</v>
      </c>
      <c r="AH23" s="0" t="n">
        <v>139.542384363656</v>
      </c>
    </row>
    <row r="24" customFormat="false" ht="13.8" hidden="false" customHeight="false" outlineLevel="0" collapsed="false">
      <c r="A24" s="1" t="n">
        <v>25</v>
      </c>
      <c r="B24" s="0" t="s">
        <v>85</v>
      </c>
      <c r="C24" s="0" t="s">
        <v>40</v>
      </c>
      <c r="D24" s="0" t="n">
        <v>2035</v>
      </c>
      <c r="E24" s="0" t="s">
        <v>76</v>
      </c>
      <c r="F24" s="0" t="s">
        <v>41</v>
      </c>
      <c r="G24" s="0" t="s">
        <v>37</v>
      </c>
      <c r="H24" s="0" t="s">
        <v>38</v>
      </c>
      <c r="I24" s="0" t="n">
        <v>20</v>
      </c>
      <c r="J24" s="0" t="n">
        <v>3.01790035984217</v>
      </c>
      <c r="K24" s="0" t="n">
        <v>473.586574600279</v>
      </c>
      <c r="L24" s="0" t="n">
        <v>65.54163883079</v>
      </c>
      <c r="M24" s="0" t="n">
        <v>404.944542059792</v>
      </c>
      <c r="N24" s="0" t="n">
        <v>3.10039370969713</v>
      </c>
      <c r="O24" s="0" t="n">
        <v>2328.73387092543</v>
      </c>
      <c r="P24" s="0" t="n">
        <v>1942.66785039367</v>
      </c>
      <c r="Q24" s="0" t="n">
        <v>386.066020531759</v>
      </c>
      <c r="R24" s="0" t="n">
        <v>5623.73687598918</v>
      </c>
      <c r="S24" s="0" t="n">
        <v>0.190330107007673</v>
      </c>
      <c r="T24" s="0" t="n">
        <v>0.843751018562112</v>
      </c>
      <c r="U24" s="0" t="n">
        <v>9.1353274353777</v>
      </c>
      <c r="V24" s="0" t="n">
        <v>8.97655887468505E-007</v>
      </c>
      <c r="W24" s="0" t="n">
        <v>4.1383857974689E-007</v>
      </c>
      <c r="X24" s="0" t="n">
        <v>4.83817307721615E-007</v>
      </c>
      <c r="Y24" s="0" t="n">
        <v>1.38621036692139E-005</v>
      </c>
      <c r="Z24" s="0" t="n">
        <v>1.27913279182931E-005</v>
      </c>
      <c r="AA24" s="0" t="n">
        <v>1.07077575092085E-006</v>
      </c>
      <c r="AB24" s="0" t="n">
        <v>77.6811093865386</v>
      </c>
      <c r="AC24" s="0" t="n">
        <v>69150.7066648459</v>
      </c>
      <c r="AD24" s="0" t="n">
        <v>0.00740085616249331</v>
      </c>
      <c r="AE24" s="0" t="n">
        <v>2.67143065359856E-005</v>
      </c>
      <c r="AF24" s="0" t="n">
        <v>0.00031328197119945</v>
      </c>
      <c r="AG24" s="0" t="n">
        <v>8.17928166458994</v>
      </c>
      <c r="AH24" s="0" t="n">
        <v>193.636971428895</v>
      </c>
    </row>
    <row r="25" customFormat="false" ht="13.8" hidden="false" customHeight="false" outlineLevel="0" collapsed="false">
      <c r="A25" s="1" t="n">
        <v>20</v>
      </c>
      <c r="B25" s="0" t="s">
        <v>127</v>
      </c>
      <c r="C25" s="0" t="s">
        <v>40</v>
      </c>
      <c r="D25" s="0" t="n">
        <v>2050</v>
      </c>
      <c r="E25" s="0" t="s">
        <v>76</v>
      </c>
      <c r="F25" s="0" t="s">
        <v>41</v>
      </c>
      <c r="G25" s="0" t="s">
        <v>37</v>
      </c>
      <c r="H25" s="0" t="s">
        <v>38</v>
      </c>
      <c r="I25" s="0" t="n">
        <v>20</v>
      </c>
      <c r="J25" s="0" t="n">
        <v>2.53467280302357</v>
      </c>
      <c r="K25" s="0" t="n">
        <v>336.059357304931</v>
      </c>
      <c r="L25" s="0" t="n">
        <v>80.7669989596577</v>
      </c>
      <c r="M25" s="0" t="n">
        <v>252.519026913691</v>
      </c>
      <c r="N25" s="0" t="n">
        <v>2.77333143158174</v>
      </c>
      <c r="O25" s="0" t="n">
        <v>2178.42259295421</v>
      </c>
      <c r="P25" s="0" t="n">
        <v>1810.80317363311</v>
      </c>
      <c r="Q25" s="0" t="n">
        <v>367.619419321101</v>
      </c>
      <c r="R25" s="0" t="n">
        <v>2547.45123302706</v>
      </c>
      <c r="S25" s="0" t="n">
        <v>0.0906141453968759</v>
      </c>
      <c r="T25" s="0" t="n">
        <v>0.857744150570008</v>
      </c>
      <c r="U25" s="0" t="n">
        <v>9.62785853713617</v>
      </c>
      <c r="V25" s="0" t="n">
        <v>9.73150553337943E-007</v>
      </c>
      <c r="W25" s="0" t="n">
        <v>4.70758186281679E-007</v>
      </c>
      <c r="X25" s="0" t="n">
        <v>5.02392367056264E-007</v>
      </c>
      <c r="Y25" s="0" t="n">
        <v>1.36841866339328E-005</v>
      </c>
      <c r="Z25" s="0" t="n">
        <v>1.24867102576601E-005</v>
      </c>
      <c r="AA25" s="0" t="n">
        <v>1.19747637627261E-006</v>
      </c>
      <c r="AB25" s="0" t="n">
        <v>16.235526465779</v>
      </c>
      <c r="AC25" s="0" t="n">
        <v>80258.2530377853</v>
      </c>
      <c r="AD25" s="0" t="n">
        <v>0.00699586172479132</v>
      </c>
      <c r="AE25" s="0" t="n">
        <v>1.31419419502833E-005</v>
      </c>
      <c r="AF25" s="0" t="n">
        <v>0.000381240748037354</v>
      </c>
      <c r="AG25" s="0" t="n">
        <v>9.47990536346984</v>
      </c>
      <c r="AH25" s="0" t="n">
        <v>140.134382399492</v>
      </c>
    </row>
    <row r="26" customFormat="false" ht="13.8" hidden="false" customHeight="false" outlineLevel="0" collapsed="false">
      <c r="A26" s="1" t="n">
        <v>66</v>
      </c>
      <c r="B26" s="0" t="s">
        <v>86</v>
      </c>
      <c r="C26" s="0" t="s">
        <v>40</v>
      </c>
      <c r="D26" s="0" t="n">
        <v>2035</v>
      </c>
      <c r="E26" s="0" t="s">
        <v>78</v>
      </c>
      <c r="F26" s="0" t="s">
        <v>41</v>
      </c>
      <c r="G26" s="0" t="s">
        <v>37</v>
      </c>
      <c r="H26" s="0" t="s">
        <v>38</v>
      </c>
      <c r="I26" s="0" t="n">
        <v>20</v>
      </c>
      <c r="J26" s="0" t="n">
        <v>2.25547998996056</v>
      </c>
      <c r="K26" s="0" t="n">
        <v>271.464143076115</v>
      </c>
      <c r="L26" s="0" t="n">
        <v>65.467649868738</v>
      </c>
      <c r="M26" s="0" t="n">
        <v>202.97994163818</v>
      </c>
      <c r="N26" s="0" t="n">
        <v>3.01655156919755</v>
      </c>
      <c r="O26" s="0" t="n">
        <v>2138.67701929804</v>
      </c>
      <c r="P26" s="0" t="n">
        <v>1750.66358819493</v>
      </c>
      <c r="Q26" s="0" t="n">
        <v>388.013431103117</v>
      </c>
      <c r="R26" s="0" t="n">
        <v>3020.72757696711</v>
      </c>
      <c r="S26" s="0" t="n">
        <v>0.0637918441974937</v>
      </c>
      <c r="T26" s="0" t="n">
        <v>0.739335032438334</v>
      </c>
      <c r="U26" s="0" t="n">
        <v>8.20438232032043</v>
      </c>
      <c r="V26" s="0" t="n">
        <v>8.87862617651278E-007</v>
      </c>
      <c r="W26" s="0" t="n">
        <v>4.24092054094041E-007</v>
      </c>
      <c r="X26" s="0" t="n">
        <v>4.63770563557237E-007</v>
      </c>
      <c r="Y26" s="0" t="n">
        <v>1.29696430836508E-005</v>
      </c>
      <c r="Z26" s="0" t="n">
        <v>1.19192195150953E-005</v>
      </c>
      <c r="AA26" s="0" t="n">
        <v>1.05042356855547E-006</v>
      </c>
      <c r="AB26" s="0" t="n">
        <v>77.3096949463495</v>
      </c>
      <c r="AC26" s="0" t="n">
        <v>69990.5642477483</v>
      </c>
      <c r="AD26" s="0" t="n">
        <v>0.00767911255034794</v>
      </c>
      <c r="AE26" s="0" t="n">
        <v>2.39070864758616E-005</v>
      </c>
      <c r="AF26" s="0" t="n">
        <v>0.000310440915687338</v>
      </c>
      <c r="AG26" s="0" t="n">
        <v>7.82691923964151</v>
      </c>
      <c r="AH26" s="0" t="n">
        <v>175.890786555027</v>
      </c>
    </row>
    <row r="27" customFormat="false" ht="13.8" hidden="false" customHeight="false" outlineLevel="0" collapsed="false">
      <c r="A27" s="1" t="n">
        <v>48</v>
      </c>
      <c r="B27" s="0" t="s">
        <v>128</v>
      </c>
      <c r="C27" s="0" t="s">
        <v>40</v>
      </c>
      <c r="D27" s="0" t="n">
        <v>2050</v>
      </c>
      <c r="E27" s="0" t="s">
        <v>78</v>
      </c>
      <c r="F27" s="0" t="s">
        <v>41</v>
      </c>
      <c r="G27" s="0" t="s">
        <v>37</v>
      </c>
      <c r="H27" s="0" t="s">
        <v>38</v>
      </c>
      <c r="I27" s="0" t="n">
        <v>20</v>
      </c>
      <c r="J27" s="0" t="n">
        <v>2.34882628620918</v>
      </c>
      <c r="K27" s="0" t="n">
        <v>253.029482712694</v>
      </c>
      <c r="L27" s="0" t="n">
        <v>80.6831612893644</v>
      </c>
      <c r="M27" s="0" t="n">
        <v>169.692868644447</v>
      </c>
      <c r="N27" s="0" t="n">
        <v>2.65345277888275</v>
      </c>
      <c r="O27" s="0" t="n">
        <v>2127.2206555427</v>
      </c>
      <c r="P27" s="0" t="n">
        <v>1752.88754538646</v>
      </c>
      <c r="Q27" s="0" t="n">
        <v>374.333110156231</v>
      </c>
      <c r="R27" s="0" t="n">
        <v>1488.74724631995</v>
      </c>
      <c r="S27" s="0" t="n">
        <v>0.059337006827405</v>
      </c>
      <c r="T27" s="0" t="n">
        <v>0.830176198177116</v>
      </c>
      <c r="U27" s="0" t="n">
        <v>9.22289709351855</v>
      </c>
      <c r="V27" s="0" t="n">
        <v>9.84400349053751E-007</v>
      </c>
      <c r="W27" s="0" t="n">
        <v>5.04582175575523E-007</v>
      </c>
      <c r="X27" s="0" t="n">
        <v>4.79818173478227E-007</v>
      </c>
      <c r="Y27" s="0" t="n">
        <v>1.37959283852033E-005</v>
      </c>
      <c r="Z27" s="0" t="n">
        <v>1.25993281902592E-005</v>
      </c>
      <c r="AA27" s="0" t="n">
        <v>1.19660019494415E-006</v>
      </c>
      <c r="AB27" s="0" t="n">
        <v>17.2363705867995</v>
      </c>
      <c r="AC27" s="0" t="n">
        <v>81594.2425485386</v>
      </c>
      <c r="AD27" s="0" t="n">
        <v>0.00728366002694556</v>
      </c>
      <c r="AE27" s="0" t="n">
        <v>1.23592265071737E-005</v>
      </c>
      <c r="AF27" s="0" t="n">
        <v>0.000380097133045605</v>
      </c>
      <c r="AG27" s="0" t="n">
        <v>9.36662156226477</v>
      </c>
      <c r="AH27" s="0" t="n">
        <v>130.7500963777</v>
      </c>
    </row>
    <row r="28" customFormat="false" ht="13.8" hidden="false" customHeight="false" outlineLevel="0" collapsed="false">
      <c r="A28" s="1" t="n">
        <v>84</v>
      </c>
      <c r="B28" s="0" t="s">
        <v>87</v>
      </c>
      <c r="C28" s="0" t="s">
        <v>40</v>
      </c>
      <c r="D28" s="0" t="n">
        <v>2035</v>
      </c>
      <c r="E28" s="0" t="s">
        <v>80</v>
      </c>
      <c r="F28" s="0" t="s">
        <v>41</v>
      </c>
      <c r="G28" s="0" t="s">
        <v>37</v>
      </c>
      <c r="H28" s="0" t="s">
        <v>38</v>
      </c>
      <c r="I28" s="0" t="n">
        <v>20</v>
      </c>
      <c r="J28" s="0" t="n">
        <v>3.22686294726388</v>
      </c>
      <c r="K28" s="0" t="n">
        <v>622.464268554329</v>
      </c>
      <c r="L28" s="0" t="n">
        <v>65.3909775747362</v>
      </c>
      <c r="M28" s="0" t="n">
        <v>554.17651591514</v>
      </c>
      <c r="N28" s="0" t="n">
        <v>2.89677506445252</v>
      </c>
      <c r="O28" s="0" t="n">
        <v>2415.49426119065</v>
      </c>
      <c r="P28" s="0" t="n">
        <v>2028.90802443387</v>
      </c>
      <c r="Q28" s="0" t="n">
        <v>386.586236756783</v>
      </c>
      <c r="R28" s="0" t="n">
        <v>7930.75851717614</v>
      </c>
      <c r="S28" s="0" t="n">
        <v>0.260033851110084</v>
      </c>
      <c r="T28" s="0" t="n">
        <v>0.891836139568209</v>
      </c>
      <c r="U28" s="0" t="n">
        <v>9.49877380227467</v>
      </c>
      <c r="V28" s="0" t="n">
        <v>8.95648083590021E-007</v>
      </c>
      <c r="W28" s="0" t="n">
        <v>4.05937016641336E-007</v>
      </c>
      <c r="X28" s="0" t="n">
        <v>4.89711066948685E-007</v>
      </c>
      <c r="Y28" s="0" t="n">
        <v>1.40014824190641E-005</v>
      </c>
      <c r="Z28" s="0" t="n">
        <v>1.29132935173867E-005</v>
      </c>
      <c r="AA28" s="0" t="n">
        <v>1.08818890167746E-006</v>
      </c>
      <c r="AB28" s="0" t="n">
        <v>65.025755238976</v>
      </c>
      <c r="AC28" s="0" t="n">
        <v>68546.5222011335</v>
      </c>
      <c r="AD28" s="0" t="n">
        <v>0.00718929863190703</v>
      </c>
      <c r="AE28" s="0" t="n">
        <v>3.21337160473089E-005</v>
      </c>
      <c r="AF28" s="0" t="n">
        <v>0.000313978896448795</v>
      </c>
      <c r="AG28" s="0" t="n">
        <v>8.4241448483678</v>
      </c>
      <c r="AH28" s="0" t="n">
        <v>184.70493329598</v>
      </c>
    </row>
    <row r="29" customFormat="false" ht="13.8" hidden="false" customHeight="false" outlineLevel="0" collapsed="false">
      <c r="A29" s="1" t="n">
        <v>53</v>
      </c>
      <c r="B29" s="0" t="s">
        <v>129</v>
      </c>
      <c r="C29" s="0" t="s">
        <v>40</v>
      </c>
      <c r="D29" s="0" t="n">
        <v>2050</v>
      </c>
      <c r="E29" s="0" t="s">
        <v>80</v>
      </c>
      <c r="F29" s="0" t="s">
        <v>41</v>
      </c>
      <c r="G29" s="0" t="s">
        <v>37</v>
      </c>
      <c r="H29" s="0" t="s">
        <v>38</v>
      </c>
      <c r="I29" s="0" t="n">
        <v>20</v>
      </c>
      <c r="J29" s="0" t="n">
        <v>2.68877964283547</v>
      </c>
      <c r="K29" s="0" t="n">
        <v>499.279687591415</v>
      </c>
      <c r="L29" s="0" t="n">
        <v>80.6581989206259</v>
      </c>
      <c r="M29" s="0" t="n">
        <v>416.008472586573</v>
      </c>
      <c r="N29" s="0" t="n">
        <v>2.61301608421627</v>
      </c>
      <c r="O29" s="0" t="n">
        <v>2279.55201170907</v>
      </c>
      <c r="P29" s="0" t="n">
        <v>1910.39688027937</v>
      </c>
      <c r="Q29" s="0" t="n">
        <v>369.155131429709</v>
      </c>
      <c r="R29" s="0" t="n">
        <v>5308.20663739775</v>
      </c>
      <c r="S29" s="0" t="n">
        <v>0.158190695202238</v>
      </c>
      <c r="T29" s="0" t="n">
        <v>0.908670858118136</v>
      </c>
      <c r="U29" s="0" t="n">
        <v>10.0087404837372</v>
      </c>
      <c r="V29" s="0" t="n">
        <v>9.58695873579511E-007</v>
      </c>
      <c r="W29" s="0" t="n">
        <v>4.47320315892799E-007</v>
      </c>
      <c r="X29" s="0" t="n">
        <v>5.11375557686711E-007</v>
      </c>
      <c r="Y29" s="0" t="n">
        <v>1.37353799868767E-005</v>
      </c>
      <c r="Z29" s="0" t="n">
        <v>1.25181074594339E-005</v>
      </c>
      <c r="AA29" s="0" t="n">
        <v>1.21727252744279E-006</v>
      </c>
      <c r="AB29" s="0" t="n">
        <v>10.3479636522502</v>
      </c>
      <c r="AC29" s="0" t="n">
        <v>79622.6598550177</v>
      </c>
      <c r="AD29" s="0" t="n">
        <v>0.00676624017859503</v>
      </c>
      <c r="AE29" s="0" t="n">
        <v>1.96357380887422E-005</v>
      </c>
      <c r="AF29" s="0" t="n">
        <v>0.000381630427255139</v>
      </c>
      <c r="AG29" s="0" t="n">
        <v>9.76391142104425</v>
      </c>
      <c r="AH29" s="0" t="n">
        <v>134.612794631982</v>
      </c>
    </row>
    <row r="30" customFormat="false" ht="13.8" hidden="false" customHeight="false" outlineLevel="0" collapsed="false">
      <c r="A30" s="1" t="n">
        <v>51</v>
      </c>
      <c r="B30" s="0" t="s">
        <v>88</v>
      </c>
      <c r="C30" s="0" t="s">
        <v>40</v>
      </c>
      <c r="D30" s="0" t="n">
        <v>2035</v>
      </c>
      <c r="E30" s="0" t="s">
        <v>82</v>
      </c>
      <c r="F30" s="0" t="s">
        <v>41</v>
      </c>
      <c r="G30" s="0" t="s">
        <v>37</v>
      </c>
      <c r="H30" s="0" t="s">
        <v>38</v>
      </c>
      <c r="I30" s="0" t="n">
        <v>20</v>
      </c>
      <c r="J30" s="0" t="n">
        <v>2.21839615479492</v>
      </c>
      <c r="K30" s="0" t="n">
        <v>266.036230182659</v>
      </c>
      <c r="L30" s="0" t="n">
        <v>65.3629597235855</v>
      </c>
      <c r="M30" s="0" t="n">
        <v>197.816074637354</v>
      </c>
      <c r="N30" s="0" t="n">
        <v>2.85719582171944</v>
      </c>
      <c r="O30" s="0" t="n">
        <v>2120.96613411421</v>
      </c>
      <c r="P30" s="0" t="n">
        <v>1731.3977503723</v>
      </c>
      <c r="Q30" s="0" t="n">
        <v>389.568383741915</v>
      </c>
      <c r="R30" s="0" t="n">
        <v>2596.98386084681</v>
      </c>
      <c r="S30" s="0" t="n">
        <v>0.0627134957486409</v>
      </c>
      <c r="T30" s="0" t="n">
        <v>0.733114001788051</v>
      </c>
      <c r="U30" s="0" t="n">
        <v>8.16943407381611</v>
      </c>
      <c r="V30" s="0" t="n">
        <v>8.68206225326832E-007</v>
      </c>
      <c r="W30" s="0" t="n">
        <v>3.99650887231879E-007</v>
      </c>
      <c r="X30" s="0" t="n">
        <v>4.68555338094953E-007</v>
      </c>
      <c r="Y30" s="0" t="n">
        <v>1.28944794749522E-005</v>
      </c>
      <c r="Z30" s="0" t="n">
        <v>1.18399167389473E-005</v>
      </c>
      <c r="AA30" s="0" t="n">
        <v>1.05456273600495E-006</v>
      </c>
      <c r="AB30" s="0" t="n">
        <v>57.989524858666</v>
      </c>
      <c r="AC30" s="0" t="n">
        <v>70285.8828823953</v>
      </c>
      <c r="AD30" s="0" t="n">
        <v>0.00779281005430713</v>
      </c>
      <c r="AE30" s="0" t="n">
        <v>2.3776871502702E-005</v>
      </c>
      <c r="AF30" s="0" t="n">
        <v>0.000310344095581099</v>
      </c>
      <c r="AG30" s="0" t="n">
        <v>7.81073125105817</v>
      </c>
      <c r="AH30" s="0" t="n">
        <v>159.092947790518</v>
      </c>
    </row>
    <row r="31" customFormat="false" ht="13.8" hidden="false" customHeight="false" outlineLevel="0" collapsed="false">
      <c r="A31" s="1" t="n">
        <v>101</v>
      </c>
      <c r="B31" s="0" t="s">
        <v>130</v>
      </c>
      <c r="C31" s="0" t="s">
        <v>40</v>
      </c>
      <c r="D31" s="0" t="n">
        <v>2050</v>
      </c>
      <c r="E31" s="0" t="s">
        <v>82</v>
      </c>
      <c r="F31" s="0" t="s">
        <v>41</v>
      </c>
      <c r="G31" s="0" t="s">
        <v>37</v>
      </c>
      <c r="H31" s="0" t="s">
        <v>38</v>
      </c>
      <c r="I31" s="0" t="n">
        <v>20</v>
      </c>
      <c r="J31" s="0" t="n">
        <v>2.36458183155139</v>
      </c>
      <c r="K31" s="0" t="n">
        <v>259.577341309951</v>
      </c>
      <c r="L31" s="0" t="n">
        <v>80.6031605944189</v>
      </c>
      <c r="M31" s="0" t="n">
        <v>176.463480296327</v>
      </c>
      <c r="N31" s="0" t="n">
        <v>2.51070041920502</v>
      </c>
      <c r="O31" s="0" t="n">
        <v>2111.59502437605</v>
      </c>
      <c r="P31" s="0" t="n">
        <v>1735.47846718763</v>
      </c>
      <c r="Q31" s="0" t="n">
        <v>376.116557188425</v>
      </c>
      <c r="R31" s="0" t="n">
        <v>1539.24233675264</v>
      </c>
      <c r="S31" s="0" t="n">
        <v>0.0599999192207202</v>
      </c>
      <c r="T31" s="0" t="n">
        <v>0.828265478602542</v>
      </c>
      <c r="U31" s="0" t="n">
        <v>9.25444852404158</v>
      </c>
      <c r="V31" s="0" t="n">
        <v>9.32449137208875E-007</v>
      </c>
      <c r="W31" s="0" t="n">
        <v>4.40683804854677E-007</v>
      </c>
      <c r="X31" s="0" t="n">
        <v>4.91765332354198E-007</v>
      </c>
      <c r="Y31" s="0" t="n">
        <v>1.3507533558151E-005</v>
      </c>
      <c r="Z31" s="0" t="n">
        <v>1.2305512282139E-005</v>
      </c>
      <c r="AA31" s="0" t="n">
        <v>1.20202127601201E-006</v>
      </c>
      <c r="AB31" s="0" t="n">
        <v>12.0534240850114</v>
      </c>
      <c r="AC31" s="0" t="n">
        <v>81249.5831899658</v>
      </c>
      <c r="AD31" s="0" t="n">
        <v>0.00736051079908416</v>
      </c>
      <c r="AE31" s="0" t="n">
        <v>1.25256812251722E-005</v>
      </c>
      <c r="AF31" s="0" t="n">
        <v>0.000380139403609408</v>
      </c>
      <c r="AG31" s="0" t="n">
        <v>9.3922477380662</v>
      </c>
      <c r="AH31" s="0" t="n">
        <v>118.705380826398</v>
      </c>
    </row>
    <row r="32" customFormat="false" ht="13.8" hidden="false" customHeight="false" outlineLevel="0" collapsed="false">
      <c r="A32" s="1" t="n">
        <v>32</v>
      </c>
      <c r="B32" s="0" t="s">
        <v>42</v>
      </c>
      <c r="C32" s="0" t="s">
        <v>43</v>
      </c>
      <c r="D32" s="0" t="n">
        <v>1970</v>
      </c>
      <c r="E32" s="0" t="s">
        <v>35</v>
      </c>
      <c r="F32" s="0" t="s">
        <v>44</v>
      </c>
      <c r="G32" s="0" t="s">
        <v>37</v>
      </c>
      <c r="H32" s="0" t="s">
        <v>38</v>
      </c>
      <c r="I32" s="0" t="n">
        <v>39</v>
      </c>
      <c r="J32" s="0" t="n">
        <v>23.8269911937069</v>
      </c>
      <c r="K32" s="0" t="n">
        <v>3320.37400346992</v>
      </c>
      <c r="L32" s="0" t="n">
        <v>1.97697103789399</v>
      </c>
      <c r="M32" s="0" t="n">
        <v>3317.00619165382</v>
      </c>
      <c r="N32" s="0" t="n">
        <v>1.39084077821412</v>
      </c>
      <c r="O32" s="0" t="n">
        <v>15729.2346000319</v>
      </c>
      <c r="P32" s="0" t="n">
        <v>15129.5895271869</v>
      </c>
      <c r="Q32" s="0" t="n">
        <v>599.645072845056</v>
      </c>
      <c r="R32" s="0" t="n">
        <v>40019.7254911177</v>
      </c>
      <c r="S32" s="0" t="n">
        <v>0.446380752296915</v>
      </c>
      <c r="T32" s="0" t="n">
        <v>2.63789686674995</v>
      </c>
      <c r="U32" s="0" t="n">
        <v>26.6760427957474</v>
      </c>
      <c r="V32" s="0" t="n">
        <v>2.10520822284445E-006</v>
      </c>
      <c r="W32" s="0" t="n">
        <v>5.55218435445482E-007</v>
      </c>
      <c r="X32" s="0" t="n">
        <v>1.54998978739897E-006</v>
      </c>
      <c r="Y32" s="0" t="n">
        <v>1.53585053432082E-005</v>
      </c>
      <c r="Z32" s="0" t="n">
        <v>1.43782692950702E-005</v>
      </c>
      <c r="AA32" s="0" t="n">
        <v>9.80236048138015E-007</v>
      </c>
      <c r="AB32" s="0" t="n">
        <v>42.6747827828774</v>
      </c>
      <c r="AC32" s="0" t="n">
        <v>8408.03569495716</v>
      </c>
      <c r="AD32" s="0" t="n">
        <v>0.00431085809712913</v>
      </c>
      <c r="AE32" s="0" t="n">
        <v>5.64318274118145E-005</v>
      </c>
      <c r="AF32" s="0" t="n">
        <v>0.000193108165137168</v>
      </c>
      <c r="AG32" s="0" t="n">
        <v>11.7256831795387</v>
      </c>
      <c r="AH32" s="0" t="n">
        <v>185.828346209207</v>
      </c>
    </row>
    <row r="33" customFormat="false" ht="13.8" hidden="false" customHeight="false" outlineLevel="0" collapsed="false">
      <c r="A33" s="1" t="n">
        <v>6</v>
      </c>
      <c r="B33" s="0" t="s">
        <v>59</v>
      </c>
      <c r="C33" s="0" t="s">
        <v>43</v>
      </c>
      <c r="D33" s="0" t="n">
        <v>2010</v>
      </c>
      <c r="E33" s="0" t="s">
        <v>35</v>
      </c>
      <c r="F33" s="0" t="s">
        <v>44</v>
      </c>
      <c r="G33" s="0" t="s">
        <v>37</v>
      </c>
      <c r="H33" s="0" t="s">
        <v>38</v>
      </c>
      <c r="I33" s="0" t="n">
        <v>44</v>
      </c>
      <c r="J33" s="0" t="n">
        <v>4.146597332992</v>
      </c>
      <c r="K33" s="0" t="n">
        <v>1096.2195302951</v>
      </c>
      <c r="L33" s="0" t="n">
        <v>11.4640702316576</v>
      </c>
      <c r="M33" s="0" t="n">
        <v>1083.11635920294</v>
      </c>
      <c r="N33" s="0" t="n">
        <v>1.63910086050523</v>
      </c>
      <c r="O33" s="0" t="n">
        <v>3117.90631531538</v>
      </c>
      <c r="P33" s="0" t="n">
        <v>2872.45701862941</v>
      </c>
      <c r="Q33" s="0" t="n">
        <v>245.449296685964</v>
      </c>
      <c r="R33" s="0" t="n">
        <v>13243.3925361898</v>
      </c>
      <c r="S33" s="0" t="n">
        <v>0.30827429109997</v>
      </c>
      <c r="T33" s="0" t="n">
        <v>0.959706864396962</v>
      </c>
      <c r="U33" s="0" t="n">
        <v>11.0835849786374</v>
      </c>
      <c r="V33" s="0" t="n">
        <v>1.02520674162764E-006</v>
      </c>
      <c r="W33" s="0" t="n">
        <v>4.06963316729294E-007</v>
      </c>
      <c r="X33" s="0" t="n">
        <v>6.18243424898344E-007</v>
      </c>
      <c r="Y33" s="0" t="n">
        <v>1.07164243499028E-005</v>
      </c>
      <c r="Z33" s="0" t="n">
        <v>1.0279990359543E-005</v>
      </c>
      <c r="AA33" s="0" t="n">
        <v>4.3643399035982E-007</v>
      </c>
      <c r="AB33" s="0" t="n">
        <v>37.9883578745077</v>
      </c>
      <c r="AC33" s="0" t="n">
        <v>24255.8729732978</v>
      </c>
      <c r="AD33" s="0" t="n">
        <v>0.0034925200489375</v>
      </c>
      <c r="AE33" s="0" t="n">
        <v>2.73450924155993E-005</v>
      </c>
      <c r="AF33" s="0" t="n">
        <v>0.000140010207084604</v>
      </c>
      <c r="AG33" s="0" t="n">
        <v>4.21577083093864</v>
      </c>
      <c r="AH33" s="0" t="n">
        <v>182.545420996952</v>
      </c>
    </row>
    <row r="34" customFormat="false" ht="13.8" hidden="false" customHeight="false" outlineLevel="0" collapsed="false">
      <c r="A34" s="1" t="n">
        <v>1</v>
      </c>
      <c r="B34" s="0" t="s">
        <v>66</v>
      </c>
      <c r="C34" s="0" t="s">
        <v>43</v>
      </c>
      <c r="D34" s="0" t="n">
        <v>2024</v>
      </c>
      <c r="E34" s="0" t="s">
        <v>35</v>
      </c>
      <c r="F34" s="0" t="s">
        <v>44</v>
      </c>
      <c r="G34" s="0" t="s">
        <v>37</v>
      </c>
      <c r="H34" s="0" t="s">
        <v>38</v>
      </c>
      <c r="I34" s="0" t="n">
        <v>44</v>
      </c>
      <c r="J34" s="0" t="n">
        <v>3.82964205547409</v>
      </c>
      <c r="K34" s="0" t="n">
        <v>1000.69290169272</v>
      </c>
      <c r="L34" s="0" t="n">
        <v>10.2358185769922</v>
      </c>
      <c r="M34" s="0" t="n">
        <v>988.873045002971</v>
      </c>
      <c r="N34" s="0" t="n">
        <v>1.5840381127598</v>
      </c>
      <c r="O34" s="0" t="n">
        <v>2884.80800862687</v>
      </c>
      <c r="P34" s="0" t="n">
        <v>2651.97877247567</v>
      </c>
      <c r="Q34" s="0" t="n">
        <v>232.829236151206</v>
      </c>
      <c r="R34" s="0" t="n">
        <v>12033.2438048499</v>
      </c>
      <c r="S34" s="0" t="n">
        <v>0.281826506157003</v>
      </c>
      <c r="T34" s="0" t="n">
        <v>0.88201179747994</v>
      </c>
      <c r="U34" s="0" t="n">
        <v>10.204082488229</v>
      </c>
      <c r="V34" s="0" t="n">
        <v>9.83204384701053E-007</v>
      </c>
      <c r="W34" s="0" t="n">
        <v>3.87400154826296E-007</v>
      </c>
      <c r="X34" s="0" t="n">
        <v>5.95804229874756E-007</v>
      </c>
      <c r="Y34" s="0" t="n">
        <v>9.79746462199379E-006</v>
      </c>
      <c r="Z34" s="0" t="n">
        <v>9.39829971673262E-006</v>
      </c>
      <c r="AA34" s="0" t="n">
        <v>3.99164905261169E-007</v>
      </c>
      <c r="AB34" s="0" t="n">
        <v>35.4150073250035</v>
      </c>
      <c r="AC34" s="0" t="n">
        <v>22169.2436878275</v>
      </c>
      <c r="AD34" s="0" t="n">
        <v>0.00336257146905549</v>
      </c>
      <c r="AE34" s="0" t="n">
        <v>2.46553749422789E-005</v>
      </c>
      <c r="AF34" s="0" t="n">
        <v>0.000130651730281949</v>
      </c>
      <c r="AG34" s="0" t="n">
        <v>3.85864008237401</v>
      </c>
      <c r="AH34" s="0" t="n">
        <v>171.855855731869</v>
      </c>
    </row>
    <row r="35" customFormat="false" ht="13.8" hidden="false" customHeight="false" outlineLevel="0" collapsed="false">
      <c r="A35" s="1" t="n">
        <v>92</v>
      </c>
      <c r="B35" s="0" t="s">
        <v>89</v>
      </c>
      <c r="C35" s="0" t="s">
        <v>43</v>
      </c>
      <c r="D35" s="0" t="n">
        <v>2035</v>
      </c>
      <c r="E35" s="0" t="s">
        <v>72</v>
      </c>
      <c r="F35" s="0" t="s">
        <v>44</v>
      </c>
      <c r="G35" s="0" t="s">
        <v>37</v>
      </c>
      <c r="H35" s="0" t="s">
        <v>38</v>
      </c>
      <c r="I35" s="0" t="n">
        <v>44</v>
      </c>
      <c r="J35" s="0" t="n">
        <v>3.07749708763411</v>
      </c>
      <c r="K35" s="0" t="n">
        <v>458.22031562823</v>
      </c>
      <c r="L35" s="0" t="n">
        <v>9.54352155028128</v>
      </c>
      <c r="M35" s="0" t="n">
        <v>446.08429846589</v>
      </c>
      <c r="N35" s="0" t="n">
        <v>2.5924956120586</v>
      </c>
      <c r="O35" s="0" t="n">
        <v>2155.45400450472</v>
      </c>
      <c r="P35" s="0" t="n">
        <v>1843.08567796103</v>
      </c>
      <c r="Q35" s="0" t="n">
        <v>312.368326543692</v>
      </c>
      <c r="R35" s="0" t="n">
        <v>5939.69461519765</v>
      </c>
      <c r="S35" s="0" t="n">
        <v>0.200697431173579</v>
      </c>
      <c r="T35" s="0" t="n">
        <v>0.607169986015535</v>
      </c>
      <c r="U35" s="0" t="n">
        <v>6.17072108832496</v>
      </c>
      <c r="V35" s="0" t="n">
        <v>9.4280407656039E-007</v>
      </c>
      <c r="W35" s="0" t="n">
        <v>4.3653441185304E-007</v>
      </c>
      <c r="X35" s="0" t="n">
        <v>5.0626966470735E-007</v>
      </c>
      <c r="Y35" s="0" t="n">
        <v>1.30629159373617E-005</v>
      </c>
      <c r="Z35" s="0" t="n">
        <v>1.26964787876888E-005</v>
      </c>
      <c r="AA35" s="0" t="n">
        <v>3.66437149672826E-007</v>
      </c>
      <c r="AB35" s="0" t="n">
        <v>66.3384759488631</v>
      </c>
      <c r="AC35" s="0" t="n">
        <v>8898.16032806609</v>
      </c>
      <c r="AD35" s="0" t="n">
        <v>0.00633319132959929</v>
      </c>
      <c r="AE35" s="0" t="n">
        <v>2.54877779838535E-005</v>
      </c>
      <c r="AF35" s="0" t="n">
        <v>0.000176602891712309</v>
      </c>
      <c r="AG35" s="0" t="n">
        <v>1.8257697925177</v>
      </c>
      <c r="AH35" s="0" t="n">
        <v>442.771120022211</v>
      </c>
    </row>
    <row r="36" customFormat="false" ht="13.8" hidden="false" customHeight="false" outlineLevel="0" collapsed="false">
      <c r="A36" s="1" t="n">
        <v>71</v>
      </c>
      <c r="B36" s="0" t="s">
        <v>131</v>
      </c>
      <c r="C36" s="0" t="s">
        <v>43</v>
      </c>
      <c r="D36" s="0" t="n">
        <v>2050</v>
      </c>
      <c r="E36" s="0" t="s">
        <v>72</v>
      </c>
      <c r="F36" s="0" t="s">
        <v>44</v>
      </c>
      <c r="G36" s="0" t="s">
        <v>37</v>
      </c>
      <c r="H36" s="0" t="s">
        <v>38</v>
      </c>
      <c r="I36" s="0" t="n">
        <v>44</v>
      </c>
      <c r="J36" s="0" t="n">
        <v>2.05340448914442</v>
      </c>
      <c r="K36" s="0" t="n">
        <v>305.167007090914</v>
      </c>
      <c r="L36" s="0" t="n">
        <v>2.86656891606212</v>
      </c>
      <c r="M36" s="0" t="n">
        <v>300.287399735655</v>
      </c>
      <c r="N36" s="0" t="n">
        <v>2.01303843919692</v>
      </c>
      <c r="O36" s="0" t="n">
        <v>1636.55498840345</v>
      </c>
      <c r="P36" s="0" t="n">
        <v>1407.87843662263</v>
      </c>
      <c r="Q36" s="0" t="n">
        <v>228.676551780816</v>
      </c>
      <c r="R36" s="0" t="n">
        <v>3226.70868647213</v>
      </c>
      <c r="S36" s="0" t="n">
        <v>0.107955787730597</v>
      </c>
      <c r="T36" s="0" t="n">
        <v>0.399204233179444</v>
      </c>
      <c r="U36" s="0" t="n">
        <v>4.67578264689665</v>
      </c>
      <c r="V36" s="0" t="n">
        <v>8.5229757148806E-007</v>
      </c>
      <c r="W36" s="0" t="n">
        <v>4.00557820089466E-007</v>
      </c>
      <c r="X36" s="0" t="n">
        <v>4.51739751398594E-007</v>
      </c>
      <c r="Y36" s="0" t="n">
        <v>8.06584730492269E-006</v>
      </c>
      <c r="Z36" s="0" t="n">
        <v>7.78561594106621E-006</v>
      </c>
      <c r="AA36" s="0" t="n">
        <v>2.80231363856475E-007</v>
      </c>
      <c r="AB36" s="0" t="n">
        <v>18.4195518969783</v>
      </c>
      <c r="AC36" s="0" t="n">
        <v>9501.10549501861</v>
      </c>
      <c r="AD36" s="0" t="n">
        <v>0.006491468035319</v>
      </c>
      <c r="AE36" s="0" t="n">
        <v>2.4139875064649E-005</v>
      </c>
      <c r="AF36" s="0" t="n">
        <v>0.000116848221974692</v>
      </c>
      <c r="AG36" s="0" t="n">
        <v>1.44534712004278</v>
      </c>
      <c r="AH36" s="0" t="n">
        <v>206.750742704108</v>
      </c>
    </row>
    <row r="37" customFormat="false" ht="13.8" hidden="false" customHeight="false" outlineLevel="0" collapsed="false">
      <c r="A37" s="1" t="n">
        <v>45</v>
      </c>
      <c r="B37" s="0" t="s">
        <v>90</v>
      </c>
      <c r="C37" s="0" t="s">
        <v>43</v>
      </c>
      <c r="D37" s="0" t="n">
        <v>2035</v>
      </c>
      <c r="E37" s="0" t="s">
        <v>74</v>
      </c>
      <c r="F37" s="0" t="s">
        <v>44</v>
      </c>
      <c r="G37" s="0" t="s">
        <v>37</v>
      </c>
      <c r="H37" s="0" t="s">
        <v>38</v>
      </c>
      <c r="I37" s="0" t="n">
        <v>44</v>
      </c>
      <c r="J37" s="0" t="n">
        <v>2.21948092420239</v>
      </c>
      <c r="K37" s="0" t="n">
        <v>258.767168217677</v>
      </c>
      <c r="L37" s="0" t="n">
        <v>9.5216246138603</v>
      </c>
      <c r="M37" s="0" t="n">
        <v>246.658139057663</v>
      </c>
      <c r="N37" s="0" t="n">
        <v>2.58740454615353</v>
      </c>
      <c r="O37" s="0" t="n">
        <v>1953.59996969052</v>
      </c>
      <c r="P37" s="0" t="n">
        <v>1639.26832539227</v>
      </c>
      <c r="Q37" s="0" t="n">
        <v>314.331644298258</v>
      </c>
      <c r="R37" s="0" t="n">
        <v>3818.15674443873</v>
      </c>
      <c r="S37" s="0" t="n">
        <v>0.0731635435694992</v>
      </c>
      <c r="T37" s="0" t="n">
        <v>0.503879232465498</v>
      </c>
      <c r="U37" s="0" t="n">
        <v>5.28327784280254</v>
      </c>
      <c r="V37" s="0" t="n">
        <v>9.58636372480053E-007</v>
      </c>
      <c r="W37" s="0" t="n">
        <v>5.05982676334155E-007</v>
      </c>
      <c r="X37" s="0" t="n">
        <v>4.52653696145898E-007</v>
      </c>
      <c r="Y37" s="0" t="n">
        <v>1.1992690218795E-005</v>
      </c>
      <c r="Z37" s="0" t="n">
        <v>1.16474768676701E-005</v>
      </c>
      <c r="AA37" s="0" t="n">
        <v>3.45213351124897E-007</v>
      </c>
      <c r="AB37" s="0" t="n">
        <v>68.0821364748203</v>
      </c>
      <c r="AC37" s="0" t="n">
        <v>10808.0755050143</v>
      </c>
      <c r="AD37" s="0" t="n">
        <v>0.00647142916816438</v>
      </c>
      <c r="AE37" s="0" t="n">
        <v>2.34256402726332E-005</v>
      </c>
      <c r="AF37" s="0" t="n">
        <v>0.000173689510574634</v>
      </c>
      <c r="AG37" s="0" t="n">
        <v>1.48781278394498</v>
      </c>
      <c r="AH37" s="0" t="n">
        <v>430.0856014866</v>
      </c>
    </row>
    <row r="38" customFormat="false" ht="13.8" hidden="false" customHeight="false" outlineLevel="0" collapsed="false">
      <c r="A38" s="1" t="n">
        <v>43</v>
      </c>
      <c r="B38" s="0" t="s">
        <v>132</v>
      </c>
      <c r="C38" s="0" t="s">
        <v>43</v>
      </c>
      <c r="D38" s="0" t="n">
        <v>2050</v>
      </c>
      <c r="E38" s="0" t="s">
        <v>74</v>
      </c>
      <c r="F38" s="0" t="s">
        <v>44</v>
      </c>
      <c r="G38" s="0" t="s">
        <v>37</v>
      </c>
      <c r="H38" s="0" t="s">
        <v>38</v>
      </c>
      <c r="I38" s="0" t="n">
        <v>44</v>
      </c>
      <c r="J38" s="0" t="n">
        <v>1.71258707207852</v>
      </c>
      <c r="K38" s="0" t="n">
        <v>189.771641299959</v>
      </c>
      <c r="L38" s="0" t="n">
        <v>2.82174625175713</v>
      </c>
      <c r="M38" s="0" t="n">
        <v>185.009574962458</v>
      </c>
      <c r="N38" s="0" t="n">
        <v>1.94032008574353</v>
      </c>
      <c r="O38" s="0" t="n">
        <v>1550.3018026143</v>
      </c>
      <c r="P38" s="0" t="n">
        <v>1316.17587052827</v>
      </c>
      <c r="Q38" s="0" t="n">
        <v>234.12593208603</v>
      </c>
      <c r="R38" s="0" t="n">
        <v>2372.52847052025</v>
      </c>
      <c r="S38" s="0" t="n">
        <v>0.0660002967025846</v>
      </c>
      <c r="T38" s="0" t="n">
        <v>0.363986523667063</v>
      </c>
      <c r="U38" s="0" t="n">
        <v>4.36554244530193</v>
      </c>
      <c r="V38" s="0" t="n">
        <v>8.57348506134298E-007</v>
      </c>
      <c r="W38" s="0" t="n">
        <v>4.57022135193387E-007</v>
      </c>
      <c r="X38" s="0" t="n">
        <v>4.00326370940911E-007</v>
      </c>
      <c r="Y38" s="0" t="n">
        <v>7.86786869652345E-006</v>
      </c>
      <c r="Z38" s="0" t="n">
        <v>7.59248576179E-006</v>
      </c>
      <c r="AA38" s="0" t="n">
        <v>2.75382934733448E-007</v>
      </c>
      <c r="AB38" s="0" t="n">
        <v>27.7316315474315</v>
      </c>
      <c r="AC38" s="0" t="n">
        <v>11461.0970556534</v>
      </c>
      <c r="AD38" s="0" t="n">
        <v>0.00668914425350568</v>
      </c>
      <c r="AE38" s="0" t="n">
        <v>2.32863651824091E-005</v>
      </c>
      <c r="AF38" s="0" t="n">
        <v>0.000115851510988429</v>
      </c>
      <c r="AG38" s="0" t="n">
        <v>1.29235211536087</v>
      </c>
      <c r="AH38" s="0" t="n">
        <v>198.400590584124</v>
      </c>
    </row>
    <row r="39" customFormat="false" ht="13.8" hidden="false" customHeight="false" outlineLevel="0" collapsed="false">
      <c r="A39" s="1" t="n">
        <v>4</v>
      </c>
      <c r="B39" s="0" t="s">
        <v>91</v>
      </c>
      <c r="C39" s="0" t="s">
        <v>43</v>
      </c>
      <c r="D39" s="0" t="n">
        <v>2035</v>
      </c>
      <c r="E39" s="0" t="s">
        <v>76</v>
      </c>
      <c r="F39" s="0" t="s">
        <v>44</v>
      </c>
      <c r="G39" s="0" t="s">
        <v>37</v>
      </c>
      <c r="H39" s="0" t="s">
        <v>38</v>
      </c>
      <c r="I39" s="0" t="n">
        <v>44</v>
      </c>
      <c r="J39" s="0" t="n">
        <v>2.96310260858766</v>
      </c>
      <c r="K39" s="0" t="n">
        <v>452.848918631837</v>
      </c>
      <c r="L39" s="0" t="n">
        <v>9.53108804607088</v>
      </c>
      <c r="M39" s="0" t="n">
        <v>440.735876476257</v>
      </c>
      <c r="N39" s="0" t="n">
        <v>2.58195410950894</v>
      </c>
      <c r="O39" s="0" t="n">
        <v>2139.05358104362</v>
      </c>
      <c r="P39" s="0" t="n">
        <v>1826.74506749269</v>
      </c>
      <c r="Q39" s="0" t="n">
        <v>312.30851355093</v>
      </c>
      <c r="R39" s="0" t="n">
        <v>5999.92031722465</v>
      </c>
      <c r="S39" s="0" t="n">
        <v>0.190599257772717</v>
      </c>
      <c r="T39" s="0" t="n">
        <v>0.596750836954541</v>
      </c>
      <c r="U39" s="0" t="n">
        <v>6.0785225453137</v>
      </c>
      <c r="V39" s="0" t="n">
        <v>9.88552536061739E-007</v>
      </c>
      <c r="W39" s="0" t="n">
        <v>5.00495489569978E-007</v>
      </c>
      <c r="X39" s="0" t="n">
        <v>4.88057046491761E-007</v>
      </c>
      <c r="Y39" s="0" t="n">
        <v>1.29480882747118E-005</v>
      </c>
      <c r="Z39" s="0" t="n">
        <v>1.25849208578247E-005</v>
      </c>
      <c r="AA39" s="0" t="n">
        <v>3.63167416887155E-007</v>
      </c>
      <c r="AB39" s="0" t="n">
        <v>66.6275929354462</v>
      </c>
      <c r="AC39" s="0" t="n">
        <v>8788.46115952492</v>
      </c>
      <c r="AD39" s="0" t="n">
        <v>0.00626074417644949</v>
      </c>
      <c r="AE39" s="0" t="n">
        <v>2.56949922227602E-005</v>
      </c>
      <c r="AF39" s="0" t="n">
        <v>0.000176008179028056</v>
      </c>
      <c r="AG39" s="0" t="n">
        <v>1.79903543444358</v>
      </c>
      <c r="AH39" s="0" t="n">
        <v>438.831477285836</v>
      </c>
    </row>
    <row r="40" customFormat="false" ht="13.8" hidden="false" customHeight="false" outlineLevel="0" collapsed="false">
      <c r="A40" s="1" t="n">
        <v>7</v>
      </c>
      <c r="B40" s="0" t="s">
        <v>133</v>
      </c>
      <c r="C40" s="0" t="s">
        <v>43</v>
      </c>
      <c r="D40" s="0" t="n">
        <v>2050</v>
      </c>
      <c r="E40" s="0" t="s">
        <v>76</v>
      </c>
      <c r="F40" s="0" t="s">
        <v>44</v>
      </c>
      <c r="G40" s="0" t="s">
        <v>37</v>
      </c>
      <c r="H40" s="0" t="s">
        <v>38</v>
      </c>
      <c r="I40" s="0" t="n">
        <v>44</v>
      </c>
      <c r="J40" s="0" t="n">
        <v>1.96037642587705</v>
      </c>
      <c r="K40" s="0" t="n">
        <v>309.049691348468</v>
      </c>
      <c r="L40" s="0" t="n">
        <v>2.85184419276734</v>
      </c>
      <c r="M40" s="0" t="n">
        <v>304.227876585239</v>
      </c>
      <c r="N40" s="0" t="n">
        <v>1.96997057046221</v>
      </c>
      <c r="O40" s="0" t="n">
        <v>1626.39153930885</v>
      </c>
      <c r="P40" s="0" t="n">
        <v>1399.51758540291</v>
      </c>
      <c r="Q40" s="0" t="n">
        <v>226.873953905939</v>
      </c>
      <c r="R40" s="0" t="n">
        <v>3420.25381168715</v>
      </c>
      <c r="S40" s="0" t="n">
        <v>0.101127540866802</v>
      </c>
      <c r="T40" s="0" t="n">
        <v>0.392275299994418</v>
      </c>
      <c r="U40" s="0" t="n">
        <v>4.67563766376942</v>
      </c>
      <c r="V40" s="0" t="n">
        <v>9.12961818454096E-007</v>
      </c>
      <c r="W40" s="0" t="n">
        <v>4.83742621440557E-007</v>
      </c>
      <c r="X40" s="0" t="n">
        <v>4.2921919701354E-007</v>
      </c>
      <c r="Y40" s="0" t="n">
        <v>8.04664273336003E-006</v>
      </c>
      <c r="Z40" s="0" t="n">
        <v>7.76937623200204E-006</v>
      </c>
      <c r="AA40" s="0" t="n">
        <v>2.77266501358001E-007</v>
      </c>
      <c r="AB40" s="0" t="n">
        <v>22.1543338891748</v>
      </c>
      <c r="AC40" s="0" t="n">
        <v>8124.75048208959</v>
      </c>
      <c r="AD40" s="0" t="n">
        <v>0.00642203389603191</v>
      </c>
      <c r="AE40" s="0" t="n">
        <v>2.42638875031585E-005</v>
      </c>
      <c r="AF40" s="0" t="n">
        <v>0.000116275645136608</v>
      </c>
      <c r="AG40" s="0" t="n">
        <v>1.41395753960382</v>
      </c>
      <c r="AH40" s="0" t="n">
        <v>198.750546155645</v>
      </c>
    </row>
    <row r="41" customFormat="false" ht="13.8" hidden="false" customHeight="false" outlineLevel="0" collapsed="false">
      <c r="A41" s="1" t="n">
        <v>55</v>
      </c>
      <c r="B41" s="0" t="s">
        <v>92</v>
      </c>
      <c r="C41" s="0" t="s">
        <v>43</v>
      </c>
      <c r="D41" s="0" t="n">
        <v>2035</v>
      </c>
      <c r="E41" s="0" t="s">
        <v>78</v>
      </c>
      <c r="F41" s="0" t="s">
        <v>44</v>
      </c>
      <c r="G41" s="0" t="s">
        <v>37</v>
      </c>
      <c r="H41" s="0" t="s">
        <v>38</v>
      </c>
      <c r="I41" s="0" t="n">
        <v>44</v>
      </c>
      <c r="J41" s="0" t="n">
        <v>2.22220400383337</v>
      </c>
      <c r="K41" s="0" t="n">
        <v>257.051916386987</v>
      </c>
      <c r="L41" s="0" t="n">
        <v>9.46197955507172</v>
      </c>
      <c r="M41" s="0" t="n">
        <v>245.068956086597</v>
      </c>
      <c r="N41" s="0" t="n">
        <v>2.52098074531834</v>
      </c>
      <c r="O41" s="0" t="n">
        <v>1950.35832067604</v>
      </c>
      <c r="P41" s="0" t="n">
        <v>1635.07368634483</v>
      </c>
      <c r="Q41" s="0" t="n">
        <v>315.284634331205</v>
      </c>
      <c r="R41" s="0" t="n">
        <v>3695.83975260391</v>
      </c>
      <c r="S41" s="0" t="n">
        <v>0.0726186095171531</v>
      </c>
      <c r="T41" s="0" t="n">
        <v>0.501252657988272</v>
      </c>
      <c r="U41" s="0" t="n">
        <v>5.24507792473511</v>
      </c>
      <c r="V41" s="0" t="n">
        <v>9.58943287353017E-007</v>
      </c>
      <c r="W41" s="0" t="n">
        <v>5.09487238366938E-007</v>
      </c>
      <c r="X41" s="0" t="n">
        <v>4.49456048986079E-007</v>
      </c>
      <c r="Y41" s="0" t="n">
        <v>1.20100954073372E-005</v>
      </c>
      <c r="Z41" s="0" t="n">
        <v>1.16658167791568E-005</v>
      </c>
      <c r="AA41" s="0" t="n">
        <v>3.44278628180381E-007</v>
      </c>
      <c r="AB41" s="0" t="n">
        <v>67.2596254971195</v>
      </c>
      <c r="AC41" s="0" t="n">
        <v>11257.2989055598</v>
      </c>
      <c r="AD41" s="0" t="n">
        <v>0.00648773393027536</v>
      </c>
      <c r="AE41" s="0" t="n">
        <v>2.32432377300837E-005</v>
      </c>
      <c r="AF41" s="0" t="n">
        <v>0.000173639041755409</v>
      </c>
      <c r="AG41" s="0" t="n">
        <v>1.47277963874081</v>
      </c>
      <c r="AH41" s="0" t="n">
        <v>424.232731870357</v>
      </c>
    </row>
    <row r="42" customFormat="false" ht="13.8" hidden="false" customHeight="false" outlineLevel="0" collapsed="false">
      <c r="A42" s="1" t="n">
        <v>82</v>
      </c>
      <c r="B42" s="0" t="s">
        <v>134</v>
      </c>
      <c r="C42" s="0" t="s">
        <v>43</v>
      </c>
      <c r="D42" s="0" t="n">
        <v>2050</v>
      </c>
      <c r="E42" s="0" t="s">
        <v>78</v>
      </c>
      <c r="F42" s="0" t="s">
        <v>44</v>
      </c>
      <c r="G42" s="0" t="s">
        <v>37</v>
      </c>
      <c r="H42" s="0" t="s">
        <v>38</v>
      </c>
      <c r="I42" s="0" t="n">
        <v>44</v>
      </c>
      <c r="J42" s="0" t="n">
        <v>1.6871919259922</v>
      </c>
      <c r="K42" s="0" t="n">
        <v>186.634889068845</v>
      </c>
      <c r="L42" s="0" t="n">
        <v>2.70652946080593</v>
      </c>
      <c r="M42" s="0" t="n">
        <v>182.149199047683</v>
      </c>
      <c r="N42" s="0" t="n">
        <v>1.77916056035563</v>
      </c>
      <c r="O42" s="0" t="n">
        <v>1562.24889651045</v>
      </c>
      <c r="P42" s="0" t="n">
        <v>1327.03108457964</v>
      </c>
      <c r="Q42" s="0" t="n">
        <v>235.217811930814</v>
      </c>
      <c r="R42" s="0" t="n">
        <v>2255.16262077849</v>
      </c>
      <c r="S42" s="0" t="n">
        <v>0.0645188792805672</v>
      </c>
      <c r="T42" s="0" t="n">
        <v>0.358030045625412</v>
      </c>
      <c r="U42" s="0" t="n">
        <v>4.27677667275263</v>
      </c>
      <c r="V42" s="0" t="n">
        <v>9.11532946330772E-007</v>
      </c>
      <c r="W42" s="0" t="n">
        <v>5.25777564339336E-007</v>
      </c>
      <c r="X42" s="0" t="n">
        <v>3.85755381991436E-007</v>
      </c>
      <c r="Y42" s="0" t="n">
        <v>7.90858540430573E-006</v>
      </c>
      <c r="Z42" s="0" t="n">
        <v>7.63557931060261E-006</v>
      </c>
      <c r="AA42" s="0" t="n">
        <v>2.73006093703115E-007</v>
      </c>
      <c r="AB42" s="0" t="n">
        <v>24.8864535364031</v>
      </c>
      <c r="AC42" s="0" t="n">
        <v>11773.9914526856</v>
      </c>
      <c r="AD42" s="0" t="n">
        <v>0.0066659952115277</v>
      </c>
      <c r="AE42" s="0" t="n">
        <v>2.31229328816635E-005</v>
      </c>
      <c r="AF42" s="0" t="n">
        <v>0.000115517295410138</v>
      </c>
      <c r="AG42" s="0" t="n">
        <v>1.26158342666402</v>
      </c>
      <c r="AH42" s="0" t="n">
        <v>184.771007842048</v>
      </c>
    </row>
    <row r="43" customFormat="false" ht="13.8" hidden="false" customHeight="false" outlineLevel="0" collapsed="false">
      <c r="A43" s="1" t="n">
        <v>76</v>
      </c>
      <c r="B43" s="0" t="s">
        <v>93</v>
      </c>
      <c r="C43" s="0" t="s">
        <v>43</v>
      </c>
      <c r="D43" s="0" t="n">
        <v>2035</v>
      </c>
      <c r="E43" s="0" t="s">
        <v>80</v>
      </c>
      <c r="F43" s="0" t="s">
        <v>44</v>
      </c>
      <c r="G43" s="0" t="s">
        <v>37</v>
      </c>
      <c r="H43" s="0" t="s">
        <v>38</v>
      </c>
      <c r="I43" s="0" t="n">
        <v>44</v>
      </c>
      <c r="J43" s="0" t="n">
        <v>3.14997262095041</v>
      </c>
      <c r="K43" s="0" t="n">
        <v>585.946405950893</v>
      </c>
      <c r="L43" s="0" t="n">
        <v>9.39154123930726</v>
      </c>
      <c r="M43" s="0" t="n">
        <v>574.166175862873</v>
      </c>
      <c r="N43" s="0" t="n">
        <v>2.38868884871337</v>
      </c>
      <c r="O43" s="0" t="n">
        <v>2224.91437249018</v>
      </c>
      <c r="P43" s="0" t="n">
        <v>1912.03352157483</v>
      </c>
      <c r="Q43" s="0" t="n">
        <v>312.880850915349</v>
      </c>
      <c r="R43" s="0" t="n">
        <v>8042.9355078141</v>
      </c>
      <c r="S43" s="0" t="n">
        <v>0.254915438356171</v>
      </c>
      <c r="T43" s="0" t="n">
        <v>0.640463311465724</v>
      </c>
      <c r="U43" s="0" t="n">
        <v>6.40620767534389</v>
      </c>
      <c r="V43" s="0" t="n">
        <v>9.86994992026085E-007</v>
      </c>
      <c r="W43" s="0" t="n">
        <v>4.89159243556071E-007</v>
      </c>
      <c r="X43" s="0" t="n">
        <v>4.97835748470013E-007</v>
      </c>
      <c r="Y43" s="0" t="n">
        <v>1.31220772256794E-005</v>
      </c>
      <c r="Z43" s="0" t="n">
        <v>1.27434722191753E-005</v>
      </c>
      <c r="AA43" s="0" t="n">
        <v>3.78605006504019E-007</v>
      </c>
      <c r="AB43" s="0" t="n">
        <v>55.5404525586544</v>
      </c>
      <c r="AC43" s="0" t="n">
        <v>8320.73971458982</v>
      </c>
      <c r="AD43" s="0" t="n">
        <v>0.00607799051423447</v>
      </c>
      <c r="AE43" s="0" t="n">
        <v>3.04345748716362E-005</v>
      </c>
      <c r="AF43" s="0" t="n">
        <v>0.000176755004500791</v>
      </c>
      <c r="AG43" s="0" t="n">
        <v>2.01473792505845</v>
      </c>
      <c r="AH43" s="0" t="n">
        <v>429.988356433369</v>
      </c>
    </row>
    <row r="44" customFormat="false" ht="13.8" hidden="false" customHeight="false" outlineLevel="0" collapsed="false">
      <c r="A44" s="1" t="n">
        <v>94</v>
      </c>
      <c r="B44" s="0" t="s">
        <v>135</v>
      </c>
      <c r="C44" s="0" t="s">
        <v>43</v>
      </c>
      <c r="D44" s="0" t="n">
        <v>2050</v>
      </c>
      <c r="E44" s="0" t="s">
        <v>80</v>
      </c>
      <c r="F44" s="0" t="s">
        <v>44</v>
      </c>
      <c r="G44" s="0" t="s">
        <v>37</v>
      </c>
      <c r="H44" s="0" t="s">
        <v>38</v>
      </c>
      <c r="I44" s="0" t="n">
        <v>44</v>
      </c>
      <c r="J44" s="0" t="n">
        <v>2.20301390194502</v>
      </c>
      <c r="K44" s="0" t="n">
        <v>535.168592533723</v>
      </c>
      <c r="L44" s="0" t="n">
        <v>2.6806208498808</v>
      </c>
      <c r="M44" s="0" t="n">
        <v>530.766769460657</v>
      </c>
      <c r="N44" s="0" t="n">
        <v>1.72120222318538</v>
      </c>
      <c r="O44" s="0" t="n">
        <v>1771.29588592577</v>
      </c>
      <c r="P44" s="0" t="n">
        <v>1542.78349299839</v>
      </c>
      <c r="Q44" s="0" t="n">
        <v>228.512392927383</v>
      </c>
      <c r="R44" s="0" t="n">
        <v>7067.44961665304</v>
      </c>
      <c r="S44" s="0" t="n">
        <v>0.210089204973915</v>
      </c>
      <c r="T44" s="0" t="n">
        <v>0.467513800527771</v>
      </c>
      <c r="U44" s="0" t="n">
        <v>5.25164954579181</v>
      </c>
      <c r="V44" s="0" t="n">
        <v>9.0740901702785E-007</v>
      </c>
      <c r="W44" s="0" t="n">
        <v>4.61048359582708E-007</v>
      </c>
      <c r="X44" s="0" t="n">
        <v>4.46360657445142E-007</v>
      </c>
      <c r="Y44" s="0" t="n">
        <v>8.37365846552222E-006</v>
      </c>
      <c r="Z44" s="0" t="n">
        <v>8.07085387012174E-006</v>
      </c>
      <c r="AA44" s="0" t="n">
        <v>3.02804595400481E-007</v>
      </c>
      <c r="AB44" s="0" t="n">
        <v>13.6559349629008</v>
      </c>
      <c r="AC44" s="0" t="n">
        <v>7536.26300755152</v>
      </c>
      <c r="AD44" s="0" t="n">
        <v>0.00612810816756649</v>
      </c>
      <c r="AE44" s="0" t="n">
        <v>3.23812219170399E-005</v>
      </c>
      <c r="AF44" s="0" t="n">
        <v>0.000117229439072725</v>
      </c>
      <c r="AG44" s="0" t="n">
        <v>1.7819807555664</v>
      </c>
      <c r="AH44" s="0" t="n">
        <v>188.999786922792</v>
      </c>
    </row>
    <row r="45" customFormat="false" ht="13.8" hidden="false" customHeight="false" outlineLevel="0" collapsed="false">
      <c r="A45" s="1" t="n">
        <v>72</v>
      </c>
      <c r="B45" s="0" t="s">
        <v>94</v>
      </c>
      <c r="C45" s="0" t="s">
        <v>43</v>
      </c>
      <c r="D45" s="0" t="n">
        <v>2035</v>
      </c>
      <c r="E45" s="0" t="s">
        <v>82</v>
      </c>
      <c r="F45" s="0" t="s">
        <v>44</v>
      </c>
      <c r="G45" s="0" t="s">
        <v>37</v>
      </c>
      <c r="H45" s="0" t="s">
        <v>38</v>
      </c>
      <c r="I45" s="0" t="n">
        <v>44</v>
      </c>
      <c r="J45" s="0" t="n">
        <v>2.18325423815825</v>
      </c>
      <c r="K45" s="0" t="n">
        <v>249.521794378544</v>
      </c>
      <c r="L45" s="0" t="n">
        <v>9.36709206368242</v>
      </c>
      <c r="M45" s="0" t="n">
        <v>237.781222635901</v>
      </c>
      <c r="N45" s="0" t="n">
        <v>2.3734796789602</v>
      </c>
      <c r="O45" s="0" t="n">
        <v>1947.44680384794</v>
      </c>
      <c r="P45" s="0" t="n">
        <v>1630.12599145735</v>
      </c>
      <c r="Q45" s="0" t="n">
        <v>317.320812390582</v>
      </c>
      <c r="R45" s="0" t="n">
        <v>3336.27397702572</v>
      </c>
      <c r="S45" s="0" t="n">
        <v>0.0711524365528171</v>
      </c>
      <c r="T45" s="0" t="n">
        <v>0.495120786217105</v>
      </c>
      <c r="U45" s="0" t="n">
        <v>5.196296443536</v>
      </c>
      <c r="V45" s="0" t="n">
        <v>9.67195300959061E-007</v>
      </c>
      <c r="W45" s="0" t="n">
        <v>5.18363499066011E-007</v>
      </c>
      <c r="X45" s="0" t="n">
        <v>4.4883180189305E-007</v>
      </c>
      <c r="Y45" s="0" t="n">
        <v>1.20010045597721E-005</v>
      </c>
      <c r="Z45" s="0" t="n">
        <v>1.16541336981992E-005</v>
      </c>
      <c r="AA45" s="0" t="n">
        <v>3.46870861572901E-007</v>
      </c>
      <c r="AB45" s="0" t="n">
        <v>50.7056745133365</v>
      </c>
      <c r="AC45" s="0" t="n">
        <v>12465.2204787785</v>
      </c>
      <c r="AD45" s="0" t="n">
        <v>0.00656252962394977</v>
      </c>
      <c r="AE45" s="0" t="n">
        <v>2.31460851140133E-005</v>
      </c>
      <c r="AF45" s="0" t="n">
        <v>0.000173606885857343</v>
      </c>
      <c r="AG45" s="0" t="n">
        <v>1.45280657646568</v>
      </c>
      <c r="AH45" s="0" t="n">
        <v>407.133464732406</v>
      </c>
    </row>
    <row r="46" customFormat="false" ht="13.8" hidden="false" customHeight="false" outlineLevel="0" collapsed="false">
      <c r="A46" s="1" t="n">
        <v>88</v>
      </c>
      <c r="B46" s="0" t="s">
        <v>136</v>
      </c>
      <c r="C46" s="0" t="s">
        <v>43</v>
      </c>
      <c r="D46" s="0" t="n">
        <v>2050</v>
      </c>
      <c r="E46" s="0" t="s">
        <v>82</v>
      </c>
      <c r="F46" s="0" t="s">
        <v>44</v>
      </c>
      <c r="G46" s="0" t="s">
        <v>37</v>
      </c>
      <c r="H46" s="0" t="s">
        <v>38</v>
      </c>
      <c r="I46" s="0" t="n">
        <v>44</v>
      </c>
      <c r="J46" s="0" t="n">
        <v>1.6913204380268</v>
      </c>
      <c r="K46" s="0" t="n">
        <v>190.764609629282</v>
      </c>
      <c r="L46" s="0" t="n">
        <v>2.58089751748426</v>
      </c>
      <c r="M46" s="0" t="n">
        <v>186.619412331724</v>
      </c>
      <c r="N46" s="0" t="n">
        <v>1.56429978007302</v>
      </c>
      <c r="O46" s="0" t="n">
        <v>1568.44818466321</v>
      </c>
      <c r="P46" s="0" t="n">
        <v>1331.13583044157</v>
      </c>
      <c r="Q46" s="0" t="n">
        <v>237.31235422164</v>
      </c>
      <c r="R46" s="0" t="n">
        <v>2223.74531927657</v>
      </c>
      <c r="S46" s="0" t="n">
        <v>0.0642803929462258</v>
      </c>
      <c r="T46" s="0" t="n">
        <v>0.356322582668933</v>
      </c>
      <c r="U46" s="0" t="n">
        <v>4.27850977685104</v>
      </c>
      <c r="V46" s="0" t="n">
        <v>9.14344572898936E-007</v>
      </c>
      <c r="W46" s="0" t="n">
        <v>5.25833400044104E-007</v>
      </c>
      <c r="X46" s="0" t="n">
        <v>3.88511172854832E-007</v>
      </c>
      <c r="Y46" s="0" t="n">
        <v>7.82544211824434E-006</v>
      </c>
      <c r="Z46" s="0" t="n">
        <v>7.54996120930656E-006</v>
      </c>
      <c r="AA46" s="0" t="n">
        <v>2.75480908937777E-007</v>
      </c>
      <c r="AB46" s="0" t="n">
        <v>17.3326347986857</v>
      </c>
      <c r="AC46" s="0" t="n">
        <v>12293.3636287395</v>
      </c>
      <c r="AD46" s="0" t="n">
        <v>0.00668813324916357</v>
      </c>
      <c r="AE46" s="0" t="n">
        <v>2.31677971309002E-005</v>
      </c>
      <c r="AF46" s="0" t="n">
        <v>0.000115572201178029</v>
      </c>
      <c r="AG46" s="0" t="n">
        <v>1.27256844788109</v>
      </c>
      <c r="AH46" s="0" t="n">
        <v>165.570090354632</v>
      </c>
    </row>
    <row r="47" customFormat="false" ht="13.8" hidden="false" customHeight="false" outlineLevel="0" collapsed="false">
      <c r="A47" s="1" t="n">
        <v>34</v>
      </c>
      <c r="B47" s="0" t="s">
        <v>45</v>
      </c>
      <c r="C47" s="0" t="s">
        <v>46</v>
      </c>
      <c r="D47" s="0" t="n">
        <v>1970</v>
      </c>
      <c r="E47" s="0" t="s">
        <v>35</v>
      </c>
      <c r="F47" s="0" t="s">
        <v>47</v>
      </c>
      <c r="G47" s="0" t="s">
        <v>37</v>
      </c>
      <c r="H47" s="0" t="s">
        <v>38</v>
      </c>
      <c r="I47" s="0" t="n">
        <v>39</v>
      </c>
      <c r="J47" s="0" t="n">
        <v>23.3860704213746</v>
      </c>
      <c r="K47" s="0" t="n">
        <v>3199.55409998011</v>
      </c>
      <c r="L47" s="0" t="n">
        <v>2.0769733905138</v>
      </c>
      <c r="M47" s="0" t="n">
        <v>3196.1322747471</v>
      </c>
      <c r="N47" s="0" t="n">
        <v>1.34485184249333</v>
      </c>
      <c r="O47" s="0" t="n">
        <v>15341.7138965897</v>
      </c>
      <c r="P47" s="0" t="n">
        <v>14764.3501805406</v>
      </c>
      <c r="Q47" s="0" t="n">
        <v>577.363716049078</v>
      </c>
      <c r="R47" s="0" t="n">
        <v>39135.9252690922</v>
      </c>
      <c r="S47" s="0" t="n">
        <v>0.413631979494427</v>
      </c>
      <c r="T47" s="0" t="n">
        <v>2.55007355921823</v>
      </c>
      <c r="U47" s="0" t="n">
        <v>25.738169351909</v>
      </c>
      <c r="V47" s="0" t="n">
        <v>1.79130887531939E-006</v>
      </c>
      <c r="W47" s="0" t="n">
        <v>3.93419876910331E-007</v>
      </c>
      <c r="X47" s="0" t="n">
        <v>1.39788899840906E-006</v>
      </c>
      <c r="Y47" s="0" t="n">
        <v>1.43298512801964E-005</v>
      </c>
      <c r="Z47" s="0" t="n">
        <v>1.33780856718579E-005</v>
      </c>
      <c r="AA47" s="0" t="n">
        <v>9.51765608338452E-007</v>
      </c>
      <c r="AB47" s="0" t="n">
        <v>38.6329905290631</v>
      </c>
      <c r="AC47" s="0" t="n">
        <v>20516.1597019413</v>
      </c>
      <c r="AD47" s="0" t="n">
        <v>0.0042521248600442</v>
      </c>
      <c r="AE47" s="0" t="n">
        <v>5.51740164020927E-005</v>
      </c>
      <c r="AF47" s="0" t="n">
        <v>0.000153752137373341</v>
      </c>
      <c r="AG47" s="0" t="n">
        <v>11.3913493915528</v>
      </c>
      <c r="AH47" s="0" t="n">
        <v>161.744982079369</v>
      </c>
    </row>
    <row r="48" customFormat="false" ht="13.8" hidden="false" customHeight="false" outlineLevel="0" collapsed="false">
      <c r="A48" s="1" t="n">
        <v>10</v>
      </c>
      <c r="B48" s="0" t="s">
        <v>60</v>
      </c>
      <c r="C48" s="0" t="s">
        <v>46</v>
      </c>
      <c r="D48" s="0" t="n">
        <v>2010</v>
      </c>
      <c r="E48" s="0" t="s">
        <v>35</v>
      </c>
      <c r="F48" s="0" t="s">
        <v>47</v>
      </c>
      <c r="G48" s="0" t="s">
        <v>37</v>
      </c>
      <c r="H48" s="0" t="s">
        <v>38</v>
      </c>
      <c r="I48" s="0" t="n">
        <v>44</v>
      </c>
      <c r="J48" s="0" t="n">
        <v>3.64913805032475</v>
      </c>
      <c r="K48" s="0" t="n">
        <v>959.908074367349</v>
      </c>
      <c r="L48" s="0" t="n">
        <v>11.5768918739781</v>
      </c>
      <c r="M48" s="0" t="n">
        <v>946.743968036488</v>
      </c>
      <c r="N48" s="0" t="n">
        <v>1.58721445688307</v>
      </c>
      <c r="O48" s="0" t="n">
        <v>2680.69873440429</v>
      </c>
      <c r="P48" s="0" t="n">
        <v>2460.38751832725</v>
      </c>
      <c r="Q48" s="0" t="n">
        <v>220.311216077038</v>
      </c>
      <c r="R48" s="0" t="n">
        <v>12246.2648482867</v>
      </c>
      <c r="S48" s="0" t="n">
        <v>0.271326084435266</v>
      </c>
      <c r="T48" s="0" t="n">
        <v>0.860621772030432</v>
      </c>
      <c r="U48" s="0" t="n">
        <v>10.0254392427712</v>
      </c>
      <c r="V48" s="0" t="n">
        <v>6.71063098869062E-007</v>
      </c>
      <c r="W48" s="0" t="n">
        <v>2.24420925729145E-007</v>
      </c>
      <c r="X48" s="0" t="n">
        <v>4.46642173139917E-007</v>
      </c>
      <c r="Y48" s="0" t="n">
        <v>9.55586546697874E-006</v>
      </c>
      <c r="Z48" s="0" t="n">
        <v>9.15155231638665E-006</v>
      </c>
      <c r="AA48" s="0" t="n">
        <v>4.04313150592089E-007</v>
      </c>
      <c r="AB48" s="0" t="n">
        <v>33.4283675450812</v>
      </c>
      <c r="AC48" s="0" t="n">
        <v>37916.2276901226</v>
      </c>
      <c r="AD48" s="0" t="n">
        <v>0.00342625625888449</v>
      </c>
      <c r="AE48" s="0" t="n">
        <v>2.59260006310808E-005</v>
      </c>
      <c r="AF48" s="0" t="n">
        <v>9.56084569066619E-005</v>
      </c>
      <c r="AG48" s="0" t="n">
        <v>3.83856704857437</v>
      </c>
      <c r="AH48" s="0" t="n">
        <v>155.374295930674</v>
      </c>
    </row>
    <row r="49" customFormat="false" ht="13.8" hidden="false" customHeight="false" outlineLevel="0" collapsed="false">
      <c r="A49" s="1" t="n">
        <v>3</v>
      </c>
      <c r="B49" s="0" t="s">
        <v>67</v>
      </c>
      <c r="C49" s="0" t="s">
        <v>46</v>
      </c>
      <c r="D49" s="0" t="n">
        <v>2024</v>
      </c>
      <c r="E49" s="0" t="s">
        <v>35</v>
      </c>
      <c r="F49" s="0" t="s">
        <v>47</v>
      </c>
      <c r="G49" s="0" t="s">
        <v>37</v>
      </c>
      <c r="H49" s="0" t="s">
        <v>38</v>
      </c>
      <c r="I49" s="0" t="n">
        <v>44</v>
      </c>
      <c r="J49" s="0" t="n">
        <v>3.33218277280684</v>
      </c>
      <c r="K49" s="0" t="n">
        <v>864.381445764969</v>
      </c>
      <c r="L49" s="0" t="n">
        <v>10.3486402193126</v>
      </c>
      <c r="M49" s="0" t="n">
        <v>852.500653836519</v>
      </c>
      <c r="N49" s="0" t="n">
        <v>1.53215170913764</v>
      </c>
      <c r="O49" s="0" t="n">
        <v>2447.6004277158</v>
      </c>
      <c r="P49" s="0" t="n">
        <v>2239.90927217351</v>
      </c>
      <c r="Q49" s="0" t="n">
        <v>207.691155542284</v>
      </c>
      <c r="R49" s="0" t="n">
        <v>11036.1161169468</v>
      </c>
      <c r="S49" s="0" t="n">
        <v>0.244878299492299</v>
      </c>
      <c r="T49" s="0" t="n">
        <v>0.782926705113413</v>
      </c>
      <c r="U49" s="0" t="n">
        <v>9.14593675236279</v>
      </c>
      <c r="V49" s="0" t="n">
        <v>6.29060741942479E-007</v>
      </c>
      <c r="W49" s="0" t="n">
        <v>2.0485776382615E-007</v>
      </c>
      <c r="X49" s="0" t="n">
        <v>4.24202978116328E-007</v>
      </c>
      <c r="Y49" s="0" t="n">
        <v>8.63690573906969E-006</v>
      </c>
      <c r="Z49" s="0" t="n">
        <v>8.26986167357625E-006</v>
      </c>
      <c r="AA49" s="0" t="n">
        <v>3.67044065493438E-007</v>
      </c>
      <c r="AB49" s="0" t="n">
        <v>30.8550169955725</v>
      </c>
      <c r="AC49" s="0" t="n">
        <v>35829.5984046523</v>
      </c>
      <c r="AD49" s="0" t="n">
        <v>0.00329630767900246</v>
      </c>
      <c r="AE49" s="0" t="n">
        <v>2.32362831577604E-005</v>
      </c>
      <c r="AF49" s="0" t="n">
        <v>8.62499801040067E-005</v>
      </c>
      <c r="AG49" s="0" t="n">
        <v>3.48143630000974</v>
      </c>
      <c r="AH49" s="0" t="n">
        <v>144.684730665593</v>
      </c>
    </row>
    <row r="50" customFormat="false" ht="13.8" hidden="false" customHeight="false" outlineLevel="0" collapsed="false">
      <c r="A50" s="1" t="n">
        <v>95</v>
      </c>
      <c r="B50" s="0" t="s">
        <v>95</v>
      </c>
      <c r="C50" s="0" t="s">
        <v>46</v>
      </c>
      <c r="D50" s="0" t="n">
        <v>2035</v>
      </c>
      <c r="E50" s="0" t="s">
        <v>72</v>
      </c>
      <c r="F50" s="0" t="s">
        <v>47</v>
      </c>
      <c r="G50" s="0" t="s">
        <v>37</v>
      </c>
      <c r="H50" s="0" t="s">
        <v>38</v>
      </c>
      <c r="I50" s="0" t="n">
        <v>44</v>
      </c>
      <c r="J50" s="0" t="n">
        <v>2.61441672943024</v>
      </c>
      <c r="K50" s="0" t="n">
        <v>339.111488548577</v>
      </c>
      <c r="L50" s="0" t="n">
        <v>9.68831227263514</v>
      </c>
      <c r="M50" s="0" t="n">
        <v>326.887372267065</v>
      </c>
      <c r="N50" s="0" t="n">
        <v>2.53580400887676</v>
      </c>
      <c r="O50" s="0" t="n">
        <v>1778.71778993599</v>
      </c>
      <c r="P50" s="0" t="n">
        <v>1479.36958125597</v>
      </c>
      <c r="Q50" s="0" t="n">
        <v>299.348208680013</v>
      </c>
      <c r="R50" s="0" t="n">
        <v>5088.34281361496</v>
      </c>
      <c r="S50" s="0" t="n">
        <v>0.163091283416924</v>
      </c>
      <c r="T50" s="0" t="n">
        <v>0.53394515211552</v>
      </c>
      <c r="U50" s="0" t="n">
        <v>5.34669668273765</v>
      </c>
      <c r="V50" s="0" t="n">
        <v>5.81925516923811E-007</v>
      </c>
      <c r="W50" s="0" t="n">
        <v>2.21564294605706E-007</v>
      </c>
      <c r="X50" s="0" t="n">
        <v>3.60361222318105E-007</v>
      </c>
      <c r="Y50" s="0" t="n">
        <v>1.20913195060615E-005</v>
      </c>
      <c r="Z50" s="0" t="n">
        <v>1.17506311109502E-005</v>
      </c>
      <c r="AA50" s="0" t="n">
        <v>3.4068839511129E-007</v>
      </c>
      <c r="AB50" s="0" t="n">
        <v>64.7694969062658</v>
      </c>
      <c r="AC50" s="0" t="n">
        <v>22492.9628494598</v>
      </c>
      <c r="AD50" s="0" t="n">
        <v>0.00613076548812691</v>
      </c>
      <c r="AE50" s="0" t="n">
        <v>2.39151290850915E-005</v>
      </c>
      <c r="AF50" s="0" t="n">
        <v>0.000132899306358599</v>
      </c>
      <c r="AG50" s="0" t="n">
        <v>1.52170856280615</v>
      </c>
      <c r="AH50" s="0" t="n">
        <v>417.116636758569</v>
      </c>
    </row>
    <row r="51" customFormat="false" ht="13.8" hidden="false" customHeight="false" outlineLevel="0" collapsed="false">
      <c r="A51" s="1" t="n">
        <v>93</v>
      </c>
      <c r="B51" s="0" t="s">
        <v>137</v>
      </c>
      <c r="C51" s="0" t="s">
        <v>46</v>
      </c>
      <c r="D51" s="0" t="n">
        <v>2050</v>
      </c>
      <c r="E51" s="0" t="s">
        <v>72</v>
      </c>
      <c r="F51" s="0" t="s">
        <v>47</v>
      </c>
      <c r="G51" s="0" t="s">
        <v>37</v>
      </c>
      <c r="H51" s="0" t="s">
        <v>38</v>
      </c>
      <c r="I51" s="0" t="n">
        <v>44</v>
      </c>
      <c r="J51" s="0" t="n">
        <v>1.63861529099064</v>
      </c>
      <c r="K51" s="0" t="n">
        <v>195.732979227907</v>
      </c>
      <c r="L51" s="0" t="n">
        <v>3.0162882339186</v>
      </c>
      <c r="M51" s="0" t="n">
        <v>190.756883032884</v>
      </c>
      <c r="N51" s="0" t="n">
        <v>1.95980796110416</v>
      </c>
      <c r="O51" s="0" t="n">
        <v>1287.4302648086</v>
      </c>
      <c r="P51" s="0" t="n">
        <v>1071.10674891686</v>
      </c>
      <c r="Q51" s="0" t="n">
        <v>216.323515891736</v>
      </c>
      <c r="R51" s="0" t="n">
        <v>2501.24174983591</v>
      </c>
      <c r="S51" s="0" t="n">
        <v>0.0762960654415878</v>
      </c>
      <c r="T51" s="0" t="n">
        <v>0.332453194535909</v>
      </c>
      <c r="U51" s="0" t="n">
        <v>3.90925533921876</v>
      </c>
      <c r="V51" s="0" t="n">
        <v>4.98781877722028E-007</v>
      </c>
      <c r="W51" s="0" t="n">
        <v>1.80227527810371E-007</v>
      </c>
      <c r="X51" s="0" t="n">
        <v>3.18554349911657E-007</v>
      </c>
      <c r="Y51" s="0" t="n">
        <v>7.15080953861754E-006</v>
      </c>
      <c r="Z51" s="0" t="n">
        <v>6.89480316696602E-006</v>
      </c>
      <c r="AA51" s="0" t="n">
        <v>2.5600637165152E-007</v>
      </c>
      <c r="AB51" s="0" t="n">
        <v>17.7337377625524</v>
      </c>
      <c r="AC51" s="0" t="n">
        <v>22937.0975873316</v>
      </c>
      <c r="AD51" s="0" t="n">
        <v>0.00625530298850442</v>
      </c>
      <c r="AE51" s="0" t="n">
        <v>2.24281048233219E-005</v>
      </c>
      <c r="AF51" s="0" t="n">
        <v>7.35310062107157E-005</v>
      </c>
      <c r="AG51" s="0" t="n">
        <v>1.16867755423381</v>
      </c>
      <c r="AH51" s="0" t="n">
        <v>181.869580730392</v>
      </c>
    </row>
    <row r="52" customFormat="false" ht="13.8" hidden="false" customHeight="false" outlineLevel="0" collapsed="false">
      <c r="A52" s="1" t="n">
        <v>44</v>
      </c>
      <c r="B52" s="0" t="s">
        <v>96</v>
      </c>
      <c r="C52" s="0" t="s">
        <v>46</v>
      </c>
      <c r="D52" s="0" t="n">
        <v>2035</v>
      </c>
      <c r="E52" s="0" t="s">
        <v>74</v>
      </c>
      <c r="F52" s="0" t="s">
        <v>47</v>
      </c>
      <c r="G52" s="0" t="s">
        <v>37</v>
      </c>
      <c r="H52" s="0" t="s">
        <v>38</v>
      </c>
      <c r="I52" s="0" t="n">
        <v>44</v>
      </c>
      <c r="J52" s="0" t="n">
        <v>1.85785249708004</v>
      </c>
      <c r="K52" s="0" t="n">
        <v>170.783141728795</v>
      </c>
      <c r="L52" s="0" t="n">
        <v>9.66973285315639</v>
      </c>
      <c r="M52" s="0" t="n">
        <v>158.579737158135</v>
      </c>
      <c r="N52" s="0" t="n">
        <v>2.5336717175036</v>
      </c>
      <c r="O52" s="0" t="n">
        <v>1596.74611052357</v>
      </c>
      <c r="P52" s="0" t="n">
        <v>1294.78335752613</v>
      </c>
      <c r="Q52" s="0" t="n">
        <v>301.962752997438</v>
      </c>
      <c r="R52" s="0" t="n">
        <v>3110.96573155394</v>
      </c>
      <c r="S52" s="0" t="n">
        <v>0.0504814354218311</v>
      </c>
      <c r="T52" s="0" t="n">
        <v>0.441513012169933</v>
      </c>
      <c r="U52" s="0" t="n">
        <v>4.55996829760528</v>
      </c>
      <c r="V52" s="0" t="n">
        <v>5.80933315715959E-007</v>
      </c>
      <c r="W52" s="0" t="n">
        <v>2.24556117981087E-007</v>
      </c>
      <c r="X52" s="0" t="n">
        <v>3.56377197734871E-007</v>
      </c>
      <c r="Y52" s="0" t="n">
        <v>1.11427861560679E-005</v>
      </c>
      <c r="Z52" s="0" t="n">
        <v>1.08184019312376E-005</v>
      </c>
      <c r="AA52" s="0" t="n">
        <v>3.24384224830305E-007</v>
      </c>
      <c r="AB52" s="0" t="n">
        <v>65.9352781813337</v>
      </c>
      <c r="AC52" s="0" t="n">
        <v>24379.8544006746</v>
      </c>
      <c r="AD52" s="0" t="n">
        <v>0.00631279031010698</v>
      </c>
      <c r="AE52" s="0" t="n">
        <v>2.19997775040802E-005</v>
      </c>
      <c r="AF52" s="0" t="n">
        <v>0.000130566625563979</v>
      </c>
      <c r="AG52" s="0" t="n">
        <v>1.23387240038924</v>
      </c>
      <c r="AH52" s="0" t="n">
        <v>406.744010208764</v>
      </c>
    </row>
    <row r="53" customFormat="false" ht="13.8" hidden="false" customHeight="false" outlineLevel="0" collapsed="false">
      <c r="A53" s="1" t="n">
        <v>36</v>
      </c>
      <c r="B53" s="0" t="s">
        <v>138</v>
      </c>
      <c r="C53" s="0" t="s">
        <v>46</v>
      </c>
      <c r="D53" s="0" t="n">
        <v>2050</v>
      </c>
      <c r="E53" s="0" t="s">
        <v>74</v>
      </c>
      <c r="F53" s="0" t="s">
        <v>47</v>
      </c>
      <c r="G53" s="0" t="s">
        <v>37</v>
      </c>
      <c r="H53" s="0" t="s">
        <v>38</v>
      </c>
      <c r="I53" s="0" t="n">
        <v>44</v>
      </c>
      <c r="J53" s="0" t="n">
        <v>1.35000193995617</v>
      </c>
      <c r="K53" s="0" t="n">
        <v>116.423466528891</v>
      </c>
      <c r="L53" s="0" t="n">
        <v>2.96901625377813</v>
      </c>
      <c r="M53" s="0" t="n">
        <v>111.563792494598</v>
      </c>
      <c r="N53" s="0" t="n">
        <v>1.8906577805152</v>
      </c>
      <c r="O53" s="0" t="n">
        <v>1217.47638796834</v>
      </c>
      <c r="P53" s="0" t="n">
        <v>995.764777900478</v>
      </c>
      <c r="Q53" s="0" t="n">
        <v>221.711610067864</v>
      </c>
      <c r="R53" s="0" t="n">
        <v>1757.17153019864</v>
      </c>
      <c r="S53" s="0" t="n">
        <v>0.0437321741896698</v>
      </c>
      <c r="T53" s="0" t="n">
        <v>0.30358293230279</v>
      </c>
      <c r="U53" s="0" t="n">
        <v>3.66086668850927</v>
      </c>
      <c r="V53" s="0" t="n">
        <v>5.11192875285631E-007</v>
      </c>
      <c r="W53" s="0" t="n">
        <v>1.94661410648883E-007</v>
      </c>
      <c r="X53" s="0" t="n">
        <v>3.16531464636747E-007</v>
      </c>
      <c r="Y53" s="0" t="n">
        <v>6.98765196346995E-006</v>
      </c>
      <c r="Z53" s="0" t="n">
        <v>6.73434835135986E-006</v>
      </c>
      <c r="AA53" s="0" t="n">
        <v>2.53303612110087E-007</v>
      </c>
      <c r="AB53" s="0" t="n">
        <v>25.9878406601642</v>
      </c>
      <c r="AC53" s="0" t="n">
        <v>24791.1015720922</v>
      </c>
      <c r="AD53" s="0" t="n">
        <v>0.00644467824172376</v>
      </c>
      <c r="AE53" s="0" t="n">
        <v>2.17170925916722E-005</v>
      </c>
      <c r="AF53" s="0" t="n">
        <v>7.28639623876341E-005</v>
      </c>
      <c r="AG53" s="0" t="n">
        <v>1.05422261062713</v>
      </c>
      <c r="AH53" s="0" t="n">
        <v>176.487869253123</v>
      </c>
    </row>
    <row r="54" customFormat="false" ht="13.8" hidden="false" customHeight="false" outlineLevel="0" collapsed="false">
      <c r="A54" s="1" t="n">
        <v>14</v>
      </c>
      <c r="B54" s="0" t="s">
        <v>97</v>
      </c>
      <c r="C54" s="0" t="s">
        <v>46</v>
      </c>
      <c r="D54" s="0" t="n">
        <v>2035</v>
      </c>
      <c r="E54" s="0" t="s">
        <v>76</v>
      </c>
      <c r="F54" s="0" t="s">
        <v>47</v>
      </c>
      <c r="G54" s="0" t="s">
        <v>37</v>
      </c>
      <c r="H54" s="0" t="s">
        <v>38</v>
      </c>
      <c r="I54" s="0" t="n">
        <v>44</v>
      </c>
      <c r="J54" s="0" t="n">
        <v>2.52182550631289</v>
      </c>
      <c r="K54" s="0" t="n">
        <v>336.404122038751</v>
      </c>
      <c r="L54" s="0" t="n">
        <v>9.67721714781779</v>
      </c>
      <c r="M54" s="0" t="n">
        <v>324.19955985001</v>
      </c>
      <c r="N54" s="0" t="n">
        <v>2.52734504092335</v>
      </c>
      <c r="O54" s="0" t="n">
        <v>1764.04789033974</v>
      </c>
      <c r="P54" s="0" t="n">
        <v>1464.63048054783</v>
      </c>
      <c r="Q54" s="0" t="n">
        <v>299.417409791903</v>
      </c>
      <c r="R54" s="0" t="n">
        <v>5154.51246088787</v>
      </c>
      <c r="S54" s="0" t="n">
        <v>0.15531054186655</v>
      </c>
      <c r="T54" s="0" t="n">
        <v>0.52670138119886</v>
      </c>
      <c r="U54" s="0" t="n">
        <v>5.28440113235353</v>
      </c>
      <c r="V54" s="0" t="n">
        <v>5.90214238188892E-007</v>
      </c>
      <c r="W54" s="0" t="n">
        <v>2.32894347165233E-007</v>
      </c>
      <c r="X54" s="0" t="n">
        <v>3.57319891023658E-007</v>
      </c>
      <c r="Y54" s="0" t="n">
        <v>1.20049596784117E-005</v>
      </c>
      <c r="Z54" s="0" t="n">
        <v>1.16653262820905E-005</v>
      </c>
      <c r="AA54" s="0" t="n">
        <v>3.39633396321209E-007</v>
      </c>
      <c r="AB54" s="0" t="n">
        <v>64.5796320018386</v>
      </c>
      <c r="AC54" s="0" t="n">
        <v>22418.6794734293</v>
      </c>
      <c r="AD54" s="0" t="n">
        <v>0.00609650255694108</v>
      </c>
      <c r="AE54" s="0" t="n">
        <v>2.41589740739867E-005</v>
      </c>
      <c r="AF54" s="0" t="n">
        <v>0.000132526421503486</v>
      </c>
      <c r="AG54" s="0" t="n">
        <v>1.51169393313427</v>
      </c>
      <c r="AH54" s="0" t="n">
        <v>414.761695200488</v>
      </c>
    </row>
    <row r="55" customFormat="false" ht="13.8" hidden="false" customHeight="false" outlineLevel="0" collapsed="false">
      <c r="A55" s="1" t="n">
        <v>9</v>
      </c>
      <c r="B55" s="0" t="s">
        <v>139</v>
      </c>
      <c r="C55" s="0" t="s">
        <v>46</v>
      </c>
      <c r="D55" s="0" t="n">
        <v>2050</v>
      </c>
      <c r="E55" s="0" t="s">
        <v>76</v>
      </c>
      <c r="F55" s="0" t="s">
        <v>47</v>
      </c>
      <c r="G55" s="0" t="s">
        <v>37</v>
      </c>
      <c r="H55" s="0" t="s">
        <v>38</v>
      </c>
      <c r="I55" s="0" t="n">
        <v>44</v>
      </c>
      <c r="J55" s="0" t="n">
        <v>1.56660395592769</v>
      </c>
      <c r="K55" s="0" t="n">
        <v>200.301789286242</v>
      </c>
      <c r="L55" s="0" t="n">
        <v>3.00237957653331</v>
      </c>
      <c r="M55" s="0" t="n">
        <v>195.377570480286</v>
      </c>
      <c r="N55" s="0" t="n">
        <v>1.92183922942283</v>
      </c>
      <c r="O55" s="0" t="n">
        <v>1276.13627943224</v>
      </c>
      <c r="P55" s="0" t="n">
        <v>1061.42631298307</v>
      </c>
      <c r="Q55" s="0" t="n">
        <v>214.709966449171</v>
      </c>
      <c r="R55" s="0" t="n">
        <v>2681.2265878387</v>
      </c>
      <c r="S55" s="0" t="n">
        <v>0.0704422221059904</v>
      </c>
      <c r="T55" s="0" t="n">
        <v>0.328449979974848</v>
      </c>
      <c r="U55" s="0" t="n">
        <v>3.92363782350899</v>
      </c>
      <c r="V55" s="0" t="n">
        <v>5.10776632746849E-007</v>
      </c>
      <c r="W55" s="0" t="n">
        <v>1.99132650630413E-007</v>
      </c>
      <c r="X55" s="0" t="n">
        <v>3.11643982116435E-007</v>
      </c>
      <c r="Y55" s="0" t="n">
        <v>7.15135445639293E-006</v>
      </c>
      <c r="Z55" s="0" t="n">
        <v>6.89607347178904E-006</v>
      </c>
      <c r="AA55" s="0" t="n">
        <v>2.55280984603894E-007</v>
      </c>
      <c r="AB55" s="0" t="n">
        <v>20.804222274848</v>
      </c>
      <c r="AC55" s="0" t="n">
        <v>21715.6346199685</v>
      </c>
      <c r="AD55" s="0" t="n">
        <v>0.00622719153015793</v>
      </c>
      <c r="AE55" s="0" t="n">
        <v>2.26235099445505E-005</v>
      </c>
      <c r="AF55" s="0" t="n">
        <v>7.31651893884417E-005</v>
      </c>
      <c r="AG55" s="0" t="n">
        <v>1.15638024149396</v>
      </c>
      <c r="AH55" s="0" t="n">
        <v>176.687187378259</v>
      </c>
    </row>
    <row r="56" customFormat="false" ht="13.8" hidden="false" customHeight="false" outlineLevel="0" collapsed="false">
      <c r="A56" s="1" t="n">
        <v>100</v>
      </c>
      <c r="B56" s="0" t="s">
        <v>98</v>
      </c>
      <c r="C56" s="0" t="s">
        <v>46</v>
      </c>
      <c r="D56" s="0" t="n">
        <v>2035</v>
      </c>
      <c r="E56" s="0" t="s">
        <v>78</v>
      </c>
      <c r="F56" s="0" t="s">
        <v>47</v>
      </c>
      <c r="G56" s="0" t="s">
        <v>37</v>
      </c>
      <c r="H56" s="0" t="s">
        <v>38</v>
      </c>
      <c r="I56" s="0" t="n">
        <v>44</v>
      </c>
      <c r="J56" s="0" t="n">
        <v>1.86538515869334</v>
      </c>
      <c r="K56" s="0" t="n">
        <v>166.969365917335</v>
      </c>
      <c r="L56" s="0" t="n">
        <v>9.61325011759972</v>
      </c>
      <c r="M56" s="0" t="n">
        <v>154.886476546464</v>
      </c>
      <c r="N56" s="0" t="n">
        <v>2.46963925327097</v>
      </c>
      <c r="O56" s="0" t="n">
        <v>1595.80091424794</v>
      </c>
      <c r="P56" s="0" t="n">
        <v>1292.89282996821</v>
      </c>
      <c r="Q56" s="0" t="n">
        <v>302.908084279728</v>
      </c>
      <c r="R56" s="0" t="n">
        <v>3002.00182357049</v>
      </c>
      <c r="S56" s="0" t="n">
        <v>0.050247129708167</v>
      </c>
      <c r="T56" s="0" t="n">
        <v>0.439591646988049</v>
      </c>
      <c r="U56" s="0" t="n">
        <v>4.52930439014644</v>
      </c>
      <c r="V56" s="0" t="n">
        <v>5.8499712446398E-007</v>
      </c>
      <c r="W56" s="0" t="n">
        <v>2.29034570391074E-007</v>
      </c>
      <c r="X56" s="0" t="n">
        <v>3.55962554072905E-007</v>
      </c>
      <c r="Y56" s="0" t="n">
        <v>1.1164293119934E-005</v>
      </c>
      <c r="Z56" s="0" t="n">
        <v>1.08405937827308E-005</v>
      </c>
      <c r="AA56" s="0" t="n">
        <v>3.23699337203211E-007</v>
      </c>
      <c r="AB56" s="0" t="n">
        <v>65.0711090830431</v>
      </c>
      <c r="AC56" s="0" t="n">
        <v>24841.7947767736</v>
      </c>
      <c r="AD56" s="0" t="n">
        <v>0.00632905673882812</v>
      </c>
      <c r="AE56" s="0" t="n">
        <v>2.18437909822261E-005</v>
      </c>
      <c r="AF56" s="0" t="n">
        <v>0.00013055541521848</v>
      </c>
      <c r="AG56" s="0" t="n">
        <v>1.22233110983164</v>
      </c>
      <c r="AH56" s="0" t="n">
        <v>401.177314700182</v>
      </c>
    </row>
    <row r="57" customFormat="false" ht="13.8" hidden="false" customHeight="false" outlineLevel="0" collapsed="false">
      <c r="A57" s="1" t="n">
        <v>62</v>
      </c>
      <c r="B57" s="0" t="s">
        <v>140</v>
      </c>
      <c r="C57" s="0" t="s">
        <v>46</v>
      </c>
      <c r="D57" s="0" t="n">
        <v>2050</v>
      </c>
      <c r="E57" s="0" t="s">
        <v>78</v>
      </c>
      <c r="F57" s="0" t="s">
        <v>47</v>
      </c>
      <c r="G57" s="0" t="s">
        <v>37</v>
      </c>
      <c r="H57" s="0" t="s">
        <v>38</v>
      </c>
      <c r="I57" s="0" t="n">
        <v>44</v>
      </c>
      <c r="J57" s="0" t="n">
        <v>1.33871696746421</v>
      </c>
      <c r="K57" s="0" t="n">
        <v>115.200303993081</v>
      </c>
      <c r="L57" s="0" t="n">
        <v>2.86255803940483</v>
      </c>
      <c r="M57" s="0" t="n">
        <v>110.602805674861</v>
      </c>
      <c r="N57" s="0" t="n">
        <v>1.73494027881495</v>
      </c>
      <c r="O57" s="0" t="n">
        <v>1227.20908353319</v>
      </c>
      <c r="P57" s="0" t="n">
        <v>1004.29554335631</v>
      </c>
      <c r="Q57" s="0" t="n">
        <v>222.913540176888</v>
      </c>
      <c r="R57" s="0" t="n">
        <v>1647.38019036177</v>
      </c>
      <c r="S57" s="0" t="n">
        <v>0.0436436172992396</v>
      </c>
      <c r="T57" s="0" t="n">
        <v>0.300409968489793</v>
      </c>
      <c r="U57" s="0" t="n">
        <v>3.60410605055313</v>
      </c>
      <c r="V57" s="0" t="n">
        <v>5.25356621065985E-007</v>
      </c>
      <c r="W57" s="0" t="n">
        <v>2.11174462952111E-007</v>
      </c>
      <c r="X57" s="0" t="n">
        <v>3.14182158113874E-007</v>
      </c>
      <c r="Y57" s="0" t="n">
        <v>7.05546440622939E-006</v>
      </c>
      <c r="Z57" s="0" t="n">
        <v>6.80207217788556E-006</v>
      </c>
      <c r="AA57" s="0" t="n">
        <v>2.5339222834383E-007</v>
      </c>
      <c r="AB57" s="0" t="n">
        <v>23.2566950963997</v>
      </c>
      <c r="AC57" s="0" t="n">
        <v>25142.0528389874</v>
      </c>
      <c r="AD57" s="0" t="n">
        <v>0.00646726263826139</v>
      </c>
      <c r="AE57" s="0" t="n">
        <v>2.15574872393064E-005</v>
      </c>
      <c r="AF57" s="0" t="n">
        <v>7.27419044487854E-005</v>
      </c>
      <c r="AG57" s="0" t="n">
        <v>1.03818320622858</v>
      </c>
      <c r="AH57" s="0" t="n">
        <v>164.354788568058</v>
      </c>
    </row>
    <row r="58" customFormat="false" ht="13.8" hidden="false" customHeight="false" outlineLevel="0" collapsed="false">
      <c r="A58" s="1" t="n">
        <v>63</v>
      </c>
      <c r="B58" s="0" t="s">
        <v>99</v>
      </c>
      <c r="C58" s="0" t="s">
        <v>46</v>
      </c>
      <c r="D58" s="0" t="n">
        <v>2035</v>
      </c>
      <c r="E58" s="0" t="s">
        <v>80</v>
      </c>
      <c r="F58" s="0" t="s">
        <v>47</v>
      </c>
      <c r="G58" s="0" t="s">
        <v>37</v>
      </c>
      <c r="H58" s="0" t="s">
        <v>38</v>
      </c>
      <c r="I58" s="0" t="n">
        <v>44</v>
      </c>
      <c r="J58" s="0" t="n">
        <v>2.70953594758394</v>
      </c>
      <c r="K58" s="0" t="n">
        <v>463.947023070974</v>
      </c>
      <c r="L58" s="0" t="n">
        <v>9.54532649578513</v>
      </c>
      <c r="M58" s="0" t="n">
        <v>452.055268531707</v>
      </c>
      <c r="N58" s="0" t="n">
        <v>2.34642804348159</v>
      </c>
      <c r="O58" s="0" t="n">
        <v>1841.58853035429</v>
      </c>
      <c r="P58" s="0" t="n">
        <v>1541.78716262785</v>
      </c>
      <c r="Q58" s="0" t="n">
        <v>299.801367726445</v>
      </c>
      <c r="R58" s="0" t="n">
        <v>7123.6870190079</v>
      </c>
      <c r="S58" s="0" t="n">
        <v>0.217257172638977</v>
      </c>
      <c r="T58" s="0" t="n">
        <v>0.568752388069009</v>
      </c>
      <c r="U58" s="0" t="n">
        <v>5.60506396561594</v>
      </c>
      <c r="V58" s="0" t="n">
        <v>5.95257101735698E-007</v>
      </c>
      <c r="W58" s="0" t="n">
        <v>2.34629759013278E-007</v>
      </c>
      <c r="X58" s="0" t="n">
        <v>3.6062734272242E-007</v>
      </c>
      <c r="Y58" s="0" t="n">
        <v>1.21766446701108E-005</v>
      </c>
      <c r="Z58" s="0" t="n">
        <v>1.18225042607649E-005</v>
      </c>
      <c r="AA58" s="0" t="n">
        <v>3.54140409345831E-007</v>
      </c>
      <c r="AB58" s="0" t="n">
        <v>53.9534110067831</v>
      </c>
      <c r="AC58" s="0" t="n">
        <v>21986.3392140703</v>
      </c>
      <c r="AD58" s="0" t="n">
        <v>0.00591443405189489</v>
      </c>
      <c r="AE58" s="0" t="n">
        <v>2.86989756622615E-005</v>
      </c>
      <c r="AF58" s="0" t="n">
        <v>0.000133190029101162</v>
      </c>
      <c r="AG58" s="0" t="n">
        <v>1.71711490059793</v>
      </c>
      <c r="AH58" s="0" t="n">
        <v>407.012522662577</v>
      </c>
    </row>
    <row r="59" customFormat="false" ht="13.8" hidden="false" customHeight="false" outlineLevel="0" collapsed="false">
      <c r="A59" s="1" t="n">
        <v>37</v>
      </c>
      <c r="B59" s="0" t="s">
        <v>141</v>
      </c>
      <c r="C59" s="0" t="s">
        <v>46</v>
      </c>
      <c r="D59" s="0" t="n">
        <v>2050</v>
      </c>
      <c r="E59" s="0" t="s">
        <v>80</v>
      </c>
      <c r="F59" s="0" t="s">
        <v>47</v>
      </c>
      <c r="G59" s="0" t="s">
        <v>37</v>
      </c>
      <c r="H59" s="0" t="s">
        <v>38</v>
      </c>
      <c r="I59" s="0" t="n">
        <v>44</v>
      </c>
      <c r="J59" s="0" t="n">
        <v>1.80352148418539</v>
      </c>
      <c r="K59" s="0" t="n">
        <v>416.083547288907</v>
      </c>
      <c r="L59" s="0" t="n">
        <v>2.84015980770213</v>
      </c>
      <c r="M59" s="0" t="n">
        <v>411.554634354715</v>
      </c>
      <c r="N59" s="0" t="n">
        <v>1.68875312648946</v>
      </c>
      <c r="O59" s="0" t="n">
        <v>1406.85991877862</v>
      </c>
      <c r="P59" s="0" t="n">
        <v>1190.88189651267</v>
      </c>
      <c r="Q59" s="0" t="n">
        <v>215.978022265943</v>
      </c>
      <c r="R59" s="0" t="n">
        <v>6180.74469203478</v>
      </c>
      <c r="S59" s="0" t="n">
        <v>0.174510428352985</v>
      </c>
      <c r="T59" s="0" t="n">
        <v>0.400015285479266</v>
      </c>
      <c r="U59" s="0" t="n">
        <v>4.4810141729953</v>
      </c>
      <c r="V59" s="0" t="n">
        <v>5.16886285467784E-007</v>
      </c>
      <c r="W59" s="0" t="n">
        <v>1.99906559630344E-007</v>
      </c>
      <c r="X59" s="0" t="n">
        <v>3.1697972583744E-007</v>
      </c>
      <c r="Y59" s="0" t="n">
        <v>7.46802607759292E-006</v>
      </c>
      <c r="Z59" s="0" t="n">
        <v>7.18886077391542E-006</v>
      </c>
      <c r="AA59" s="0" t="n">
        <v>2.79165303677499E-007</v>
      </c>
      <c r="AB59" s="0" t="n">
        <v>12.8684422335168</v>
      </c>
      <c r="AC59" s="0" t="n">
        <v>21167.6029549473</v>
      </c>
      <c r="AD59" s="0" t="n">
        <v>0.00593656927804611</v>
      </c>
      <c r="AE59" s="0" t="n">
        <v>3.03688060736313E-005</v>
      </c>
      <c r="AF59" s="0" t="n">
        <v>7.39746915336542E-005</v>
      </c>
      <c r="AG59" s="0" t="n">
        <v>1.50354449074409</v>
      </c>
      <c r="AH59" s="0" t="n">
        <v>168.561260101892</v>
      </c>
    </row>
    <row r="60" customFormat="false" ht="13.8" hidden="false" customHeight="false" outlineLevel="0" collapsed="false">
      <c r="A60" s="1" t="n">
        <v>35</v>
      </c>
      <c r="B60" s="0" t="s">
        <v>100</v>
      </c>
      <c r="C60" s="0" t="s">
        <v>46</v>
      </c>
      <c r="D60" s="0" t="n">
        <v>2035</v>
      </c>
      <c r="E60" s="0" t="s">
        <v>82</v>
      </c>
      <c r="F60" s="0" t="s">
        <v>47</v>
      </c>
      <c r="G60" s="0" t="s">
        <v>37</v>
      </c>
      <c r="H60" s="0" t="s">
        <v>38</v>
      </c>
      <c r="I60" s="0" t="n">
        <v>44</v>
      </c>
      <c r="J60" s="0" t="n">
        <v>1.82795570251831</v>
      </c>
      <c r="K60" s="0" t="n">
        <v>161.228430226975</v>
      </c>
      <c r="L60" s="0" t="n">
        <v>9.5230182855427</v>
      </c>
      <c r="M60" s="0" t="n">
        <v>149.370606835002</v>
      </c>
      <c r="N60" s="0" t="n">
        <v>2.3348051064308</v>
      </c>
      <c r="O60" s="0" t="n">
        <v>1591.94846868133</v>
      </c>
      <c r="P60" s="0" t="n">
        <v>1287.04019181707</v>
      </c>
      <c r="Q60" s="0" t="n">
        <v>304.908276864259</v>
      </c>
      <c r="R60" s="0" t="n">
        <v>2660.89975651169</v>
      </c>
      <c r="S60" s="0" t="n">
        <v>0.0491936961475515</v>
      </c>
      <c r="T60" s="0" t="n">
        <v>0.434107794415724</v>
      </c>
      <c r="U60" s="0" t="n">
        <v>4.48609014772719</v>
      </c>
      <c r="V60" s="0" t="n">
        <v>5.84686554307782E-007</v>
      </c>
      <c r="W60" s="0" t="n">
        <v>2.25424066343484E-007</v>
      </c>
      <c r="X60" s="0" t="n">
        <v>3.59262487964297E-007</v>
      </c>
      <c r="Y60" s="0" t="n">
        <v>1.11570770353681E-005</v>
      </c>
      <c r="Z60" s="0" t="n">
        <v>1.08304546502169E-005</v>
      </c>
      <c r="AA60" s="0" t="n">
        <v>3.26622385151182E-007</v>
      </c>
      <c r="AB60" s="0" t="n">
        <v>48.8856208259359</v>
      </c>
      <c r="AC60" s="0" t="n">
        <v>26032.143570873</v>
      </c>
      <c r="AD60" s="0" t="n">
        <v>0.00640562371867355</v>
      </c>
      <c r="AE60" s="0" t="n">
        <v>2.17689964271173E-005</v>
      </c>
      <c r="AF60" s="0" t="n">
        <v>0.000130558656672327</v>
      </c>
      <c r="AG60" s="0" t="n">
        <v>1.20666583862946</v>
      </c>
      <c r="AH60" s="0" t="n">
        <v>386.777378811351</v>
      </c>
    </row>
    <row r="61" customFormat="false" ht="13.8" hidden="false" customHeight="false" outlineLevel="0" collapsed="false">
      <c r="A61" s="1" t="n">
        <v>38</v>
      </c>
      <c r="B61" s="0" t="s">
        <v>142</v>
      </c>
      <c r="C61" s="0" t="s">
        <v>46</v>
      </c>
      <c r="D61" s="0" t="n">
        <v>2050</v>
      </c>
      <c r="E61" s="0" t="s">
        <v>82</v>
      </c>
      <c r="F61" s="0" t="s">
        <v>47</v>
      </c>
      <c r="G61" s="0" t="s">
        <v>37</v>
      </c>
      <c r="H61" s="0" t="s">
        <v>38</v>
      </c>
      <c r="I61" s="0" t="n">
        <v>44</v>
      </c>
      <c r="J61" s="0" t="n">
        <v>1.34422384996</v>
      </c>
      <c r="K61" s="0" t="n">
        <v>118.419887216088</v>
      </c>
      <c r="L61" s="0" t="n">
        <v>2.74105340447104</v>
      </c>
      <c r="M61" s="0" t="n">
        <v>114.141178714616</v>
      </c>
      <c r="N61" s="0" t="n">
        <v>1.53765509700129</v>
      </c>
      <c r="O61" s="0" t="n">
        <v>1228.57259500514</v>
      </c>
      <c r="P61" s="0" t="n">
        <v>1004.08719000325</v>
      </c>
      <c r="Q61" s="0" t="n">
        <v>224.485405001896</v>
      </c>
      <c r="R61" s="0" t="n">
        <v>1633.41015277155</v>
      </c>
      <c r="S61" s="0" t="n">
        <v>0.0437921411518063</v>
      </c>
      <c r="T61" s="0" t="n">
        <v>0.29942077718293</v>
      </c>
      <c r="U61" s="0" t="n">
        <v>3.61122157878895</v>
      </c>
      <c r="V61" s="0" t="n">
        <v>5.1690103586096E-007</v>
      </c>
      <c r="W61" s="0" t="n">
        <v>1.97262318131592E-007</v>
      </c>
      <c r="X61" s="0" t="n">
        <v>3.19638717729368E-007</v>
      </c>
      <c r="Y61" s="0" t="n">
        <v>6.97154952011429E-006</v>
      </c>
      <c r="Z61" s="0" t="n">
        <v>6.71578284991473E-006</v>
      </c>
      <c r="AA61" s="0" t="n">
        <v>2.55766670199553E-007</v>
      </c>
      <c r="AB61" s="0" t="n">
        <v>16.0776155583611</v>
      </c>
      <c r="AC61" s="0" t="n">
        <v>25736.9658143524</v>
      </c>
      <c r="AD61" s="0" t="n">
        <v>0.00648463562818222</v>
      </c>
      <c r="AE61" s="0" t="n">
        <v>2.16504238817136E-005</v>
      </c>
      <c r="AF61" s="0" t="n">
        <v>7.28352809415972E-005</v>
      </c>
      <c r="AG61" s="0" t="n">
        <v>1.05206768571123</v>
      </c>
      <c r="AH61" s="0" t="n">
        <v>148.377461218815</v>
      </c>
    </row>
    <row r="62" customFormat="false" ht="13.8" hidden="false" customHeight="false" outlineLevel="0" collapsed="false">
      <c r="A62" s="1" t="n">
        <v>28</v>
      </c>
      <c r="B62" s="0" t="s">
        <v>48</v>
      </c>
      <c r="C62" s="0" t="s">
        <v>49</v>
      </c>
      <c r="D62" s="0" t="n">
        <v>1970</v>
      </c>
      <c r="E62" s="0" t="s">
        <v>35</v>
      </c>
      <c r="F62" s="0" t="s">
        <v>50</v>
      </c>
      <c r="G62" s="0" t="s">
        <v>37</v>
      </c>
      <c r="H62" s="0" t="s">
        <v>38</v>
      </c>
      <c r="I62" s="0" t="n">
        <v>42</v>
      </c>
      <c r="J62" s="0" t="n">
        <v>45.013747179088</v>
      </c>
      <c r="K62" s="0" t="n">
        <v>6249.55121046551</v>
      </c>
      <c r="L62" s="0" t="n">
        <v>3.50058554826112</v>
      </c>
      <c r="M62" s="0" t="n">
        <v>6243.23437730982</v>
      </c>
      <c r="N62" s="0" t="n">
        <v>2.81624760742472</v>
      </c>
      <c r="O62" s="0" t="n">
        <v>29753.5139684651</v>
      </c>
      <c r="P62" s="0" t="n">
        <v>28587.4827965386</v>
      </c>
      <c r="Q62" s="0" t="n">
        <v>1166.03117192648</v>
      </c>
      <c r="R62" s="0" t="n">
        <v>75732.8033443408</v>
      </c>
      <c r="S62" s="0" t="n">
        <v>0.793807311378632</v>
      </c>
      <c r="T62" s="0" t="n">
        <v>4.8750631096496</v>
      </c>
      <c r="U62" s="0" t="n">
        <v>48.9146211626063</v>
      </c>
      <c r="V62" s="0" t="n">
        <v>3.45742771252588E-006</v>
      </c>
      <c r="W62" s="0" t="n">
        <v>9.10534090263872E-007</v>
      </c>
      <c r="X62" s="0" t="n">
        <v>2.54689362226201E-006</v>
      </c>
      <c r="Y62" s="0" t="n">
        <v>2.76602584133044E-005</v>
      </c>
      <c r="Z62" s="0" t="n">
        <v>2.58255525891434E-005</v>
      </c>
      <c r="AA62" s="0" t="n">
        <v>1.83470582416104E-006</v>
      </c>
      <c r="AB62" s="0" t="n">
        <v>71.5382898740807</v>
      </c>
      <c r="AC62" s="0" t="n">
        <v>13385.0405240452</v>
      </c>
      <c r="AD62" s="0" t="n">
        <v>0.00680057115306972</v>
      </c>
      <c r="AE62" s="0" t="n">
        <v>0.000107040346154103</v>
      </c>
      <c r="AF62" s="0" t="n">
        <v>0.000320215625166686</v>
      </c>
      <c r="AG62" s="0" t="n">
        <v>21.8599272841715</v>
      </c>
      <c r="AH62" s="0" t="n">
        <v>293.991510957887</v>
      </c>
    </row>
    <row r="63" customFormat="false" ht="13.8" hidden="false" customHeight="false" outlineLevel="0" collapsed="false">
      <c r="A63" s="1" t="n">
        <v>11</v>
      </c>
      <c r="B63" s="0" t="s">
        <v>61</v>
      </c>
      <c r="C63" s="0" t="s">
        <v>49</v>
      </c>
      <c r="D63" s="0" t="n">
        <v>2010</v>
      </c>
      <c r="E63" s="0" t="s">
        <v>35</v>
      </c>
      <c r="F63" s="0" t="s">
        <v>50</v>
      </c>
      <c r="G63" s="0" t="s">
        <v>37</v>
      </c>
      <c r="H63" s="0" t="s">
        <v>38</v>
      </c>
      <c r="I63" s="0" t="n">
        <v>55</v>
      </c>
      <c r="J63" s="0" t="n">
        <v>6.63220570974139</v>
      </c>
      <c r="K63" s="0" t="n">
        <v>1837.04674447614</v>
      </c>
      <c r="L63" s="0" t="n">
        <v>20.0517107323839</v>
      </c>
      <c r="M63" s="0" t="n">
        <v>1813.38478441447</v>
      </c>
      <c r="N63" s="0" t="n">
        <v>3.61024932928557</v>
      </c>
      <c r="O63" s="0" t="n">
        <v>5179.36368503645</v>
      </c>
      <c r="P63" s="0" t="n">
        <v>4672.4880017704</v>
      </c>
      <c r="Q63" s="0" t="n">
        <v>506.875683266048</v>
      </c>
      <c r="R63" s="0" t="n">
        <v>22495.1352413936</v>
      </c>
      <c r="S63" s="0" t="n">
        <v>0.489005282558432</v>
      </c>
      <c r="T63" s="0" t="n">
        <v>1.53308505528032</v>
      </c>
      <c r="U63" s="0" t="n">
        <v>17.6899070994616</v>
      </c>
      <c r="V63" s="0" t="n">
        <v>1.32268059215963E-006</v>
      </c>
      <c r="W63" s="0" t="n">
        <v>6.17147827024094E-007</v>
      </c>
      <c r="X63" s="0" t="n">
        <v>7.05532765135538E-007</v>
      </c>
      <c r="Y63" s="0" t="n">
        <v>1.74883522122647E-005</v>
      </c>
      <c r="Z63" s="0" t="n">
        <v>1.67452223462018E-005</v>
      </c>
      <c r="AA63" s="0" t="n">
        <v>7.43129866062875E-007</v>
      </c>
      <c r="AB63" s="0" t="n">
        <v>59.9515687174976</v>
      </c>
      <c r="AC63" s="0" t="n">
        <v>41751.5574038293</v>
      </c>
      <c r="AD63" s="0" t="n">
        <v>0.00527871250345615</v>
      </c>
      <c r="AE63" s="0" t="n">
        <v>4.72957530909376E-005</v>
      </c>
      <c r="AF63" s="0" t="n">
        <v>0.000204947233219882</v>
      </c>
      <c r="AG63" s="0" t="n">
        <v>6.9005630549988</v>
      </c>
      <c r="AH63" s="0" t="n">
        <v>278.698937118</v>
      </c>
    </row>
    <row r="64" customFormat="false" ht="13.8" hidden="false" customHeight="false" outlineLevel="0" collapsed="false">
      <c r="A64" s="1" t="n">
        <v>2</v>
      </c>
      <c r="B64" s="0" t="s">
        <v>68</v>
      </c>
      <c r="C64" s="0" t="s">
        <v>49</v>
      </c>
      <c r="D64" s="0" t="n">
        <v>2024</v>
      </c>
      <c r="E64" s="0" t="s">
        <v>35</v>
      </c>
      <c r="F64" s="0" t="s">
        <v>50</v>
      </c>
      <c r="G64" s="0" t="s">
        <v>37</v>
      </c>
      <c r="H64" s="0" t="s">
        <v>38</v>
      </c>
      <c r="I64" s="0" t="n">
        <v>55</v>
      </c>
      <c r="J64" s="0" t="n">
        <v>5.9388664599932</v>
      </c>
      <c r="K64" s="0" t="n">
        <v>1628.08237093797</v>
      </c>
      <c r="L64" s="0" t="n">
        <v>17.3649118646807</v>
      </c>
      <c r="M64" s="0" t="n">
        <v>1607.22765943176</v>
      </c>
      <c r="N64" s="0" t="n">
        <v>3.48979964152566</v>
      </c>
      <c r="O64" s="0" t="n">
        <v>4669.46144790509</v>
      </c>
      <c r="P64" s="0" t="n">
        <v>4190.19213034295</v>
      </c>
      <c r="Q64" s="0" t="n">
        <v>479.26931756214</v>
      </c>
      <c r="R64" s="0" t="n">
        <v>19847.9364944867</v>
      </c>
      <c r="S64" s="0" t="n">
        <v>0.431150788027032</v>
      </c>
      <c r="T64" s="0" t="n">
        <v>1.36312719931013</v>
      </c>
      <c r="U64" s="0" t="n">
        <v>15.7659965666358</v>
      </c>
      <c r="V64" s="0" t="n">
        <v>1.23080049201683E-006</v>
      </c>
      <c r="W64" s="0" t="n">
        <v>5.74353436273619E-007</v>
      </c>
      <c r="X64" s="0" t="n">
        <v>6.5644705574321E-007</v>
      </c>
      <c r="Y64" s="0" t="n">
        <v>1.54781290246691E-005</v>
      </c>
      <c r="Z64" s="0" t="n">
        <v>1.48165252328949E-005</v>
      </c>
      <c r="AA64" s="0" t="n">
        <v>6.61603791774236E-007</v>
      </c>
      <c r="AB64" s="0" t="n">
        <v>54.3223677989747</v>
      </c>
      <c r="AC64" s="0" t="n">
        <v>37187.058605702</v>
      </c>
      <c r="AD64" s="0" t="n">
        <v>0.0049944501570871</v>
      </c>
      <c r="AE64" s="0" t="n">
        <v>4.14119996807073E-005</v>
      </c>
      <c r="AF64" s="0" t="n">
        <v>0.000184475577609818</v>
      </c>
      <c r="AG64" s="0" t="n">
        <v>6.11934001555023</v>
      </c>
      <c r="AH64" s="0" t="n">
        <v>255.315527259468</v>
      </c>
    </row>
    <row r="65" customFormat="false" ht="13.8" hidden="false" customHeight="false" outlineLevel="0" collapsed="false">
      <c r="A65" s="1" t="n">
        <v>67</v>
      </c>
      <c r="B65" s="0" t="s">
        <v>101</v>
      </c>
      <c r="C65" s="0" t="s">
        <v>49</v>
      </c>
      <c r="D65" s="0" t="n">
        <v>2035</v>
      </c>
      <c r="E65" s="0" t="s">
        <v>72</v>
      </c>
      <c r="F65" s="0" t="s">
        <v>50</v>
      </c>
      <c r="G65" s="0" t="s">
        <v>37</v>
      </c>
      <c r="H65" s="0" t="s">
        <v>38</v>
      </c>
      <c r="I65" s="0" t="n">
        <v>55</v>
      </c>
      <c r="J65" s="0" t="n">
        <v>4.80813451091893</v>
      </c>
      <c r="K65" s="0" t="n">
        <v>725.316872036596</v>
      </c>
      <c r="L65" s="0" t="n">
        <v>16.1295009587977</v>
      </c>
      <c r="M65" s="0" t="n">
        <v>703.951327792906</v>
      </c>
      <c r="N65" s="0" t="n">
        <v>5.23604328489277</v>
      </c>
      <c r="O65" s="0" t="n">
        <v>3502.30983725902</v>
      </c>
      <c r="P65" s="0" t="n">
        <v>2875.23940194714</v>
      </c>
      <c r="Q65" s="0" t="n">
        <v>627.07043531188</v>
      </c>
      <c r="R65" s="0" t="n">
        <v>9721.34261036383</v>
      </c>
      <c r="S65" s="0" t="n">
        <v>0.303146641668154</v>
      </c>
      <c r="T65" s="0" t="n">
        <v>0.935083216515395</v>
      </c>
      <c r="U65" s="0" t="n">
        <v>9.25128974688944</v>
      </c>
      <c r="V65" s="0" t="n">
        <v>1.15286044602177E-006</v>
      </c>
      <c r="W65" s="0" t="n">
        <v>6.20907407716523E-007</v>
      </c>
      <c r="X65" s="0" t="n">
        <v>5.31953038305249E-007</v>
      </c>
      <c r="Y65" s="0" t="n">
        <v>2.12603949165467E-005</v>
      </c>
      <c r="Z65" s="0" t="n">
        <v>2.0647214955795E-005</v>
      </c>
      <c r="AA65" s="0" t="n">
        <v>6.131799607517E-007</v>
      </c>
      <c r="AB65" s="0" t="n">
        <v>109.191784666972</v>
      </c>
      <c r="AC65" s="0" t="n">
        <v>14369.867046045</v>
      </c>
      <c r="AD65" s="0" t="n">
        <v>0.00986620800137647</v>
      </c>
      <c r="AE65" s="0" t="n">
        <v>4.2799942021767E-005</v>
      </c>
      <c r="AF65" s="0" t="n">
        <v>0.000263075410208227</v>
      </c>
      <c r="AG65" s="0" t="n">
        <v>2.76054811861233</v>
      </c>
      <c r="AH65" s="0" t="n">
        <v>721.590005896872</v>
      </c>
    </row>
    <row r="66" customFormat="false" ht="13.8" hidden="false" customHeight="false" outlineLevel="0" collapsed="false">
      <c r="A66" s="1" t="n">
        <v>60</v>
      </c>
      <c r="B66" s="0" t="s">
        <v>143</v>
      </c>
      <c r="C66" s="0" t="s">
        <v>49</v>
      </c>
      <c r="D66" s="0" t="n">
        <v>2050</v>
      </c>
      <c r="E66" s="0" t="s">
        <v>72</v>
      </c>
      <c r="F66" s="0" t="s">
        <v>50</v>
      </c>
      <c r="G66" s="0" t="s">
        <v>37</v>
      </c>
      <c r="H66" s="0" t="s">
        <v>38</v>
      </c>
      <c r="I66" s="0" t="n">
        <v>55</v>
      </c>
      <c r="J66" s="0" t="n">
        <v>3.09544613412872</v>
      </c>
      <c r="K66" s="0" t="n">
        <v>477.394995045579</v>
      </c>
      <c r="L66" s="0" t="n">
        <v>4.77020223826071</v>
      </c>
      <c r="M66" s="0" t="n">
        <v>468.371333833646</v>
      </c>
      <c r="N66" s="0" t="n">
        <v>4.25345897367235</v>
      </c>
      <c r="O66" s="0" t="n">
        <v>2647.99046866306</v>
      </c>
      <c r="P66" s="0" t="n">
        <v>2163.31669843075</v>
      </c>
      <c r="Q66" s="0" t="n">
        <v>484.673770232313</v>
      </c>
      <c r="R66" s="0" t="n">
        <v>5275.44115338141</v>
      </c>
      <c r="S66" s="0" t="n">
        <v>0.150518360399997</v>
      </c>
      <c r="T66" s="0" t="n">
        <v>0.588567878568838</v>
      </c>
      <c r="U66" s="0" t="n">
        <v>6.77351004357823</v>
      </c>
      <c r="V66" s="0" t="n">
        <v>1.00473464621742E-006</v>
      </c>
      <c r="W66" s="0" t="n">
        <v>5.52396590264571E-007</v>
      </c>
      <c r="X66" s="0" t="n">
        <v>4.5233805595285E-007</v>
      </c>
      <c r="Y66" s="0" t="n">
        <v>1.27785986986635E-005</v>
      </c>
      <c r="Z66" s="0" t="n">
        <v>1.23116261873998E-005</v>
      </c>
      <c r="AA66" s="0" t="n">
        <v>4.66972511263671E-007</v>
      </c>
      <c r="AB66" s="0" t="n">
        <v>29.8774218443364</v>
      </c>
      <c r="AC66" s="0" t="n">
        <v>15136.7666035007</v>
      </c>
      <c r="AD66" s="0" t="n">
        <v>0.0100518640075076</v>
      </c>
      <c r="AE66" s="0" t="n">
        <v>4.0211588272451E-005</v>
      </c>
      <c r="AF66" s="0" t="n">
        <v>0.000161440740795606</v>
      </c>
      <c r="AG66" s="0" t="n">
        <v>2.14240301314488</v>
      </c>
      <c r="AH66" s="0" t="n">
        <v>321.021582843715</v>
      </c>
    </row>
    <row r="67" customFormat="false" ht="13.8" hidden="false" customHeight="false" outlineLevel="0" collapsed="false">
      <c r="A67" s="1" t="n">
        <v>78</v>
      </c>
      <c r="B67" s="0" t="s">
        <v>102</v>
      </c>
      <c r="C67" s="0" t="s">
        <v>49</v>
      </c>
      <c r="D67" s="0" t="n">
        <v>2035</v>
      </c>
      <c r="E67" s="0" t="s">
        <v>74</v>
      </c>
      <c r="F67" s="0" t="s">
        <v>50</v>
      </c>
      <c r="G67" s="0" t="s">
        <v>37</v>
      </c>
      <c r="H67" s="0" t="s">
        <v>38</v>
      </c>
      <c r="I67" s="0" t="n">
        <v>55</v>
      </c>
      <c r="J67" s="0" t="n">
        <v>3.41256902953711</v>
      </c>
      <c r="K67" s="0" t="n">
        <v>418.56166659948</v>
      </c>
      <c r="L67" s="0" t="n">
        <v>16.1025253042814</v>
      </c>
      <c r="M67" s="0" t="n">
        <v>397.22781698393</v>
      </c>
      <c r="N67" s="0" t="n">
        <v>5.23132431126819</v>
      </c>
      <c r="O67" s="0" t="n">
        <v>3195.90350430219</v>
      </c>
      <c r="P67" s="0" t="n">
        <v>2564.67752969927</v>
      </c>
      <c r="Q67" s="0" t="n">
        <v>631.22597460292</v>
      </c>
      <c r="R67" s="0" t="n">
        <v>6311.00448112265</v>
      </c>
      <c r="S67" s="0" t="n">
        <v>0.0978053432214223</v>
      </c>
      <c r="T67" s="0" t="n">
        <v>0.772324222204433</v>
      </c>
      <c r="U67" s="0" t="n">
        <v>7.87312620949842</v>
      </c>
      <c r="V67" s="0" t="n">
        <v>1.16339880723426E-006</v>
      </c>
      <c r="W67" s="0" t="n">
        <v>6.71040751896393E-007</v>
      </c>
      <c r="X67" s="0" t="n">
        <v>4.92358055337869E-007</v>
      </c>
      <c r="Y67" s="0" t="n">
        <v>1.96072144271542E-005</v>
      </c>
      <c r="Z67" s="0" t="n">
        <v>1.90234421339185E-005</v>
      </c>
      <c r="AA67" s="0" t="n">
        <v>5.83772293235666E-007</v>
      </c>
      <c r="AB67" s="0" t="n">
        <v>111.694280002737</v>
      </c>
      <c r="AC67" s="0" t="n">
        <v>17574.391168955</v>
      </c>
      <c r="AD67" s="0" t="n">
        <v>0.010148696930094</v>
      </c>
      <c r="AE67" s="0" t="n">
        <v>3.94641901755241E-005</v>
      </c>
      <c r="AF67" s="0" t="n">
        <v>0.000258937200104538</v>
      </c>
      <c r="AG67" s="0" t="n">
        <v>2.24405957560049</v>
      </c>
      <c r="AH67" s="0" t="n">
        <v>702.651201823943</v>
      </c>
    </row>
    <row r="68" customFormat="false" ht="13.8" hidden="false" customHeight="false" outlineLevel="0" collapsed="false">
      <c r="A68" s="1" t="n">
        <v>68</v>
      </c>
      <c r="B68" s="0" t="s">
        <v>144</v>
      </c>
      <c r="C68" s="0" t="s">
        <v>49</v>
      </c>
      <c r="D68" s="0" t="n">
        <v>2050</v>
      </c>
      <c r="E68" s="0" t="s">
        <v>74</v>
      </c>
      <c r="F68" s="0" t="s">
        <v>50</v>
      </c>
      <c r="G68" s="0" t="s">
        <v>37</v>
      </c>
      <c r="H68" s="0" t="s">
        <v>38</v>
      </c>
      <c r="I68" s="0" t="n">
        <v>55</v>
      </c>
      <c r="J68" s="0" t="n">
        <v>2.55167607283924</v>
      </c>
      <c r="K68" s="0" t="n">
        <v>312.26111536771</v>
      </c>
      <c r="L68" s="0" t="n">
        <v>4.69833790588188</v>
      </c>
      <c r="M68" s="0" t="n">
        <v>303.435494549807</v>
      </c>
      <c r="N68" s="0" t="n">
        <v>4.12728291202086</v>
      </c>
      <c r="O68" s="0" t="n">
        <v>2537.480441059</v>
      </c>
      <c r="P68" s="0" t="n">
        <v>2043.44106423832</v>
      </c>
      <c r="Q68" s="0" t="n">
        <v>494.039376820674</v>
      </c>
      <c r="R68" s="0" t="n">
        <v>3970.42713584718</v>
      </c>
      <c r="S68" s="0" t="n">
        <v>0.0861650545828293</v>
      </c>
      <c r="T68" s="0" t="n">
        <v>0.536798220068826</v>
      </c>
      <c r="U68" s="0" t="n">
        <v>6.33236086364587</v>
      </c>
      <c r="V68" s="0" t="n">
        <v>1.02216719288173E-006</v>
      </c>
      <c r="W68" s="0" t="n">
        <v>6.05919766180634E-007</v>
      </c>
      <c r="X68" s="0" t="n">
        <v>4.16247426701099E-007</v>
      </c>
      <c r="Y68" s="0" t="n">
        <v>1.25093507941898E-005</v>
      </c>
      <c r="Z68" s="0" t="n">
        <v>1.20468855279823E-005</v>
      </c>
      <c r="AA68" s="0" t="n">
        <v>4.62465266207531E-007</v>
      </c>
      <c r="AB68" s="0" t="n">
        <v>44.2164250163736</v>
      </c>
      <c r="AC68" s="0" t="n">
        <v>18310.972218379</v>
      </c>
      <c r="AD68" s="0" t="n">
        <v>0.0103801129439242</v>
      </c>
      <c r="AE68" s="0" t="n">
        <v>3.88380692937886E-005</v>
      </c>
      <c r="AF68" s="0" t="n">
        <v>0.00016029472257043</v>
      </c>
      <c r="AG68" s="0" t="n">
        <v>1.93075061633033</v>
      </c>
      <c r="AH68" s="0" t="n">
        <v>307.895975786315</v>
      </c>
    </row>
    <row r="69" customFormat="false" ht="13.8" hidden="false" customHeight="false" outlineLevel="0" collapsed="false">
      <c r="A69" s="1" t="n">
        <v>15</v>
      </c>
      <c r="B69" s="0" t="s">
        <v>103</v>
      </c>
      <c r="C69" s="0" t="s">
        <v>49</v>
      </c>
      <c r="D69" s="0" t="n">
        <v>2035</v>
      </c>
      <c r="E69" s="0" t="s">
        <v>76</v>
      </c>
      <c r="F69" s="0" t="s">
        <v>50</v>
      </c>
      <c r="G69" s="0" t="s">
        <v>37</v>
      </c>
      <c r="H69" s="0" t="s">
        <v>38</v>
      </c>
      <c r="I69" s="0" t="n">
        <v>55</v>
      </c>
      <c r="J69" s="0" t="n">
        <v>4.62865752933004</v>
      </c>
      <c r="K69" s="0" t="n">
        <v>718.935648040833</v>
      </c>
      <c r="L69" s="0" t="n">
        <v>16.1085606426845</v>
      </c>
      <c r="M69" s="0" t="n">
        <v>697.609409101372</v>
      </c>
      <c r="N69" s="0" t="n">
        <v>5.21767829677639</v>
      </c>
      <c r="O69" s="0" t="n">
        <v>3478.74525083051</v>
      </c>
      <c r="P69" s="0" t="n">
        <v>2851.82224667503</v>
      </c>
      <c r="Q69" s="0" t="n">
        <v>626.923004155482</v>
      </c>
      <c r="R69" s="0" t="n">
        <v>9823.34880353142</v>
      </c>
      <c r="S69" s="0" t="n">
        <v>0.287624091519347</v>
      </c>
      <c r="T69" s="0" t="n">
        <v>0.920582759303365</v>
      </c>
      <c r="U69" s="0" t="n">
        <v>9.12166861233655</v>
      </c>
      <c r="V69" s="0" t="n">
        <v>1.19248616812411E-006</v>
      </c>
      <c r="W69" s="0" t="n">
        <v>6.76096702877673E-007</v>
      </c>
      <c r="X69" s="0" t="n">
        <v>5.16389465246433E-007</v>
      </c>
      <c r="Y69" s="0" t="n">
        <v>2.11105916211893E-005</v>
      </c>
      <c r="Z69" s="0" t="n">
        <v>2.05007591281714E-005</v>
      </c>
      <c r="AA69" s="0" t="n">
        <v>6.09832493017869E-007</v>
      </c>
      <c r="AB69" s="0" t="n">
        <v>108.9272042363</v>
      </c>
      <c r="AC69" s="0" t="n">
        <v>14219.1775376629</v>
      </c>
      <c r="AD69" s="0" t="n">
        <v>0.00978194607744403</v>
      </c>
      <c r="AE69" s="0" t="n">
        <v>4.31943688112893E-005</v>
      </c>
      <c r="AF69" s="0" t="n">
        <v>0.000262289318784112</v>
      </c>
      <c r="AG69" s="0" t="n">
        <v>2.73177085499414</v>
      </c>
      <c r="AH69" s="0" t="n">
        <v>715.602605645919</v>
      </c>
    </row>
    <row r="70" customFormat="false" ht="13.8" hidden="false" customHeight="false" outlineLevel="0" collapsed="false">
      <c r="A70" s="1" t="n">
        <v>8</v>
      </c>
      <c r="B70" s="0" t="s">
        <v>145</v>
      </c>
      <c r="C70" s="0" t="s">
        <v>49</v>
      </c>
      <c r="D70" s="0" t="n">
        <v>2050</v>
      </c>
      <c r="E70" s="0" t="s">
        <v>76</v>
      </c>
      <c r="F70" s="0" t="s">
        <v>50</v>
      </c>
      <c r="G70" s="0" t="s">
        <v>37</v>
      </c>
      <c r="H70" s="0" t="s">
        <v>38</v>
      </c>
      <c r="I70" s="0" t="n">
        <v>55</v>
      </c>
      <c r="J70" s="0" t="n">
        <v>2.94532655144282</v>
      </c>
      <c r="K70" s="0" t="n">
        <v>483.107096134156</v>
      </c>
      <c r="L70" s="0" t="n">
        <v>4.74338361066797</v>
      </c>
      <c r="M70" s="0" t="n">
        <v>474.183711893179</v>
      </c>
      <c r="N70" s="0" t="n">
        <v>4.18000063030946</v>
      </c>
      <c r="O70" s="0" t="n">
        <v>2634.73498306746</v>
      </c>
      <c r="P70" s="0" t="n">
        <v>2152.82094193117</v>
      </c>
      <c r="Q70" s="0" t="n">
        <v>481.914041136288</v>
      </c>
      <c r="R70" s="0" t="n">
        <v>5565.79953401659</v>
      </c>
      <c r="S70" s="0" t="n">
        <v>0.137574218108197</v>
      </c>
      <c r="T70" s="0" t="n">
        <v>0.578809262846767</v>
      </c>
      <c r="U70" s="0" t="n">
        <v>6.76572887508741</v>
      </c>
      <c r="V70" s="0" t="n">
        <v>1.05778460089866E-006</v>
      </c>
      <c r="W70" s="0" t="n">
        <v>6.28135790082594E-007</v>
      </c>
      <c r="X70" s="0" t="n">
        <v>4.2964881081607E-007</v>
      </c>
      <c r="Y70" s="0" t="n">
        <v>1.27722144097475E-005</v>
      </c>
      <c r="Z70" s="0" t="n">
        <v>1.23082455635846E-005</v>
      </c>
      <c r="AA70" s="0" t="n">
        <v>4.63968846162877E-007</v>
      </c>
      <c r="AB70" s="0" t="n">
        <v>35.079892629636</v>
      </c>
      <c r="AC70" s="0" t="n">
        <v>13008.30014428</v>
      </c>
      <c r="AD70" s="0" t="n">
        <v>0.00997216088972133</v>
      </c>
      <c r="AE70" s="0" t="n">
        <v>4.05093404559169E-005</v>
      </c>
      <c r="AF70" s="0" t="n">
        <v>0.000160640697777114</v>
      </c>
      <c r="AG70" s="0" t="n">
        <v>2.10815773088862</v>
      </c>
      <c r="AH70" s="0" t="n">
        <v>308.115607591415</v>
      </c>
    </row>
    <row r="71" customFormat="false" ht="13.8" hidden="false" customHeight="false" outlineLevel="0" collapsed="false">
      <c r="A71" s="1" t="n">
        <v>42</v>
      </c>
      <c r="B71" s="0" t="s">
        <v>104</v>
      </c>
      <c r="C71" s="0" t="s">
        <v>49</v>
      </c>
      <c r="D71" s="0" t="n">
        <v>2035</v>
      </c>
      <c r="E71" s="0" t="s">
        <v>78</v>
      </c>
      <c r="F71" s="0" t="s">
        <v>50</v>
      </c>
      <c r="G71" s="0" t="s">
        <v>37</v>
      </c>
      <c r="H71" s="0" t="s">
        <v>38</v>
      </c>
      <c r="I71" s="0" t="n">
        <v>55</v>
      </c>
      <c r="J71" s="0" t="n">
        <v>3.42155638708861</v>
      </c>
      <c r="K71" s="0" t="n">
        <v>415.188646879102</v>
      </c>
      <c r="L71" s="0" t="n">
        <v>16.0007451605656</v>
      </c>
      <c r="M71" s="0" t="n">
        <v>394.066352512657</v>
      </c>
      <c r="N71" s="0" t="n">
        <v>5.12154920588005</v>
      </c>
      <c r="O71" s="0" t="n">
        <v>3193.43804393049</v>
      </c>
      <c r="P71" s="0" t="n">
        <v>2560.70265655822</v>
      </c>
      <c r="Q71" s="0" t="n">
        <v>632.73538737227</v>
      </c>
      <c r="R71" s="0" t="n">
        <v>6125.62929952699</v>
      </c>
      <c r="S71" s="0" t="n">
        <v>0.0972974549451159</v>
      </c>
      <c r="T71" s="0" t="n">
        <v>0.768640163462433</v>
      </c>
      <c r="U71" s="0" t="n">
        <v>7.81368226686758</v>
      </c>
      <c r="V71" s="0" t="n">
        <v>1.16949181438866E-006</v>
      </c>
      <c r="W71" s="0" t="n">
        <v>6.80485874570269E-007</v>
      </c>
      <c r="X71" s="0" t="n">
        <v>4.8900593981839E-007</v>
      </c>
      <c r="Y71" s="0" t="n">
        <v>1.96522677444487E-005</v>
      </c>
      <c r="Z71" s="0" t="n">
        <v>1.90701730136409E-005</v>
      </c>
      <c r="AA71" s="0" t="n">
        <v>5.82094730807737E-007</v>
      </c>
      <c r="AB71" s="0" t="n">
        <v>109.947134756697</v>
      </c>
      <c r="AC71" s="0" t="n">
        <v>18346.7980624393</v>
      </c>
      <c r="AD71" s="0" t="n">
        <v>0.0101691491823816</v>
      </c>
      <c r="AE71" s="0" t="n">
        <v>3.92159114559693E-005</v>
      </c>
      <c r="AF71" s="0" t="n">
        <v>0.00025886974220807</v>
      </c>
      <c r="AG71" s="0" t="n">
        <v>2.22126290184763</v>
      </c>
      <c r="AH71" s="0" t="n">
        <v>692.872462587875</v>
      </c>
    </row>
    <row r="72" customFormat="false" ht="13.8" hidden="false" customHeight="false" outlineLevel="0" collapsed="false">
      <c r="A72" s="1" t="n">
        <v>86</v>
      </c>
      <c r="B72" s="0" t="s">
        <v>146</v>
      </c>
      <c r="C72" s="0" t="s">
        <v>49</v>
      </c>
      <c r="D72" s="0" t="n">
        <v>2050</v>
      </c>
      <c r="E72" s="0" t="s">
        <v>78</v>
      </c>
      <c r="F72" s="0" t="s">
        <v>50</v>
      </c>
      <c r="G72" s="0" t="s">
        <v>37</v>
      </c>
      <c r="H72" s="0" t="s">
        <v>38</v>
      </c>
      <c r="I72" s="0" t="n">
        <v>55</v>
      </c>
      <c r="J72" s="0" t="n">
        <v>2.51995821739144</v>
      </c>
      <c r="K72" s="0" t="n">
        <v>310.880916697544</v>
      </c>
      <c r="L72" s="0" t="n">
        <v>4.50588175710455</v>
      </c>
      <c r="M72" s="0" t="n">
        <v>302.51352141275</v>
      </c>
      <c r="N72" s="0" t="n">
        <v>3.86151352768954</v>
      </c>
      <c r="O72" s="0" t="n">
        <v>2557.59023244629</v>
      </c>
      <c r="P72" s="0" t="n">
        <v>2061.88069551645</v>
      </c>
      <c r="Q72" s="0" t="n">
        <v>495.709536929842</v>
      </c>
      <c r="R72" s="0" t="n">
        <v>3813.77026531324</v>
      </c>
      <c r="S72" s="0" t="n">
        <v>0.0849652003155652</v>
      </c>
      <c r="T72" s="0" t="n">
        <v>0.529735428930673</v>
      </c>
      <c r="U72" s="0" t="n">
        <v>6.21072632045857</v>
      </c>
      <c r="V72" s="0" t="n">
        <v>1.07385812592786E-006</v>
      </c>
      <c r="W72" s="0" t="n">
        <v>6.70493373462228E-007</v>
      </c>
      <c r="X72" s="0" t="n">
        <v>4.03364752465635E-007</v>
      </c>
      <c r="Y72" s="0" t="n">
        <v>1.26235507163415E-005</v>
      </c>
      <c r="Z72" s="0" t="n">
        <v>1.21635043165036E-005</v>
      </c>
      <c r="AA72" s="0" t="n">
        <v>4.6004639983787E-007</v>
      </c>
      <c r="AB72" s="0" t="n">
        <v>39.3421870299342</v>
      </c>
      <c r="AC72" s="0" t="n">
        <v>18892.1765897238</v>
      </c>
      <c r="AD72" s="0" t="n">
        <v>0.0103678801889353</v>
      </c>
      <c r="AE72" s="0" t="n">
        <v>3.86911889291952E-005</v>
      </c>
      <c r="AF72" s="0" t="n">
        <v>0.000159929070717714</v>
      </c>
      <c r="AG72" s="0" t="n">
        <v>1.89278635211015</v>
      </c>
      <c r="AH72" s="0" t="n">
        <v>286.0855671652</v>
      </c>
    </row>
    <row r="73" customFormat="false" ht="13.8" hidden="false" customHeight="false" outlineLevel="0" collapsed="false">
      <c r="A73" s="1" t="n">
        <v>50</v>
      </c>
      <c r="B73" s="0" t="s">
        <v>105</v>
      </c>
      <c r="C73" s="0" t="s">
        <v>49</v>
      </c>
      <c r="D73" s="0" t="n">
        <v>2035</v>
      </c>
      <c r="E73" s="0" t="s">
        <v>80</v>
      </c>
      <c r="F73" s="0" t="s">
        <v>50</v>
      </c>
      <c r="G73" s="0" t="s">
        <v>37</v>
      </c>
      <c r="H73" s="0" t="s">
        <v>38</v>
      </c>
      <c r="I73" s="0" t="n">
        <v>55</v>
      </c>
      <c r="J73" s="0" t="n">
        <v>4.93465847931001</v>
      </c>
      <c r="K73" s="0" t="n">
        <v>935.996372241412</v>
      </c>
      <c r="L73" s="0" t="n">
        <v>15.8826794789956</v>
      </c>
      <c r="M73" s="0" t="n">
        <v>915.210020723271</v>
      </c>
      <c r="N73" s="0" t="n">
        <v>4.90367203914508</v>
      </c>
      <c r="O73" s="0" t="n">
        <v>3612.58800191553</v>
      </c>
      <c r="P73" s="0" t="n">
        <v>2984.79125301939</v>
      </c>
      <c r="Q73" s="0" t="n">
        <v>627.79674889614</v>
      </c>
      <c r="R73" s="0" t="n">
        <v>13189.6685551505</v>
      </c>
      <c r="S73" s="0" t="n">
        <v>0.390570434418055</v>
      </c>
      <c r="T73" s="0" t="n">
        <v>0.991622312900726</v>
      </c>
      <c r="U73" s="0" t="n">
        <v>9.66855077069463</v>
      </c>
      <c r="V73" s="0" t="n">
        <v>1.19515355482022E-006</v>
      </c>
      <c r="W73" s="0" t="n">
        <v>6.68683240966019E-007</v>
      </c>
      <c r="X73" s="0" t="n">
        <v>5.26470313854196E-007</v>
      </c>
      <c r="Y73" s="0" t="n">
        <v>2.13819692448193E-005</v>
      </c>
      <c r="Z73" s="0" t="n">
        <v>2.07471680943407E-005</v>
      </c>
      <c r="AA73" s="0" t="n">
        <v>6.34801150478688E-007</v>
      </c>
      <c r="AB73" s="0" t="n">
        <v>90.9569782223983</v>
      </c>
      <c r="AC73" s="0" t="n">
        <v>13488.6049310378</v>
      </c>
      <c r="AD73" s="0" t="n">
        <v>0.00947905767064468</v>
      </c>
      <c r="AE73" s="0" t="n">
        <v>5.10510945657664E-005</v>
      </c>
      <c r="AF73" s="0" t="n">
        <v>0.000263449403371157</v>
      </c>
      <c r="AG73" s="0" t="n">
        <v>3.08171616851954</v>
      </c>
      <c r="AH73" s="0" t="n">
        <v>700.885913353088</v>
      </c>
    </row>
    <row r="74" customFormat="false" ht="13.8" hidden="false" customHeight="false" outlineLevel="0" collapsed="false">
      <c r="A74" s="1" t="n">
        <v>89</v>
      </c>
      <c r="B74" s="0" t="s">
        <v>147</v>
      </c>
      <c r="C74" s="0" t="s">
        <v>49</v>
      </c>
      <c r="D74" s="0" t="n">
        <v>2050</v>
      </c>
      <c r="E74" s="0" t="s">
        <v>80</v>
      </c>
      <c r="F74" s="0" t="s">
        <v>50</v>
      </c>
      <c r="G74" s="0" t="s">
        <v>37</v>
      </c>
      <c r="H74" s="0" t="s">
        <v>38</v>
      </c>
      <c r="I74" s="0" t="n">
        <v>55</v>
      </c>
      <c r="J74" s="0" t="n">
        <v>3.33751168197619</v>
      </c>
      <c r="K74" s="0" t="n">
        <v>849.820133767416</v>
      </c>
      <c r="L74" s="0" t="n">
        <v>4.46504626764966</v>
      </c>
      <c r="M74" s="0" t="n">
        <v>841.580531804484</v>
      </c>
      <c r="N74" s="0" t="n">
        <v>3.77455569528241</v>
      </c>
      <c r="O74" s="0" t="n">
        <v>2855.65818853409</v>
      </c>
      <c r="P74" s="0" t="n">
        <v>2371.51551251972</v>
      </c>
      <c r="Q74" s="0" t="n">
        <v>484.142676014374</v>
      </c>
      <c r="R74" s="0" t="n">
        <v>11546.3713098703</v>
      </c>
      <c r="S74" s="0" t="n">
        <v>0.311446706043912</v>
      </c>
      <c r="T74" s="0" t="n">
        <v>0.700000444248679</v>
      </c>
      <c r="U74" s="0" t="n">
        <v>7.71722000520843</v>
      </c>
      <c r="V74" s="0" t="n">
        <v>1.05797753667334E-006</v>
      </c>
      <c r="W74" s="0" t="n">
        <v>6.1121018895375E-007</v>
      </c>
      <c r="X74" s="0" t="n">
        <v>4.46767347719593E-007</v>
      </c>
      <c r="Y74" s="0" t="n">
        <v>1.32754473901039E-005</v>
      </c>
      <c r="Z74" s="0" t="n">
        <v>1.27705935070231E-005</v>
      </c>
      <c r="AA74" s="0" t="n">
        <v>5.04853883080823E-007</v>
      </c>
      <c r="AB74" s="0" t="n">
        <v>21.7416201374508</v>
      </c>
      <c r="AC74" s="0" t="n">
        <v>12095.3626731572</v>
      </c>
      <c r="AD74" s="0" t="n">
        <v>0.00948864247758081</v>
      </c>
      <c r="AE74" s="0" t="n">
        <v>5.39193218453958E-005</v>
      </c>
      <c r="AF74" s="0" t="n">
        <v>0.000162063827086801</v>
      </c>
      <c r="AG74" s="0" t="n">
        <v>2.70012370809638</v>
      </c>
      <c r="AH74" s="0" t="n">
        <v>291.656941049525</v>
      </c>
    </row>
    <row r="75" customFormat="false" ht="13.8" hidden="false" customHeight="false" outlineLevel="0" collapsed="false">
      <c r="A75" s="1" t="n">
        <v>73</v>
      </c>
      <c r="B75" s="0" t="s">
        <v>106</v>
      </c>
      <c r="C75" s="0" t="s">
        <v>49</v>
      </c>
      <c r="D75" s="0" t="n">
        <v>2035</v>
      </c>
      <c r="E75" s="0" t="s">
        <v>82</v>
      </c>
      <c r="F75" s="0" t="s">
        <v>50</v>
      </c>
      <c r="G75" s="0" t="s">
        <v>37</v>
      </c>
      <c r="H75" s="0" t="s">
        <v>38</v>
      </c>
      <c r="I75" s="0" t="n">
        <v>55</v>
      </c>
      <c r="J75" s="0" t="n">
        <v>3.3582588113796</v>
      </c>
      <c r="K75" s="0" t="n">
        <v>403.568566364059</v>
      </c>
      <c r="L75" s="0" t="n">
        <v>15.8480140226531</v>
      </c>
      <c r="M75" s="0" t="n">
        <v>382.838787560529</v>
      </c>
      <c r="N75" s="0" t="n">
        <v>4.88176478087689</v>
      </c>
      <c r="O75" s="0" t="n">
        <v>3187.61348244947</v>
      </c>
      <c r="P75" s="0" t="n">
        <v>2551.32727335733</v>
      </c>
      <c r="Q75" s="0" t="n">
        <v>636.286209092136</v>
      </c>
      <c r="R75" s="0" t="n">
        <v>5539.31944162453</v>
      </c>
      <c r="S75" s="0" t="n">
        <v>0.0951507537076562</v>
      </c>
      <c r="T75" s="0" t="n">
        <v>0.758982675120632</v>
      </c>
      <c r="U75" s="0" t="n">
        <v>7.74150866916031</v>
      </c>
      <c r="V75" s="0" t="n">
        <v>1.17023777673991E-006</v>
      </c>
      <c r="W75" s="0" t="n">
        <v>6.77135784788555E-007</v>
      </c>
      <c r="X75" s="0" t="n">
        <v>4.93101991951358E-007</v>
      </c>
      <c r="Y75" s="0" t="n">
        <v>1.96236774057189E-005</v>
      </c>
      <c r="Z75" s="0" t="n">
        <v>1.90363874771309E-005</v>
      </c>
      <c r="AA75" s="0" t="n">
        <v>5.8728992858791E-007</v>
      </c>
      <c r="AB75" s="0" t="n">
        <v>82.8535233912225</v>
      </c>
      <c r="AC75" s="0" t="n">
        <v>20385.8499612516</v>
      </c>
      <c r="AD75" s="0" t="n">
        <v>0.0103069429752202</v>
      </c>
      <c r="AE75" s="0" t="n">
        <v>3.90583193709204E-005</v>
      </c>
      <c r="AF75" s="0" t="n">
        <v>0.000258877119849389</v>
      </c>
      <c r="AG75" s="0" t="n">
        <v>2.19342425992751</v>
      </c>
      <c r="AH75" s="0" t="n">
        <v>664.697944884659</v>
      </c>
    </row>
    <row r="76" customFormat="false" ht="13.8" hidden="false" customHeight="false" outlineLevel="0" collapsed="false">
      <c r="A76" s="1" t="n">
        <v>91</v>
      </c>
      <c r="B76" s="0" t="s">
        <v>148</v>
      </c>
      <c r="C76" s="0" t="s">
        <v>49</v>
      </c>
      <c r="D76" s="0" t="n">
        <v>2050</v>
      </c>
      <c r="E76" s="0" t="s">
        <v>82</v>
      </c>
      <c r="F76" s="0" t="s">
        <v>50</v>
      </c>
      <c r="G76" s="0" t="s">
        <v>37</v>
      </c>
      <c r="H76" s="0" t="s">
        <v>38</v>
      </c>
      <c r="I76" s="0" t="n">
        <v>55</v>
      </c>
      <c r="J76" s="0" t="n">
        <v>2.53225931185639</v>
      </c>
      <c r="K76" s="0" t="n">
        <v>315.389810276359</v>
      </c>
      <c r="L76" s="0" t="n">
        <v>4.30427621155489</v>
      </c>
      <c r="M76" s="0" t="n">
        <v>307.572449703</v>
      </c>
      <c r="N76" s="0" t="n">
        <v>3.51308436180443</v>
      </c>
      <c r="O76" s="0" t="n">
        <v>2558.40112802382</v>
      </c>
      <c r="P76" s="0" t="n">
        <v>2059.69256309542</v>
      </c>
      <c r="Q76" s="0" t="n">
        <v>498.708564928399</v>
      </c>
      <c r="R76" s="0" t="n">
        <v>3749.33115506211</v>
      </c>
      <c r="S76" s="0" t="n">
        <v>0.0850926971768824</v>
      </c>
      <c r="T76" s="0" t="n">
        <v>0.52752370445327</v>
      </c>
      <c r="U76" s="0" t="n">
        <v>6.22728050838896</v>
      </c>
      <c r="V76" s="0" t="n">
        <v>1.05862053024346E-006</v>
      </c>
      <c r="W76" s="0" t="n">
        <v>6.45713095081788E-007</v>
      </c>
      <c r="X76" s="0" t="n">
        <v>4.12907435161671E-007</v>
      </c>
      <c r="Y76" s="0" t="n">
        <v>1.24495422756021E-005</v>
      </c>
      <c r="Z76" s="0" t="n">
        <v>1.19845771992685E-005</v>
      </c>
      <c r="AA76" s="0" t="n">
        <v>4.64965076333531E-007</v>
      </c>
      <c r="AB76" s="0" t="n">
        <v>27.3013761712839</v>
      </c>
      <c r="AC76" s="0" t="n">
        <v>19884.6033336915</v>
      </c>
      <c r="AD76" s="0" t="n">
        <v>0.0104234573156395</v>
      </c>
      <c r="AE76" s="0" t="n">
        <v>3.87578186718257E-005</v>
      </c>
      <c r="AF76" s="0" t="n">
        <v>0.000160099001728172</v>
      </c>
      <c r="AG76" s="0" t="n">
        <v>1.91516203772346</v>
      </c>
      <c r="AH76" s="0" t="n">
        <v>254.622696418677</v>
      </c>
    </row>
    <row r="77" customFormat="false" ht="13.8" hidden="false" customHeight="false" outlineLevel="0" collapsed="false">
      <c r="A77" s="1" t="n">
        <v>33</v>
      </c>
      <c r="B77" s="0" t="s">
        <v>51</v>
      </c>
      <c r="C77" s="0" t="s">
        <v>52</v>
      </c>
      <c r="D77" s="0" t="n">
        <v>1970</v>
      </c>
      <c r="E77" s="0" t="s">
        <v>35</v>
      </c>
      <c r="F77" s="0" t="s">
        <v>53</v>
      </c>
      <c r="G77" s="0" t="s">
        <v>37</v>
      </c>
      <c r="H77" s="0" t="s">
        <v>38</v>
      </c>
      <c r="I77" s="0" t="n">
        <v>42</v>
      </c>
      <c r="J77" s="0" t="n">
        <v>44.8153838947717</v>
      </c>
      <c r="K77" s="0" t="n">
        <v>6177.71535217661</v>
      </c>
      <c r="L77" s="0" t="n">
        <v>3.57433257392844</v>
      </c>
      <c r="M77" s="0" t="n">
        <v>6171.72746514958</v>
      </c>
      <c r="N77" s="0" t="n">
        <v>2.41355445310371</v>
      </c>
      <c r="O77" s="0" t="n">
        <v>29514.7894538262</v>
      </c>
      <c r="P77" s="0" t="n">
        <v>28396.6169926623</v>
      </c>
      <c r="Q77" s="0" t="n">
        <v>1118.17246116387</v>
      </c>
      <c r="R77" s="0" t="n">
        <v>75239.1838349073</v>
      </c>
      <c r="S77" s="0" t="n">
        <v>0.78780447801636</v>
      </c>
      <c r="T77" s="0" t="n">
        <v>4.84127745337538</v>
      </c>
      <c r="U77" s="0" t="n">
        <v>48.5530507873202</v>
      </c>
      <c r="V77" s="0" t="n">
        <v>3.40174251915145E-006</v>
      </c>
      <c r="W77" s="0" t="n">
        <v>8.84772572452204E-007</v>
      </c>
      <c r="X77" s="0" t="n">
        <v>2.51696994669924E-006</v>
      </c>
      <c r="Y77" s="0" t="n">
        <v>2.71997066089669E-005</v>
      </c>
      <c r="Z77" s="0" t="n">
        <v>2.53825162566502E-005</v>
      </c>
      <c r="AA77" s="0" t="n">
        <v>1.81719035231677E-006</v>
      </c>
      <c r="AB77" s="0" t="n">
        <v>67.6317729517057</v>
      </c>
      <c r="AC77" s="0" t="n">
        <v>22893.5108086951</v>
      </c>
      <c r="AD77" s="0" t="n">
        <v>0.00620309738690542</v>
      </c>
      <c r="AE77" s="0" t="n">
        <v>0.000105862903964958</v>
      </c>
      <c r="AF77" s="0" t="n">
        <v>0.000290790199230168</v>
      </c>
      <c r="AG77" s="0" t="n">
        <v>21.7555813887179</v>
      </c>
      <c r="AH77" s="0" t="n">
        <v>277.649617655003</v>
      </c>
    </row>
    <row r="78" customFormat="false" ht="13.8" hidden="false" customHeight="false" outlineLevel="0" collapsed="false">
      <c r="A78" s="1" t="n">
        <v>12</v>
      </c>
      <c r="B78" s="0" t="s">
        <v>62</v>
      </c>
      <c r="C78" s="0" t="s">
        <v>52</v>
      </c>
      <c r="D78" s="0" t="n">
        <v>2010</v>
      </c>
      <c r="E78" s="0" t="s">
        <v>35</v>
      </c>
      <c r="F78" s="0" t="s">
        <v>53</v>
      </c>
      <c r="G78" s="0" t="s">
        <v>37</v>
      </c>
      <c r="H78" s="0" t="s">
        <v>38</v>
      </c>
      <c r="I78" s="0" t="n">
        <v>55</v>
      </c>
      <c r="J78" s="0" t="n">
        <v>6.372459650137</v>
      </c>
      <c r="K78" s="0" t="n">
        <v>1742.97872285912</v>
      </c>
      <c r="L78" s="0" t="n">
        <v>20.148286516667</v>
      </c>
      <c r="M78" s="0" t="n">
        <v>1719.74752110029</v>
      </c>
      <c r="N78" s="0" t="n">
        <v>3.08291524216077</v>
      </c>
      <c r="O78" s="0" t="n">
        <v>4866.75538793948</v>
      </c>
      <c r="P78" s="0" t="n">
        <v>4422.55161547371</v>
      </c>
      <c r="Q78" s="0" t="n">
        <v>444.203772465775</v>
      </c>
      <c r="R78" s="0" t="n">
        <v>21848.7585034255</v>
      </c>
      <c r="S78" s="0" t="n">
        <v>0.481145745620626</v>
      </c>
      <c r="T78" s="0" t="n">
        <v>1.48884553112233</v>
      </c>
      <c r="U78" s="0" t="n">
        <v>17.216470480078</v>
      </c>
      <c r="V78" s="0" t="n">
        <v>1.24976069509679E-006</v>
      </c>
      <c r="W78" s="0" t="n">
        <v>5.8341315050288E-007</v>
      </c>
      <c r="X78" s="0" t="n">
        <v>6.66347544593905E-007</v>
      </c>
      <c r="Y78" s="0" t="n">
        <v>1.68852879911836E-005</v>
      </c>
      <c r="Z78" s="0" t="n">
        <v>1.61650945346402E-005</v>
      </c>
      <c r="AA78" s="0" t="n">
        <v>7.20193456543334E-007</v>
      </c>
      <c r="AB78" s="0" t="n">
        <v>54.8359213112867</v>
      </c>
      <c r="AC78" s="0" t="n">
        <v>54203.2656361696</v>
      </c>
      <c r="AD78" s="0" t="n">
        <v>0.00449630736203973</v>
      </c>
      <c r="AE78" s="0" t="n">
        <v>4.57538991078219E-005</v>
      </c>
      <c r="AF78" s="0" t="n">
        <v>0.000166414054664992</v>
      </c>
      <c r="AG78" s="0" t="n">
        <v>6.76392970187119</v>
      </c>
      <c r="AH78" s="0" t="n">
        <v>257.299065072318</v>
      </c>
    </row>
    <row r="79" customFormat="false" ht="13.8" hidden="false" customHeight="false" outlineLevel="0" collapsed="false">
      <c r="A79" s="1" t="n">
        <v>0</v>
      </c>
      <c r="B79" s="0" t="s">
        <v>69</v>
      </c>
      <c r="C79" s="0" t="s">
        <v>52</v>
      </c>
      <c r="D79" s="0" t="n">
        <v>2024</v>
      </c>
      <c r="E79" s="0" t="s">
        <v>35</v>
      </c>
      <c r="F79" s="0" t="s">
        <v>53</v>
      </c>
      <c r="G79" s="0" t="s">
        <v>37</v>
      </c>
      <c r="H79" s="0" t="s">
        <v>38</v>
      </c>
      <c r="I79" s="0" t="n">
        <v>55</v>
      </c>
      <c r="J79" s="0" t="n">
        <v>5.67912040038881</v>
      </c>
      <c r="K79" s="0" t="n">
        <v>1534.01434932095</v>
      </c>
      <c r="L79" s="0" t="n">
        <v>17.4614876489638</v>
      </c>
      <c r="M79" s="0" t="n">
        <v>1513.59039611759</v>
      </c>
      <c r="N79" s="0" t="n">
        <v>2.96246555440087</v>
      </c>
      <c r="O79" s="0" t="n">
        <v>4356.85315080812</v>
      </c>
      <c r="P79" s="0" t="n">
        <v>3940.25574404625</v>
      </c>
      <c r="Q79" s="0" t="n">
        <v>416.597406761867</v>
      </c>
      <c r="R79" s="0" t="n">
        <v>19201.5597565182</v>
      </c>
      <c r="S79" s="0" t="n">
        <v>0.423291251089226</v>
      </c>
      <c r="T79" s="0" t="n">
        <v>1.31888767515214</v>
      </c>
      <c r="U79" s="0" t="n">
        <v>15.2925599472523</v>
      </c>
      <c r="V79" s="0" t="n">
        <v>1.15788059495399E-006</v>
      </c>
      <c r="W79" s="0" t="n">
        <v>5.40618759752412E-007</v>
      </c>
      <c r="X79" s="0" t="n">
        <v>6.17261835201579E-007</v>
      </c>
      <c r="Y79" s="0" t="n">
        <v>1.4875064803588E-005</v>
      </c>
      <c r="Z79" s="0" t="n">
        <v>1.42363974213333E-005</v>
      </c>
      <c r="AA79" s="0" t="n">
        <v>6.38667382254694E-007</v>
      </c>
      <c r="AB79" s="0" t="n">
        <v>49.2067203927464</v>
      </c>
      <c r="AC79" s="0" t="n">
        <v>49638.7668380422</v>
      </c>
      <c r="AD79" s="0" t="n">
        <v>0.00421204501567067</v>
      </c>
      <c r="AE79" s="0" t="n">
        <v>3.98701456975916E-005</v>
      </c>
      <c r="AF79" s="0" t="n">
        <v>0.000145942399054928</v>
      </c>
      <c r="AG79" s="0" t="n">
        <v>5.98270666242263</v>
      </c>
      <c r="AH79" s="0" t="n">
        <v>233.915655213786</v>
      </c>
    </row>
    <row r="80" customFormat="false" ht="13.8" hidden="false" customHeight="false" outlineLevel="0" collapsed="false">
      <c r="A80" s="1" t="n">
        <v>98</v>
      </c>
      <c r="B80" s="0" t="s">
        <v>107</v>
      </c>
      <c r="C80" s="0" t="s">
        <v>52</v>
      </c>
      <c r="D80" s="0" t="n">
        <v>2035</v>
      </c>
      <c r="E80" s="0" t="s">
        <v>72</v>
      </c>
      <c r="F80" s="0" t="s">
        <v>53</v>
      </c>
      <c r="G80" s="0" t="s">
        <v>37</v>
      </c>
      <c r="H80" s="0" t="s">
        <v>38</v>
      </c>
      <c r="I80" s="0" t="n">
        <v>55</v>
      </c>
      <c r="J80" s="0" t="n">
        <v>4.44953405711463</v>
      </c>
      <c r="K80" s="0" t="n">
        <v>630.86377581141</v>
      </c>
      <c r="L80" s="0" t="n">
        <v>16.2724499474091</v>
      </c>
      <c r="M80" s="0" t="n">
        <v>609.922565490204</v>
      </c>
      <c r="N80" s="0" t="n">
        <v>4.66876037379735</v>
      </c>
      <c r="O80" s="0" t="n">
        <v>3179.8654943287</v>
      </c>
      <c r="P80" s="0" t="n">
        <v>2614.34068372756</v>
      </c>
      <c r="Q80" s="0" t="n">
        <v>565.524810601144</v>
      </c>
      <c r="R80" s="0" t="n">
        <v>9006.91745235811</v>
      </c>
      <c r="S80" s="0" t="n">
        <v>0.284773058039957</v>
      </c>
      <c r="T80" s="0" t="n">
        <v>0.887359267610938</v>
      </c>
      <c r="U80" s="0" t="n">
        <v>8.75727547589883</v>
      </c>
      <c r="V80" s="0" t="n">
        <v>1.07709336595454E-006</v>
      </c>
      <c r="W80" s="0" t="n">
        <v>5.8208527377322E-007</v>
      </c>
      <c r="X80" s="0" t="n">
        <v>4.95008092181321E-007</v>
      </c>
      <c r="Y80" s="0" t="n">
        <v>2.05808955839946E-005</v>
      </c>
      <c r="Z80" s="0" t="n">
        <v>1.99899939950767E-005</v>
      </c>
      <c r="AA80" s="0" t="n">
        <v>5.90901588917922E-007</v>
      </c>
      <c r="AB80" s="0" t="n">
        <v>108.530515979589</v>
      </c>
      <c r="AC80" s="0" t="n">
        <v>26799.7231877525</v>
      </c>
      <c r="AD80" s="0" t="n">
        <v>0.00902989660672614</v>
      </c>
      <c r="AE80" s="0" t="n">
        <v>4.08733066332521E-005</v>
      </c>
      <c r="AF80" s="0" t="n">
        <v>0.00022414940048278</v>
      </c>
      <c r="AG80" s="0" t="n">
        <v>2.61548038983847</v>
      </c>
      <c r="AH80" s="0" t="n">
        <v>697.279322194968</v>
      </c>
    </row>
    <row r="81" customFormat="false" ht="13.8" hidden="false" customHeight="false" outlineLevel="0" collapsed="false">
      <c r="A81" s="1" t="n">
        <v>47</v>
      </c>
      <c r="B81" s="0" t="s">
        <v>149</v>
      </c>
      <c r="C81" s="0" t="s">
        <v>52</v>
      </c>
      <c r="D81" s="0" t="n">
        <v>2050</v>
      </c>
      <c r="E81" s="0" t="s">
        <v>72</v>
      </c>
      <c r="F81" s="0" t="s">
        <v>53</v>
      </c>
      <c r="G81" s="0" t="s">
        <v>37</v>
      </c>
      <c r="H81" s="0" t="s">
        <v>38</v>
      </c>
      <c r="I81" s="0" t="n">
        <v>55</v>
      </c>
      <c r="J81" s="0" t="n">
        <v>2.7786773849822</v>
      </c>
      <c r="K81" s="0" t="n">
        <v>386.040351067656</v>
      </c>
      <c r="L81" s="0" t="n">
        <v>4.91218923525973</v>
      </c>
      <c r="M81" s="0" t="n">
        <v>377.444806297926</v>
      </c>
      <c r="N81" s="0" t="n">
        <v>3.68335553447055</v>
      </c>
      <c r="O81" s="0" t="n">
        <v>2334.18222547532</v>
      </c>
      <c r="P81" s="0" t="n">
        <v>1910.77623450302</v>
      </c>
      <c r="Q81" s="0" t="n">
        <v>423.405990972304</v>
      </c>
      <c r="R81" s="0" t="n">
        <v>4630.71209828455</v>
      </c>
      <c r="S81" s="0" t="n">
        <v>0.137201839622923</v>
      </c>
      <c r="T81" s="0" t="n">
        <v>0.543753258898801</v>
      </c>
      <c r="U81" s="0" t="n">
        <v>6.30101885235343</v>
      </c>
      <c r="V81" s="0" t="n">
        <v>9.30674677635632E-007</v>
      </c>
      <c r="W81" s="0" t="n">
        <v>5.13609197483878E-007</v>
      </c>
      <c r="X81" s="0" t="n">
        <v>4.17065480151753E-007</v>
      </c>
      <c r="Y81" s="0" t="n">
        <v>1.21331989786062E-005</v>
      </c>
      <c r="Z81" s="0" t="n">
        <v>1.16882037755081E-005</v>
      </c>
      <c r="AA81" s="0" t="n">
        <v>4.44995203098013E-007</v>
      </c>
      <c r="AB81" s="0" t="n">
        <v>29.7054635224256</v>
      </c>
      <c r="AC81" s="0" t="n">
        <v>27538.1255177891</v>
      </c>
      <c r="AD81" s="0" t="n">
        <v>0.00920558445817163</v>
      </c>
      <c r="AE81" s="0" t="n">
        <v>3.8292097167085E-005</v>
      </c>
      <c r="AF81" s="0" t="n">
        <v>0.000122660750067065</v>
      </c>
      <c r="AG81" s="0" t="n">
        <v>2.00894235393405</v>
      </c>
      <c r="AH81" s="0" t="n">
        <v>296.669579729219</v>
      </c>
    </row>
    <row r="82" customFormat="false" ht="13.8" hidden="false" customHeight="false" outlineLevel="0" collapsed="false">
      <c r="A82" s="1" t="n">
        <v>39</v>
      </c>
      <c r="B82" s="0" t="s">
        <v>108</v>
      </c>
      <c r="C82" s="0" t="s">
        <v>52</v>
      </c>
      <c r="D82" s="0" t="n">
        <v>2035</v>
      </c>
      <c r="E82" s="0" t="s">
        <v>74</v>
      </c>
      <c r="F82" s="0" t="s">
        <v>53</v>
      </c>
      <c r="G82" s="0" t="s">
        <v>37</v>
      </c>
      <c r="H82" s="0" t="s">
        <v>38</v>
      </c>
      <c r="I82" s="0" t="n">
        <v>55</v>
      </c>
      <c r="J82" s="0" t="n">
        <v>3.14192999849902</v>
      </c>
      <c r="K82" s="0" t="n">
        <v>333.92700794424</v>
      </c>
      <c r="L82" s="0" t="n">
        <v>16.240189930474</v>
      </c>
      <c r="M82" s="0" t="n">
        <v>313.020528547112</v>
      </c>
      <c r="N82" s="0" t="n">
        <v>4.66628946665397</v>
      </c>
      <c r="O82" s="0" t="n">
        <v>2868.76949234786</v>
      </c>
      <c r="P82" s="0" t="n">
        <v>2299.20747408324</v>
      </c>
      <c r="Q82" s="0" t="n">
        <v>569.562018264626</v>
      </c>
      <c r="R82" s="0" t="n">
        <v>5648.90154985883</v>
      </c>
      <c r="S82" s="0" t="n">
        <v>0.0910418206449721</v>
      </c>
      <c r="T82" s="0" t="n">
        <v>0.728104874829853</v>
      </c>
      <c r="U82" s="0" t="n">
        <v>7.39359684709524</v>
      </c>
      <c r="V82" s="0" t="n">
        <v>1.0856557259182E-006</v>
      </c>
      <c r="W82" s="0" t="n">
        <v>6.23748654934369E-007</v>
      </c>
      <c r="X82" s="0" t="n">
        <v>4.61907070983832E-007</v>
      </c>
      <c r="Y82" s="0" t="n">
        <v>1.89631129421524E-005</v>
      </c>
      <c r="Z82" s="0" t="n">
        <v>1.84019760524615E-005</v>
      </c>
      <c r="AA82" s="0" t="n">
        <v>5.61136889690846E-007</v>
      </c>
      <c r="AB82" s="0" t="n">
        <v>111.08435338696</v>
      </c>
      <c r="AC82" s="0" t="n">
        <v>29994.5848902829</v>
      </c>
      <c r="AD82" s="0" t="n">
        <v>0.00930730990353432</v>
      </c>
      <c r="AE82" s="0" t="n">
        <v>3.76103713534158E-005</v>
      </c>
      <c r="AF82" s="0" t="n">
        <v>0.000219991964850263</v>
      </c>
      <c r="AG82" s="0" t="n">
        <v>2.10940253817191</v>
      </c>
      <c r="AH82" s="0" t="n">
        <v>679.453616871101</v>
      </c>
    </row>
    <row r="83" customFormat="false" ht="13.8" hidden="false" customHeight="false" outlineLevel="0" collapsed="false">
      <c r="A83" s="1" t="n">
        <v>61</v>
      </c>
      <c r="B83" s="0" t="s">
        <v>150</v>
      </c>
      <c r="C83" s="0" t="s">
        <v>52</v>
      </c>
      <c r="D83" s="0" t="n">
        <v>2050</v>
      </c>
      <c r="E83" s="0" t="s">
        <v>74</v>
      </c>
      <c r="F83" s="0" t="s">
        <v>53</v>
      </c>
      <c r="G83" s="0" t="s">
        <v>37</v>
      </c>
      <c r="H83" s="0" t="s">
        <v>38</v>
      </c>
      <c r="I83" s="0" t="n">
        <v>55</v>
      </c>
      <c r="J83" s="0" t="n">
        <v>2.27636269347961</v>
      </c>
      <c r="K83" s="0" t="n">
        <v>234.841218758069</v>
      </c>
      <c r="L83" s="0" t="n">
        <v>4.83177501365734</v>
      </c>
      <c r="M83" s="0" t="n">
        <v>226.441676420126</v>
      </c>
      <c r="N83" s="0" t="n">
        <v>3.56776732428579</v>
      </c>
      <c r="O83" s="0" t="n">
        <v>2214.5171264235</v>
      </c>
      <c r="P83" s="0" t="n">
        <v>1782.34248382071</v>
      </c>
      <c r="Q83" s="0" t="n">
        <v>432.174642602793</v>
      </c>
      <c r="R83" s="0" t="n">
        <v>3357.2487328761</v>
      </c>
      <c r="S83" s="0" t="n">
        <v>0.0791654057255246</v>
      </c>
      <c r="T83" s="0" t="n">
        <v>0.493023005083397</v>
      </c>
      <c r="U83" s="0" t="n">
        <v>5.85895462169625</v>
      </c>
      <c r="V83" s="0" t="n">
        <v>9.48107291465958E-007</v>
      </c>
      <c r="W83" s="0" t="n">
        <v>5.60844447520552E-007</v>
      </c>
      <c r="X83" s="0" t="n">
        <v>3.87262843945406E-007</v>
      </c>
      <c r="Y83" s="0" t="n">
        <v>1.18534429924388E-005</v>
      </c>
      <c r="Z83" s="0" t="n">
        <v>1.14144849278102E-005</v>
      </c>
      <c r="AA83" s="0" t="n">
        <v>4.38958064628624E-007</v>
      </c>
      <c r="AB83" s="0" t="n">
        <v>44.0413655318017</v>
      </c>
      <c r="AC83" s="0" t="n">
        <v>30687.4156738344</v>
      </c>
      <c r="AD83" s="0" t="n">
        <v>0.00950715711998179</v>
      </c>
      <c r="AE83" s="0" t="n">
        <v>3.70033036849309E-005</v>
      </c>
      <c r="AF83" s="0" t="n">
        <v>0.000121429414533485</v>
      </c>
      <c r="AG83" s="0" t="n">
        <v>1.80020828883321</v>
      </c>
      <c r="AH83" s="0" t="n">
        <v>287.270562213523</v>
      </c>
    </row>
    <row r="84" customFormat="false" ht="13.8" hidden="false" customHeight="false" outlineLevel="0" collapsed="false">
      <c r="A84" s="1" t="n">
        <v>5</v>
      </c>
      <c r="B84" s="0" t="s">
        <v>109</v>
      </c>
      <c r="C84" s="0" t="s">
        <v>52</v>
      </c>
      <c r="D84" s="0" t="n">
        <v>2035</v>
      </c>
      <c r="E84" s="0" t="s">
        <v>76</v>
      </c>
      <c r="F84" s="0" t="s">
        <v>53</v>
      </c>
      <c r="G84" s="0" t="s">
        <v>37</v>
      </c>
      <c r="H84" s="0" t="s">
        <v>38</v>
      </c>
      <c r="I84" s="0" t="n">
        <v>55</v>
      </c>
      <c r="J84" s="0" t="n">
        <v>4.28192126750301</v>
      </c>
      <c r="K84" s="0" t="n">
        <v>624.398305051995</v>
      </c>
      <c r="L84" s="0" t="n">
        <v>16.2534047426092</v>
      </c>
      <c r="M84" s="0" t="n">
        <v>603.489223861201</v>
      </c>
      <c r="N84" s="0" t="n">
        <v>4.65567644818486</v>
      </c>
      <c r="O84" s="0" t="n">
        <v>3154.30050898708</v>
      </c>
      <c r="P84" s="0" t="n">
        <v>2588.7842224487</v>
      </c>
      <c r="Q84" s="0" t="n">
        <v>565.516286538378</v>
      </c>
      <c r="R84" s="0" t="n">
        <v>9110.99875724551</v>
      </c>
      <c r="S84" s="0" t="n">
        <v>0.270459835725143</v>
      </c>
      <c r="T84" s="0" t="n">
        <v>0.873504198233794</v>
      </c>
      <c r="U84" s="0" t="n">
        <v>8.63352164485842</v>
      </c>
      <c r="V84" s="0" t="n">
        <v>1.11160623565241E-006</v>
      </c>
      <c r="W84" s="0" t="n">
        <v>6.30084448696093E-007</v>
      </c>
      <c r="X84" s="0" t="n">
        <v>4.81521786956312E-007</v>
      </c>
      <c r="Y84" s="0" t="n">
        <v>2.04320454334684E-005</v>
      </c>
      <c r="Z84" s="0" t="n">
        <v>1.98442522656834E-005</v>
      </c>
      <c r="AA84" s="0" t="n">
        <v>5.87793167784968E-007</v>
      </c>
      <c r="AB84" s="0" t="n">
        <v>108.500435699356</v>
      </c>
      <c r="AC84" s="0" t="n">
        <v>26663.330825792</v>
      </c>
      <c r="AD84" s="0" t="n">
        <v>0.00895020648613353</v>
      </c>
      <c r="AE84" s="0" t="n">
        <v>4.12551053069543E-005</v>
      </c>
      <c r="AF84" s="0" t="n">
        <v>0.000223394847869347</v>
      </c>
      <c r="AG84" s="0" t="n">
        <v>2.58919170917791</v>
      </c>
      <c r="AH84" s="0" t="n">
        <v>692.95967789437</v>
      </c>
    </row>
    <row r="85" customFormat="false" ht="13.8" hidden="false" customHeight="false" outlineLevel="0" collapsed="false">
      <c r="A85" s="1" t="n">
        <v>13</v>
      </c>
      <c r="B85" s="0" t="s">
        <v>151</v>
      </c>
      <c r="C85" s="0" t="s">
        <v>52</v>
      </c>
      <c r="D85" s="0" t="n">
        <v>2050</v>
      </c>
      <c r="E85" s="0" t="s">
        <v>76</v>
      </c>
      <c r="F85" s="0" t="s">
        <v>53</v>
      </c>
      <c r="G85" s="0" t="s">
        <v>37</v>
      </c>
      <c r="H85" s="0" t="s">
        <v>38</v>
      </c>
      <c r="I85" s="0" t="n">
        <v>55</v>
      </c>
      <c r="J85" s="0" t="n">
        <v>2.64442471340502</v>
      </c>
      <c r="K85" s="0" t="n">
        <v>391.982723563319</v>
      </c>
      <c r="L85" s="0" t="n">
        <v>4.88841682429233</v>
      </c>
      <c r="M85" s="0" t="n">
        <v>383.472947633385</v>
      </c>
      <c r="N85" s="0" t="n">
        <v>3.62135910564157</v>
      </c>
      <c r="O85" s="0" t="n">
        <v>2316.6860749134</v>
      </c>
      <c r="P85" s="0" t="n">
        <v>1896.09567220568</v>
      </c>
      <c r="Q85" s="0" t="n">
        <v>420.590402707721</v>
      </c>
      <c r="R85" s="0" t="n">
        <v>4928.71957340898</v>
      </c>
      <c r="S85" s="0" t="n">
        <v>0.126126791225569</v>
      </c>
      <c r="T85" s="0" t="n">
        <v>0.535018453776511</v>
      </c>
      <c r="U85" s="0" t="n">
        <v>6.30198134579236</v>
      </c>
      <c r="V85" s="0" t="n">
        <v>9.77143499549183E-007</v>
      </c>
      <c r="W85" s="0" t="n">
        <v>5.80600770629419E-007</v>
      </c>
      <c r="X85" s="0" t="n">
        <v>3.96542728919764E-007</v>
      </c>
      <c r="Y85" s="0" t="n">
        <v>1.2132015654356E-005</v>
      </c>
      <c r="Z85" s="0" t="n">
        <v>1.16896948425276E-005</v>
      </c>
      <c r="AA85" s="0" t="n">
        <v>4.42320811828413E-007</v>
      </c>
      <c r="AB85" s="0" t="n">
        <v>35.0669630655304</v>
      </c>
      <c r="AC85" s="0" t="n">
        <v>25445.5321017246</v>
      </c>
      <c r="AD85" s="0" t="n">
        <v>0.00913252906627242</v>
      </c>
      <c r="AE85" s="0" t="n">
        <v>3.85958156325119E-005</v>
      </c>
      <c r="AF85" s="0" t="n">
        <v>0.000121902760345757</v>
      </c>
      <c r="AG85" s="0" t="n">
        <v>1.97775153673103</v>
      </c>
      <c r="AH85" s="0" t="n">
        <v>287.396668806027</v>
      </c>
    </row>
    <row r="86" customFormat="false" ht="13.8" hidden="false" customHeight="false" outlineLevel="0" collapsed="false">
      <c r="A86" s="1" t="n">
        <v>90</v>
      </c>
      <c r="B86" s="0" t="s">
        <v>110</v>
      </c>
      <c r="C86" s="0" t="s">
        <v>52</v>
      </c>
      <c r="D86" s="0" t="n">
        <v>2035</v>
      </c>
      <c r="E86" s="0" t="s">
        <v>78</v>
      </c>
      <c r="F86" s="0" t="s">
        <v>53</v>
      </c>
      <c r="G86" s="0" t="s">
        <v>37</v>
      </c>
      <c r="H86" s="0" t="s">
        <v>38</v>
      </c>
      <c r="I86" s="0" t="n">
        <v>55</v>
      </c>
      <c r="J86" s="0" t="n">
        <v>3.15281408426939</v>
      </c>
      <c r="K86" s="0" t="n">
        <v>329.143267491759</v>
      </c>
      <c r="L86" s="0" t="n">
        <v>16.1432563505067</v>
      </c>
      <c r="M86" s="0" t="n">
        <v>308.442219141891</v>
      </c>
      <c r="N86" s="0" t="n">
        <v>4.557791999361</v>
      </c>
      <c r="O86" s="0" t="n">
        <v>2865.87782807286</v>
      </c>
      <c r="P86" s="0" t="n">
        <v>2294.76136387584</v>
      </c>
      <c r="Q86" s="0" t="n">
        <v>571.116464197026</v>
      </c>
      <c r="R86" s="0" t="n">
        <v>5460.54976852708</v>
      </c>
      <c r="S86" s="0" t="n">
        <v>0.090526045643476</v>
      </c>
      <c r="T86" s="0" t="n">
        <v>0.72463063979044</v>
      </c>
      <c r="U86" s="0" t="n">
        <v>7.33829987327404</v>
      </c>
      <c r="V86" s="0" t="n">
        <v>1.09192110233774E-006</v>
      </c>
      <c r="W86" s="0" t="n">
        <v>6.32672312142375E-007</v>
      </c>
      <c r="X86" s="0" t="n">
        <v>4.59248790195363E-007</v>
      </c>
      <c r="Y86" s="0" t="n">
        <v>1.90072965817071E-005</v>
      </c>
      <c r="Z86" s="0" t="n">
        <v>1.84475479320287E-005</v>
      </c>
      <c r="AA86" s="0" t="n">
        <v>5.59748649678429E-007</v>
      </c>
      <c r="AB86" s="0" t="n">
        <v>109.662727943889</v>
      </c>
      <c r="AC86" s="0" t="n">
        <v>30778.5927195322</v>
      </c>
      <c r="AD86" s="0" t="n">
        <v>0.00933256332568105</v>
      </c>
      <c r="AE86" s="0" t="n">
        <v>3.73252822115601E-005</v>
      </c>
      <c r="AF86" s="0" t="n">
        <v>0.000219946418679946</v>
      </c>
      <c r="AG86" s="0" t="n">
        <v>2.08792295404827</v>
      </c>
      <c r="AH86" s="0" t="n">
        <v>669.980578265833</v>
      </c>
    </row>
    <row r="87" customFormat="false" ht="13.8" hidden="false" customHeight="false" outlineLevel="0" collapsed="false">
      <c r="A87" s="1" t="n">
        <v>57</v>
      </c>
      <c r="B87" s="0" t="s">
        <v>152</v>
      </c>
      <c r="C87" s="0" t="s">
        <v>52</v>
      </c>
      <c r="D87" s="0" t="n">
        <v>2050</v>
      </c>
      <c r="E87" s="0" t="s">
        <v>78</v>
      </c>
      <c r="F87" s="0" t="s">
        <v>53</v>
      </c>
      <c r="G87" s="0" t="s">
        <v>37</v>
      </c>
      <c r="H87" s="0" t="s">
        <v>38</v>
      </c>
      <c r="I87" s="0" t="n">
        <v>55</v>
      </c>
      <c r="J87" s="0" t="n">
        <v>2.24942472302478</v>
      </c>
      <c r="K87" s="0" t="n">
        <v>232.475280893765</v>
      </c>
      <c r="L87" s="0" t="n">
        <v>4.64983546709755</v>
      </c>
      <c r="M87" s="0" t="n">
        <v>224.52124452473</v>
      </c>
      <c r="N87" s="0" t="n">
        <v>3.30420090193736</v>
      </c>
      <c r="O87" s="0" t="n">
        <v>2234.08163088288</v>
      </c>
      <c r="P87" s="0" t="n">
        <v>1799.99355712444</v>
      </c>
      <c r="Q87" s="0" t="n">
        <v>434.088073758442</v>
      </c>
      <c r="R87" s="0" t="n">
        <v>3180.70194196086</v>
      </c>
      <c r="S87" s="0" t="n">
        <v>0.0782430118753321</v>
      </c>
      <c r="T87" s="0" t="n">
        <v>0.486365360829698</v>
      </c>
      <c r="U87" s="0" t="n">
        <v>5.74571752051525</v>
      </c>
      <c r="V87" s="0" t="n">
        <v>9.94669169864203E-007</v>
      </c>
      <c r="W87" s="0" t="n">
        <v>6.18352076661695E-007</v>
      </c>
      <c r="X87" s="0" t="n">
        <v>3.76317093202509E-007</v>
      </c>
      <c r="Y87" s="0" t="n">
        <v>1.19762927436931E-005</v>
      </c>
      <c r="Z87" s="0" t="n">
        <v>1.15384660041077E-005</v>
      </c>
      <c r="AA87" s="0" t="n">
        <v>4.37826739585468E-007</v>
      </c>
      <c r="AB87" s="0" t="n">
        <v>39.4006852784117</v>
      </c>
      <c r="AC87" s="0" t="n">
        <v>31276.4098363229</v>
      </c>
      <c r="AD87" s="0" t="n">
        <v>0.00951983370505355</v>
      </c>
      <c r="AE87" s="0" t="n">
        <v>3.67455610456609E-005</v>
      </c>
      <c r="AF87" s="0" t="n">
        <v>0.000121113441370072</v>
      </c>
      <c r="AG87" s="0" t="n">
        <v>1.76588459653396</v>
      </c>
      <c r="AH87" s="0" t="n">
        <v>266.355443151199</v>
      </c>
    </row>
    <row r="88" customFormat="false" ht="13.8" hidden="false" customHeight="false" outlineLevel="0" collapsed="false">
      <c r="A88" s="1" t="n">
        <v>87</v>
      </c>
      <c r="B88" s="0" t="s">
        <v>111</v>
      </c>
      <c r="C88" s="0" t="s">
        <v>52</v>
      </c>
      <c r="D88" s="0" t="n">
        <v>2035</v>
      </c>
      <c r="E88" s="0" t="s">
        <v>80</v>
      </c>
      <c r="F88" s="0" t="s">
        <v>53</v>
      </c>
      <c r="G88" s="0" t="s">
        <v>37</v>
      </c>
      <c r="H88" s="0" t="s">
        <v>38</v>
      </c>
      <c r="I88" s="0" t="n">
        <v>55</v>
      </c>
      <c r="J88" s="0" t="n">
        <v>4.60261165069224</v>
      </c>
      <c r="K88" s="0" t="n">
        <v>840.468300278148</v>
      </c>
      <c r="L88" s="0" t="n">
        <v>16.0275802960542</v>
      </c>
      <c r="M88" s="0" t="n">
        <v>820.095179853337</v>
      </c>
      <c r="N88" s="0" t="n">
        <v>4.34554012875721</v>
      </c>
      <c r="O88" s="0" t="n">
        <v>3287.89701002643</v>
      </c>
      <c r="P88" s="0" t="n">
        <v>2721.63045848073</v>
      </c>
      <c r="Q88" s="0" t="n">
        <v>566.266551545701</v>
      </c>
      <c r="R88" s="0" t="n">
        <v>12424.8239696651</v>
      </c>
      <c r="S88" s="0" t="n">
        <v>0.376245558161462</v>
      </c>
      <c r="T88" s="0" t="n">
        <v>0.94485189653139</v>
      </c>
      <c r="U88" s="0" t="n">
        <v>9.17668211099364</v>
      </c>
      <c r="V88" s="0" t="n">
        <v>1.11584196690065E-006</v>
      </c>
      <c r="W88" s="0" t="n">
        <v>6.25192895129907E-007</v>
      </c>
      <c r="X88" s="0" t="n">
        <v>4.90649071770743E-007</v>
      </c>
      <c r="Y88" s="0" t="n">
        <v>2.07224463053759E-005</v>
      </c>
      <c r="Z88" s="0" t="n">
        <v>2.0109860788205E-005</v>
      </c>
      <c r="AA88" s="0" t="n">
        <v>6.12585517170906E-007</v>
      </c>
      <c r="AB88" s="0" t="n">
        <v>90.5105077968579</v>
      </c>
      <c r="AC88" s="0" t="n">
        <v>25934.8142047966</v>
      </c>
      <c r="AD88" s="0" t="n">
        <v>0.00865014665231024</v>
      </c>
      <c r="AE88" s="0" t="n">
        <v>4.88713404650102E-005</v>
      </c>
      <c r="AF88" s="0" t="n">
        <v>0.000224574446905698</v>
      </c>
      <c r="AG88" s="0" t="n">
        <v>2.93722760408789</v>
      </c>
      <c r="AH88" s="0" t="n">
        <v>679.62404278105</v>
      </c>
    </row>
    <row r="89" customFormat="false" ht="13.8" hidden="false" customHeight="false" outlineLevel="0" collapsed="false">
      <c r="A89" s="1" t="n">
        <v>99</v>
      </c>
      <c r="B89" s="0" t="s">
        <v>153</v>
      </c>
      <c r="C89" s="0" t="s">
        <v>52</v>
      </c>
      <c r="D89" s="0" t="n">
        <v>2050</v>
      </c>
      <c r="E89" s="0" t="s">
        <v>80</v>
      </c>
      <c r="F89" s="0" t="s">
        <v>53</v>
      </c>
      <c r="G89" s="0" t="s">
        <v>37</v>
      </c>
      <c r="H89" s="0" t="s">
        <v>38</v>
      </c>
      <c r="I89" s="0" t="n">
        <v>55</v>
      </c>
      <c r="J89" s="0" t="n">
        <v>3.04789528694183</v>
      </c>
      <c r="K89" s="0" t="n">
        <v>755.910374208036</v>
      </c>
      <c r="L89" s="0" t="n">
        <v>4.61145299392105</v>
      </c>
      <c r="M89" s="0" t="n">
        <v>748.076149685708</v>
      </c>
      <c r="N89" s="0" t="n">
        <v>3.22277152840673</v>
      </c>
      <c r="O89" s="0" t="n">
        <v>2538.75547324154</v>
      </c>
      <c r="P89" s="0" t="n">
        <v>2115.88356222295</v>
      </c>
      <c r="Q89" s="0" t="n">
        <v>422.871911018589</v>
      </c>
      <c r="R89" s="0" t="n">
        <v>10795.2750522018</v>
      </c>
      <c r="S89" s="0" t="n">
        <v>0.302846700376841</v>
      </c>
      <c r="T89" s="0" t="n">
        <v>0.656046075859867</v>
      </c>
      <c r="U89" s="0" t="n">
        <v>7.24417063918298</v>
      </c>
      <c r="V89" s="0" t="n">
        <v>9.79844889514369E-007</v>
      </c>
      <c r="W89" s="0" t="n">
        <v>5.67876092695999E-007</v>
      </c>
      <c r="X89" s="0" t="n">
        <v>4.11968796818369E-007</v>
      </c>
      <c r="Y89" s="0" t="n">
        <v>1.26598373117063E-005</v>
      </c>
      <c r="Z89" s="0" t="n">
        <v>1.21768790269432E-005</v>
      </c>
      <c r="AA89" s="0" t="n">
        <v>4.82958284763068E-007</v>
      </c>
      <c r="AB89" s="0" t="n">
        <v>21.6263088455287</v>
      </c>
      <c r="AC89" s="0" t="n">
        <v>24528.6439823055</v>
      </c>
      <c r="AD89" s="0" t="n">
        <v>0.00865556873739305</v>
      </c>
      <c r="AE89" s="0" t="n">
        <v>5.15473105627371E-005</v>
      </c>
      <c r="AF89" s="0" t="n">
        <v>0.000123352346176752</v>
      </c>
      <c r="AG89" s="0" t="n">
        <v>2.56421778167913</v>
      </c>
      <c r="AH89" s="0" t="n">
        <v>273.309423865269</v>
      </c>
    </row>
    <row r="90" customFormat="false" ht="13.8" hidden="false" customHeight="false" outlineLevel="0" collapsed="false">
      <c r="A90" s="1" t="n">
        <v>83</v>
      </c>
      <c r="B90" s="0" t="s">
        <v>112</v>
      </c>
      <c r="C90" s="0" t="s">
        <v>52</v>
      </c>
      <c r="D90" s="0" t="n">
        <v>2035</v>
      </c>
      <c r="E90" s="0" t="s">
        <v>82</v>
      </c>
      <c r="F90" s="0" t="s">
        <v>53</v>
      </c>
      <c r="G90" s="0" t="s">
        <v>37</v>
      </c>
      <c r="H90" s="0" t="s">
        <v>38</v>
      </c>
      <c r="I90" s="0" t="n">
        <v>55</v>
      </c>
      <c r="J90" s="0" t="n">
        <v>3.08794311146202</v>
      </c>
      <c r="K90" s="0" t="n">
        <v>318.112480356575</v>
      </c>
      <c r="L90" s="0" t="n">
        <v>15.9891306243877</v>
      </c>
      <c r="M90" s="0" t="n">
        <v>297.796456100935</v>
      </c>
      <c r="N90" s="0" t="n">
        <v>4.32689363125231</v>
      </c>
      <c r="O90" s="0" t="n">
        <v>2860.06453773369</v>
      </c>
      <c r="P90" s="0" t="n">
        <v>2285.51135886708</v>
      </c>
      <c r="Q90" s="0" t="n">
        <v>574.553178866613</v>
      </c>
      <c r="R90" s="0" t="n">
        <v>4876.86121898075</v>
      </c>
      <c r="S90" s="0" t="n">
        <v>0.0884419050105055</v>
      </c>
      <c r="T90" s="0" t="n">
        <v>0.714876897437026</v>
      </c>
      <c r="U90" s="0" t="n">
        <v>7.26237472926932</v>
      </c>
      <c r="V90" s="0" t="n">
        <v>1.09284024933873E-006</v>
      </c>
      <c r="W90" s="0" t="n">
        <v>6.29264644181516E-007</v>
      </c>
      <c r="X90" s="0" t="n">
        <v>4.63575605157209E-007</v>
      </c>
      <c r="Y90" s="0" t="n">
        <v>1.89798748213246E-005</v>
      </c>
      <c r="Z90" s="0" t="n">
        <v>1.84152475216452E-005</v>
      </c>
      <c r="AA90" s="0" t="n">
        <v>5.646272996794E-007</v>
      </c>
      <c r="AB90" s="0" t="n">
        <v>82.3933599311849</v>
      </c>
      <c r="AC90" s="0" t="n">
        <v>32800.2624680554</v>
      </c>
      <c r="AD90" s="0" t="n">
        <v>0.00946280611910636</v>
      </c>
      <c r="AE90" s="0" t="n">
        <v>3.71867106863616E-005</v>
      </c>
      <c r="AF90" s="0" t="n">
        <v>0.000219948549344403</v>
      </c>
      <c r="AG90" s="0" t="n">
        <v>2.05946846859294</v>
      </c>
      <c r="AH90" s="0" t="n">
        <v>645.099298503813</v>
      </c>
    </row>
    <row r="91" customFormat="false" ht="13.8" hidden="false" customHeight="false" outlineLevel="0" collapsed="false">
      <c r="A91" s="1" t="n">
        <v>104</v>
      </c>
      <c r="B91" s="0" t="s">
        <v>154</v>
      </c>
      <c r="C91" s="0" t="s">
        <v>52</v>
      </c>
      <c r="D91" s="0" t="n">
        <v>2050</v>
      </c>
      <c r="E91" s="0" t="s">
        <v>82</v>
      </c>
      <c r="F91" s="0" t="s">
        <v>53</v>
      </c>
      <c r="G91" s="0" t="s">
        <v>37</v>
      </c>
      <c r="H91" s="0" t="s">
        <v>38</v>
      </c>
      <c r="I91" s="0" t="n">
        <v>55</v>
      </c>
      <c r="J91" s="0" t="n">
        <v>2.25891824356431</v>
      </c>
      <c r="K91" s="0" t="n">
        <v>237.677560316948</v>
      </c>
      <c r="L91" s="0" t="n">
        <v>4.44310509067542</v>
      </c>
      <c r="M91" s="0" t="n">
        <v>230.26784785734</v>
      </c>
      <c r="N91" s="0" t="n">
        <v>2.96660736893292</v>
      </c>
      <c r="O91" s="0" t="n">
        <v>2234.10914149612</v>
      </c>
      <c r="P91" s="0" t="n">
        <v>1797.22486188325</v>
      </c>
      <c r="Q91" s="0" t="n">
        <v>436.884279612868</v>
      </c>
      <c r="R91" s="0" t="n">
        <v>3122.65585676743</v>
      </c>
      <c r="S91" s="0" t="n">
        <v>0.0783083832194853</v>
      </c>
      <c r="T91" s="0" t="n">
        <v>0.484182643720907</v>
      </c>
      <c r="U91" s="0" t="n">
        <v>5.75781178524078</v>
      </c>
      <c r="V91" s="0" t="n">
        <v>9.8018623036565E-007</v>
      </c>
      <c r="W91" s="0" t="n">
        <v>5.94635070063521E-007</v>
      </c>
      <c r="X91" s="0" t="n">
        <v>3.85551160302129E-007</v>
      </c>
      <c r="Y91" s="0" t="n">
        <v>1.18024616356546E-005</v>
      </c>
      <c r="Z91" s="0" t="n">
        <v>1.13606510273035E-005</v>
      </c>
      <c r="AA91" s="0" t="n">
        <v>4.41810608351069E-007</v>
      </c>
      <c r="AB91" s="0" t="n">
        <v>27.2482467560893</v>
      </c>
      <c r="AC91" s="0" t="n">
        <v>32274.3983139837</v>
      </c>
      <c r="AD91" s="0" t="n">
        <v>0.0095564151732377</v>
      </c>
      <c r="AE91" s="0" t="n">
        <v>3.68583243770014E-005</v>
      </c>
      <c r="AF91" s="0" t="n">
        <v>0.000121267935410455</v>
      </c>
      <c r="AG91" s="0" t="n">
        <v>1.78619741639284</v>
      </c>
      <c r="AH91" s="0" t="n">
        <v>238.687508445675</v>
      </c>
    </row>
    <row r="92" customFormat="false" ht="13.8" hidden="false" customHeight="false" outlineLevel="0" collapsed="false">
      <c r="A92" s="1" t="n">
        <v>29</v>
      </c>
      <c r="B92" s="0" t="s">
        <v>54</v>
      </c>
      <c r="C92" s="0" t="s">
        <v>55</v>
      </c>
      <c r="D92" s="0" t="n">
        <v>1970</v>
      </c>
      <c r="E92" s="0" t="s">
        <v>35</v>
      </c>
      <c r="F92" s="0" t="s">
        <v>56</v>
      </c>
      <c r="G92" s="0" t="s">
        <v>37</v>
      </c>
      <c r="H92" s="0" t="s">
        <v>38</v>
      </c>
      <c r="I92" s="0" t="n">
        <v>20</v>
      </c>
      <c r="J92" s="0" t="n">
        <v>61.3349083194704</v>
      </c>
      <c r="K92" s="0" t="n">
        <v>5294.41023535165</v>
      </c>
      <c r="L92" s="0" t="n">
        <v>4.73276295735209</v>
      </c>
      <c r="M92" s="0" t="n">
        <v>5288.83054062543</v>
      </c>
      <c r="N92" s="0" t="n">
        <v>0.8469317688742</v>
      </c>
      <c r="O92" s="0" t="n">
        <v>22066.0013638363</v>
      </c>
      <c r="P92" s="0" t="n">
        <v>21322.5911838196</v>
      </c>
      <c r="Q92" s="0" t="n">
        <v>743.410180016667</v>
      </c>
      <c r="R92" s="0" t="n">
        <v>59916.2258918819</v>
      </c>
      <c r="S92" s="0" t="n">
        <v>0.885792819443207</v>
      </c>
      <c r="T92" s="0" t="n">
        <v>6.01991988081089</v>
      </c>
      <c r="U92" s="0" t="n">
        <v>60.5765846380347</v>
      </c>
      <c r="V92" s="0" t="n">
        <v>1.61838800084931E-006</v>
      </c>
      <c r="W92" s="0" t="n">
        <v>6.51641398485825E-007</v>
      </c>
      <c r="X92" s="0" t="n">
        <v>9.66746602363487E-007</v>
      </c>
      <c r="Y92" s="0" t="n">
        <v>2.49768080178103E-005</v>
      </c>
      <c r="Z92" s="0" t="n">
        <v>2.39151926078072E-005</v>
      </c>
      <c r="AA92" s="0" t="n">
        <v>1.06161541000308E-006</v>
      </c>
      <c r="AB92" s="0" t="n">
        <v>35.6574570590161</v>
      </c>
      <c r="AC92" s="0" t="n">
        <v>27768.2054681624</v>
      </c>
      <c r="AD92" s="0" t="n">
        <v>0.00167315760047411</v>
      </c>
      <c r="AE92" s="0" t="n">
        <v>7.00091406602428E-005</v>
      </c>
      <c r="AF92" s="0" t="n">
        <v>0.000375515865136138</v>
      </c>
      <c r="AG92" s="0" t="n">
        <v>22.9274258427438</v>
      </c>
      <c r="AH92" s="0" t="n">
        <v>239.133056114407</v>
      </c>
    </row>
    <row r="93" customFormat="false" ht="13.8" hidden="false" customHeight="false" outlineLevel="0" collapsed="false">
      <c r="A93" s="1" t="n">
        <v>19</v>
      </c>
      <c r="B93" s="0" t="s">
        <v>63</v>
      </c>
      <c r="C93" s="0" t="s">
        <v>55</v>
      </c>
      <c r="D93" s="0" t="n">
        <v>2010</v>
      </c>
      <c r="E93" s="0" t="s">
        <v>35</v>
      </c>
      <c r="F93" s="0" t="s">
        <v>56</v>
      </c>
      <c r="G93" s="0" t="s">
        <v>37</v>
      </c>
      <c r="H93" s="0" t="s">
        <v>38</v>
      </c>
      <c r="I93" s="0" t="n">
        <v>20</v>
      </c>
      <c r="J93" s="0" t="n">
        <v>3.78226899838503</v>
      </c>
      <c r="K93" s="0" t="n">
        <v>882.225403535673</v>
      </c>
      <c r="L93" s="0" t="n">
        <v>22.4771180632792</v>
      </c>
      <c r="M93" s="0" t="n">
        <v>858.757846279155</v>
      </c>
      <c r="N93" s="0" t="n">
        <v>0.990439193239038</v>
      </c>
      <c r="O93" s="0" t="n">
        <v>2300.23358538942</v>
      </c>
      <c r="P93" s="0" t="n">
        <v>2126.64286908439</v>
      </c>
      <c r="Q93" s="0" t="n">
        <v>173.590716305032</v>
      </c>
      <c r="R93" s="0" t="n">
        <v>10174.8832918867</v>
      </c>
      <c r="S93" s="0" t="n">
        <v>0.35048310446752</v>
      </c>
      <c r="T93" s="0" t="n">
        <v>0.888596330983032</v>
      </c>
      <c r="U93" s="0" t="n">
        <v>10.0943824162601</v>
      </c>
      <c r="V93" s="0" t="n">
        <v>5.12966460660043E-007</v>
      </c>
      <c r="W93" s="0" t="n">
        <v>2.3861124933276E-007</v>
      </c>
      <c r="X93" s="0" t="n">
        <v>2.74355211327282E-007</v>
      </c>
      <c r="Y93" s="0" t="n">
        <v>1.0442647050632E-005</v>
      </c>
      <c r="Z93" s="0" t="n">
        <v>9.99212090539206E-006</v>
      </c>
      <c r="AA93" s="0" t="n">
        <v>4.50526145239904E-007</v>
      </c>
      <c r="AB93" s="0" t="n">
        <v>13.8687198668333</v>
      </c>
      <c r="AC93" s="0" t="n">
        <v>41290.8655225351</v>
      </c>
      <c r="AD93" s="0" t="n">
        <v>0.00120569024225251</v>
      </c>
      <c r="AE93" s="0" t="n">
        <v>1.41038960772667E-005</v>
      </c>
      <c r="AF93" s="0" t="n">
        <v>0.00012676286070623</v>
      </c>
      <c r="AG93" s="0" t="n">
        <v>4.65034803148382</v>
      </c>
      <c r="AH93" s="0" t="n">
        <v>82.0541263908603</v>
      </c>
    </row>
    <row r="94" customFormat="false" ht="13.8" hidden="false" customHeight="false" outlineLevel="0" collapsed="false">
      <c r="A94" s="1" t="n">
        <v>17</v>
      </c>
      <c r="B94" s="0" t="s">
        <v>70</v>
      </c>
      <c r="C94" s="0" t="s">
        <v>55</v>
      </c>
      <c r="D94" s="0" t="n">
        <v>2024</v>
      </c>
      <c r="E94" s="0" t="s">
        <v>35</v>
      </c>
      <c r="F94" s="0" t="s">
        <v>56</v>
      </c>
      <c r="G94" s="0" t="s">
        <v>37</v>
      </c>
      <c r="H94" s="0" t="s">
        <v>38</v>
      </c>
      <c r="I94" s="0" t="n">
        <v>20</v>
      </c>
      <c r="J94" s="0" t="n">
        <v>3.78226899838501</v>
      </c>
      <c r="K94" s="0" t="n">
        <v>882.225403535672</v>
      </c>
      <c r="L94" s="0" t="n">
        <v>22.4771180632792</v>
      </c>
      <c r="M94" s="0" t="n">
        <v>858.757846279154</v>
      </c>
      <c r="N94" s="0" t="n">
        <v>0.990439193239035</v>
      </c>
      <c r="O94" s="0" t="n">
        <v>2300.23358538941</v>
      </c>
      <c r="P94" s="0" t="n">
        <v>2126.64286908438</v>
      </c>
      <c r="Q94" s="0" t="n">
        <v>173.590716305032</v>
      </c>
      <c r="R94" s="0" t="n">
        <v>10174.8832918865</v>
      </c>
      <c r="S94" s="0" t="n">
        <v>0.350483104467519</v>
      </c>
      <c r="T94" s="0" t="n">
        <v>0.888596330983028</v>
      </c>
      <c r="U94" s="0" t="n">
        <v>10.0943824162601</v>
      </c>
      <c r="V94" s="0" t="n">
        <v>5.12966460660038E-007</v>
      </c>
      <c r="W94" s="0" t="n">
        <v>2.38611249332758E-007</v>
      </c>
      <c r="X94" s="0" t="n">
        <v>2.7435521132728E-007</v>
      </c>
      <c r="Y94" s="0" t="n">
        <v>1.04426470506318E-005</v>
      </c>
      <c r="Z94" s="0" t="n">
        <v>9.99212090539195E-006</v>
      </c>
      <c r="AA94" s="0" t="n">
        <v>4.50526145239898E-007</v>
      </c>
      <c r="AB94" s="0" t="n">
        <v>13.8687198668251</v>
      </c>
      <c r="AC94" s="0" t="n">
        <v>41290.8655225349</v>
      </c>
      <c r="AD94" s="0" t="n">
        <v>0.00120569024225238</v>
      </c>
      <c r="AE94" s="0" t="n">
        <v>1.41038960772667E-005</v>
      </c>
      <c r="AF94" s="0" t="n">
        <v>0.00012676286070623</v>
      </c>
      <c r="AG94" s="0" t="n">
        <v>4.65034803148382</v>
      </c>
      <c r="AH94" s="0" t="n">
        <v>82.0541263908594</v>
      </c>
    </row>
    <row r="95" customFormat="false" ht="13.8" hidden="false" customHeight="false" outlineLevel="0" collapsed="false">
      <c r="A95" s="1" t="n">
        <v>103</v>
      </c>
      <c r="B95" s="0" t="s">
        <v>113</v>
      </c>
      <c r="C95" s="0" t="s">
        <v>55</v>
      </c>
      <c r="D95" s="0" t="n">
        <v>2035</v>
      </c>
      <c r="E95" s="0" t="s">
        <v>72</v>
      </c>
      <c r="F95" s="0" t="s">
        <v>56</v>
      </c>
      <c r="G95" s="0" t="s">
        <v>37</v>
      </c>
      <c r="H95" s="0" t="s">
        <v>38</v>
      </c>
      <c r="I95" s="0" t="n">
        <v>20</v>
      </c>
      <c r="J95" s="0" t="n">
        <v>2.85274122008814</v>
      </c>
      <c r="K95" s="0" t="n">
        <v>443.818588168886</v>
      </c>
      <c r="L95" s="0" t="n">
        <v>65.2567738167757</v>
      </c>
      <c r="M95" s="0" t="n">
        <v>376.784397499678</v>
      </c>
      <c r="N95" s="0" t="n">
        <v>1.77741685243273</v>
      </c>
      <c r="O95" s="0" t="n">
        <v>2038.25639157762</v>
      </c>
      <c r="P95" s="0" t="n">
        <v>1741.1760965044</v>
      </c>
      <c r="Q95" s="0" t="n">
        <v>297.080295073213</v>
      </c>
      <c r="R95" s="0" t="n">
        <v>4993.9727530916</v>
      </c>
      <c r="S95" s="0" t="n">
        <v>0.183077950358019</v>
      </c>
      <c r="T95" s="0" t="n">
        <v>0.777104278593767</v>
      </c>
      <c r="U95" s="0" t="n">
        <v>8.4696776481617</v>
      </c>
      <c r="V95" s="0" t="n">
        <v>6.22920686977596E-007</v>
      </c>
      <c r="W95" s="0" t="n">
        <v>3.08989940895823E-007</v>
      </c>
      <c r="X95" s="0" t="n">
        <v>3.13930746081773E-007</v>
      </c>
      <c r="Y95" s="0" t="n">
        <v>1.30375212468139E-005</v>
      </c>
      <c r="Z95" s="0" t="n">
        <v>1.19931335038748E-005</v>
      </c>
      <c r="AA95" s="0" t="n">
        <v>1.0443877429391E-006</v>
      </c>
      <c r="AB95" s="0" t="n">
        <v>75.2294421494977</v>
      </c>
      <c r="AC95" s="0" t="n">
        <v>68266.8343024935</v>
      </c>
      <c r="AD95" s="0" t="n">
        <v>0.00576287742753478</v>
      </c>
      <c r="AE95" s="0" t="n">
        <v>2.558952017702E-005</v>
      </c>
      <c r="AF95" s="0" t="n">
        <v>0.00031105783829946</v>
      </c>
      <c r="AG95" s="0" t="n">
        <v>7.90817033093085</v>
      </c>
      <c r="AH95" s="0" t="n">
        <v>146.359264755644</v>
      </c>
    </row>
    <row r="96" customFormat="false" ht="13.8" hidden="false" customHeight="false" outlineLevel="0" collapsed="false">
      <c r="A96" s="1" t="n">
        <v>96</v>
      </c>
      <c r="B96" s="0" t="s">
        <v>155</v>
      </c>
      <c r="C96" s="0" t="s">
        <v>55</v>
      </c>
      <c r="D96" s="0" t="n">
        <v>2050</v>
      </c>
      <c r="E96" s="0" t="s">
        <v>72</v>
      </c>
      <c r="F96" s="0" t="s">
        <v>56</v>
      </c>
      <c r="G96" s="0" t="s">
        <v>37</v>
      </c>
      <c r="H96" s="0" t="s">
        <v>38</v>
      </c>
      <c r="I96" s="0" t="n">
        <v>20</v>
      </c>
      <c r="J96" s="0" t="n">
        <v>2.30498079228127</v>
      </c>
      <c r="K96" s="0" t="n">
        <v>294.429288889903</v>
      </c>
      <c r="L96" s="0" t="n">
        <v>80.4736228656834</v>
      </c>
      <c r="M96" s="0" t="n">
        <v>212.485174051851</v>
      </c>
      <c r="N96" s="0" t="n">
        <v>1.47049197236934</v>
      </c>
      <c r="O96" s="0" t="n">
        <v>1871.96195832626</v>
      </c>
      <c r="P96" s="0" t="n">
        <v>1592.32720971613</v>
      </c>
      <c r="Q96" s="0" t="n">
        <v>279.634748610132</v>
      </c>
      <c r="R96" s="0" t="n">
        <v>1861.8646610479</v>
      </c>
      <c r="S96" s="0" t="n">
        <v>0.0732231362086316</v>
      </c>
      <c r="T96" s="0" t="n">
        <v>0.783368609144102</v>
      </c>
      <c r="U96" s="0" t="n">
        <v>8.8048234332858</v>
      </c>
      <c r="V96" s="0" t="n">
        <v>6.83960274054491E-007</v>
      </c>
      <c r="W96" s="0" t="n">
        <v>3.48136371465241E-007</v>
      </c>
      <c r="X96" s="0" t="n">
        <v>3.3582390258925E-007</v>
      </c>
      <c r="Y96" s="0" t="n">
        <v>1.26095834448387E-005</v>
      </c>
      <c r="Z96" s="0" t="n">
        <v>1.14397024828251E-005</v>
      </c>
      <c r="AA96" s="0" t="n">
        <v>1.16988096201358E-006</v>
      </c>
      <c r="AB96" s="0" t="n">
        <v>13.5223802143851</v>
      </c>
      <c r="AC96" s="0" t="n">
        <v>79919.2177445996</v>
      </c>
      <c r="AD96" s="0" t="n">
        <v>0.00531767830164467</v>
      </c>
      <c r="AE96" s="0" t="n">
        <v>1.22211021287244E-005</v>
      </c>
      <c r="AF96" s="0" t="n">
        <v>0.000378624520355393</v>
      </c>
      <c r="AG96" s="0" t="n">
        <v>9.21821880647031</v>
      </c>
      <c r="AH96" s="0" t="n">
        <v>94.3717651760486</v>
      </c>
    </row>
    <row r="97" customFormat="false" ht="13.8" hidden="false" customHeight="false" outlineLevel="0" collapsed="false">
      <c r="A97" s="1" t="n">
        <v>46</v>
      </c>
      <c r="B97" s="0" t="s">
        <v>114</v>
      </c>
      <c r="C97" s="0" t="s">
        <v>55</v>
      </c>
      <c r="D97" s="0" t="n">
        <v>2035</v>
      </c>
      <c r="E97" s="0" t="s">
        <v>74</v>
      </c>
      <c r="F97" s="0" t="s">
        <v>56</v>
      </c>
      <c r="G97" s="0" t="s">
        <v>37</v>
      </c>
      <c r="H97" s="0" t="s">
        <v>38</v>
      </c>
      <c r="I97" s="0" t="n">
        <v>20</v>
      </c>
      <c r="J97" s="0" t="n">
        <v>2.02357120015343</v>
      </c>
      <c r="K97" s="0" t="n">
        <v>255.542891750117</v>
      </c>
      <c r="L97" s="0" t="n">
        <v>65.2358926679189</v>
      </c>
      <c r="M97" s="0" t="n">
        <v>188.544496087767</v>
      </c>
      <c r="N97" s="0" t="n">
        <v>1.76250299443163</v>
      </c>
      <c r="O97" s="0" t="n">
        <v>1837.67278251207</v>
      </c>
      <c r="P97" s="0" t="n">
        <v>1538.97787445361</v>
      </c>
      <c r="Q97" s="0" t="n">
        <v>298.694908058457</v>
      </c>
      <c r="R97" s="0" t="n">
        <v>2695.95372995688</v>
      </c>
      <c r="S97" s="0" t="n">
        <v>0.0561011495184642</v>
      </c>
      <c r="T97" s="0" t="n">
        <v>0.672399019151998</v>
      </c>
      <c r="U97" s="0" t="n">
        <v>7.56990383849207</v>
      </c>
      <c r="V97" s="0" t="n">
        <v>6.16964465647549E-007</v>
      </c>
      <c r="W97" s="0" t="n">
        <v>3.13053128645771E-007</v>
      </c>
      <c r="X97" s="0" t="n">
        <v>3.03911337001778E-007</v>
      </c>
      <c r="Y97" s="0" t="n">
        <v>1.20035757007774E-005</v>
      </c>
      <c r="Z97" s="0" t="n">
        <v>1.09778847525909E-005</v>
      </c>
      <c r="AA97" s="0" t="n">
        <v>1.02569094818645E-006</v>
      </c>
      <c r="AB97" s="0" t="n">
        <v>75.3627511869051</v>
      </c>
      <c r="AC97" s="0" t="n">
        <v>68899.6582974708</v>
      </c>
      <c r="AD97" s="0" t="n">
        <v>0.00598131482233543</v>
      </c>
      <c r="AE97" s="0" t="n">
        <v>2.33046183995197E-005</v>
      </c>
      <c r="AF97" s="0" t="n">
        <v>0.000308202193425865</v>
      </c>
      <c r="AG97" s="0" t="n">
        <v>7.58037283842145</v>
      </c>
      <c r="AH97" s="0" t="n">
        <v>133.435152795219</v>
      </c>
    </row>
    <row r="98" customFormat="false" ht="13.8" hidden="false" customHeight="false" outlineLevel="0" collapsed="false">
      <c r="A98" s="1" t="n">
        <v>64</v>
      </c>
      <c r="B98" s="0" t="s">
        <v>156</v>
      </c>
      <c r="C98" s="0" t="s">
        <v>55</v>
      </c>
      <c r="D98" s="0" t="n">
        <v>2050</v>
      </c>
      <c r="E98" s="0" t="s">
        <v>74</v>
      </c>
      <c r="F98" s="0" t="s">
        <v>56</v>
      </c>
      <c r="G98" s="0" t="s">
        <v>37</v>
      </c>
      <c r="H98" s="0" t="s">
        <v>38</v>
      </c>
      <c r="I98" s="0" t="n">
        <v>20</v>
      </c>
      <c r="J98" s="0" t="n">
        <v>2.14043048158153</v>
      </c>
      <c r="K98" s="0" t="n">
        <v>235.593860411885</v>
      </c>
      <c r="L98" s="0" t="n">
        <v>80.4571858433192</v>
      </c>
      <c r="M98" s="0" t="n">
        <v>153.704747908233</v>
      </c>
      <c r="N98" s="0" t="n">
        <v>1.43192666033259</v>
      </c>
      <c r="O98" s="0" t="n">
        <v>1809.49467369757</v>
      </c>
      <c r="P98" s="0" t="n">
        <v>1524.75984623923</v>
      </c>
      <c r="Q98" s="0" t="n">
        <v>284.734827458341</v>
      </c>
      <c r="R98" s="0" t="n">
        <v>1224.56599568389</v>
      </c>
      <c r="S98" s="0" t="n">
        <v>0.0517927875885995</v>
      </c>
      <c r="T98" s="0" t="n">
        <v>0.764428502090782</v>
      </c>
      <c r="U98" s="0" t="n">
        <v>8.62489711914549</v>
      </c>
      <c r="V98" s="0" t="n">
        <v>6.95155551308592E-007</v>
      </c>
      <c r="W98" s="0" t="n">
        <v>3.68795072009467E-007</v>
      </c>
      <c r="X98" s="0" t="n">
        <v>3.26360479299125E-007</v>
      </c>
      <c r="Y98" s="0" t="n">
        <v>1.26617747739756E-005</v>
      </c>
      <c r="Z98" s="0" t="n">
        <v>1.14903218308433E-005</v>
      </c>
      <c r="AA98" s="0" t="n">
        <v>1.17145294313224E-006</v>
      </c>
      <c r="AB98" s="0" t="n">
        <v>18.3635924534671</v>
      </c>
      <c r="AC98" s="0" t="n">
        <v>80569.0708808366</v>
      </c>
      <c r="AD98" s="0" t="n">
        <v>0.0055672472118971</v>
      </c>
      <c r="AE98" s="0" t="n">
        <v>1.16476564715885E-005</v>
      </c>
      <c r="AF98" s="0" t="n">
        <v>0.000378016658019426</v>
      </c>
      <c r="AG98" s="0" t="n">
        <v>9.13346899370793</v>
      </c>
      <c r="AH98" s="0" t="n">
        <v>91.1764768527352</v>
      </c>
    </row>
    <row r="99" customFormat="false" ht="13.8" hidden="false" customHeight="false" outlineLevel="0" collapsed="false">
      <c r="A99" s="1" t="n">
        <v>16</v>
      </c>
      <c r="B99" s="0" t="s">
        <v>115</v>
      </c>
      <c r="C99" s="0" t="s">
        <v>55</v>
      </c>
      <c r="D99" s="0" t="n">
        <v>2035</v>
      </c>
      <c r="E99" s="0" t="s">
        <v>76</v>
      </c>
      <c r="F99" s="0" t="s">
        <v>56</v>
      </c>
      <c r="G99" s="0" t="s">
        <v>37</v>
      </c>
      <c r="H99" s="0" t="s">
        <v>38</v>
      </c>
      <c r="I99" s="0" t="n">
        <v>20</v>
      </c>
      <c r="J99" s="0" t="n">
        <v>2.75787164896704</v>
      </c>
      <c r="K99" s="0" t="n">
        <v>442.752917968894</v>
      </c>
      <c r="L99" s="0" t="n">
        <v>65.2444512275513</v>
      </c>
      <c r="M99" s="0" t="n">
        <v>375.742385287705</v>
      </c>
      <c r="N99" s="0" t="n">
        <v>1.7660814536373</v>
      </c>
      <c r="O99" s="0" t="n">
        <v>2026.41837744389</v>
      </c>
      <c r="P99" s="0" t="n">
        <v>1729.16640333172</v>
      </c>
      <c r="Q99" s="0" t="n">
        <v>297.251974112165</v>
      </c>
      <c r="R99" s="0" t="n">
        <v>5088.43870400675</v>
      </c>
      <c r="S99" s="0" t="n">
        <v>0.175865941996787</v>
      </c>
      <c r="T99" s="0" t="n">
        <v>0.770006189383408</v>
      </c>
      <c r="U99" s="0" t="n">
        <v>8.41227497990748</v>
      </c>
      <c r="V99" s="0" t="n">
        <v>6.32563675369712E-007</v>
      </c>
      <c r="W99" s="0" t="n">
        <v>3.22341289862809E-007</v>
      </c>
      <c r="X99" s="0" t="n">
        <v>3.10222385506903E-007</v>
      </c>
      <c r="Y99" s="0" t="n">
        <v>1.29586545168051E-005</v>
      </c>
      <c r="Z99" s="0" t="n">
        <v>1.1915072072811E-005</v>
      </c>
      <c r="AA99" s="0" t="n">
        <v>1.04358244399408E-006</v>
      </c>
      <c r="AB99" s="0" t="n">
        <v>74.5141039603303</v>
      </c>
      <c r="AC99" s="0" t="n">
        <v>68129.7181291451</v>
      </c>
      <c r="AD99" s="0" t="n">
        <v>0.00572679975271997</v>
      </c>
      <c r="AE99" s="0" t="n">
        <v>2.58879594002979E-005</v>
      </c>
      <c r="AF99" s="0" t="n">
        <v>0.000310683857308689</v>
      </c>
      <c r="AG99" s="0" t="n">
        <v>7.89971808018587</v>
      </c>
      <c r="AH99" s="0" t="n">
        <v>143.932668033831</v>
      </c>
    </row>
    <row r="100" customFormat="false" ht="13.8" hidden="false" customHeight="false" outlineLevel="0" collapsed="false">
      <c r="A100" s="1" t="n">
        <v>18</v>
      </c>
      <c r="B100" s="0" t="s">
        <v>157</v>
      </c>
      <c r="C100" s="0" t="s">
        <v>55</v>
      </c>
      <c r="D100" s="0" t="n">
        <v>2050</v>
      </c>
      <c r="E100" s="0" t="s">
        <v>76</v>
      </c>
      <c r="F100" s="0" t="s">
        <v>56</v>
      </c>
      <c r="G100" s="0" t="s">
        <v>37</v>
      </c>
      <c r="H100" s="0" t="s">
        <v>38</v>
      </c>
      <c r="I100" s="0" t="n">
        <v>20</v>
      </c>
      <c r="J100" s="0" t="n">
        <v>2.29720868418088</v>
      </c>
      <c r="K100" s="0" t="n">
        <v>311.235629230822</v>
      </c>
      <c r="L100" s="0" t="n">
        <v>80.4729533600782</v>
      </c>
      <c r="M100" s="0" t="n">
        <v>229.317724046683</v>
      </c>
      <c r="N100" s="0" t="n">
        <v>1.44495182406054</v>
      </c>
      <c r="O100" s="0" t="n">
        <v>1880.0775966803</v>
      </c>
      <c r="P100" s="0" t="n">
        <v>1601.00163700393</v>
      </c>
      <c r="Q100" s="0" t="n">
        <v>279.075959676369</v>
      </c>
      <c r="R100" s="0" t="n">
        <v>2129.09561088143</v>
      </c>
      <c r="S100" s="0" t="n">
        <v>0.0795217185431372</v>
      </c>
      <c r="T100" s="0" t="n">
        <v>0.787593771536498</v>
      </c>
      <c r="U100" s="0" t="n">
        <v>8.94033499792452</v>
      </c>
      <c r="V100" s="0" t="n">
        <v>7.05445080511363E-007</v>
      </c>
      <c r="W100" s="0" t="n">
        <v>3.74397374339732E-007</v>
      </c>
      <c r="X100" s="0" t="n">
        <v>3.31047706171631E-007</v>
      </c>
      <c r="Y100" s="0" t="n">
        <v>1.27492044122022E-005</v>
      </c>
      <c r="Z100" s="0" t="n">
        <v>1.15779175458423E-005</v>
      </c>
      <c r="AA100" s="0" t="n">
        <v>1.17128686635987E-006</v>
      </c>
      <c r="AB100" s="0" t="n">
        <v>14.8820818234915</v>
      </c>
      <c r="AC100" s="0" t="n">
        <v>79207.6676959785</v>
      </c>
      <c r="AD100" s="0" t="n">
        <v>0.00530725660601213</v>
      </c>
      <c r="AE100" s="0" t="n">
        <v>1.23283336036858E-005</v>
      </c>
      <c r="AF100" s="0" t="n">
        <v>0.000378796305797037</v>
      </c>
      <c r="AG100" s="0" t="n">
        <v>9.21730862840781</v>
      </c>
      <c r="AH100" s="0" t="n">
        <v>91.4286145146183</v>
      </c>
    </row>
    <row r="101" customFormat="false" ht="13.8" hidden="false" customHeight="false" outlineLevel="0" collapsed="false">
      <c r="A101" s="1" t="n">
        <v>56</v>
      </c>
      <c r="B101" s="0" t="s">
        <v>116</v>
      </c>
      <c r="C101" s="0" t="s">
        <v>55</v>
      </c>
      <c r="D101" s="0" t="n">
        <v>2035</v>
      </c>
      <c r="E101" s="0" t="s">
        <v>78</v>
      </c>
      <c r="F101" s="0" t="s">
        <v>56</v>
      </c>
      <c r="G101" s="0" t="s">
        <v>37</v>
      </c>
      <c r="H101" s="0" t="s">
        <v>38</v>
      </c>
      <c r="I101" s="0" t="n">
        <v>20</v>
      </c>
      <c r="J101" s="0" t="n">
        <v>2.03445898671407</v>
      </c>
      <c r="K101" s="0" t="n">
        <v>251.796790691728</v>
      </c>
      <c r="L101" s="0" t="n">
        <v>65.1728572902358</v>
      </c>
      <c r="M101" s="0" t="n">
        <v>184.937961030214</v>
      </c>
      <c r="N101" s="0" t="n">
        <v>1.68597237127739</v>
      </c>
      <c r="O101" s="0" t="n">
        <v>1841.19188181673</v>
      </c>
      <c r="P101" s="0" t="n">
        <v>1541.86677064298</v>
      </c>
      <c r="Q101" s="0" t="n">
        <v>299.325111173746</v>
      </c>
      <c r="R101" s="0" t="n">
        <v>2611.63563701827</v>
      </c>
      <c r="S101" s="0" t="n">
        <v>0.055896806443055</v>
      </c>
      <c r="T101" s="0" t="n">
        <v>0.670448696505949</v>
      </c>
      <c r="U101" s="0" t="n">
        <v>7.53663300609531</v>
      </c>
      <c r="V101" s="0" t="n">
        <v>6.20238642842405E-007</v>
      </c>
      <c r="W101" s="0" t="n">
        <v>3.18918978628793E-007</v>
      </c>
      <c r="X101" s="0" t="n">
        <v>3.01319664213611E-007</v>
      </c>
      <c r="Y101" s="0" t="n">
        <v>1.20396342798427E-005</v>
      </c>
      <c r="Z101" s="0" t="n">
        <v>1.10143362174968E-005</v>
      </c>
      <c r="AA101" s="0" t="n">
        <v>1.02529806234594E-006</v>
      </c>
      <c r="AB101" s="0" t="n">
        <v>74.2247584606392</v>
      </c>
      <c r="AC101" s="0" t="n">
        <v>68913.9240124072</v>
      </c>
      <c r="AD101" s="0" t="n">
        <v>0.00600526442311763</v>
      </c>
      <c r="AE101" s="0" t="n">
        <v>2.32164322844334E-005</v>
      </c>
      <c r="AF101" s="0" t="n">
        <v>0.000308093886137277</v>
      </c>
      <c r="AG101" s="0" t="n">
        <v>7.56979173988106</v>
      </c>
      <c r="AH101" s="0" t="n">
        <v>126.925148368007</v>
      </c>
    </row>
    <row r="102" customFormat="false" ht="13.8" hidden="false" customHeight="false" outlineLevel="0" collapsed="false">
      <c r="A102" s="1" t="n">
        <v>77</v>
      </c>
      <c r="B102" s="0" t="s">
        <v>158</v>
      </c>
      <c r="C102" s="0" t="s">
        <v>55</v>
      </c>
      <c r="D102" s="0" t="n">
        <v>2050</v>
      </c>
      <c r="E102" s="0" t="s">
        <v>78</v>
      </c>
      <c r="F102" s="0" t="s">
        <v>56</v>
      </c>
      <c r="G102" s="0" t="s">
        <v>37</v>
      </c>
      <c r="H102" s="0" t="s">
        <v>38</v>
      </c>
      <c r="I102" s="0" t="n">
        <v>20</v>
      </c>
      <c r="J102" s="0" t="n">
        <v>2.1324055785008</v>
      </c>
      <c r="K102" s="0" t="n">
        <v>235.707820256943</v>
      </c>
      <c r="L102" s="0" t="n">
        <v>80.3916158319903</v>
      </c>
      <c r="M102" s="0" t="n">
        <v>153.985632828758</v>
      </c>
      <c r="N102" s="0" t="n">
        <v>1.33057159619428</v>
      </c>
      <c r="O102" s="0" t="n">
        <v>1828.40334903044</v>
      </c>
      <c r="P102" s="0" t="n">
        <v>1542.69907588199</v>
      </c>
      <c r="Q102" s="0" t="n">
        <v>285.704273148451</v>
      </c>
      <c r="R102" s="0" t="n">
        <v>1165.26657666193</v>
      </c>
      <c r="S102" s="0" t="n">
        <v>0.0515456171368905</v>
      </c>
      <c r="T102" s="0" t="n">
        <v>0.762261859942963</v>
      </c>
      <c r="U102" s="0" t="n">
        <v>8.57852081960638</v>
      </c>
      <c r="V102" s="0" t="n">
        <v>7.12199920691587E-007</v>
      </c>
      <c r="W102" s="0" t="n">
        <v>3.91164843317977E-007</v>
      </c>
      <c r="X102" s="0" t="n">
        <v>3.2103507737361E-007</v>
      </c>
      <c r="Y102" s="0" t="n">
        <v>1.27680803518981E-005</v>
      </c>
      <c r="Z102" s="0" t="n">
        <v>1.15962504990029E-005</v>
      </c>
      <c r="AA102" s="0" t="n">
        <v>1.17182985289517E-006</v>
      </c>
      <c r="AB102" s="0" t="n">
        <v>15.7601115927528</v>
      </c>
      <c r="AC102" s="0" t="n">
        <v>80414.7933250812</v>
      </c>
      <c r="AD102" s="0" t="n">
        <v>0.00559032028353442</v>
      </c>
      <c r="AE102" s="0" t="n">
        <v>1.16124494837401E-005</v>
      </c>
      <c r="AF102" s="0" t="n">
        <v>0.000377849341719913</v>
      </c>
      <c r="AG102" s="0" t="n">
        <v>9.12143334450343</v>
      </c>
      <c r="AH102" s="0" t="n">
        <v>82.6028870222579</v>
      </c>
    </row>
    <row r="103" customFormat="false" ht="13.8" hidden="false" customHeight="false" outlineLevel="0" collapsed="false">
      <c r="A103" s="1" t="n">
        <v>79</v>
      </c>
      <c r="B103" s="0" t="s">
        <v>117</v>
      </c>
      <c r="C103" s="0" t="s">
        <v>55</v>
      </c>
      <c r="D103" s="0" t="n">
        <v>2035</v>
      </c>
      <c r="E103" s="0" t="s">
        <v>80</v>
      </c>
      <c r="F103" s="0" t="s">
        <v>56</v>
      </c>
      <c r="G103" s="0" t="s">
        <v>37</v>
      </c>
      <c r="H103" s="0" t="s">
        <v>38</v>
      </c>
      <c r="I103" s="0" t="n">
        <v>20</v>
      </c>
      <c r="J103" s="0" t="n">
        <v>2.96238298342521</v>
      </c>
      <c r="K103" s="0" t="n">
        <v>584.940110292319</v>
      </c>
      <c r="L103" s="0" t="n">
        <v>65.1004528788989</v>
      </c>
      <c r="M103" s="0" t="n">
        <v>518.268857234145</v>
      </c>
      <c r="N103" s="0" t="n">
        <v>1.57080017927515</v>
      </c>
      <c r="O103" s="0" t="n">
        <v>2113.4453938412</v>
      </c>
      <c r="P103" s="0" t="n">
        <v>1815.81943604213</v>
      </c>
      <c r="Q103" s="0" t="n">
        <v>297.625957799078</v>
      </c>
      <c r="R103" s="0" t="n">
        <v>7292.22485449264</v>
      </c>
      <c r="S103" s="0" t="n">
        <v>0.242754800275064</v>
      </c>
      <c r="T103" s="0" t="n">
        <v>0.816460980518033</v>
      </c>
      <c r="U103" s="0" t="n">
        <v>8.75931194548533</v>
      </c>
      <c r="V103" s="0" t="n">
        <v>6.37020022075417E-007</v>
      </c>
      <c r="W103" s="0" t="n">
        <v>3.2348569070869E-007</v>
      </c>
      <c r="X103" s="0" t="n">
        <v>3.13534331366727E-007</v>
      </c>
      <c r="Y103" s="0" t="n">
        <v>1.31328724113834E-005</v>
      </c>
      <c r="Z103" s="0" t="n">
        <v>1.20732030637977E-005</v>
      </c>
      <c r="AA103" s="0" t="n">
        <v>1.05966934758573E-006</v>
      </c>
      <c r="AB103" s="0" t="n">
        <v>62.382465511399</v>
      </c>
      <c r="AC103" s="0" t="n">
        <v>67549.6858359843</v>
      </c>
      <c r="AD103" s="0" t="n">
        <v>0.00551480005868645</v>
      </c>
      <c r="AE103" s="0" t="n">
        <v>3.10652362765671E-005</v>
      </c>
      <c r="AF103" s="0" t="n">
        <v>0.000311321394525521</v>
      </c>
      <c r="AG103" s="0" t="n">
        <v>8.13224834904299</v>
      </c>
      <c r="AH103" s="0" t="n">
        <v>135.582611169607</v>
      </c>
    </row>
    <row r="104" customFormat="false" ht="13.8" hidden="false" customHeight="false" outlineLevel="0" collapsed="false">
      <c r="A104" s="1" t="n">
        <v>59</v>
      </c>
      <c r="B104" s="0" t="s">
        <v>159</v>
      </c>
      <c r="C104" s="0" t="s">
        <v>55</v>
      </c>
      <c r="D104" s="0" t="n">
        <v>2050</v>
      </c>
      <c r="E104" s="0" t="s">
        <v>80</v>
      </c>
      <c r="F104" s="0" t="s">
        <v>56</v>
      </c>
      <c r="G104" s="0" t="s">
        <v>37</v>
      </c>
      <c r="H104" s="0" t="s">
        <v>38</v>
      </c>
      <c r="I104" s="0" t="n">
        <v>20</v>
      </c>
      <c r="J104" s="0" t="n">
        <v>2.44171413979703</v>
      </c>
      <c r="K104" s="0" t="n">
        <v>462.697482568288</v>
      </c>
      <c r="L104" s="0" t="n">
        <v>80.372098467561</v>
      </c>
      <c r="M104" s="0" t="n">
        <v>381.031075356342</v>
      </c>
      <c r="N104" s="0" t="n">
        <v>1.29430874438495</v>
      </c>
      <c r="O104" s="0" t="n">
        <v>1982.87262738263</v>
      </c>
      <c r="P104" s="0" t="n">
        <v>1702.49368518072</v>
      </c>
      <c r="Q104" s="0" t="n">
        <v>280.378942201913</v>
      </c>
      <c r="R104" s="0" t="n">
        <v>4701.58963377336</v>
      </c>
      <c r="S104" s="0" t="n">
        <v>0.141772463974432</v>
      </c>
      <c r="T104" s="0" t="n">
        <v>0.835617229600279</v>
      </c>
      <c r="U104" s="0" t="n">
        <v>9.29099263242621</v>
      </c>
      <c r="V104" s="0" t="n">
        <v>7.02295516056584E-007</v>
      </c>
      <c r="W104" s="0" t="n">
        <v>3.66323587768644E-007</v>
      </c>
      <c r="X104" s="0" t="n">
        <v>3.3597192828794E-007</v>
      </c>
      <c r="Y104" s="0" t="n">
        <v>1.28703100866084E-005</v>
      </c>
      <c r="Z104" s="0" t="n">
        <v>1.16815330302207E-005</v>
      </c>
      <c r="AA104" s="0" t="n">
        <v>1.18877705638771E-006</v>
      </c>
      <c r="AB104" s="0" t="n">
        <v>9.52946458854032</v>
      </c>
      <c r="AC104" s="0" t="n">
        <v>78612.0107044487</v>
      </c>
      <c r="AD104" s="0" t="n">
        <v>0.005076795512982</v>
      </c>
      <c r="AE104" s="0" t="n">
        <v>1.84100473862977E-005</v>
      </c>
      <c r="AF104" s="0" t="n">
        <v>0.00037909565859274</v>
      </c>
      <c r="AG104" s="0" t="n">
        <v>9.47937753254174</v>
      </c>
      <c r="AH104" s="0" t="n">
        <v>86.6931345795291</v>
      </c>
    </row>
    <row r="105" customFormat="false" ht="13.8" hidden="false" customHeight="false" outlineLevel="0" collapsed="false">
      <c r="A105" s="1" t="n">
        <v>58</v>
      </c>
      <c r="B105" s="0" t="s">
        <v>118</v>
      </c>
      <c r="C105" s="0" t="s">
        <v>55</v>
      </c>
      <c r="D105" s="0" t="n">
        <v>2035</v>
      </c>
      <c r="E105" s="0" t="s">
        <v>82</v>
      </c>
      <c r="F105" s="0" t="s">
        <v>56</v>
      </c>
      <c r="G105" s="0" t="s">
        <v>37</v>
      </c>
      <c r="H105" s="0" t="s">
        <v>38</v>
      </c>
      <c r="I105" s="0" t="n">
        <v>20</v>
      </c>
      <c r="J105" s="0" t="n">
        <v>1.99245811135309</v>
      </c>
      <c r="K105" s="0" t="n">
        <v>245.421715460281</v>
      </c>
      <c r="L105" s="0" t="n">
        <v>65.0733201126533</v>
      </c>
      <c r="M105" s="0" t="n">
        <v>178.814374897325</v>
      </c>
      <c r="N105" s="0" t="n">
        <v>1.53402045030282</v>
      </c>
      <c r="O105" s="0" t="n">
        <v>1833.16857686756</v>
      </c>
      <c r="P105" s="0" t="n">
        <v>1532.43560199148</v>
      </c>
      <c r="Q105" s="0" t="n">
        <v>300.732974876078</v>
      </c>
      <c r="R105" s="0" t="n">
        <v>2187.07656722028</v>
      </c>
      <c r="S105" s="0" t="n">
        <v>0.0546530876696852</v>
      </c>
      <c r="T105" s="0" t="n">
        <v>0.664356258285467</v>
      </c>
      <c r="U105" s="0" t="n">
        <v>7.48954646627594</v>
      </c>
      <c r="V105" s="0" t="n">
        <v>6.16642970758591E-007</v>
      </c>
      <c r="W105" s="0" t="n">
        <v>3.13477561615977E-007</v>
      </c>
      <c r="X105" s="0" t="n">
        <v>3.03165409142614E-007</v>
      </c>
      <c r="Y105" s="0" t="n">
        <v>1.20341170682941E-005</v>
      </c>
      <c r="Z105" s="0" t="n">
        <v>1.10059337686501E-005</v>
      </c>
      <c r="AA105" s="0" t="n">
        <v>1.02818329964404E-006</v>
      </c>
      <c r="AB105" s="0" t="n">
        <v>55.6518881511468</v>
      </c>
      <c r="AC105" s="0" t="n">
        <v>69186.4239370593</v>
      </c>
      <c r="AD105" s="0" t="n">
        <v>0.00609634338514988</v>
      </c>
      <c r="AE105" s="0" t="n">
        <v>2.30610091359433E-005</v>
      </c>
      <c r="AF105" s="0" t="n">
        <v>0.000307978049077371</v>
      </c>
      <c r="AG105" s="0" t="n">
        <v>7.54851386816008</v>
      </c>
      <c r="AH105" s="0" t="n">
        <v>111.213467028586</v>
      </c>
    </row>
    <row r="106" customFormat="false" ht="13.8" hidden="false" customHeight="false" outlineLevel="0" collapsed="false">
      <c r="A106" s="1" t="n">
        <v>97</v>
      </c>
      <c r="B106" s="0" t="s">
        <v>160</v>
      </c>
      <c r="C106" s="0" t="s">
        <v>55</v>
      </c>
      <c r="D106" s="0" t="n">
        <v>2050</v>
      </c>
      <c r="E106" s="0" t="s">
        <v>82</v>
      </c>
      <c r="F106" s="0" t="s">
        <v>56</v>
      </c>
      <c r="G106" s="0" t="s">
        <v>37</v>
      </c>
      <c r="H106" s="0" t="s">
        <v>38</v>
      </c>
      <c r="I106" s="0" t="n">
        <v>20</v>
      </c>
      <c r="J106" s="0" t="n">
        <v>2.13958209531856</v>
      </c>
      <c r="K106" s="0" t="n">
        <v>239.871831242599</v>
      </c>
      <c r="L106" s="0" t="n">
        <v>80.3184505745772</v>
      </c>
      <c r="M106" s="0" t="n">
        <v>158.356222737382</v>
      </c>
      <c r="N106" s="0" t="n">
        <v>1.19715793063985</v>
      </c>
      <c r="O106" s="0" t="n">
        <v>1833.86869149223</v>
      </c>
      <c r="P106" s="0" t="n">
        <v>1546.67065800124</v>
      </c>
      <c r="Q106" s="0" t="n">
        <v>287.198033490985</v>
      </c>
      <c r="R106" s="0" t="n">
        <v>1174.82278364562</v>
      </c>
      <c r="S106" s="0" t="n">
        <v>0.0517719000355658</v>
      </c>
      <c r="T106" s="0" t="n">
        <v>0.761060268137715</v>
      </c>
      <c r="U106" s="0" t="n">
        <v>8.58748622016961</v>
      </c>
      <c r="V106" s="0" t="n">
        <v>6.93290422912472E-007</v>
      </c>
      <c r="W106" s="0" t="n">
        <v>3.67472738848314E-007</v>
      </c>
      <c r="X106" s="0" t="n">
        <v>3.25817684064158E-007</v>
      </c>
      <c r="Y106" s="0" t="n">
        <v>1.26566215731756E-005</v>
      </c>
      <c r="Z106" s="0" t="n">
        <v>1.14819453932141E-005</v>
      </c>
      <c r="AA106" s="0" t="n">
        <v>1.17467617996151E-006</v>
      </c>
      <c r="AB106" s="0" t="n">
        <v>11.0032316990727</v>
      </c>
      <c r="AC106" s="0" t="n">
        <v>80091.5544809304</v>
      </c>
      <c r="AD106" s="0" t="n">
        <v>0.0056246392618391</v>
      </c>
      <c r="AE106" s="0" t="n">
        <v>1.16969920519184E-005</v>
      </c>
      <c r="AF106" s="0" t="n">
        <v>0.000377838925848339</v>
      </c>
      <c r="AG106" s="0" t="n">
        <v>9.13433366840859</v>
      </c>
      <c r="AH106" s="0" t="n">
        <v>72.0276847860985</v>
      </c>
    </row>
    <row r="107" customFormat="false" ht="13.8" hidden="false" customHeight="false" outlineLevel="0" collapsed="false">
      <c r="D107" s="0" t="n">
        <v>2035</v>
      </c>
      <c r="E107" s="0" t="s">
        <v>200</v>
      </c>
      <c r="F107" s="0" t="s">
        <v>56</v>
      </c>
      <c r="I107" s="0" t="n">
        <v>20</v>
      </c>
      <c r="K107" s="0" t="n">
        <f aca="false">AVERAGE(K105,K103,K101,K99,K97,K95,K95)</f>
        <v>381.155943214444</v>
      </c>
    </row>
    <row r="108" customFormat="false" ht="13.8" hidden="false" customHeight="false" outlineLevel="0" collapsed="false">
      <c r="D108" s="0" t="n">
        <v>2050</v>
      </c>
      <c r="E108" s="0" t="s">
        <v>200</v>
      </c>
      <c r="F108" s="0" t="s">
        <v>56</v>
      </c>
      <c r="I108" s="0" t="n">
        <v>20</v>
      </c>
      <c r="K108" s="0" t="n">
        <f aca="false">AVERAGE(K106,K104,K102,K100,K98,K96,K96)</f>
        <v>296.280743070049</v>
      </c>
    </row>
    <row r="150" customFormat="false" ht="13.8" hidden="false" customHeight="false" outlineLevel="0" collapsed="false">
      <c r="AA150" s="11"/>
    </row>
  </sheetData>
  <autoFilter ref="A1:AH10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2024-11-01T10:44:51Z</dcterms:created>
  <dc:creator/>
  <dc:description/>
  <dc:language>en-GB</dc:language>
  <cp:lastModifiedBy>Simon Bruhn</cp:lastModifiedBy>
  <dcterms:modified xsi:type="dcterms:W3CDTF">2024-12-16T14:42:33Z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