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3100" yWindow="11820" windowWidth="25600" windowHeight="14980"/>
  </bookViews>
  <sheets>
    <sheet name="Sheet1" sheetId="1" r:id="rId1"/>
    <sheet name="Sheet2" sheetId="2" r:id="rId2"/>
  </sheets>
  <definedNames>
    <definedName name="APPRENTICES">Sheet1!$B$7:$C$9</definedName>
    <definedName name="BUDGET">Sheet1!$E$2</definedName>
    <definedName name="CO_RATIO">Sheet1!$E$3</definedName>
    <definedName name="TRAINING_DUE">Sheet1!$H$7:$H$18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G19" i="1"/>
  <c r="J22" i="1"/>
  <c r="I19" i="1"/>
  <c r="H19" i="1"/>
  <c r="J21" i="1"/>
</calcChain>
</file>

<file path=xl/sharedStrings.xml><?xml version="1.0" encoding="utf-8"?>
<sst xmlns="http://schemas.openxmlformats.org/spreadsheetml/2006/main" count="22" uniqueCount="22">
  <si>
    <t>Configuration</t>
  </si>
  <si>
    <t>Amount</t>
  </si>
  <si>
    <t>Agency Co-Fund Ratio</t>
  </si>
  <si>
    <t>Agency Budget</t>
  </si>
  <si>
    <t>Apprentice</t>
  </si>
  <si>
    <t>Start Month</t>
  </si>
  <si>
    <t>Month</t>
  </si>
  <si>
    <t>Annual</t>
  </si>
  <si>
    <t>Levy Due</t>
  </si>
  <si>
    <t>Agency Grant</t>
  </si>
  <si>
    <t>Employer Direct</t>
  </si>
  <si>
    <t>Key</t>
  </si>
  <si>
    <t>Employer Controlled</t>
  </si>
  <si>
    <t>Agency Controlled</t>
  </si>
  <si>
    <t>Training Due</t>
  </si>
  <si>
    <t>Vacancy #1</t>
  </si>
  <si>
    <t>Vacancy #2</t>
  </si>
  <si>
    <t>Vacancy #3</t>
  </si>
  <si>
    <t>Totals:</t>
  </si>
  <si>
    <t>Training Shortfall:</t>
  </si>
  <si>
    <t>Levy - Funding:</t>
  </si>
  <si>
    <t>Budget Shortfall: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</si>
</sst>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£&quot;#,##0.00"/>
  </numFmts>
  <fonts count="10" x14ac:knownFonts="1">
    <font>
      <sz val="11"/>
      <color indexed="8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11"/>
      <color indexed="9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dotted">
        <color indexed="22"/>
      </bottom>
      <diagonal/>
    </border>
    <border>
      <left style="thin">
        <color indexed="22"/>
      </left>
      <right style="thick">
        <color auto="1"/>
      </right>
      <top/>
      <bottom style="dotted">
        <color indexed="22"/>
      </bottom>
      <diagonal/>
    </border>
    <border>
      <left style="thick">
        <color auto="1"/>
      </left>
      <right/>
      <top style="dotted">
        <color indexed="22"/>
      </top>
      <bottom style="thick">
        <color auto="1"/>
      </bottom>
      <diagonal/>
    </border>
    <border>
      <left/>
      <right/>
      <top style="dotted">
        <color indexed="22"/>
      </top>
      <bottom style="thick">
        <color auto="1"/>
      </bottom>
      <diagonal/>
    </border>
    <border>
      <left/>
      <right style="thin">
        <color indexed="22"/>
      </right>
      <top style="dotted">
        <color indexed="22"/>
      </top>
      <bottom style="thick">
        <color auto="1"/>
      </bottom>
      <diagonal/>
    </border>
    <border>
      <left style="thin">
        <color indexed="22"/>
      </left>
      <right style="thick">
        <color auto="1"/>
      </right>
      <top style="dotted">
        <color indexed="22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NumberFormat="1" applyFont="1" applyFill="1" applyBorder="1"/>
    <xf numFmtId="0" fontId="2" fillId="2" borderId="1" xfId="0" applyNumberFormat="1" applyFont="1" applyFill="1" applyBorder="1" applyAlignment="1">
      <alignment vertical="center"/>
    </xf>
    <xf numFmtId="0" fontId="4" fillId="4" borderId="2" xfId="0" applyFont="1" applyFill="1" applyBorder="1"/>
    <xf numFmtId="0" fontId="4" fillId="4" borderId="3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4" borderId="12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9" xfId="0" applyFont="1" applyFill="1" applyBorder="1"/>
    <xf numFmtId="165" fontId="0" fillId="0" borderId="1" xfId="0" applyNumberFormat="1" applyBorder="1"/>
    <xf numFmtId="165" fontId="0" fillId="0" borderId="8" xfId="0" applyNumberFormat="1" applyBorder="1"/>
    <xf numFmtId="165" fontId="0" fillId="0" borderId="11" xfId="0" applyNumberFormat="1" applyBorder="1"/>
    <xf numFmtId="165" fontId="0" fillId="0" borderId="0" xfId="0" applyNumberFormat="1"/>
    <xf numFmtId="165" fontId="0" fillId="0" borderId="18" xfId="0" applyNumberFormat="1" applyBorder="1"/>
    <xf numFmtId="165" fontId="0" fillId="0" borderId="20" xfId="0" applyNumberFormat="1" applyBorder="1"/>
    <xf numFmtId="0" fontId="7" fillId="0" borderId="0" xfId="0" applyFont="1"/>
    <xf numFmtId="164" fontId="8" fillId="6" borderId="13" xfId="0" applyNumberFormat="1" applyFont="1" applyFill="1" applyBorder="1" applyAlignment="1">
      <alignment horizontal="right"/>
    </xf>
    <xf numFmtId="3" fontId="8" fillId="6" borderId="17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center" vertical="center" wrapText="1"/>
    </xf>
    <xf numFmtId="0" fontId="4" fillId="4" borderId="7" xfId="0" applyFont="1" applyFill="1" applyBorder="1"/>
    <xf numFmtId="3" fontId="4" fillId="5" borderId="1" xfId="0" applyNumberFormat="1" applyFont="1" applyFill="1" applyBorder="1" applyAlignment="1">
      <alignment horizontal="right"/>
    </xf>
    <xf numFmtId="164" fontId="4" fillId="5" borderId="8" xfId="0" applyNumberFormat="1" applyFont="1" applyFill="1" applyBorder="1" applyAlignment="1">
      <alignment horizontal="right"/>
    </xf>
    <xf numFmtId="3" fontId="4" fillId="5" borderId="10" xfId="0" applyNumberFormat="1" applyFont="1" applyFill="1" applyBorder="1" applyAlignment="1">
      <alignment horizontal="right"/>
    </xf>
    <xf numFmtId="164" fontId="4" fillId="5" borderId="11" xfId="0" applyNumberFormat="1" applyFont="1" applyFill="1" applyBorder="1" applyAlignment="1">
      <alignment horizontal="right"/>
    </xf>
    <xf numFmtId="0" fontId="9" fillId="2" borderId="21" xfId="0" applyNumberFormat="1" applyFont="1" applyFill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0" fontId="1" fillId="5" borderId="23" xfId="0" applyNumberFormat="1" applyFont="1" applyFill="1" applyBorder="1" applyAlignment="1">
      <alignment horizontal="center" vertical="center"/>
    </xf>
    <xf numFmtId="0" fontId="1" fillId="5" borderId="24" xfId="0" applyNumberFormat="1" applyFont="1" applyFill="1" applyBorder="1" applyAlignment="1">
      <alignment horizontal="center" vertical="center"/>
    </xf>
    <xf numFmtId="0" fontId="1" fillId="6" borderId="25" xfId="0" applyNumberFormat="1" applyFont="1" applyFill="1" applyBorder="1" applyAlignment="1">
      <alignment horizontal="center" vertical="center"/>
    </xf>
    <xf numFmtId="0" fontId="1" fillId="6" borderId="26" xfId="0" applyNumberFormat="1" applyFont="1" applyFill="1" applyBorder="1" applyAlignment="1">
      <alignment horizontal="center" vertical="center"/>
    </xf>
    <xf numFmtId="165" fontId="0" fillId="0" borderId="20" xfId="0" applyNumberFormat="1" applyFill="1" applyBorder="1"/>
    <xf numFmtId="165" fontId="0" fillId="0" borderId="19" xfId="0" applyNumberFormat="1" applyFill="1" applyBorder="1"/>
    <xf numFmtId="0" fontId="0" fillId="0" borderId="0" xfId="0" applyAlignment="1">
      <alignment horizontal="right"/>
    </xf>
    <xf numFmtId="165" fontId="0" fillId="5" borderId="1" xfId="0" applyNumberFormat="1" applyFill="1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7" sqref="G7:G18"/>
    </sheetView>
  </sheetViews>
  <sheetFormatPr baseColWidth="10" defaultColWidth="8.83203125" defaultRowHeight="15" customHeight="1" x14ac:dyDescent="0"/>
  <cols>
    <col min="1" max="1" width="11.33203125" style="1" customWidth="1"/>
    <col min="2" max="2" width="12" style="2" customWidth="1"/>
    <col min="6" max="10" width="11.33203125" customWidth="1"/>
  </cols>
  <sheetData>
    <row r="1" spans="1:10" ht="30" customHeight="1" thickTop="1">
      <c r="A1" s="10" t="s">
        <v>0</v>
      </c>
      <c r="B1" s="11"/>
      <c r="C1" s="11"/>
      <c r="D1" s="11"/>
      <c r="E1" s="12" t="s">
        <v>1</v>
      </c>
    </row>
    <row r="2" spans="1:10" ht="15" customHeight="1">
      <c r="A2" s="13" t="s">
        <v>3</v>
      </c>
      <c r="B2" s="3"/>
      <c r="C2" s="3"/>
      <c r="D2" s="4"/>
      <c r="E2" s="25">
        <v>12500</v>
      </c>
    </row>
    <row r="3" spans="1:10" ht="15" customHeight="1" thickBot="1">
      <c r="A3" s="14" t="s">
        <v>2</v>
      </c>
      <c r="B3" s="15"/>
      <c r="C3" s="15"/>
      <c r="D3" s="16"/>
      <c r="E3" s="26">
        <v>2</v>
      </c>
    </row>
    <row r="4" spans="1:10" ht="15" customHeight="1" thickTop="1"/>
    <row r="5" spans="1:10" ht="15" customHeight="1" thickBot="1">
      <c r="E5" s="24"/>
    </row>
    <row r="6" spans="1:10" ht="30" customHeight="1" thickTop="1">
      <c r="A6" s="5" t="s">
        <v>4</v>
      </c>
      <c r="B6" s="6" t="s">
        <v>5</v>
      </c>
      <c r="C6" s="7" t="s">
        <v>7</v>
      </c>
      <c r="F6" s="5" t="s">
        <v>6</v>
      </c>
      <c r="G6" s="6" t="s">
        <v>8</v>
      </c>
      <c r="H6" s="27" t="s">
        <v>14</v>
      </c>
      <c r="I6" s="27" t="s">
        <v>10</v>
      </c>
      <c r="J6" s="12" t="s">
        <v>9</v>
      </c>
    </row>
    <row r="7" spans="1:10" ht="15" customHeight="1">
      <c r="A7" s="28" t="s">
        <v>15</v>
      </c>
      <c r="B7" s="29">
        <v>3</v>
      </c>
      <c r="C7" s="30">
        <v>10000</v>
      </c>
      <c r="F7" s="8">
        <v>1</v>
      </c>
      <c r="G7" s="18">
        <v>1000</v>
      </c>
      <c r="H7" s="18">
        <v>0</v>
      </c>
      <c r="I7" s="42">
        <v>521</v>
      </c>
      <c r="J7" s="19">
        <f>I7*$E$3</f>
        <v>1042</v>
      </c>
    </row>
    <row r="8" spans="1:10" ht="15" customHeight="1">
      <c r="A8" s="28" t="s">
        <v>16</v>
      </c>
      <c r="B8" s="29">
        <v>6</v>
      </c>
      <c r="C8" s="30">
        <v>11000</v>
      </c>
      <c r="F8" s="8">
        <v>2</v>
      </c>
      <c r="G8" s="18">
        <v>1000</v>
      </c>
      <c r="H8" s="18">
        <v>0</v>
      </c>
      <c r="I8" s="42">
        <v>521</v>
      </c>
      <c r="J8" s="19">
        <f>I8*$E$3</f>
        <v>1042</v>
      </c>
    </row>
    <row r="9" spans="1:10" ht="15" customHeight="1" thickBot="1">
      <c r="A9" s="17" t="s">
        <v>17</v>
      </c>
      <c r="B9" s="31">
        <v>9</v>
      </c>
      <c r="C9" s="32">
        <v>12000</v>
      </c>
      <c r="F9" s="8">
        <v>3</v>
      </c>
      <c r="G9" s="18">
        <v>1000</v>
      </c>
      <c r="H9" s="18">
        <v>0</v>
      </c>
      <c r="I9" s="42">
        <v>521</v>
      </c>
      <c r="J9" s="19">
        <f>I9*$E$3</f>
        <v>1042</v>
      </c>
    </row>
    <row r="10" spans="1:10" ht="15" customHeight="1" thickTop="1">
      <c r="F10" s="8">
        <v>4</v>
      </c>
      <c r="G10" s="18">
        <v>1000</v>
      </c>
      <c r="H10" s="18">
        <v>0</v>
      </c>
      <c r="I10" s="42">
        <v>521</v>
      </c>
      <c r="J10" s="19">
        <f>I10*$E$3</f>
        <v>1042</v>
      </c>
    </row>
    <row r="11" spans="1:10" ht="15" customHeight="1">
      <c r="F11" s="8">
        <v>5</v>
      </c>
      <c r="G11" s="18">
        <v>1000</v>
      </c>
      <c r="H11" s="18">
        <v>0</v>
      </c>
      <c r="I11" s="42">
        <v>521</v>
      </c>
      <c r="J11" s="19">
        <f>I11*$E$3</f>
        <v>1042</v>
      </c>
    </row>
    <row r="12" spans="1:10" ht="15" customHeight="1">
      <c r="F12" s="8">
        <v>6</v>
      </c>
      <c r="G12" s="18">
        <v>1000</v>
      </c>
      <c r="H12" s="18">
        <v>0</v>
      </c>
      <c r="I12" s="42">
        <v>521</v>
      </c>
      <c r="J12" s="19">
        <f>I12*$E$3</f>
        <v>1042</v>
      </c>
    </row>
    <row r="13" spans="1:10" ht="15" customHeight="1">
      <c r="B13" s="33" t="s">
        <v>11</v>
      </c>
      <c r="C13" s="34"/>
      <c r="F13" s="8">
        <v>7</v>
      </c>
      <c r="G13" s="18">
        <v>1000</v>
      </c>
      <c r="H13" s="18">
        <v>0</v>
      </c>
      <c r="I13" s="42">
        <v>521</v>
      </c>
      <c r="J13" s="19">
        <f>I13*$E$3</f>
        <v>1042</v>
      </c>
    </row>
    <row r="14" spans="1:10" ht="15" customHeight="1">
      <c r="B14" s="35" t="s">
        <v>12</v>
      </c>
      <c r="C14" s="36"/>
      <c r="F14" s="8">
        <v>8</v>
      </c>
      <c r="G14" s="18">
        <v>1000</v>
      </c>
      <c r="H14" s="18">
        <v>0</v>
      </c>
      <c r="I14" s="42">
        <v>521</v>
      </c>
      <c r="J14" s="19">
        <f>I14*$E$3</f>
        <v>1042</v>
      </c>
    </row>
    <row r="15" spans="1:10" ht="15" customHeight="1">
      <c r="B15" s="37" t="s">
        <v>13</v>
      </c>
      <c r="C15" s="38"/>
      <c r="F15" s="8">
        <v>9</v>
      </c>
      <c r="G15" s="18">
        <v>1000</v>
      </c>
      <c r="H15" s="18">
        <v>0</v>
      </c>
      <c r="I15" s="42">
        <v>521</v>
      </c>
      <c r="J15" s="19">
        <f>I15*$E$3</f>
        <v>1042</v>
      </c>
    </row>
    <row r="16" spans="1:10" ht="15" customHeight="1">
      <c r="F16" s="8">
        <v>10</v>
      </c>
      <c r="G16" s="18">
        <v>1000</v>
      </c>
      <c r="H16" s="18">
        <v>0</v>
      </c>
      <c r="I16" s="42">
        <v>521</v>
      </c>
      <c r="J16" s="19">
        <f>I16*$E$3</f>
        <v>1042</v>
      </c>
    </row>
    <row r="17" spans="6:10" ht="15" customHeight="1">
      <c r="F17" s="8">
        <v>11</v>
      </c>
      <c r="G17" s="18">
        <v>1000</v>
      </c>
      <c r="H17" s="18">
        <v>0</v>
      </c>
      <c r="I17" s="42">
        <v>521</v>
      </c>
      <c r="J17" s="19">
        <f>I17*$E$3</f>
        <v>1042</v>
      </c>
    </row>
    <row r="18" spans="6:10" ht="15" customHeight="1" thickBot="1">
      <c r="F18" s="9">
        <v>12</v>
      </c>
      <c r="G18" s="18">
        <v>1000</v>
      </c>
      <c r="H18" s="18">
        <v>0</v>
      </c>
      <c r="I18" s="42">
        <v>521</v>
      </c>
      <c r="J18" s="20">
        <f>I18*$E$3</f>
        <v>1042</v>
      </c>
    </row>
    <row r="19" spans="6:10" ht="15" customHeight="1" thickTop="1" thickBot="1">
      <c r="F19" s="41" t="s">
        <v>18</v>
      </c>
      <c r="G19" s="22">
        <f>SUM(G7:G18)</f>
        <v>12000</v>
      </c>
      <c r="H19" s="23">
        <f>SUM(TRAINING_DUE)</f>
        <v>0</v>
      </c>
      <c r="I19" s="39">
        <f>SUM(I7:I18)</f>
        <v>6252</v>
      </c>
      <c r="J19" s="40">
        <f>SUM(J7:J18)</f>
        <v>12504</v>
      </c>
    </row>
    <row r="20" spans="6:10" ht="15" customHeight="1" thickTop="1"/>
    <row r="21" spans="6:10" ht="15" customHeight="1">
      <c r="H21" s="43" t="s">
        <v>19</v>
      </c>
      <c r="I21" s="43"/>
      <c r="J21" s="18">
        <f>H19-I19-J19</f>
        <v>-18756</v>
      </c>
    </row>
    <row r="22" spans="6:10" ht="15" customHeight="1">
      <c r="H22" s="44" t="s">
        <v>20</v>
      </c>
      <c r="I22" s="44"/>
      <c r="J22" s="21">
        <f>G19-J19</f>
        <v>-504</v>
      </c>
    </row>
    <row r="23" spans="6:10" ht="15" customHeight="1">
      <c r="H23" s="44" t="s">
        <v>21</v>
      </c>
      <c r="I23" s="44"/>
      <c r="J23" s="21">
        <f>BUDGET-J19</f>
        <v>-4</v>
      </c>
    </row>
  </sheetData>
  <mergeCells count="7">
    <mergeCell ref="H23:I23"/>
    <mergeCell ref="A1:D1"/>
    <mergeCell ref="B13:C13"/>
    <mergeCell ref="B14:C14"/>
    <mergeCell ref="B15:C15"/>
    <mergeCell ref="H21:I21"/>
    <mergeCell ref="H22:I22"/>
  </mergeCells>
  <pageMargins left="0.69791666666666663" right="0.69791666666666663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8.83203125" defaultRowHeight="15" customHeight="1" x14ac:dyDescent="0"/>
  <cols>
    <col min="1" max="1" width="9.1640625" style="1" customWidth="1"/>
    <col min="2" max="2" width="13.5" style="2" customWidth="1"/>
  </cols>
  <sheetData/>
  <pageMargins left="0.69791666666666663" right="0.69791666666666663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 Massey</cp:lastModifiedBy>
  <dcterms:created xsi:type="dcterms:W3CDTF">2014-07-11T11:19:23Z</dcterms:created>
  <dcterms:modified xsi:type="dcterms:W3CDTF">2016-03-06T23:27:41Z</dcterms:modified>
</cp:coreProperties>
</file>