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a62266e722bacf/Documents/NTNU/V2021/PillCam/Master/NanEye_debug/"/>
    </mc:Choice>
  </mc:AlternateContent>
  <xr:revisionPtr revIDLastSave="848" documentId="8_{F7CC45FE-DDFF-49FC-80D0-8720BA9B269B}" xr6:coauthVersionLast="47" xr6:coauthVersionMax="47" xr10:uidLastSave="{F4D28BDC-37EF-4644-807E-E410063EDF18}"/>
  <bookViews>
    <workbookView xWindow="-110" yWindow="-110" windowWidth="38620" windowHeight="21220" tabRatio="690" firstSheet="4" activeTab="7" xr2:uid="{2751ACEA-DE1D-4E75-A31D-6B412DD4E98E}"/>
  </bookViews>
  <sheets>
    <sheet name="Sheet1" sheetId="1" r:id="rId1"/>
    <sheet name="Sheet2" sheetId="2" r:id="rId2"/>
    <sheet name="code gen 2 delay 2 tog" sheetId="3" r:id="rId3"/>
    <sheet name="14 - code gen 1 delay 2 tog" sheetId="5" r:id="rId4"/>
    <sheet name="4 - code gen 1 delay" sheetId="4" r:id="rId5"/>
    <sheet name="code gen 2 delay " sheetId="6" r:id="rId6"/>
    <sheet name="code gen 3 delay" sheetId="9" r:id="rId7"/>
    <sheet name="code gen 4 delay" sheetId="10" r:id="rId8"/>
    <sheet name="code gen 5 delay" sheetId="8" r:id="rId9"/>
    <sheet name="code gen 7 delay" sheetId="7" r:id="rId10"/>
    <sheet name="code gen 8 dela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0" l="1"/>
  <c r="I96" i="11"/>
  <c r="H96" i="11"/>
  <c r="G96" i="11"/>
  <c r="F96" i="11"/>
  <c r="E96" i="11"/>
  <c r="D96" i="11"/>
  <c r="C96" i="11"/>
  <c r="I82" i="11"/>
  <c r="H82" i="11"/>
  <c r="G82" i="11"/>
  <c r="F82" i="11"/>
  <c r="E82" i="11"/>
  <c r="D82" i="11"/>
  <c r="C82" i="11"/>
  <c r="I73" i="11"/>
  <c r="H73" i="11"/>
  <c r="G73" i="11"/>
  <c r="F73" i="11"/>
  <c r="E73" i="11"/>
  <c r="D73" i="11"/>
  <c r="C73" i="11"/>
  <c r="I65" i="11"/>
  <c r="H65" i="11"/>
  <c r="G65" i="11"/>
  <c r="F65" i="11"/>
  <c r="E65" i="11"/>
  <c r="D65" i="11"/>
  <c r="C65" i="11"/>
  <c r="I63" i="11"/>
  <c r="H63" i="11"/>
  <c r="G63" i="11"/>
  <c r="F63" i="11"/>
  <c r="E63" i="11"/>
  <c r="D63" i="11"/>
  <c r="C63" i="11"/>
  <c r="I56" i="11"/>
  <c r="H56" i="11"/>
  <c r="G56" i="11"/>
  <c r="F56" i="11"/>
  <c r="E56" i="11"/>
  <c r="D56" i="11"/>
  <c r="C56" i="11"/>
  <c r="I49" i="11"/>
  <c r="H49" i="11"/>
  <c r="G49" i="11"/>
  <c r="F49" i="11"/>
  <c r="E49" i="11"/>
  <c r="D49" i="11"/>
  <c r="C49" i="11"/>
  <c r="I40" i="11"/>
  <c r="H40" i="11"/>
  <c r="G40" i="11"/>
  <c r="F40" i="11"/>
  <c r="E40" i="11"/>
  <c r="D40" i="11"/>
  <c r="C40" i="11"/>
  <c r="A89" i="11" a="1"/>
  <c r="A89" i="11" s="1"/>
  <c r="A80" i="11" a="1"/>
  <c r="A80" i="11" s="1"/>
  <c r="A71" i="11" a="1"/>
  <c r="A71" i="11" s="1"/>
  <c r="A62" i="11" a="1"/>
  <c r="A62" i="11" s="1"/>
  <c r="A53" i="11" a="1"/>
  <c r="A53" i="11" s="1"/>
  <c r="A44" i="11" a="1"/>
  <c r="A44" i="11" s="1"/>
  <c r="A35" i="11" a="1"/>
  <c r="A35" i="11" s="1"/>
  <c r="A26" i="11" a="1"/>
  <c r="A26" i="11" s="1"/>
  <c r="B25" i="11" a="1"/>
  <c r="B25" i="11" s="1"/>
  <c r="I32" i="11"/>
  <c r="H32" i="11"/>
  <c r="G32" i="11"/>
  <c r="F32" i="11"/>
  <c r="E32" i="11"/>
  <c r="D32" i="11"/>
  <c r="C32" i="11"/>
  <c r="I95" i="11"/>
  <c r="H95" i="11"/>
  <c r="G95" i="11"/>
  <c r="F95" i="11"/>
  <c r="E95" i="11"/>
  <c r="D95" i="11"/>
  <c r="C95" i="11"/>
  <c r="I94" i="11"/>
  <c r="H94" i="11"/>
  <c r="G94" i="11"/>
  <c r="F94" i="11"/>
  <c r="E94" i="11"/>
  <c r="D94" i="11"/>
  <c r="C94" i="11"/>
  <c r="I93" i="11"/>
  <c r="H93" i="11"/>
  <c r="G93" i="11"/>
  <c r="F93" i="11"/>
  <c r="E93" i="11"/>
  <c r="D93" i="11"/>
  <c r="C93" i="11"/>
  <c r="I92" i="11"/>
  <c r="H92" i="11"/>
  <c r="G92" i="11"/>
  <c r="F92" i="11"/>
  <c r="E92" i="11"/>
  <c r="D92" i="11"/>
  <c r="C92" i="11"/>
  <c r="I91" i="11"/>
  <c r="H91" i="11"/>
  <c r="G91" i="11"/>
  <c r="F91" i="11"/>
  <c r="E91" i="11"/>
  <c r="D91" i="11"/>
  <c r="C91" i="11"/>
  <c r="I90" i="11"/>
  <c r="H90" i="11"/>
  <c r="G90" i="11"/>
  <c r="F90" i="11"/>
  <c r="E90" i="11"/>
  <c r="D90" i="11"/>
  <c r="C90" i="11"/>
  <c r="I89" i="11"/>
  <c r="H89" i="11"/>
  <c r="G89" i="11"/>
  <c r="F89" i="11"/>
  <c r="E89" i="11"/>
  <c r="D89" i="11"/>
  <c r="C89" i="11"/>
  <c r="I87" i="11"/>
  <c r="H87" i="11"/>
  <c r="G87" i="11"/>
  <c r="F87" i="11"/>
  <c r="E87" i="11"/>
  <c r="D87" i="11"/>
  <c r="C87" i="11"/>
  <c r="I86" i="11"/>
  <c r="H86" i="11"/>
  <c r="G86" i="11"/>
  <c r="F86" i="11"/>
  <c r="E86" i="11"/>
  <c r="D86" i="11"/>
  <c r="C86" i="11"/>
  <c r="I85" i="11"/>
  <c r="H85" i="11"/>
  <c r="G85" i="11"/>
  <c r="F85" i="11"/>
  <c r="E85" i="11"/>
  <c r="D85" i="11"/>
  <c r="C85" i="11"/>
  <c r="I84" i="11"/>
  <c r="H84" i="11"/>
  <c r="G84" i="11"/>
  <c r="F84" i="11"/>
  <c r="E84" i="11"/>
  <c r="D84" i="11"/>
  <c r="C84" i="11"/>
  <c r="I83" i="11"/>
  <c r="H83" i="11"/>
  <c r="G83" i="11"/>
  <c r="F83" i="11"/>
  <c r="E83" i="11"/>
  <c r="D83" i="11"/>
  <c r="C83" i="11"/>
  <c r="I81" i="11"/>
  <c r="H81" i="11"/>
  <c r="G81" i="11"/>
  <c r="F81" i="11"/>
  <c r="E81" i="11"/>
  <c r="D81" i="11"/>
  <c r="C81" i="11"/>
  <c r="I80" i="11"/>
  <c r="H80" i="11"/>
  <c r="G80" i="11"/>
  <c r="F80" i="11"/>
  <c r="E80" i="11"/>
  <c r="D80" i="11"/>
  <c r="C80" i="11"/>
  <c r="I78" i="11"/>
  <c r="H78" i="11"/>
  <c r="G78" i="11"/>
  <c r="F78" i="11"/>
  <c r="E78" i="11"/>
  <c r="D78" i="11"/>
  <c r="C78" i="11"/>
  <c r="I77" i="11"/>
  <c r="H77" i="11"/>
  <c r="G77" i="11"/>
  <c r="F77" i="11"/>
  <c r="E77" i="11"/>
  <c r="D77" i="11"/>
  <c r="C77" i="11"/>
  <c r="I76" i="11"/>
  <c r="H76" i="11"/>
  <c r="G76" i="11"/>
  <c r="F76" i="11"/>
  <c r="E76" i="11"/>
  <c r="D76" i="11"/>
  <c r="C76" i="11"/>
  <c r="I75" i="11"/>
  <c r="H75" i="11"/>
  <c r="G75" i="11"/>
  <c r="F75" i="11"/>
  <c r="E75" i="11"/>
  <c r="D75" i="11"/>
  <c r="C75" i="11"/>
  <c r="I74" i="11"/>
  <c r="H74" i="11"/>
  <c r="G74" i="11"/>
  <c r="F74" i="11"/>
  <c r="E74" i="11"/>
  <c r="D74" i="11"/>
  <c r="C74" i="11"/>
  <c r="I72" i="11"/>
  <c r="H72" i="11"/>
  <c r="G72" i="11"/>
  <c r="F72" i="11"/>
  <c r="E72" i="11"/>
  <c r="D72" i="11"/>
  <c r="C72" i="11"/>
  <c r="I71" i="11"/>
  <c r="H71" i="11"/>
  <c r="G71" i="11"/>
  <c r="F71" i="11"/>
  <c r="E71" i="11"/>
  <c r="D71" i="11"/>
  <c r="C71" i="11"/>
  <c r="I69" i="11"/>
  <c r="H69" i="11"/>
  <c r="G69" i="11"/>
  <c r="F69" i="11"/>
  <c r="E69" i="11"/>
  <c r="D69" i="11"/>
  <c r="C69" i="11"/>
  <c r="I68" i="11"/>
  <c r="H68" i="11"/>
  <c r="G68" i="11"/>
  <c r="F68" i="11"/>
  <c r="E68" i="11"/>
  <c r="D68" i="11"/>
  <c r="C68" i="11"/>
  <c r="I67" i="11"/>
  <c r="H67" i="11"/>
  <c r="G67" i="11"/>
  <c r="F67" i="11"/>
  <c r="E67" i="11"/>
  <c r="D67" i="11"/>
  <c r="C67" i="11"/>
  <c r="I66" i="11"/>
  <c r="H66" i="11"/>
  <c r="G66" i="11"/>
  <c r="F66" i="11"/>
  <c r="E66" i="11"/>
  <c r="D66" i="11"/>
  <c r="C66" i="11"/>
  <c r="I64" i="11"/>
  <c r="H64" i="11"/>
  <c r="G64" i="11"/>
  <c r="F64" i="11"/>
  <c r="E64" i="11"/>
  <c r="D64" i="11"/>
  <c r="C64" i="11"/>
  <c r="I62" i="11"/>
  <c r="H62" i="11"/>
  <c r="G62" i="11"/>
  <c r="F62" i="11"/>
  <c r="E62" i="11"/>
  <c r="D62" i="11"/>
  <c r="C62" i="11"/>
  <c r="I60" i="11"/>
  <c r="H60" i="11"/>
  <c r="G60" i="11"/>
  <c r="F60" i="11"/>
  <c r="E60" i="11"/>
  <c r="D60" i="11"/>
  <c r="C60" i="11"/>
  <c r="I59" i="11"/>
  <c r="H59" i="11"/>
  <c r="G59" i="11"/>
  <c r="F59" i="11"/>
  <c r="E59" i="11"/>
  <c r="D59" i="11"/>
  <c r="C59" i="11"/>
  <c r="I58" i="11"/>
  <c r="H58" i="11"/>
  <c r="G58" i="11"/>
  <c r="F58" i="11"/>
  <c r="E58" i="11"/>
  <c r="D58" i="11"/>
  <c r="C58" i="11"/>
  <c r="I57" i="11"/>
  <c r="H57" i="11"/>
  <c r="G57" i="11"/>
  <c r="F57" i="11"/>
  <c r="E57" i="11"/>
  <c r="D57" i="11"/>
  <c r="C57" i="11"/>
  <c r="I55" i="11"/>
  <c r="H55" i="11"/>
  <c r="G55" i="11"/>
  <c r="F55" i="11"/>
  <c r="E55" i="11"/>
  <c r="D55" i="11"/>
  <c r="C55" i="11"/>
  <c r="I54" i="11"/>
  <c r="H54" i="11"/>
  <c r="G54" i="11"/>
  <c r="F54" i="11"/>
  <c r="E54" i="11"/>
  <c r="D54" i="11"/>
  <c r="C54" i="11"/>
  <c r="I53" i="11"/>
  <c r="H53" i="11"/>
  <c r="G53" i="11"/>
  <c r="F53" i="11"/>
  <c r="E53" i="11"/>
  <c r="D53" i="11"/>
  <c r="C53" i="11"/>
  <c r="I51" i="11"/>
  <c r="H51" i="11"/>
  <c r="G51" i="11"/>
  <c r="F51" i="11"/>
  <c r="E51" i="11"/>
  <c r="D51" i="11"/>
  <c r="C51" i="11"/>
  <c r="I50" i="11"/>
  <c r="H50" i="11"/>
  <c r="G50" i="11"/>
  <c r="F50" i="11"/>
  <c r="E50" i="11"/>
  <c r="D50" i="11"/>
  <c r="C50" i="11"/>
  <c r="I48" i="11"/>
  <c r="H48" i="11"/>
  <c r="G48" i="11"/>
  <c r="F48" i="11"/>
  <c r="E48" i="11"/>
  <c r="D48" i="11"/>
  <c r="C48" i="11"/>
  <c r="I47" i="11"/>
  <c r="H47" i="11"/>
  <c r="G47" i="11"/>
  <c r="F47" i="11"/>
  <c r="E47" i="11"/>
  <c r="D47" i="11"/>
  <c r="C47" i="11"/>
  <c r="I46" i="11"/>
  <c r="H46" i="11"/>
  <c r="G46" i="11"/>
  <c r="F46" i="11"/>
  <c r="E46" i="11"/>
  <c r="D46" i="11"/>
  <c r="C46" i="11"/>
  <c r="I45" i="11"/>
  <c r="H45" i="11"/>
  <c r="G45" i="11"/>
  <c r="F45" i="11"/>
  <c r="E45" i="11"/>
  <c r="D45" i="11"/>
  <c r="C45" i="11"/>
  <c r="I44" i="11"/>
  <c r="H44" i="11"/>
  <c r="G44" i="11"/>
  <c r="F44" i="11"/>
  <c r="E44" i="11"/>
  <c r="D44" i="11"/>
  <c r="C44" i="11"/>
  <c r="I42" i="11"/>
  <c r="H42" i="11"/>
  <c r="G42" i="11"/>
  <c r="F42" i="11"/>
  <c r="E42" i="11"/>
  <c r="D42" i="11"/>
  <c r="C42" i="11"/>
  <c r="I41" i="11"/>
  <c r="H41" i="11"/>
  <c r="G41" i="11"/>
  <c r="F41" i="11"/>
  <c r="E41" i="11"/>
  <c r="D41" i="11"/>
  <c r="C41" i="11"/>
  <c r="I39" i="11"/>
  <c r="H39" i="11"/>
  <c r="G39" i="11"/>
  <c r="F39" i="11"/>
  <c r="E39" i="11"/>
  <c r="D39" i="11"/>
  <c r="C39" i="11"/>
  <c r="I38" i="11"/>
  <c r="H38" i="11"/>
  <c r="G38" i="11"/>
  <c r="F38" i="11"/>
  <c r="E38" i="11"/>
  <c r="D38" i="11"/>
  <c r="C38" i="11"/>
  <c r="I37" i="11"/>
  <c r="H37" i="11"/>
  <c r="G37" i="11"/>
  <c r="F37" i="11"/>
  <c r="E37" i="11"/>
  <c r="D37" i="11"/>
  <c r="C37" i="11"/>
  <c r="I36" i="11"/>
  <c r="H36" i="11"/>
  <c r="G36" i="11"/>
  <c r="F36" i="11"/>
  <c r="E36" i="11"/>
  <c r="D36" i="11"/>
  <c r="C36" i="11"/>
  <c r="I35" i="11"/>
  <c r="H35" i="11"/>
  <c r="G35" i="11"/>
  <c r="F35" i="11"/>
  <c r="E35" i="11"/>
  <c r="D35" i="11"/>
  <c r="C35" i="11"/>
  <c r="I33" i="11"/>
  <c r="H33" i="11"/>
  <c r="G33" i="11"/>
  <c r="F33" i="11"/>
  <c r="E33" i="11"/>
  <c r="D33" i="11"/>
  <c r="C33" i="11"/>
  <c r="I31" i="11"/>
  <c r="H31" i="11"/>
  <c r="G31" i="11"/>
  <c r="F31" i="11"/>
  <c r="E31" i="11"/>
  <c r="D31" i="11"/>
  <c r="C31" i="11"/>
  <c r="I30" i="11"/>
  <c r="H30" i="11"/>
  <c r="G30" i="11"/>
  <c r="F30" i="11"/>
  <c r="E30" i="11"/>
  <c r="D30" i="11"/>
  <c r="C30" i="11"/>
  <c r="I29" i="11"/>
  <c r="H29" i="11"/>
  <c r="G29" i="11"/>
  <c r="F29" i="11"/>
  <c r="E29" i="11"/>
  <c r="D29" i="11"/>
  <c r="C29" i="11"/>
  <c r="I28" i="11"/>
  <c r="H28" i="11"/>
  <c r="G28" i="11"/>
  <c r="F28" i="11"/>
  <c r="E28" i="11"/>
  <c r="D28" i="11"/>
  <c r="C28" i="11"/>
  <c r="I27" i="11"/>
  <c r="H27" i="11"/>
  <c r="G27" i="11"/>
  <c r="F27" i="11"/>
  <c r="E27" i="11"/>
  <c r="D27" i="11"/>
  <c r="C27" i="11"/>
  <c r="I26" i="11"/>
  <c r="H26" i="11"/>
  <c r="G26" i="11"/>
  <c r="F26" i="11"/>
  <c r="E26" i="11"/>
  <c r="D26" i="11"/>
  <c r="C26" i="11"/>
  <c r="I24" i="11"/>
  <c r="H24" i="11"/>
  <c r="G24" i="11"/>
  <c r="F24" i="11"/>
  <c r="E24" i="11"/>
  <c r="D24" i="11"/>
  <c r="C24" i="11"/>
  <c r="B12" i="11" a="1"/>
  <c r="B12" i="11" s="1"/>
  <c r="H10" i="11"/>
  <c r="H19" i="11" s="1"/>
  <c r="H88" i="11" s="1"/>
  <c r="G10" i="11"/>
  <c r="G19" i="11" s="1"/>
  <c r="G88" i="11" s="1"/>
  <c r="F10" i="11"/>
  <c r="F19" i="11" s="1"/>
  <c r="F88" i="11" s="1"/>
  <c r="E10" i="11"/>
  <c r="E19" i="11" s="1"/>
  <c r="E88" i="11" s="1"/>
  <c r="D10" i="11"/>
  <c r="D19" i="11" s="1"/>
  <c r="D88" i="11" s="1"/>
  <c r="C10" i="11"/>
  <c r="C19" i="11" s="1"/>
  <c r="C88" i="11" s="1"/>
  <c r="I9" i="11"/>
  <c r="I18" i="11" s="1"/>
  <c r="I79" i="11" s="1"/>
  <c r="H9" i="11"/>
  <c r="H18" i="11" s="1"/>
  <c r="H79" i="11" s="1"/>
  <c r="G9" i="11"/>
  <c r="G18" i="11" s="1"/>
  <c r="G79" i="11" s="1"/>
  <c r="F9" i="11"/>
  <c r="F18" i="11" s="1"/>
  <c r="F79" i="11" s="1"/>
  <c r="E9" i="11"/>
  <c r="E18" i="11" s="1"/>
  <c r="E79" i="11" s="1"/>
  <c r="D9" i="11"/>
  <c r="D18" i="11" s="1"/>
  <c r="D79" i="11" s="1"/>
  <c r="C9" i="11"/>
  <c r="C18" i="11" s="1"/>
  <c r="C79" i="11" s="1"/>
  <c r="H8" i="11"/>
  <c r="H17" i="11" s="1"/>
  <c r="H70" i="11" s="1"/>
  <c r="G8" i="11"/>
  <c r="G17" i="11" s="1"/>
  <c r="G70" i="11" s="1"/>
  <c r="F8" i="11"/>
  <c r="F17" i="11" s="1"/>
  <c r="F70" i="11" s="1"/>
  <c r="E8" i="11"/>
  <c r="E17" i="11" s="1"/>
  <c r="E70" i="11" s="1"/>
  <c r="D8" i="11"/>
  <c r="D17" i="11" s="1"/>
  <c r="D70" i="11" s="1"/>
  <c r="C8" i="11"/>
  <c r="C17" i="11" s="1"/>
  <c r="C70" i="11" s="1"/>
  <c r="I7" i="11"/>
  <c r="I16" i="11" s="1"/>
  <c r="I61" i="11" s="1"/>
  <c r="H7" i="11"/>
  <c r="H16" i="11" s="1"/>
  <c r="H61" i="11" s="1"/>
  <c r="G7" i="11"/>
  <c r="G16" i="11" s="1"/>
  <c r="G61" i="11" s="1"/>
  <c r="F7" i="11"/>
  <c r="F16" i="11" s="1"/>
  <c r="F61" i="11" s="1"/>
  <c r="E7" i="11"/>
  <c r="E16" i="11" s="1"/>
  <c r="E61" i="11" s="1"/>
  <c r="D7" i="11"/>
  <c r="D16" i="11" s="1"/>
  <c r="D61" i="11" s="1"/>
  <c r="C7" i="11"/>
  <c r="C16" i="11" s="1"/>
  <c r="C61" i="11" s="1"/>
  <c r="H6" i="11"/>
  <c r="H15" i="11" s="1"/>
  <c r="H52" i="11" s="1"/>
  <c r="G6" i="11"/>
  <c r="G15" i="11" s="1"/>
  <c r="G52" i="11" s="1"/>
  <c r="F6" i="11"/>
  <c r="F15" i="11" s="1"/>
  <c r="F52" i="11" s="1"/>
  <c r="E6" i="11"/>
  <c r="E15" i="11" s="1"/>
  <c r="E52" i="11" s="1"/>
  <c r="D6" i="11"/>
  <c r="D15" i="11" s="1"/>
  <c r="D52" i="11" s="1"/>
  <c r="C6" i="11"/>
  <c r="C15" i="11" s="1"/>
  <c r="C52" i="11" s="1"/>
  <c r="I5" i="11"/>
  <c r="I14" i="11" s="1"/>
  <c r="I43" i="11" s="1"/>
  <c r="H5" i="11"/>
  <c r="H14" i="11" s="1"/>
  <c r="H43" i="11" s="1"/>
  <c r="G5" i="11"/>
  <c r="G14" i="11" s="1"/>
  <c r="G43" i="11" s="1"/>
  <c r="F5" i="11"/>
  <c r="F14" i="11" s="1"/>
  <c r="F43" i="11" s="1"/>
  <c r="E5" i="11"/>
  <c r="E14" i="11" s="1"/>
  <c r="E43" i="11" s="1"/>
  <c r="D5" i="11"/>
  <c r="D14" i="11" s="1"/>
  <c r="D43" i="11" s="1"/>
  <c r="C5" i="11"/>
  <c r="C14" i="11" s="1"/>
  <c r="C43" i="11" s="1"/>
  <c r="H4" i="11"/>
  <c r="H13" i="11" s="1"/>
  <c r="H34" i="11" s="1"/>
  <c r="G4" i="11"/>
  <c r="G13" i="11" s="1"/>
  <c r="G34" i="11" s="1"/>
  <c r="F4" i="11"/>
  <c r="F13" i="11" s="1"/>
  <c r="F34" i="11" s="1"/>
  <c r="E4" i="11"/>
  <c r="E13" i="11" s="1"/>
  <c r="E34" i="11" s="1"/>
  <c r="D4" i="11"/>
  <c r="D13" i="11" s="1"/>
  <c r="D34" i="11" s="1"/>
  <c r="C4" i="11"/>
  <c r="C13" i="11" s="1"/>
  <c r="C34" i="11" s="1"/>
  <c r="I3" i="11"/>
  <c r="I12" i="11" s="1"/>
  <c r="I25" i="11" s="1"/>
  <c r="H3" i="11"/>
  <c r="H12" i="11" s="1"/>
  <c r="H25" i="11" s="1"/>
  <c r="G3" i="11"/>
  <c r="G12" i="11" s="1"/>
  <c r="G25" i="11" s="1"/>
  <c r="F3" i="11"/>
  <c r="F12" i="11" s="1"/>
  <c r="F25" i="11" s="1"/>
  <c r="E3" i="11"/>
  <c r="E12" i="11" s="1"/>
  <c r="E25" i="11" s="1"/>
  <c r="D3" i="11"/>
  <c r="D12" i="11" s="1"/>
  <c r="D25" i="11" s="1"/>
  <c r="C3" i="11"/>
  <c r="C12" i="11" s="1"/>
  <c r="C25" i="11" s="1"/>
  <c r="B3" i="11" a="1"/>
  <c r="I10" i="11" s="1"/>
  <c r="I19" i="11" s="1"/>
  <c r="I88" i="11" s="1"/>
  <c r="G24" i="6"/>
  <c r="A61" i="10" a="1"/>
  <c r="A61" i="10" s="1"/>
  <c r="A56" i="10" a="1"/>
  <c r="A56" i="10" s="1"/>
  <c r="A51" i="10" a="1"/>
  <c r="A51" i="10" s="1"/>
  <c r="A46" i="10" a="1"/>
  <c r="A46" i="10" s="1"/>
  <c r="A41" i="10" a="1"/>
  <c r="A41" i="10" s="1"/>
  <c r="A36" i="10" a="1"/>
  <c r="A36" i="10" s="1"/>
  <c r="A31" i="10" a="1"/>
  <c r="A31" i="10" s="1"/>
  <c r="A26" i="10" a="1"/>
  <c r="A26" i="10" s="1"/>
  <c r="B25" i="10" a="1"/>
  <c r="B25" i="10" s="1"/>
  <c r="I64" i="10"/>
  <c r="H64" i="10"/>
  <c r="G64" i="10"/>
  <c r="F64" i="10"/>
  <c r="E64" i="10"/>
  <c r="D64" i="10"/>
  <c r="C64" i="10"/>
  <c r="I63" i="10"/>
  <c r="H63" i="10"/>
  <c r="G63" i="10"/>
  <c r="F63" i="10"/>
  <c r="E63" i="10"/>
  <c r="D63" i="10"/>
  <c r="C63" i="10"/>
  <c r="I62" i="10"/>
  <c r="H62" i="10"/>
  <c r="G62" i="10"/>
  <c r="F62" i="10"/>
  <c r="E62" i="10"/>
  <c r="D62" i="10"/>
  <c r="C62" i="10"/>
  <c r="I61" i="10"/>
  <c r="H61" i="10"/>
  <c r="G61" i="10"/>
  <c r="F61" i="10"/>
  <c r="E61" i="10"/>
  <c r="D61" i="10"/>
  <c r="C61" i="10"/>
  <c r="I59" i="10"/>
  <c r="H59" i="10"/>
  <c r="G59" i="10"/>
  <c r="F59" i="10"/>
  <c r="E59" i="10"/>
  <c r="D59" i="10"/>
  <c r="C59" i="10"/>
  <c r="I58" i="10"/>
  <c r="H58" i="10"/>
  <c r="G58" i="10"/>
  <c r="F58" i="10"/>
  <c r="E58" i="10"/>
  <c r="D58" i="10"/>
  <c r="C58" i="10"/>
  <c r="I57" i="10"/>
  <c r="H57" i="10"/>
  <c r="G57" i="10"/>
  <c r="F57" i="10"/>
  <c r="E57" i="10"/>
  <c r="D57" i="10"/>
  <c r="C57" i="10"/>
  <c r="I56" i="10"/>
  <c r="H56" i="10"/>
  <c r="G56" i="10"/>
  <c r="F56" i="10"/>
  <c r="E56" i="10"/>
  <c r="D56" i="10"/>
  <c r="C56" i="10"/>
  <c r="I54" i="10"/>
  <c r="H54" i="10"/>
  <c r="G54" i="10"/>
  <c r="F54" i="10"/>
  <c r="E54" i="10"/>
  <c r="D54" i="10"/>
  <c r="C54" i="10"/>
  <c r="I53" i="10"/>
  <c r="H53" i="10"/>
  <c r="G53" i="10"/>
  <c r="F53" i="10"/>
  <c r="E53" i="10"/>
  <c r="D53" i="10"/>
  <c r="C53" i="10"/>
  <c r="I52" i="10"/>
  <c r="H52" i="10"/>
  <c r="G52" i="10"/>
  <c r="F52" i="10"/>
  <c r="E52" i="10"/>
  <c r="D52" i="10"/>
  <c r="C52" i="10"/>
  <c r="I51" i="10"/>
  <c r="H51" i="10"/>
  <c r="G51" i="10"/>
  <c r="F51" i="10"/>
  <c r="E51" i="10"/>
  <c r="D51" i="10"/>
  <c r="C51" i="10"/>
  <c r="I49" i="10"/>
  <c r="H49" i="10"/>
  <c r="G49" i="10"/>
  <c r="F49" i="10"/>
  <c r="E49" i="10"/>
  <c r="D49" i="10"/>
  <c r="C49" i="10"/>
  <c r="I48" i="10"/>
  <c r="H48" i="10"/>
  <c r="G48" i="10"/>
  <c r="F48" i="10"/>
  <c r="E48" i="10"/>
  <c r="D48" i="10"/>
  <c r="C48" i="10"/>
  <c r="I47" i="10"/>
  <c r="H47" i="10"/>
  <c r="G47" i="10"/>
  <c r="F47" i="10"/>
  <c r="E47" i="10"/>
  <c r="D47" i="10"/>
  <c r="C47" i="10"/>
  <c r="I46" i="10"/>
  <c r="H46" i="10"/>
  <c r="G46" i="10"/>
  <c r="F46" i="10"/>
  <c r="E46" i="10"/>
  <c r="D46" i="10"/>
  <c r="C46" i="10"/>
  <c r="I44" i="10"/>
  <c r="H44" i="10"/>
  <c r="G44" i="10"/>
  <c r="F44" i="10"/>
  <c r="E44" i="10"/>
  <c r="D44" i="10"/>
  <c r="C44" i="10"/>
  <c r="I43" i="10"/>
  <c r="H43" i="10"/>
  <c r="G43" i="10"/>
  <c r="F43" i="10"/>
  <c r="E43" i="10"/>
  <c r="D43" i="10"/>
  <c r="C43" i="10"/>
  <c r="I42" i="10"/>
  <c r="H42" i="10"/>
  <c r="G42" i="10"/>
  <c r="F42" i="10"/>
  <c r="E42" i="10"/>
  <c r="D42" i="10"/>
  <c r="C42" i="10"/>
  <c r="I41" i="10"/>
  <c r="H41" i="10"/>
  <c r="G41" i="10"/>
  <c r="F41" i="10"/>
  <c r="E41" i="10"/>
  <c r="D41" i="10"/>
  <c r="C41" i="10"/>
  <c r="I39" i="10"/>
  <c r="H39" i="10"/>
  <c r="G39" i="10"/>
  <c r="F39" i="10"/>
  <c r="E39" i="10"/>
  <c r="D39" i="10"/>
  <c r="C39" i="10"/>
  <c r="I38" i="10"/>
  <c r="H38" i="10"/>
  <c r="G38" i="10"/>
  <c r="F38" i="10"/>
  <c r="E38" i="10"/>
  <c r="D38" i="10"/>
  <c r="C38" i="10"/>
  <c r="I37" i="10"/>
  <c r="H37" i="10"/>
  <c r="G37" i="10"/>
  <c r="F37" i="10"/>
  <c r="E37" i="10"/>
  <c r="D37" i="10"/>
  <c r="C37" i="10"/>
  <c r="I36" i="10"/>
  <c r="H36" i="10"/>
  <c r="G36" i="10"/>
  <c r="F36" i="10"/>
  <c r="E36" i="10"/>
  <c r="D36" i="10"/>
  <c r="C36" i="10"/>
  <c r="I34" i="10"/>
  <c r="H34" i="10"/>
  <c r="G34" i="10"/>
  <c r="F34" i="10"/>
  <c r="E34" i="10"/>
  <c r="D34" i="10"/>
  <c r="C34" i="10"/>
  <c r="I33" i="10"/>
  <c r="H33" i="10"/>
  <c r="G33" i="10"/>
  <c r="F33" i="10"/>
  <c r="E33" i="10"/>
  <c r="D33" i="10"/>
  <c r="C33" i="10"/>
  <c r="I32" i="10"/>
  <c r="H32" i="10"/>
  <c r="G32" i="10"/>
  <c r="F32" i="10"/>
  <c r="E32" i="10"/>
  <c r="D32" i="10"/>
  <c r="C32" i="10"/>
  <c r="I31" i="10"/>
  <c r="H31" i="10"/>
  <c r="G31" i="10"/>
  <c r="F31" i="10"/>
  <c r="E31" i="10"/>
  <c r="D31" i="10"/>
  <c r="C31" i="10"/>
  <c r="I29" i="10"/>
  <c r="H29" i="10"/>
  <c r="G29" i="10"/>
  <c r="F29" i="10"/>
  <c r="E29" i="10"/>
  <c r="D29" i="10"/>
  <c r="C29" i="10"/>
  <c r="I28" i="10"/>
  <c r="H28" i="10"/>
  <c r="G28" i="10"/>
  <c r="F28" i="10"/>
  <c r="E28" i="10"/>
  <c r="D28" i="10"/>
  <c r="C28" i="10"/>
  <c r="I27" i="10"/>
  <c r="H27" i="10"/>
  <c r="G27" i="10"/>
  <c r="F27" i="10"/>
  <c r="E27" i="10"/>
  <c r="D27" i="10"/>
  <c r="C27" i="10"/>
  <c r="I26" i="10"/>
  <c r="H26" i="10"/>
  <c r="G26" i="10"/>
  <c r="F26" i="10"/>
  <c r="E26" i="10"/>
  <c r="D26" i="10"/>
  <c r="C26" i="10"/>
  <c r="I24" i="10"/>
  <c r="H24" i="10"/>
  <c r="G24" i="10"/>
  <c r="F24" i="10"/>
  <c r="E24" i="10"/>
  <c r="D24" i="10"/>
  <c r="C24" i="10"/>
  <c r="B12" i="10" a="1"/>
  <c r="B12" i="10" s="1"/>
  <c r="H10" i="10"/>
  <c r="H19" i="10" s="1"/>
  <c r="H60" i="10" s="1"/>
  <c r="G10" i="10"/>
  <c r="G19" i="10" s="1"/>
  <c r="G60" i="10" s="1"/>
  <c r="F10" i="10"/>
  <c r="F19" i="10" s="1"/>
  <c r="F60" i="10" s="1"/>
  <c r="E10" i="10"/>
  <c r="E19" i="10" s="1"/>
  <c r="E60" i="10" s="1"/>
  <c r="D10" i="10"/>
  <c r="D19" i="10" s="1"/>
  <c r="D60" i="10" s="1"/>
  <c r="C10" i="10"/>
  <c r="C19" i="10" s="1"/>
  <c r="C60" i="10" s="1"/>
  <c r="I9" i="10"/>
  <c r="I18" i="10" s="1"/>
  <c r="I55" i="10" s="1"/>
  <c r="H9" i="10"/>
  <c r="H18" i="10" s="1"/>
  <c r="H55" i="10" s="1"/>
  <c r="G9" i="10"/>
  <c r="G18" i="10" s="1"/>
  <c r="G55" i="10" s="1"/>
  <c r="F9" i="10"/>
  <c r="F18" i="10" s="1"/>
  <c r="F55" i="10" s="1"/>
  <c r="E9" i="10"/>
  <c r="E18" i="10" s="1"/>
  <c r="E55" i="10" s="1"/>
  <c r="D9" i="10"/>
  <c r="D18" i="10" s="1"/>
  <c r="D55" i="10" s="1"/>
  <c r="C9" i="10"/>
  <c r="C18" i="10" s="1"/>
  <c r="C55" i="10" s="1"/>
  <c r="H8" i="10"/>
  <c r="H17" i="10" s="1"/>
  <c r="H50" i="10" s="1"/>
  <c r="G8" i="10"/>
  <c r="G17" i="10" s="1"/>
  <c r="G50" i="10" s="1"/>
  <c r="F8" i="10"/>
  <c r="F17" i="10" s="1"/>
  <c r="F50" i="10" s="1"/>
  <c r="E8" i="10"/>
  <c r="E17" i="10" s="1"/>
  <c r="E50" i="10" s="1"/>
  <c r="D8" i="10"/>
  <c r="D17" i="10" s="1"/>
  <c r="D50" i="10" s="1"/>
  <c r="C8" i="10"/>
  <c r="C17" i="10" s="1"/>
  <c r="C50" i="10" s="1"/>
  <c r="I7" i="10"/>
  <c r="I16" i="10" s="1"/>
  <c r="I45" i="10" s="1"/>
  <c r="H7" i="10"/>
  <c r="H16" i="10" s="1"/>
  <c r="H45" i="10" s="1"/>
  <c r="G7" i="10"/>
  <c r="G16" i="10" s="1"/>
  <c r="G45" i="10" s="1"/>
  <c r="F7" i="10"/>
  <c r="F16" i="10" s="1"/>
  <c r="F45" i="10" s="1"/>
  <c r="E7" i="10"/>
  <c r="E16" i="10" s="1"/>
  <c r="E45" i="10" s="1"/>
  <c r="D7" i="10"/>
  <c r="D16" i="10" s="1"/>
  <c r="D45" i="10" s="1"/>
  <c r="C7" i="10"/>
  <c r="C16" i="10" s="1"/>
  <c r="C45" i="10" s="1"/>
  <c r="H6" i="10"/>
  <c r="H15" i="10" s="1"/>
  <c r="H40" i="10" s="1"/>
  <c r="G6" i="10"/>
  <c r="G15" i="10" s="1"/>
  <c r="G40" i="10" s="1"/>
  <c r="F6" i="10"/>
  <c r="F15" i="10" s="1"/>
  <c r="F40" i="10" s="1"/>
  <c r="E6" i="10"/>
  <c r="E15" i="10" s="1"/>
  <c r="E40" i="10" s="1"/>
  <c r="D6" i="10"/>
  <c r="D15" i="10" s="1"/>
  <c r="D40" i="10" s="1"/>
  <c r="C6" i="10"/>
  <c r="C15" i="10" s="1"/>
  <c r="C40" i="10" s="1"/>
  <c r="I5" i="10"/>
  <c r="I14" i="10" s="1"/>
  <c r="I35" i="10" s="1"/>
  <c r="H5" i="10"/>
  <c r="H14" i="10" s="1"/>
  <c r="H35" i="10" s="1"/>
  <c r="G5" i="10"/>
  <c r="G14" i="10" s="1"/>
  <c r="G35" i="10" s="1"/>
  <c r="F5" i="10"/>
  <c r="F14" i="10" s="1"/>
  <c r="F35" i="10" s="1"/>
  <c r="E5" i="10"/>
  <c r="E14" i="10" s="1"/>
  <c r="E35" i="10" s="1"/>
  <c r="D5" i="10"/>
  <c r="D14" i="10" s="1"/>
  <c r="D35" i="10" s="1"/>
  <c r="C5" i="10"/>
  <c r="C14" i="10" s="1"/>
  <c r="C35" i="10" s="1"/>
  <c r="H4" i="10"/>
  <c r="H13" i="10" s="1"/>
  <c r="H30" i="10" s="1"/>
  <c r="G4" i="10"/>
  <c r="G13" i="10" s="1"/>
  <c r="G30" i="10" s="1"/>
  <c r="F4" i="10"/>
  <c r="F13" i="10" s="1"/>
  <c r="F30" i="10" s="1"/>
  <c r="E4" i="10"/>
  <c r="E13" i="10" s="1"/>
  <c r="E30" i="10" s="1"/>
  <c r="D4" i="10"/>
  <c r="D13" i="10" s="1"/>
  <c r="D30" i="10" s="1"/>
  <c r="C4" i="10"/>
  <c r="C13" i="10" s="1"/>
  <c r="C30" i="10" s="1"/>
  <c r="I3" i="10"/>
  <c r="I12" i="10" s="1"/>
  <c r="I25" i="10" s="1"/>
  <c r="H3" i="10"/>
  <c r="H12" i="10" s="1"/>
  <c r="H25" i="10" s="1"/>
  <c r="G3" i="10"/>
  <c r="G12" i="10" s="1"/>
  <c r="G25" i="10" s="1"/>
  <c r="F3" i="10"/>
  <c r="F12" i="10" s="1"/>
  <c r="F25" i="10" s="1"/>
  <c r="E12" i="10"/>
  <c r="E25" i="10" s="1"/>
  <c r="D3" i="10"/>
  <c r="D12" i="10" s="1"/>
  <c r="D25" i="10" s="1"/>
  <c r="C3" i="10"/>
  <c r="C12" i="10" s="1"/>
  <c r="C25" i="10" s="1"/>
  <c r="B3" i="10" a="1"/>
  <c r="I8" i="10" s="1"/>
  <c r="I17" i="10" s="1"/>
  <c r="I50" i="10" s="1"/>
  <c r="A50" i="9" a="1"/>
  <c r="A50" i="9" s="1"/>
  <c r="A46" i="9" a="1"/>
  <c r="A46" i="9" s="1"/>
  <c r="B25" i="9" a="1"/>
  <c r="B25" i="9" s="1"/>
  <c r="A54" i="9" a="1"/>
  <c r="A54" i="9" s="1"/>
  <c r="A42" i="9" a="1"/>
  <c r="A42" i="9" s="1"/>
  <c r="A38" i="9" a="1"/>
  <c r="A38" i="9" s="1"/>
  <c r="A34" i="9" a="1"/>
  <c r="A34" i="9" s="1"/>
  <c r="A30" i="9" a="1"/>
  <c r="A30" i="9" s="1"/>
  <c r="A26" i="9" a="1"/>
  <c r="A26" i="9" s="1"/>
  <c r="I56" i="9"/>
  <c r="H56" i="9"/>
  <c r="G56" i="9"/>
  <c r="F56" i="9"/>
  <c r="E56" i="9"/>
  <c r="D56" i="9"/>
  <c r="C56" i="9"/>
  <c r="I55" i="9"/>
  <c r="H55" i="9"/>
  <c r="G55" i="9"/>
  <c r="F55" i="9"/>
  <c r="E55" i="9"/>
  <c r="D55" i="9"/>
  <c r="C55" i="9"/>
  <c r="I54" i="9"/>
  <c r="H54" i="9"/>
  <c r="G54" i="9"/>
  <c r="F54" i="9"/>
  <c r="E54" i="9"/>
  <c r="D54" i="9"/>
  <c r="C54" i="9"/>
  <c r="I52" i="9"/>
  <c r="H52" i="9"/>
  <c r="G52" i="9"/>
  <c r="F52" i="9"/>
  <c r="E52" i="9"/>
  <c r="D52" i="9"/>
  <c r="C52" i="9"/>
  <c r="I51" i="9"/>
  <c r="H51" i="9"/>
  <c r="G51" i="9"/>
  <c r="F51" i="9"/>
  <c r="E51" i="9"/>
  <c r="D51" i="9"/>
  <c r="C51" i="9"/>
  <c r="I50" i="9"/>
  <c r="H50" i="9"/>
  <c r="G50" i="9"/>
  <c r="F50" i="9"/>
  <c r="E50" i="9"/>
  <c r="D50" i="9"/>
  <c r="C50" i="9"/>
  <c r="I48" i="9"/>
  <c r="H48" i="9"/>
  <c r="G48" i="9"/>
  <c r="F48" i="9"/>
  <c r="E48" i="9"/>
  <c r="D48" i="9"/>
  <c r="C48" i="9"/>
  <c r="I47" i="9"/>
  <c r="H47" i="9"/>
  <c r="G47" i="9"/>
  <c r="F47" i="9"/>
  <c r="E47" i="9"/>
  <c r="D47" i="9"/>
  <c r="C47" i="9"/>
  <c r="I46" i="9"/>
  <c r="H46" i="9"/>
  <c r="G46" i="9"/>
  <c r="F46" i="9"/>
  <c r="E46" i="9"/>
  <c r="D46" i="9"/>
  <c r="C46" i="9"/>
  <c r="I44" i="9"/>
  <c r="H44" i="9"/>
  <c r="G44" i="9"/>
  <c r="F44" i="9"/>
  <c r="E44" i="9"/>
  <c r="D44" i="9"/>
  <c r="C44" i="9"/>
  <c r="I43" i="9"/>
  <c r="H43" i="9"/>
  <c r="G43" i="9"/>
  <c r="F43" i="9"/>
  <c r="E43" i="9"/>
  <c r="D43" i="9"/>
  <c r="C43" i="9"/>
  <c r="I42" i="9"/>
  <c r="H42" i="9"/>
  <c r="G42" i="9"/>
  <c r="F42" i="9"/>
  <c r="E42" i="9"/>
  <c r="D42" i="9"/>
  <c r="C42" i="9"/>
  <c r="I40" i="9"/>
  <c r="H40" i="9"/>
  <c r="G40" i="9"/>
  <c r="F40" i="9"/>
  <c r="E40" i="9"/>
  <c r="D40" i="9"/>
  <c r="C40" i="9"/>
  <c r="I39" i="9"/>
  <c r="H39" i="9"/>
  <c r="G39" i="9"/>
  <c r="F39" i="9"/>
  <c r="E39" i="9"/>
  <c r="D39" i="9"/>
  <c r="C39" i="9"/>
  <c r="I38" i="9"/>
  <c r="H38" i="9"/>
  <c r="G38" i="9"/>
  <c r="F38" i="9"/>
  <c r="E38" i="9"/>
  <c r="D38" i="9"/>
  <c r="C38" i="9"/>
  <c r="I36" i="9"/>
  <c r="H36" i="9"/>
  <c r="G36" i="9"/>
  <c r="F36" i="9"/>
  <c r="E36" i="9"/>
  <c r="D36" i="9"/>
  <c r="C36" i="9"/>
  <c r="I35" i="9"/>
  <c r="H35" i="9"/>
  <c r="G35" i="9"/>
  <c r="F35" i="9"/>
  <c r="E35" i="9"/>
  <c r="D35" i="9"/>
  <c r="C35" i="9"/>
  <c r="I34" i="9"/>
  <c r="H34" i="9"/>
  <c r="G34" i="9"/>
  <c r="F34" i="9"/>
  <c r="E34" i="9"/>
  <c r="D34" i="9"/>
  <c r="C34" i="9"/>
  <c r="I32" i="9"/>
  <c r="H32" i="9"/>
  <c r="G32" i="9"/>
  <c r="F32" i="9"/>
  <c r="E32" i="9"/>
  <c r="D32" i="9"/>
  <c r="C32" i="9"/>
  <c r="I31" i="9"/>
  <c r="H31" i="9"/>
  <c r="G31" i="9"/>
  <c r="F31" i="9"/>
  <c r="E31" i="9"/>
  <c r="D31" i="9"/>
  <c r="C31" i="9"/>
  <c r="I30" i="9"/>
  <c r="H30" i="9"/>
  <c r="G30" i="9"/>
  <c r="F30" i="9"/>
  <c r="E30" i="9"/>
  <c r="D30" i="9"/>
  <c r="C30" i="9"/>
  <c r="I28" i="9"/>
  <c r="H28" i="9"/>
  <c r="G28" i="9"/>
  <c r="F28" i="9"/>
  <c r="E28" i="9"/>
  <c r="D28" i="9"/>
  <c r="C28" i="9"/>
  <c r="I27" i="9"/>
  <c r="H27" i="9"/>
  <c r="G27" i="9"/>
  <c r="F27" i="9"/>
  <c r="E27" i="9"/>
  <c r="D27" i="9"/>
  <c r="C27" i="9"/>
  <c r="I26" i="9"/>
  <c r="H26" i="9"/>
  <c r="G26" i="9"/>
  <c r="F26" i="9"/>
  <c r="E26" i="9"/>
  <c r="D26" i="9"/>
  <c r="C26" i="9"/>
  <c r="I24" i="9"/>
  <c r="H24" i="9"/>
  <c r="G24" i="9"/>
  <c r="F24" i="9"/>
  <c r="E24" i="9"/>
  <c r="D24" i="9"/>
  <c r="C24" i="9"/>
  <c r="B12" i="9" a="1"/>
  <c r="B12" i="9" s="1"/>
  <c r="H10" i="9"/>
  <c r="H19" i="9" s="1"/>
  <c r="H53" i="9" s="1"/>
  <c r="G10" i="9"/>
  <c r="G19" i="9" s="1"/>
  <c r="G53" i="9" s="1"/>
  <c r="F10" i="9"/>
  <c r="F19" i="9" s="1"/>
  <c r="F53" i="9" s="1"/>
  <c r="E10" i="9"/>
  <c r="E19" i="9" s="1"/>
  <c r="E53" i="9" s="1"/>
  <c r="D10" i="9"/>
  <c r="D19" i="9" s="1"/>
  <c r="D53" i="9" s="1"/>
  <c r="C10" i="9"/>
  <c r="C19" i="9" s="1"/>
  <c r="C53" i="9" s="1"/>
  <c r="I9" i="9"/>
  <c r="I18" i="9" s="1"/>
  <c r="I49" i="9" s="1"/>
  <c r="H9" i="9"/>
  <c r="H18" i="9" s="1"/>
  <c r="H49" i="9" s="1"/>
  <c r="G9" i="9"/>
  <c r="G18" i="9" s="1"/>
  <c r="G49" i="9" s="1"/>
  <c r="F9" i="9"/>
  <c r="F18" i="9" s="1"/>
  <c r="F49" i="9" s="1"/>
  <c r="E9" i="9"/>
  <c r="E18" i="9" s="1"/>
  <c r="E49" i="9" s="1"/>
  <c r="D9" i="9"/>
  <c r="D18" i="9" s="1"/>
  <c r="D49" i="9" s="1"/>
  <c r="C9" i="9"/>
  <c r="C18" i="9" s="1"/>
  <c r="C49" i="9" s="1"/>
  <c r="H8" i="9"/>
  <c r="H17" i="9" s="1"/>
  <c r="H45" i="9" s="1"/>
  <c r="G8" i="9"/>
  <c r="G17" i="9" s="1"/>
  <c r="G45" i="9" s="1"/>
  <c r="F8" i="9"/>
  <c r="F17" i="9" s="1"/>
  <c r="F45" i="9" s="1"/>
  <c r="E8" i="9"/>
  <c r="E17" i="9" s="1"/>
  <c r="E45" i="9" s="1"/>
  <c r="D8" i="9"/>
  <c r="D17" i="9" s="1"/>
  <c r="D45" i="9" s="1"/>
  <c r="C8" i="9"/>
  <c r="C17" i="9" s="1"/>
  <c r="C45" i="9" s="1"/>
  <c r="I7" i="9"/>
  <c r="I16" i="9" s="1"/>
  <c r="I41" i="9" s="1"/>
  <c r="H7" i="9"/>
  <c r="H16" i="9" s="1"/>
  <c r="H41" i="9" s="1"/>
  <c r="G7" i="9"/>
  <c r="G16" i="9" s="1"/>
  <c r="G41" i="9" s="1"/>
  <c r="F7" i="9"/>
  <c r="F16" i="9" s="1"/>
  <c r="F41" i="9" s="1"/>
  <c r="E7" i="9"/>
  <c r="E16" i="9" s="1"/>
  <c r="E41" i="9" s="1"/>
  <c r="D7" i="9"/>
  <c r="D16" i="9" s="1"/>
  <c r="D41" i="9" s="1"/>
  <c r="C7" i="9"/>
  <c r="C16" i="9" s="1"/>
  <c r="C41" i="9" s="1"/>
  <c r="H6" i="9"/>
  <c r="H15" i="9" s="1"/>
  <c r="H37" i="9" s="1"/>
  <c r="G6" i="9"/>
  <c r="G15" i="9" s="1"/>
  <c r="G37" i="9" s="1"/>
  <c r="F6" i="9"/>
  <c r="F15" i="9" s="1"/>
  <c r="F37" i="9" s="1"/>
  <c r="E6" i="9"/>
  <c r="E15" i="9" s="1"/>
  <c r="E37" i="9" s="1"/>
  <c r="D6" i="9"/>
  <c r="D15" i="9" s="1"/>
  <c r="D37" i="9" s="1"/>
  <c r="C6" i="9"/>
  <c r="C15" i="9" s="1"/>
  <c r="C37" i="9" s="1"/>
  <c r="I5" i="9"/>
  <c r="I14" i="9" s="1"/>
  <c r="I33" i="9" s="1"/>
  <c r="H5" i="9"/>
  <c r="H14" i="9" s="1"/>
  <c r="H33" i="9" s="1"/>
  <c r="G5" i="9"/>
  <c r="G14" i="9" s="1"/>
  <c r="G33" i="9" s="1"/>
  <c r="F5" i="9"/>
  <c r="F14" i="9" s="1"/>
  <c r="F33" i="9" s="1"/>
  <c r="E5" i="9"/>
  <c r="E14" i="9" s="1"/>
  <c r="E33" i="9" s="1"/>
  <c r="D5" i="9"/>
  <c r="D14" i="9" s="1"/>
  <c r="D33" i="9" s="1"/>
  <c r="C5" i="9"/>
  <c r="C14" i="9" s="1"/>
  <c r="C33" i="9" s="1"/>
  <c r="H4" i="9"/>
  <c r="H13" i="9" s="1"/>
  <c r="H29" i="9" s="1"/>
  <c r="G4" i="9"/>
  <c r="G13" i="9" s="1"/>
  <c r="G29" i="9" s="1"/>
  <c r="F4" i="9"/>
  <c r="F13" i="9" s="1"/>
  <c r="F29" i="9" s="1"/>
  <c r="E4" i="9"/>
  <c r="E13" i="9" s="1"/>
  <c r="E29" i="9" s="1"/>
  <c r="D4" i="9"/>
  <c r="D13" i="9" s="1"/>
  <c r="D29" i="9" s="1"/>
  <c r="C4" i="9"/>
  <c r="C13" i="9" s="1"/>
  <c r="C29" i="9" s="1"/>
  <c r="I3" i="9"/>
  <c r="I12" i="9" s="1"/>
  <c r="I25" i="9" s="1"/>
  <c r="H3" i="9"/>
  <c r="H12" i="9" s="1"/>
  <c r="H25" i="9" s="1"/>
  <c r="G3" i="9"/>
  <c r="G12" i="9" s="1"/>
  <c r="G25" i="9" s="1"/>
  <c r="F3" i="9"/>
  <c r="F12" i="9" s="1"/>
  <c r="F25" i="9" s="1"/>
  <c r="E3" i="9"/>
  <c r="E12" i="9" s="1"/>
  <c r="E25" i="9" s="1"/>
  <c r="D3" i="9"/>
  <c r="D12" i="9" s="1"/>
  <c r="D25" i="9" s="1"/>
  <c r="C3" i="9"/>
  <c r="C12" i="9" s="1"/>
  <c r="C25" i="9" s="1"/>
  <c r="B3" i="9" a="1"/>
  <c r="I8" i="9" s="1"/>
  <c r="I17" i="9" s="1"/>
  <c r="I45" i="9" s="1"/>
  <c r="B25" i="8" a="1"/>
  <c r="B25" i="8" s="1"/>
  <c r="C39" i="8"/>
  <c r="D39" i="8"/>
  <c r="E39" i="8"/>
  <c r="F39" i="8"/>
  <c r="G39" i="8"/>
  <c r="H39" i="8"/>
  <c r="I39" i="8"/>
  <c r="A68" i="8" a="1"/>
  <c r="A68" i="8" s="1"/>
  <c r="A62" i="8" a="1"/>
  <c r="A62" i="8" s="1"/>
  <c r="A56" i="8" a="1"/>
  <c r="A56" i="8" s="1"/>
  <c r="A50" i="8" a="1"/>
  <c r="A50" i="8" s="1"/>
  <c r="A44" i="8" a="1"/>
  <c r="A44" i="8" s="1"/>
  <c r="A38" i="8" a="1"/>
  <c r="A38" i="8" s="1"/>
  <c r="A32" i="8" a="1"/>
  <c r="A32" i="8" s="1"/>
  <c r="A26" i="8" a="1"/>
  <c r="A26" i="8" s="1"/>
  <c r="C32" i="8"/>
  <c r="I72" i="8"/>
  <c r="H72" i="8"/>
  <c r="G72" i="8"/>
  <c r="F72" i="8"/>
  <c r="E72" i="8"/>
  <c r="D72" i="8"/>
  <c r="C72" i="8"/>
  <c r="I71" i="8"/>
  <c r="H71" i="8"/>
  <c r="G71" i="8"/>
  <c r="F71" i="8"/>
  <c r="E71" i="8"/>
  <c r="D71" i="8"/>
  <c r="C71" i="8"/>
  <c r="I70" i="8"/>
  <c r="H70" i="8"/>
  <c r="G70" i="8"/>
  <c r="F70" i="8"/>
  <c r="E70" i="8"/>
  <c r="D70" i="8"/>
  <c r="C70" i="8"/>
  <c r="I69" i="8"/>
  <c r="H69" i="8"/>
  <c r="G69" i="8"/>
  <c r="F69" i="8"/>
  <c r="E69" i="8"/>
  <c r="D69" i="8"/>
  <c r="C69" i="8"/>
  <c r="I68" i="8"/>
  <c r="H68" i="8"/>
  <c r="G68" i="8"/>
  <c r="F68" i="8"/>
  <c r="E68" i="8"/>
  <c r="D68" i="8"/>
  <c r="C68" i="8"/>
  <c r="I66" i="8"/>
  <c r="H66" i="8"/>
  <c r="G66" i="8"/>
  <c r="F66" i="8"/>
  <c r="E66" i="8"/>
  <c r="D66" i="8"/>
  <c r="C66" i="8"/>
  <c r="I65" i="8"/>
  <c r="H65" i="8"/>
  <c r="G65" i="8"/>
  <c r="F65" i="8"/>
  <c r="E65" i="8"/>
  <c r="D65" i="8"/>
  <c r="C65" i="8"/>
  <c r="I64" i="8"/>
  <c r="H64" i="8"/>
  <c r="G64" i="8"/>
  <c r="F64" i="8"/>
  <c r="E64" i="8"/>
  <c r="D64" i="8"/>
  <c r="C64" i="8"/>
  <c r="I63" i="8"/>
  <c r="H63" i="8"/>
  <c r="G63" i="8"/>
  <c r="F63" i="8"/>
  <c r="E63" i="8"/>
  <c r="D63" i="8"/>
  <c r="C63" i="8"/>
  <c r="I62" i="8"/>
  <c r="H62" i="8"/>
  <c r="G62" i="8"/>
  <c r="F62" i="8"/>
  <c r="E62" i="8"/>
  <c r="D62" i="8"/>
  <c r="C62" i="8"/>
  <c r="I60" i="8"/>
  <c r="H60" i="8"/>
  <c r="G60" i="8"/>
  <c r="F60" i="8"/>
  <c r="E60" i="8"/>
  <c r="D60" i="8"/>
  <c r="C60" i="8"/>
  <c r="I59" i="8"/>
  <c r="H59" i="8"/>
  <c r="G59" i="8"/>
  <c r="F59" i="8"/>
  <c r="E59" i="8"/>
  <c r="D59" i="8"/>
  <c r="C59" i="8"/>
  <c r="I58" i="8"/>
  <c r="H58" i="8"/>
  <c r="G58" i="8"/>
  <c r="F58" i="8"/>
  <c r="E58" i="8"/>
  <c r="D58" i="8"/>
  <c r="C58" i="8"/>
  <c r="I57" i="8"/>
  <c r="H57" i="8"/>
  <c r="G57" i="8"/>
  <c r="F57" i="8"/>
  <c r="E57" i="8"/>
  <c r="D57" i="8"/>
  <c r="C57" i="8"/>
  <c r="I56" i="8"/>
  <c r="H56" i="8"/>
  <c r="G56" i="8"/>
  <c r="F56" i="8"/>
  <c r="E56" i="8"/>
  <c r="D56" i="8"/>
  <c r="C56" i="8"/>
  <c r="I54" i="8"/>
  <c r="H54" i="8"/>
  <c r="G54" i="8"/>
  <c r="F54" i="8"/>
  <c r="E54" i="8"/>
  <c r="D54" i="8"/>
  <c r="C54" i="8"/>
  <c r="I53" i="8"/>
  <c r="H53" i="8"/>
  <c r="G53" i="8"/>
  <c r="F53" i="8"/>
  <c r="E53" i="8"/>
  <c r="D53" i="8"/>
  <c r="C53" i="8"/>
  <c r="I52" i="8"/>
  <c r="H52" i="8"/>
  <c r="G52" i="8"/>
  <c r="F52" i="8"/>
  <c r="E52" i="8"/>
  <c r="D52" i="8"/>
  <c r="C52" i="8"/>
  <c r="I51" i="8"/>
  <c r="H51" i="8"/>
  <c r="G51" i="8"/>
  <c r="F51" i="8"/>
  <c r="E51" i="8"/>
  <c r="D51" i="8"/>
  <c r="C51" i="8"/>
  <c r="I50" i="8"/>
  <c r="H50" i="8"/>
  <c r="G50" i="8"/>
  <c r="F50" i="8"/>
  <c r="E50" i="8"/>
  <c r="D50" i="8"/>
  <c r="C50" i="8"/>
  <c r="I48" i="8"/>
  <c r="H48" i="8"/>
  <c r="G48" i="8"/>
  <c r="F48" i="8"/>
  <c r="E48" i="8"/>
  <c r="D48" i="8"/>
  <c r="C48" i="8"/>
  <c r="I47" i="8"/>
  <c r="H47" i="8"/>
  <c r="G47" i="8"/>
  <c r="F47" i="8"/>
  <c r="E47" i="8"/>
  <c r="D47" i="8"/>
  <c r="C47" i="8"/>
  <c r="I46" i="8"/>
  <c r="H46" i="8"/>
  <c r="G46" i="8"/>
  <c r="F46" i="8"/>
  <c r="E46" i="8"/>
  <c r="D46" i="8"/>
  <c r="C46" i="8"/>
  <c r="I45" i="8"/>
  <c r="H45" i="8"/>
  <c r="G45" i="8"/>
  <c r="F45" i="8"/>
  <c r="E45" i="8"/>
  <c r="D45" i="8"/>
  <c r="C45" i="8"/>
  <c r="I44" i="8"/>
  <c r="H44" i="8"/>
  <c r="G44" i="8"/>
  <c r="F44" i="8"/>
  <c r="E44" i="8"/>
  <c r="D44" i="8"/>
  <c r="C44" i="8"/>
  <c r="I42" i="8"/>
  <c r="H42" i="8"/>
  <c r="G42" i="8"/>
  <c r="F42" i="8"/>
  <c r="E42" i="8"/>
  <c r="D42" i="8"/>
  <c r="C42" i="8"/>
  <c r="I41" i="8"/>
  <c r="H41" i="8"/>
  <c r="G41" i="8"/>
  <c r="F41" i="8"/>
  <c r="E41" i="8"/>
  <c r="D41" i="8"/>
  <c r="C41" i="8"/>
  <c r="I40" i="8"/>
  <c r="H40" i="8"/>
  <c r="G40" i="8"/>
  <c r="F40" i="8"/>
  <c r="E40" i="8"/>
  <c r="D40" i="8"/>
  <c r="C40" i="8"/>
  <c r="I38" i="8"/>
  <c r="H38" i="8"/>
  <c r="G38" i="8"/>
  <c r="F38" i="8"/>
  <c r="E38" i="8"/>
  <c r="D38" i="8"/>
  <c r="C38" i="8"/>
  <c r="I36" i="8"/>
  <c r="H36" i="8"/>
  <c r="G36" i="8"/>
  <c r="F36" i="8"/>
  <c r="E36" i="8"/>
  <c r="D36" i="8"/>
  <c r="C36" i="8"/>
  <c r="I35" i="8"/>
  <c r="H35" i="8"/>
  <c r="G35" i="8"/>
  <c r="F35" i="8"/>
  <c r="E35" i="8"/>
  <c r="D35" i="8"/>
  <c r="C35" i="8"/>
  <c r="I34" i="8"/>
  <c r="H34" i="8"/>
  <c r="G34" i="8"/>
  <c r="F34" i="8"/>
  <c r="E34" i="8"/>
  <c r="D34" i="8"/>
  <c r="C34" i="8"/>
  <c r="I33" i="8"/>
  <c r="H33" i="8"/>
  <c r="G33" i="8"/>
  <c r="F33" i="8"/>
  <c r="E33" i="8"/>
  <c r="D33" i="8"/>
  <c r="C33" i="8"/>
  <c r="I32" i="8"/>
  <c r="H32" i="8"/>
  <c r="G32" i="8"/>
  <c r="F32" i="8"/>
  <c r="E32" i="8"/>
  <c r="D32" i="8"/>
  <c r="I30" i="8"/>
  <c r="H30" i="8"/>
  <c r="G30" i="8"/>
  <c r="F30" i="8"/>
  <c r="E30" i="8"/>
  <c r="D30" i="8"/>
  <c r="C30" i="8"/>
  <c r="I29" i="8"/>
  <c r="H29" i="8"/>
  <c r="G29" i="8"/>
  <c r="F29" i="8"/>
  <c r="E29" i="8"/>
  <c r="D29" i="8"/>
  <c r="C29" i="8"/>
  <c r="I28" i="8"/>
  <c r="H28" i="8"/>
  <c r="G28" i="8"/>
  <c r="F28" i="8"/>
  <c r="E28" i="8"/>
  <c r="D28" i="8"/>
  <c r="C28" i="8"/>
  <c r="I27" i="8"/>
  <c r="H27" i="8"/>
  <c r="G27" i="8"/>
  <c r="F27" i="8"/>
  <c r="E27" i="8"/>
  <c r="D27" i="8"/>
  <c r="C27" i="8"/>
  <c r="I26" i="8"/>
  <c r="H26" i="8"/>
  <c r="G26" i="8"/>
  <c r="F26" i="8"/>
  <c r="E26" i="8"/>
  <c r="D26" i="8"/>
  <c r="C26" i="8"/>
  <c r="I24" i="8"/>
  <c r="H24" i="8"/>
  <c r="G24" i="8"/>
  <c r="F24" i="8"/>
  <c r="E24" i="8"/>
  <c r="D24" i="8"/>
  <c r="C24" i="8"/>
  <c r="B12" i="8" a="1"/>
  <c r="B12" i="8" s="1"/>
  <c r="H10" i="8"/>
  <c r="H19" i="8" s="1"/>
  <c r="H67" i="8" s="1"/>
  <c r="G10" i="8"/>
  <c r="G19" i="8" s="1"/>
  <c r="G67" i="8" s="1"/>
  <c r="F10" i="8"/>
  <c r="F19" i="8" s="1"/>
  <c r="F67" i="8" s="1"/>
  <c r="E10" i="8"/>
  <c r="E19" i="8" s="1"/>
  <c r="E67" i="8" s="1"/>
  <c r="D10" i="8"/>
  <c r="D19" i="8" s="1"/>
  <c r="D67" i="8" s="1"/>
  <c r="C10" i="8"/>
  <c r="C19" i="8" s="1"/>
  <c r="C67" i="8" s="1"/>
  <c r="I9" i="8"/>
  <c r="I18" i="8" s="1"/>
  <c r="I61" i="8" s="1"/>
  <c r="H9" i="8"/>
  <c r="H18" i="8" s="1"/>
  <c r="H61" i="8" s="1"/>
  <c r="G9" i="8"/>
  <c r="G18" i="8" s="1"/>
  <c r="G61" i="8" s="1"/>
  <c r="F9" i="8"/>
  <c r="F18" i="8" s="1"/>
  <c r="F61" i="8" s="1"/>
  <c r="E9" i="8"/>
  <c r="E18" i="8" s="1"/>
  <c r="E61" i="8" s="1"/>
  <c r="D9" i="8"/>
  <c r="D18" i="8" s="1"/>
  <c r="D61" i="8" s="1"/>
  <c r="C9" i="8"/>
  <c r="C18" i="8" s="1"/>
  <c r="C61" i="8" s="1"/>
  <c r="H8" i="8"/>
  <c r="H17" i="8" s="1"/>
  <c r="H55" i="8" s="1"/>
  <c r="G8" i="8"/>
  <c r="G17" i="8" s="1"/>
  <c r="G55" i="8" s="1"/>
  <c r="F8" i="8"/>
  <c r="F17" i="8" s="1"/>
  <c r="F55" i="8" s="1"/>
  <c r="E8" i="8"/>
  <c r="E17" i="8" s="1"/>
  <c r="E55" i="8" s="1"/>
  <c r="D8" i="8"/>
  <c r="D17" i="8" s="1"/>
  <c r="D55" i="8" s="1"/>
  <c r="C8" i="8"/>
  <c r="C17" i="8" s="1"/>
  <c r="C55" i="8" s="1"/>
  <c r="I7" i="8"/>
  <c r="I16" i="8" s="1"/>
  <c r="I49" i="8" s="1"/>
  <c r="H7" i="8"/>
  <c r="H16" i="8" s="1"/>
  <c r="H49" i="8" s="1"/>
  <c r="G7" i="8"/>
  <c r="G16" i="8" s="1"/>
  <c r="G49" i="8" s="1"/>
  <c r="F7" i="8"/>
  <c r="F16" i="8" s="1"/>
  <c r="F49" i="8" s="1"/>
  <c r="E7" i="8"/>
  <c r="E16" i="8" s="1"/>
  <c r="E49" i="8" s="1"/>
  <c r="D7" i="8"/>
  <c r="D16" i="8" s="1"/>
  <c r="D49" i="8" s="1"/>
  <c r="C7" i="8"/>
  <c r="C16" i="8" s="1"/>
  <c r="C49" i="8" s="1"/>
  <c r="H6" i="8"/>
  <c r="H15" i="8" s="1"/>
  <c r="H43" i="8" s="1"/>
  <c r="G6" i="8"/>
  <c r="G15" i="8" s="1"/>
  <c r="G43" i="8" s="1"/>
  <c r="F6" i="8"/>
  <c r="F15" i="8" s="1"/>
  <c r="F43" i="8" s="1"/>
  <c r="E6" i="8"/>
  <c r="E15" i="8" s="1"/>
  <c r="E43" i="8" s="1"/>
  <c r="D6" i="8"/>
  <c r="D15" i="8" s="1"/>
  <c r="D43" i="8" s="1"/>
  <c r="C6" i="8"/>
  <c r="C15" i="8" s="1"/>
  <c r="C43" i="8" s="1"/>
  <c r="I5" i="8"/>
  <c r="I14" i="8" s="1"/>
  <c r="I37" i="8" s="1"/>
  <c r="H5" i="8"/>
  <c r="H14" i="8" s="1"/>
  <c r="H37" i="8" s="1"/>
  <c r="G5" i="8"/>
  <c r="G14" i="8" s="1"/>
  <c r="G37" i="8" s="1"/>
  <c r="F5" i="8"/>
  <c r="F14" i="8" s="1"/>
  <c r="F37" i="8" s="1"/>
  <c r="E5" i="8"/>
  <c r="E14" i="8" s="1"/>
  <c r="E37" i="8" s="1"/>
  <c r="D5" i="8"/>
  <c r="D14" i="8" s="1"/>
  <c r="D37" i="8" s="1"/>
  <c r="C5" i="8"/>
  <c r="C14" i="8" s="1"/>
  <c r="C37" i="8" s="1"/>
  <c r="H4" i="8"/>
  <c r="H13" i="8" s="1"/>
  <c r="H31" i="8" s="1"/>
  <c r="G4" i="8"/>
  <c r="G13" i="8" s="1"/>
  <c r="G31" i="8" s="1"/>
  <c r="F4" i="8"/>
  <c r="F13" i="8" s="1"/>
  <c r="F31" i="8" s="1"/>
  <c r="E4" i="8"/>
  <c r="E13" i="8" s="1"/>
  <c r="E31" i="8" s="1"/>
  <c r="D4" i="8"/>
  <c r="D13" i="8" s="1"/>
  <c r="D31" i="8" s="1"/>
  <c r="C4" i="8"/>
  <c r="C13" i="8" s="1"/>
  <c r="C31" i="8" s="1"/>
  <c r="I3" i="8"/>
  <c r="I12" i="8" s="1"/>
  <c r="I25" i="8" s="1"/>
  <c r="H3" i="8"/>
  <c r="H12" i="8" s="1"/>
  <c r="H25" i="8" s="1"/>
  <c r="G3" i="8"/>
  <c r="G12" i="8" s="1"/>
  <c r="G25" i="8" s="1"/>
  <c r="F3" i="8"/>
  <c r="F12" i="8" s="1"/>
  <c r="F25" i="8" s="1"/>
  <c r="E3" i="8"/>
  <c r="E12" i="8" s="1"/>
  <c r="E25" i="8" s="1"/>
  <c r="D3" i="8"/>
  <c r="D12" i="8" s="1"/>
  <c r="D25" i="8" s="1"/>
  <c r="C3" i="8"/>
  <c r="C12" i="8" s="1"/>
  <c r="C25" i="8" s="1"/>
  <c r="B3" i="8" a="1"/>
  <c r="I8" i="8" s="1"/>
  <c r="I17" i="8" s="1"/>
  <c r="I55" i="8" s="1"/>
  <c r="B25" i="7" a="1"/>
  <c r="B25" i="7" s="1"/>
  <c r="C84" i="7"/>
  <c r="D84" i="7"/>
  <c r="E84" i="7"/>
  <c r="F84" i="7"/>
  <c r="G84" i="7"/>
  <c r="H84" i="7"/>
  <c r="I84" i="7"/>
  <c r="C85" i="7"/>
  <c r="D85" i="7"/>
  <c r="E85" i="7"/>
  <c r="F85" i="7"/>
  <c r="G85" i="7"/>
  <c r="H85" i="7"/>
  <c r="I85" i="7"/>
  <c r="C86" i="7"/>
  <c r="D86" i="7"/>
  <c r="E86" i="7"/>
  <c r="F86" i="7"/>
  <c r="G86" i="7"/>
  <c r="H86" i="7"/>
  <c r="I86" i="7"/>
  <c r="C87" i="7"/>
  <c r="D87" i="7"/>
  <c r="E87" i="7"/>
  <c r="F87" i="7"/>
  <c r="G87" i="7"/>
  <c r="H87" i="7"/>
  <c r="I87" i="7"/>
  <c r="C88" i="7"/>
  <c r="D88" i="7"/>
  <c r="E88" i="7"/>
  <c r="F88" i="7"/>
  <c r="G88" i="7"/>
  <c r="H88" i="7"/>
  <c r="I88" i="7"/>
  <c r="A82" i="7" a="1"/>
  <c r="A82" i="7" s="1"/>
  <c r="A74" i="7" a="1"/>
  <c r="A74" i="7" s="1"/>
  <c r="A66" i="7" a="1"/>
  <c r="A66" i="7" s="1"/>
  <c r="A58" i="7" a="1"/>
  <c r="A58" i="7" s="1"/>
  <c r="C75" i="7"/>
  <c r="D75" i="7"/>
  <c r="E75" i="7"/>
  <c r="F75" i="7"/>
  <c r="G75" i="7"/>
  <c r="H75" i="7"/>
  <c r="I75" i="7"/>
  <c r="C76" i="7"/>
  <c r="D76" i="7"/>
  <c r="E76" i="7"/>
  <c r="F76" i="7"/>
  <c r="G76" i="7"/>
  <c r="H76" i="7"/>
  <c r="I76" i="7"/>
  <c r="C77" i="7"/>
  <c r="D77" i="7"/>
  <c r="E77" i="7"/>
  <c r="F77" i="7"/>
  <c r="G77" i="7"/>
  <c r="H77" i="7"/>
  <c r="I77" i="7"/>
  <c r="C78" i="7"/>
  <c r="D78" i="7"/>
  <c r="E78" i="7"/>
  <c r="F78" i="7"/>
  <c r="G78" i="7"/>
  <c r="H78" i="7"/>
  <c r="I78" i="7"/>
  <c r="C79" i="7"/>
  <c r="D79" i="7"/>
  <c r="E79" i="7"/>
  <c r="F79" i="7"/>
  <c r="G79" i="7"/>
  <c r="H79" i="7"/>
  <c r="I79" i="7"/>
  <c r="C67" i="7"/>
  <c r="D67" i="7"/>
  <c r="E67" i="7"/>
  <c r="F67" i="7"/>
  <c r="G67" i="7"/>
  <c r="H67" i="7"/>
  <c r="I67" i="7"/>
  <c r="C68" i="7"/>
  <c r="D68" i="7"/>
  <c r="E68" i="7"/>
  <c r="F68" i="7"/>
  <c r="G68" i="7"/>
  <c r="H68" i="7"/>
  <c r="I68" i="7"/>
  <c r="C69" i="7"/>
  <c r="D69" i="7"/>
  <c r="E69" i="7"/>
  <c r="F69" i="7"/>
  <c r="G69" i="7"/>
  <c r="H69" i="7"/>
  <c r="I69" i="7"/>
  <c r="C70" i="7"/>
  <c r="D70" i="7"/>
  <c r="E70" i="7"/>
  <c r="F70" i="7"/>
  <c r="G70" i="7"/>
  <c r="H70" i="7"/>
  <c r="I70" i="7"/>
  <c r="C71" i="7"/>
  <c r="D71" i="7"/>
  <c r="E71" i="7"/>
  <c r="F71" i="7"/>
  <c r="G71" i="7"/>
  <c r="H71" i="7"/>
  <c r="I71" i="7"/>
  <c r="C59" i="7"/>
  <c r="D59" i="7"/>
  <c r="E59" i="7"/>
  <c r="F59" i="7"/>
  <c r="G59" i="7"/>
  <c r="H59" i="7"/>
  <c r="I59" i="7"/>
  <c r="C60" i="7"/>
  <c r="D60" i="7"/>
  <c r="E60" i="7"/>
  <c r="F60" i="7"/>
  <c r="G60" i="7"/>
  <c r="H60" i="7"/>
  <c r="I60" i="7"/>
  <c r="C61" i="7"/>
  <c r="D61" i="7"/>
  <c r="E61" i="7"/>
  <c r="F61" i="7"/>
  <c r="G61" i="7"/>
  <c r="H61" i="7"/>
  <c r="I61" i="7"/>
  <c r="C62" i="7"/>
  <c r="D62" i="7"/>
  <c r="E62" i="7"/>
  <c r="F62" i="7"/>
  <c r="G62" i="7"/>
  <c r="H62" i="7"/>
  <c r="I62" i="7"/>
  <c r="C63" i="7"/>
  <c r="D63" i="7"/>
  <c r="E63" i="7"/>
  <c r="F63" i="7"/>
  <c r="G63" i="7"/>
  <c r="H63" i="7"/>
  <c r="I63" i="7"/>
  <c r="C51" i="7"/>
  <c r="D51" i="7"/>
  <c r="E51" i="7"/>
  <c r="F51" i="7"/>
  <c r="G51" i="7"/>
  <c r="H51" i="7"/>
  <c r="I51" i="7"/>
  <c r="C52" i="7"/>
  <c r="D52" i="7"/>
  <c r="E52" i="7"/>
  <c r="F52" i="7"/>
  <c r="G52" i="7"/>
  <c r="H52" i="7"/>
  <c r="I52" i="7"/>
  <c r="C53" i="7"/>
  <c r="D53" i="7"/>
  <c r="E53" i="7"/>
  <c r="F53" i="7"/>
  <c r="G53" i="7"/>
  <c r="H53" i="7"/>
  <c r="I53" i="7"/>
  <c r="C54" i="7"/>
  <c r="D54" i="7"/>
  <c r="E54" i="7"/>
  <c r="F54" i="7"/>
  <c r="G54" i="7"/>
  <c r="H54" i="7"/>
  <c r="I54" i="7"/>
  <c r="C55" i="7"/>
  <c r="D55" i="7"/>
  <c r="E55" i="7"/>
  <c r="F55" i="7"/>
  <c r="G55" i="7"/>
  <c r="H55" i="7"/>
  <c r="I55" i="7"/>
  <c r="A50" i="7" a="1"/>
  <c r="A50" i="7" s="1"/>
  <c r="C43" i="7"/>
  <c r="D43" i="7"/>
  <c r="E43" i="7"/>
  <c r="F43" i="7"/>
  <c r="G43" i="7"/>
  <c r="H43" i="7"/>
  <c r="I43" i="7"/>
  <c r="C44" i="7"/>
  <c r="D44" i="7"/>
  <c r="E44" i="7"/>
  <c r="F44" i="7"/>
  <c r="G44" i="7"/>
  <c r="H44" i="7"/>
  <c r="I44" i="7"/>
  <c r="C45" i="7"/>
  <c r="D45" i="7"/>
  <c r="E45" i="7"/>
  <c r="F45" i="7"/>
  <c r="G45" i="7"/>
  <c r="H45" i="7"/>
  <c r="I45" i="7"/>
  <c r="C46" i="7"/>
  <c r="D46" i="7"/>
  <c r="E46" i="7"/>
  <c r="F46" i="7"/>
  <c r="G46" i="7"/>
  <c r="H46" i="7"/>
  <c r="I46" i="7"/>
  <c r="C47" i="7"/>
  <c r="D47" i="7"/>
  <c r="E47" i="7"/>
  <c r="F47" i="7"/>
  <c r="G47" i="7"/>
  <c r="H47" i="7"/>
  <c r="I47" i="7"/>
  <c r="A42" i="7" a="1"/>
  <c r="A42" i="7" s="1"/>
  <c r="C34" i="7"/>
  <c r="D34" i="7"/>
  <c r="E34" i="7"/>
  <c r="F34" i="7"/>
  <c r="G34" i="7"/>
  <c r="H34" i="7"/>
  <c r="I34" i="7"/>
  <c r="C35" i="7"/>
  <c r="D35" i="7"/>
  <c r="E35" i="7"/>
  <c r="F35" i="7"/>
  <c r="G35" i="7"/>
  <c r="H35" i="7"/>
  <c r="I35" i="7"/>
  <c r="C36" i="7"/>
  <c r="D36" i="7"/>
  <c r="E36" i="7"/>
  <c r="F36" i="7"/>
  <c r="G36" i="7"/>
  <c r="H36" i="7"/>
  <c r="I36" i="7"/>
  <c r="C37" i="7"/>
  <c r="D37" i="7"/>
  <c r="E37" i="7"/>
  <c r="F37" i="7"/>
  <c r="G37" i="7"/>
  <c r="H37" i="7"/>
  <c r="I37" i="7"/>
  <c r="C38" i="7"/>
  <c r="D38" i="7"/>
  <c r="E38" i="7"/>
  <c r="F38" i="7"/>
  <c r="G38" i="7"/>
  <c r="H38" i="7"/>
  <c r="I38" i="7"/>
  <c r="C27" i="7"/>
  <c r="D27" i="7"/>
  <c r="E27" i="7"/>
  <c r="F27" i="7"/>
  <c r="G27" i="7"/>
  <c r="H27" i="7"/>
  <c r="I27" i="7"/>
  <c r="C28" i="7"/>
  <c r="D28" i="7"/>
  <c r="E28" i="7"/>
  <c r="F28" i="7"/>
  <c r="G28" i="7"/>
  <c r="H28" i="7"/>
  <c r="I28" i="7"/>
  <c r="C29" i="7"/>
  <c r="D29" i="7"/>
  <c r="E29" i="7"/>
  <c r="F29" i="7"/>
  <c r="G29" i="7"/>
  <c r="H29" i="7"/>
  <c r="I29" i="7"/>
  <c r="C30" i="7"/>
  <c r="D30" i="7"/>
  <c r="E30" i="7"/>
  <c r="F30" i="7"/>
  <c r="G30" i="7"/>
  <c r="H30" i="7"/>
  <c r="I30" i="7"/>
  <c r="C31" i="7"/>
  <c r="D31" i="7"/>
  <c r="E31" i="7"/>
  <c r="F31" i="7"/>
  <c r="G31" i="7"/>
  <c r="H31" i="7"/>
  <c r="I31" i="7"/>
  <c r="C32" i="7"/>
  <c r="D32" i="7"/>
  <c r="E32" i="7"/>
  <c r="F32" i="7"/>
  <c r="G32" i="7"/>
  <c r="H32" i="7"/>
  <c r="I32" i="7"/>
  <c r="A26" i="7" a="1"/>
  <c r="A26" i="7" s="1"/>
  <c r="A34" i="7" a="1"/>
  <c r="A34" i="7" s="1"/>
  <c r="I83" i="7"/>
  <c r="H83" i="7"/>
  <c r="G83" i="7"/>
  <c r="F83" i="7"/>
  <c r="E83" i="7"/>
  <c r="D83" i="7"/>
  <c r="C83" i="7"/>
  <c r="I82" i="7"/>
  <c r="H82" i="7"/>
  <c r="G82" i="7"/>
  <c r="F82" i="7"/>
  <c r="E82" i="7"/>
  <c r="D82" i="7"/>
  <c r="C82" i="7"/>
  <c r="I80" i="7"/>
  <c r="H80" i="7"/>
  <c r="G80" i="7"/>
  <c r="F80" i="7"/>
  <c r="E80" i="7"/>
  <c r="D80" i="7"/>
  <c r="C80" i="7"/>
  <c r="I74" i="7"/>
  <c r="H74" i="7"/>
  <c r="G74" i="7"/>
  <c r="F74" i="7"/>
  <c r="E74" i="7"/>
  <c r="D74" i="7"/>
  <c r="C74" i="7"/>
  <c r="I72" i="7"/>
  <c r="H72" i="7"/>
  <c r="G72" i="7"/>
  <c r="F72" i="7"/>
  <c r="E72" i="7"/>
  <c r="D72" i="7"/>
  <c r="C72" i="7"/>
  <c r="I66" i="7"/>
  <c r="H66" i="7"/>
  <c r="G66" i="7"/>
  <c r="F66" i="7"/>
  <c r="E66" i="7"/>
  <c r="D66" i="7"/>
  <c r="C66" i="7"/>
  <c r="I64" i="7"/>
  <c r="H64" i="7"/>
  <c r="G64" i="7"/>
  <c r="F64" i="7"/>
  <c r="E64" i="7"/>
  <c r="D64" i="7"/>
  <c r="C64" i="7"/>
  <c r="I58" i="7"/>
  <c r="H58" i="7"/>
  <c r="G58" i="7"/>
  <c r="F58" i="7"/>
  <c r="E58" i="7"/>
  <c r="D58" i="7"/>
  <c r="C58" i="7"/>
  <c r="I56" i="7"/>
  <c r="H56" i="7"/>
  <c r="G56" i="7"/>
  <c r="F56" i="7"/>
  <c r="E56" i="7"/>
  <c r="D56" i="7"/>
  <c r="C56" i="7"/>
  <c r="I50" i="7"/>
  <c r="H50" i="7"/>
  <c r="G50" i="7"/>
  <c r="F50" i="7"/>
  <c r="E50" i="7"/>
  <c r="D50" i="7"/>
  <c r="C50" i="7"/>
  <c r="I48" i="7"/>
  <c r="H48" i="7"/>
  <c r="G48" i="7"/>
  <c r="F48" i="7"/>
  <c r="E48" i="7"/>
  <c r="D48" i="7"/>
  <c r="C48" i="7"/>
  <c r="I42" i="7"/>
  <c r="H42" i="7"/>
  <c r="G42" i="7"/>
  <c r="F42" i="7"/>
  <c r="E42" i="7"/>
  <c r="D42" i="7"/>
  <c r="C42" i="7"/>
  <c r="I40" i="7"/>
  <c r="H40" i="7"/>
  <c r="G40" i="7"/>
  <c r="F40" i="7"/>
  <c r="E40" i="7"/>
  <c r="D40" i="7"/>
  <c r="C40" i="7"/>
  <c r="I39" i="7"/>
  <c r="H39" i="7"/>
  <c r="G39" i="7"/>
  <c r="F39" i="7"/>
  <c r="E39" i="7"/>
  <c r="D39" i="7"/>
  <c r="C39" i="7"/>
  <c r="I26" i="7"/>
  <c r="H26" i="7"/>
  <c r="G26" i="7"/>
  <c r="F26" i="7"/>
  <c r="E26" i="7"/>
  <c r="D26" i="7"/>
  <c r="C26" i="7"/>
  <c r="I24" i="7"/>
  <c r="H24" i="7"/>
  <c r="G24" i="7"/>
  <c r="F24" i="7"/>
  <c r="E24" i="7"/>
  <c r="D24" i="7"/>
  <c r="C24" i="7"/>
  <c r="B12" i="7" a="1"/>
  <c r="B12" i="7" s="1"/>
  <c r="H10" i="7"/>
  <c r="H19" i="7" s="1"/>
  <c r="H81" i="7" s="1"/>
  <c r="G10" i="7"/>
  <c r="G19" i="7" s="1"/>
  <c r="G81" i="7" s="1"/>
  <c r="F10" i="7"/>
  <c r="F19" i="7" s="1"/>
  <c r="F81" i="7" s="1"/>
  <c r="E10" i="7"/>
  <c r="E19" i="7" s="1"/>
  <c r="E81" i="7" s="1"/>
  <c r="D10" i="7"/>
  <c r="D19" i="7" s="1"/>
  <c r="D81" i="7" s="1"/>
  <c r="C10" i="7"/>
  <c r="C19" i="7" s="1"/>
  <c r="C81" i="7" s="1"/>
  <c r="I9" i="7"/>
  <c r="I18" i="7" s="1"/>
  <c r="I73" i="7" s="1"/>
  <c r="H9" i="7"/>
  <c r="H18" i="7" s="1"/>
  <c r="H73" i="7" s="1"/>
  <c r="G9" i="7"/>
  <c r="G18" i="7" s="1"/>
  <c r="G73" i="7" s="1"/>
  <c r="F9" i="7"/>
  <c r="F18" i="7" s="1"/>
  <c r="F73" i="7" s="1"/>
  <c r="E9" i="7"/>
  <c r="E18" i="7" s="1"/>
  <c r="E73" i="7" s="1"/>
  <c r="D9" i="7"/>
  <c r="D18" i="7" s="1"/>
  <c r="D73" i="7" s="1"/>
  <c r="C9" i="7"/>
  <c r="C18" i="7" s="1"/>
  <c r="C73" i="7" s="1"/>
  <c r="H8" i="7"/>
  <c r="H17" i="7" s="1"/>
  <c r="H65" i="7" s="1"/>
  <c r="G8" i="7"/>
  <c r="G17" i="7" s="1"/>
  <c r="G65" i="7" s="1"/>
  <c r="F8" i="7"/>
  <c r="F17" i="7" s="1"/>
  <c r="F65" i="7" s="1"/>
  <c r="E8" i="7"/>
  <c r="E17" i="7" s="1"/>
  <c r="E65" i="7" s="1"/>
  <c r="D8" i="7"/>
  <c r="D17" i="7" s="1"/>
  <c r="D65" i="7" s="1"/>
  <c r="C8" i="7"/>
  <c r="C17" i="7" s="1"/>
  <c r="C65" i="7" s="1"/>
  <c r="I7" i="7"/>
  <c r="I16" i="7" s="1"/>
  <c r="I57" i="7" s="1"/>
  <c r="H7" i="7"/>
  <c r="H16" i="7" s="1"/>
  <c r="H57" i="7" s="1"/>
  <c r="G7" i="7"/>
  <c r="G16" i="7" s="1"/>
  <c r="G57" i="7" s="1"/>
  <c r="F7" i="7"/>
  <c r="F16" i="7" s="1"/>
  <c r="F57" i="7" s="1"/>
  <c r="E7" i="7"/>
  <c r="E16" i="7" s="1"/>
  <c r="E57" i="7" s="1"/>
  <c r="D7" i="7"/>
  <c r="D16" i="7" s="1"/>
  <c r="D57" i="7" s="1"/>
  <c r="C7" i="7"/>
  <c r="C16" i="7" s="1"/>
  <c r="C57" i="7" s="1"/>
  <c r="H6" i="7"/>
  <c r="H15" i="7" s="1"/>
  <c r="H49" i="7" s="1"/>
  <c r="G6" i="7"/>
  <c r="G15" i="7" s="1"/>
  <c r="G49" i="7" s="1"/>
  <c r="F6" i="7"/>
  <c r="F15" i="7" s="1"/>
  <c r="F49" i="7" s="1"/>
  <c r="E6" i="7"/>
  <c r="E15" i="7" s="1"/>
  <c r="E49" i="7" s="1"/>
  <c r="D6" i="7"/>
  <c r="D15" i="7" s="1"/>
  <c r="D49" i="7" s="1"/>
  <c r="C6" i="7"/>
  <c r="C15" i="7" s="1"/>
  <c r="C49" i="7" s="1"/>
  <c r="I5" i="7"/>
  <c r="I14" i="7" s="1"/>
  <c r="I41" i="7" s="1"/>
  <c r="H5" i="7"/>
  <c r="H14" i="7" s="1"/>
  <c r="H41" i="7" s="1"/>
  <c r="G5" i="7"/>
  <c r="G14" i="7" s="1"/>
  <c r="G41" i="7" s="1"/>
  <c r="F5" i="7"/>
  <c r="F14" i="7" s="1"/>
  <c r="F41" i="7" s="1"/>
  <c r="E5" i="7"/>
  <c r="E14" i="7" s="1"/>
  <c r="E41" i="7" s="1"/>
  <c r="D5" i="7"/>
  <c r="D14" i="7" s="1"/>
  <c r="D41" i="7" s="1"/>
  <c r="C5" i="7"/>
  <c r="C14" i="7" s="1"/>
  <c r="C41" i="7" s="1"/>
  <c r="H4" i="7"/>
  <c r="H13" i="7" s="1"/>
  <c r="H33" i="7" s="1"/>
  <c r="G4" i="7"/>
  <c r="G13" i="7" s="1"/>
  <c r="G33" i="7" s="1"/>
  <c r="F4" i="7"/>
  <c r="F13" i="7" s="1"/>
  <c r="F33" i="7" s="1"/>
  <c r="E4" i="7"/>
  <c r="E13" i="7" s="1"/>
  <c r="E33" i="7" s="1"/>
  <c r="D4" i="7"/>
  <c r="D13" i="7" s="1"/>
  <c r="D33" i="7" s="1"/>
  <c r="C4" i="7"/>
  <c r="C13" i="7" s="1"/>
  <c r="C33" i="7" s="1"/>
  <c r="I3" i="7"/>
  <c r="I12" i="7" s="1"/>
  <c r="I25" i="7" s="1"/>
  <c r="H3" i="7"/>
  <c r="H12" i="7" s="1"/>
  <c r="H25" i="7" s="1"/>
  <c r="G3" i="7"/>
  <c r="G12" i="7" s="1"/>
  <c r="G25" i="7" s="1"/>
  <c r="F3" i="7"/>
  <c r="F12" i="7" s="1"/>
  <c r="F25" i="7" s="1"/>
  <c r="E3" i="7"/>
  <c r="E12" i="7" s="1"/>
  <c r="E25" i="7" s="1"/>
  <c r="D3" i="7"/>
  <c r="D12" i="7" s="1"/>
  <c r="D25" i="7" s="1"/>
  <c r="C3" i="7"/>
  <c r="C12" i="7" s="1"/>
  <c r="C25" i="7" s="1"/>
  <c r="B3" i="7" a="1"/>
  <c r="I10" i="7" s="1"/>
  <c r="I19" i="7" s="1"/>
  <c r="I81" i="7" s="1"/>
  <c r="I48" i="6"/>
  <c r="H48" i="6"/>
  <c r="G48" i="6"/>
  <c r="F48" i="6"/>
  <c r="E48" i="6"/>
  <c r="D48" i="6"/>
  <c r="C48" i="6"/>
  <c r="I44" i="6"/>
  <c r="H44" i="6"/>
  <c r="G44" i="6"/>
  <c r="F44" i="6"/>
  <c r="E44" i="6"/>
  <c r="D44" i="6"/>
  <c r="C44" i="6"/>
  <c r="C45" i="6"/>
  <c r="D45" i="6"/>
  <c r="E45" i="6"/>
  <c r="F45" i="6"/>
  <c r="G45" i="6"/>
  <c r="H45" i="6"/>
  <c r="I45" i="6"/>
  <c r="I41" i="6"/>
  <c r="H41" i="6"/>
  <c r="G41" i="6"/>
  <c r="F41" i="6"/>
  <c r="E41" i="6"/>
  <c r="D41" i="6"/>
  <c r="C41" i="6"/>
  <c r="I38" i="6"/>
  <c r="H38" i="6"/>
  <c r="G38" i="6"/>
  <c r="F38" i="6"/>
  <c r="E38" i="6"/>
  <c r="D38" i="6"/>
  <c r="C38" i="6"/>
  <c r="I35" i="6"/>
  <c r="H35" i="6"/>
  <c r="G35" i="6"/>
  <c r="F35" i="6"/>
  <c r="E35" i="6"/>
  <c r="D35" i="6"/>
  <c r="C35" i="6"/>
  <c r="I32" i="6"/>
  <c r="H32" i="6"/>
  <c r="G32" i="6"/>
  <c r="F32" i="6"/>
  <c r="E32" i="6"/>
  <c r="D32" i="6"/>
  <c r="C32" i="6"/>
  <c r="I29" i="6"/>
  <c r="H29" i="6"/>
  <c r="G29" i="6"/>
  <c r="F29" i="6"/>
  <c r="E29" i="6"/>
  <c r="D29" i="6"/>
  <c r="C29" i="6"/>
  <c r="I26" i="6"/>
  <c r="H26" i="6"/>
  <c r="G26" i="6"/>
  <c r="F26" i="6"/>
  <c r="E26" i="6"/>
  <c r="D26" i="6"/>
  <c r="C26" i="6"/>
  <c r="B25" i="6" a="1"/>
  <c r="B25" i="6" s="1"/>
  <c r="I47" i="6"/>
  <c r="H47" i="6"/>
  <c r="G47" i="6"/>
  <c r="F47" i="6"/>
  <c r="E47" i="6"/>
  <c r="D47" i="6"/>
  <c r="C47" i="6"/>
  <c r="I42" i="6"/>
  <c r="H42" i="6"/>
  <c r="G42" i="6"/>
  <c r="F42" i="6"/>
  <c r="E42" i="6"/>
  <c r="D42" i="6"/>
  <c r="C42" i="6"/>
  <c r="I39" i="6"/>
  <c r="H39" i="6"/>
  <c r="G39" i="6"/>
  <c r="F39" i="6"/>
  <c r="E39" i="6"/>
  <c r="D39" i="6"/>
  <c r="C39" i="6"/>
  <c r="I36" i="6"/>
  <c r="H36" i="6"/>
  <c r="G36" i="6"/>
  <c r="F36" i="6"/>
  <c r="E36" i="6"/>
  <c r="D36" i="6"/>
  <c r="C36" i="6"/>
  <c r="I33" i="6"/>
  <c r="H33" i="6"/>
  <c r="G33" i="6"/>
  <c r="F33" i="6"/>
  <c r="E33" i="6"/>
  <c r="D33" i="6"/>
  <c r="C33" i="6"/>
  <c r="I30" i="6"/>
  <c r="H30" i="6"/>
  <c r="G30" i="6"/>
  <c r="F30" i="6"/>
  <c r="E30" i="6"/>
  <c r="D30" i="6"/>
  <c r="C30" i="6"/>
  <c r="I27" i="6"/>
  <c r="H27" i="6"/>
  <c r="G27" i="6"/>
  <c r="F27" i="6"/>
  <c r="E27" i="6"/>
  <c r="D27" i="6"/>
  <c r="C27" i="6"/>
  <c r="I24" i="6"/>
  <c r="H24" i="6"/>
  <c r="F24" i="6"/>
  <c r="E24" i="6"/>
  <c r="D24" i="6"/>
  <c r="C24" i="6"/>
  <c r="B12" i="6" a="1"/>
  <c r="B12" i="6" s="1"/>
  <c r="H10" i="6"/>
  <c r="H19" i="6" s="1"/>
  <c r="H46" i="6" s="1"/>
  <c r="G10" i="6"/>
  <c r="G19" i="6" s="1"/>
  <c r="G46" i="6" s="1"/>
  <c r="F10" i="6"/>
  <c r="F19" i="6" s="1"/>
  <c r="F46" i="6" s="1"/>
  <c r="E10" i="6"/>
  <c r="E19" i="6" s="1"/>
  <c r="E46" i="6" s="1"/>
  <c r="D10" i="6"/>
  <c r="D19" i="6" s="1"/>
  <c r="D46" i="6" s="1"/>
  <c r="C10" i="6"/>
  <c r="C19" i="6" s="1"/>
  <c r="C46" i="6" s="1"/>
  <c r="I9" i="6"/>
  <c r="I18" i="6" s="1"/>
  <c r="I43" i="6" s="1"/>
  <c r="H9" i="6"/>
  <c r="H18" i="6" s="1"/>
  <c r="H43" i="6" s="1"/>
  <c r="G9" i="6"/>
  <c r="G18" i="6" s="1"/>
  <c r="G43" i="6" s="1"/>
  <c r="F9" i="6"/>
  <c r="F18" i="6" s="1"/>
  <c r="F43" i="6" s="1"/>
  <c r="E9" i="6"/>
  <c r="E18" i="6" s="1"/>
  <c r="E43" i="6" s="1"/>
  <c r="D9" i="6"/>
  <c r="D18" i="6" s="1"/>
  <c r="D43" i="6" s="1"/>
  <c r="C9" i="6"/>
  <c r="C18" i="6" s="1"/>
  <c r="C43" i="6" s="1"/>
  <c r="H8" i="6"/>
  <c r="H17" i="6" s="1"/>
  <c r="H40" i="6" s="1"/>
  <c r="G8" i="6"/>
  <c r="G17" i="6" s="1"/>
  <c r="G40" i="6" s="1"/>
  <c r="F8" i="6"/>
  <c r="F17" i="6" s="1"/>
  <c r="F40" i="6" s="1"/>
  <c r="E8" i="6"/>
  <c r="E17" i="6" s="1"/>
  <c r="E40" i="6" s="1"/>
  <c r="D8" i="6"/>
  <c r="D17" i="6" s="1"/>
  <c r="D40" i="6" s="1"/>
  <c r="C8" i="6"/>
  <c r="C17" i="6" s="1"/>
  <c r="C40" i="6" s="1"/>
  <c r="I7" i="6"/>
  <c r="I16" i="6" s="1"/>
  <c r="I37" i="6" s="1"/>
  <c r="H7" i="6"/>
  <c r="H16" i="6" s="1"/>
  <c r="H37" i="6" s="1"/>
  <c r="G7" i="6"/>
  <c r="G16" i="6" s="1"/>
  <c r="G37" i="6" s="1"/>
  <c r="F7" i="6"/>
  <c r="F16" i="6" s="1"/>
  <c r="F37" i="6" s="1"/>
  <c r="E7" i="6"/>
  <c r="E16" i="6" s="1"/>
  <c r="E37" i="6" s="1"/>
  <c r="D7" i="6"/>
  <c r="D16" i="6" s="1"/>
  <c r="D37" i="6" s="1"/>
  <c r="C7" i="6"/>
  <c r="C16" i="6" s="1"/>
  <c r="C37" i="6" s="1"/>
  <c r="H6" i="6"/>
  <c r="H15" i="6" s="1"/>
  <c r="H34" i="6" s="1"/>
  <c r="G6" i="6"/>
  <c r="G15" i="6" s="1"/>
  <c r="G34" i="6" s="1"/>
  <c r="F6" i="6"/>
  <c r="F15" i="6" s="1"/>
  <c r="F34" i="6" s="1"/>
  <c r="E6" i="6"/>
  <c r="E15" i="6" s="1"/>
  <c r="E34" i="6" s="1"/>
  <c r="D6" i="6"/>
  <c r="D15" i="6" s="1"/>
  <c r="D34" i="6" s="1"/>
  <c r="C6" i="6"/>
  <c r="C15" i="6" s="1"/>
  <c r="C34" i="6" s="1"/>
  <c r="I5" i="6"/>
  <c r="I14" i="6" s="1"/>
  <c r="I31" i="6" s="1"/>
  <c r="H5" i="6"/>
  <c r="H14" i="6" s="1"/>
  <c r="H31" i="6" s="1"/>
  <c r="G5" i="6"/>
  <c r="G14" i="6" s="1"/>
  <c r="G31" i="6" s="1"/>
  <c r="F5" i="6"/>
  <c r="F14" i="6" s="1"/>
  <c r="F31" i="6" s="1"/>
  <c r="E5" i="6"/>
  <c r="E14" i="6" s="1"/>
  <c r="E31" i="6" s="1"/>
  <c r="D5" i="6"/>
  <c r="D14" i="6" s="1"/>
  <c r="D31" i="6" s="1"/>
  <c r="C5" i="6"/>
  <c r="C14" i="6" s="1"/>
  <c r="C31" i="6" s="1"/>
  <c r="H4" i="6"/>
  <c r="H13" i="6" s="1"/>
  <c r="H28" i="6" s="1"/>
  <c r="G4" i="6"/>
  <c r="G13" i="6" s="1"/>
  <c r="G28" i="6" s="1"/>
  <c r="F4" i="6"/>
  <c r="F13" i="6" s="1"/>
  <c r="F28" i="6" s="1"/>
  <c r="E4" i="6"/>
  <c r="E13" i="6" s="1"/>
  <c r="E28" i="6" s="1"/>
  <c r="D4" i="6"/>
  <c r="D13" i="6" s="1"/>
  <c r="D28" i="6" s="1"/>
  <c r="C4" i="6"/>
  <c r="C13" i="6" s="1"/>
  <c r="C28" i="6" s="1"/>
  <c r="I3" i="6"/>
  <c r="I12" i="6" s="1"/>
  <c r="I25" i="6" s="1"/>
  <c r="H3" i="6"/>
  <c r="H12" i="6" s="1"/>
  <c r="H25" i="6" s="1"/>
  <c r="G3" i="6"/>
  <c r="G12" i="6" s="1"/>
  <c r="G25" i="6" s="1"/>
  <c r="F3" i="6"/>
  <c r="F12" i="6" s="1"/>
  <c r="F25" i="6" s="1"/>
  <c r="E3" i="6"/>
  <c r="E12" i="6" s="1"/>
  <c r="E25" i="6" s="1"/>
  <c r="D3" i="6"/>
  <c r="D12" i="6" s="1"/>
  <c r="D25" i="6" s="1"/>
  <c r="C3" i="6"/>
  <c r="C12" i="6" s="1"/>
  <c r="C25" i="6" s="1"/>
  <c r="B3" i="6" a="1"/>
  <c r="I8" i="6" s="1"/>
  <c r="I17" i="6" s="1"/>
  <c r="I40" i="6" s="1"/>
  <c r="I5" i="4"/>
  <c r="I6" i="4"/>
  <c r="I7" i="4"/>
  <c r="I8" i="4"/>
  <c r="I17" i="4" s="1"/>
  <c r="I35" i="4" s="1"/>
  <c r="I9" i="4"/>
  <c r="I10" i="4"/>
  <c r="I3" i="4"/>
  <c r="I4" i="4"/>
  <c r="I15" i="4"/>
  <c r="I31" i="4" s="1"/>
  <c r="I19" i="4"/>
  <c r="I39" i="4" s="1"/>
  <c r="I12" i="4"/>
  <c r="I25" i="4" s="1"/>
  <c r="I13" i="4"/>
  <c r="I14" i="4"/>
  <c r="I29" i="4" s="1"/>
  <c r="I16" i="4"/>
  <c r="I33" i="4" s="1"/>
  <c r="I18" i="4"/>
  <c r="I24" i="4"/>
  <c r="I26" i="4"/>
  <c r="I27" i="4"/>
  <c r="I28" i="4"/>
  <c r="I30" i="4"/>
  <c r="I32" i="4"/>
  <c r="I34" i="4"/>
  <c r="I36" i="4"/>
  <c r="I37" i="4"/>
  <c r="I38" i="4"/>
  <c r="I40" i="4"/>
  <c r="I5" i="5"/>
  <c r="I6" i="5" s="1"/>
  <c r="I23" i="5" s="1"/>
  <c r="I44" i="5" s="1"/>
  <c r="I7" i="5"/>
  <c r="I24" i="5" s="1"/>
  <c r="I46" i="5" s="1"/>
  <c r="I8" i="5"/>
  <c r="I25" i="5" s="1"/>
  <c r="I48" i="5" s="1"/>
  <c r="I9" i="5"/>
  <c r="I10" i="5" s="1"/>
  <c r="I27" i="5" s="1"/>
  <c r="I52" i="5" s="1"/>
  <c r="I11" i="5"/>
  <c r="I12" i="5"/>
  <c r="I29" i="5" s="1"/>
  <c r="I56" i="5" s="1"/>
  <c r="I13" i="5"/>
  <c r="I14" i="5" s="1"/>
  <c r="I31" i="5" s="1"/>
  <c r="I60" i="5" s="1"/>
  <c r="I15" i="5"/>
  <c r="I16" i="5"/>
  <c r="I33" i="5" s="1"/>
  <c r="I64" i="5" s="1"/>
  <c r="I17" i="5"/>
  <c r="I18" i="5" s="1"/>
  <c r="I35" i="5" s="1"/>
  <c r="I68" i="5" s="1"/>
  <c r="I4" i="5"/>
  <c r="I3" i="5"/>
  <c r="I21" i="5" s="1"/>
  <c r="I40" i="5" s="1"/>
  <c r="I22" i="5"/>
  <c r="I42" i="5" s="1"/>
  <c r="I26" i="5"/>
  <c r="I50" i="5" s="1"/>
  <c r="I28" i="5"/>
  <c r="I54" i="5" s="1"/>
  <c r="I32" i="5"/>
  <c r="I62" i="5" s="1"/>
  <c r="I34" i="5"/>
  <c r="I66" i="5" s="1"/>
  <c r="I37" i="5"/>
  <c r="I39" i="5"/>
  <c r="I41" i="5"/>
  <c r="I43" i="5"/>
  <c r="I45" i="5"/>
  <c r="I47" i="5"/>
  <c r="I49" i="5"/>
  <c r="I51" i="5"/>
  <c r="I53" i="5"/>
  <c r="I55" i="5"/>
  <c r="I57" i="5"/>
  <c r="I59" i="5"/>
  <c r="I61" i="5"/>
  <c r="I63" i="5"/>
  <c r="I65" i="5"/>
  <c r="I67" i="5"/>
  <c r="I69" i="5"/>
  <c r="I5" i="3"/>
  <c r="I6" i="3" s="1"/>
  <c r="I23" i="3" s="1"/>
  <c r="I47" i="3" s="1"/>
  <c r="I7" i="3"/>
  <c r="I8" i="3"/>
  <c r="I25" i="3" s="1"/>
  <c r="I53" i="3" s="1"/>
  <c r="I9" i="3"/>
  <c r="I10" i="3" s="1"/>
  <c r="I27" i="3" s="1"/>
  <c r="I59" i="3" s="1"/>
  <c r="I11" i="3"/>
  <c r="I12" i="3"/>
  <c r="I29" i="3" s="1"/>
  <c r="I65" i="3" s="1"/>
  <c r="I13" i="3"/>
  <c r="I14" i="3" s="1"/>
  <c r="I31" i="3" s="1"/>
  <c r="I71" i="3" s="1"/>
  <c r="I15" i="3"/>
  <c r="I16" i="3"/>
  <c r="I33" i="3" s="1"/>
  <c r="I77" i="3" s="1"/>
  <c r="I17" i="3"/>
  <c r="I18" i="3" s="1"/>
  <c r="I35" i="3" s="1"/>
  <c r="I83" i="3" s="1"/>
  <c r="I3" i="3"/>
  <c r="I4" i="3" s="1"/>
  <c r="I21" i="3" s="1"/>
  <c r="I41" i="3" s="1"/>
  <c r="I24" i="3"/>
  <c r="I50" i="3" s="1"/>
  <c r="I30" i="3"/>
  <c r="I68" i="3" s="1"/>
  <c r="I26" i="3"/>
  <c r="I56" i="3" s="1"/>
  <c r="I28" i="3"/>
  <c r="I62" i="3" s="1"/>
  <c r="I34" i="3"/>
  <c r="I80" i="3" s="1"/>
  <c r="I37" i="3"/>
  <c r="I39" i="3"/>
  <c r="I40" i="3"/>
  <c r="I42" i="3"/>
  <c r="I43" i="3"/>
  <c r="I45" i="3"/>
  <c r="I46" i="3"/>
  <c r="I48" i="3"/>
  <c r="I49" i="3"/>
  <c r="I51" i="3"/>
  <c r="I52" i="3"/>
  <c r="I54" i="3"/>
  <c r="I55" i="3"/>
  <c r="I57" i="3"/>
  <c r="I58" i="3"/>
  <c r="I60" i="3"/>
  <c r="I61" i="3"/>
  <c r="I63" i="3"/>
  <c r="I64" i="3"/>
  <c r="I66" i="3"/>
  <c r="I67" i="3"/>
  <c r="I69" i="3"/>
  <c r="I70" i="3"/>
  <c r="I72" i="3"/>
  <c r="I73" i="3"/>
  <c r="I75" i="3"/>
  <c r="I76" i="3"/>
  <c r="I78" i="3"/>
  <c r="I79" i="3"/>
  <c r="I81" i="3"/>
  <c r="I82" i="3"/>
  <c r="I84" i="3"/>
  <c r="I85" i="3"/>
  <c r="B38" i="5" a="1"/>
  <c r="B38" i="5" s="1"/>
  <c r="H69" i="5"/>
  <c r="G69" i="5"/>
  <c r="F69" i="5"/>
  <c r="E69" i="5"/>
  <c r="D69" i="5"/>
  <c r="C69" i="5"/>
  <c r="H67" i="5"/>
  <c r="G67" i="5"/>
  <c r="F67" i="5"/>
  <c r="E67" i="5"/>
  <c r="D67" i="5"/>
  <c r="C67" i="5"/>
  <c r="H65" i="5"/>
  <c r="G65" i="5"/>
  <c r="F65" i="5"/>
  <c r="E65" i="5"/>
  <c r="D65" i="5"/>
  <c r="C65" i="5"/>
  <c r="H63" i="5"/>
  <c r="G63" i="5"/>
  <c r="F63" i="5"/>
  <c r="E63" i="5"/>
  <c r="D63" i="5"/>
  <c r="C63" i="5"/>
  <c r="H61" i="5"/>
  <c r="G61" i="5"/>
  <c r="F61" i="5"/>
  <c r="E61" i="5"/>
  <c r="D61" i="5"/>
  <c r="C61" i="5"/>
  <c r="H59" i="5"/>
  <c r="G59" i="5"/>
  <c r="F59" i="5"/>
  <c r="E59" i="5"/>
  <c r="D59" i="5"/>
  <c r="C59" i="5"/>
  <c r="H57" i="5"/>
  <c r="G57" i="5"/>
  <c r="F57" i="5"/>
  <c r="E57" i="5"/>
  <c r="D57" i="5"/>
  <c r="C57" i="5"/>
  <c r="H55" i="5"/>
  <c r="G55" i="5"/>
  <c r="F55" i="5"/>
  <c r="E55" i="5"/>
  <c r="D55" i="5"/>
  <c r="C55" i="5"/>
  <c r="H53" i="5"/>
  <c r="G53" i="5"/>
  <c r="F53" i="5"/>
  <c r="E53" i="5"/>
  <c r="D53" i="5"/>
  <c r="C53" i="5"/>
  <c r="H51" i="5"/>
  <c r="G51" i="5"/>
  <c r="F51" i="5"/>
  <c r="E51" i="5"/>
  <c r="D51" i="5"/>
  <c r="C51" i="5"/>
  <c r="H49" i="5"/>
  <c r="G49" i="5"/>
  <c r="F49" i="5"/>
  <c r="E49" i="5"/>
  <c r="D49" i="5"/>
  <c r="C49" i="5"/>
  <c r="H47" i="5"/>
  <c r="G47" i="5"/>
  <c r="F47" i="5"/>
  <c r="E47" i="5"/>
  <c r="D47" i="5"/>
  <c r="C47" i="5"/>
  <c r="H45" i="5"/>
  <c r="G45" i="5"/>
  <c r="F45" i="5"/>
  <c r="E45" i="5"/>
  <c r="D45" i="5"/>
  <c r="C45" i="5"/>
  <c r="H43" i="5"/>
  <c r="G43" i="5"/>
  <c r="F43" i="5"/>
  <c r="E43" i="5"/>
  <c r="D43" i="5"/>
  <c r="C43" i="5"/>
  <c r="H41" i="5"/>
  <c r="G41" i="5"/>
  <c r="F41" i="5"/>
  <c r="E41" i="5"/>
  <c r="D41" i="5"/>
  <c r="C41" i="5"/>
  <c r="H39" i="5"/>
  <c r="G39" i="5"/>
  <c r="F39" i="5"/>
  <c r="E39" i="5"/>
  <c r="D39" i="5"/>
  <c r="C39" i="5"/>
  <c r="H37" i="5"/>
  <c r="G37" i="5"/>
  <c r="F37" i="5"/>
  <c r="E37" i="5"/>
  <c r="D37" i="5"/>
  <c r="C37" i="5"/>
  <c r="H30" i="5"/>
  <c r="H58" i="5" s="1"/>
  <c r="B20" i="5" a="1"/>
  <c r="B20" i="5" s="1"/>
  <c r="H17" i="5"/>
  <c r="H18" i="5" s="1"/>
  <c r="H35" i="5" s="1"/>
  <c r="H68" i="5" s="1"/>
  <c r="G17" i="5"/>
  <c r="G34" i="5" s="1"/>
  <c r="G66" i="5" s="1"/>
  <c r="F17" i="5"/>
  <c r="E17" i="5"/>
  <c r="D17" i="5"/>
  <c r="D34" i="5" s="1"/>
  <c r="D66" i="5" s="1"/>
  <c r="C17" i="5"/>
  <c r="C18" i="5" s="1"/>
  <c r="C35" i="5" s="1"/>
  <c r="C68" i="5" s="1"/>
  <c r="H15" i="5"/>
  <c r="H16" i="5" s="1"/>
  <c r="H33" i="5" s="1"/>
  <c r="H64" i="5" s="1"/>
  <c r="G15" i="5"/>
  <c r="G32" i="5" s="1"/>
  <c r="G62" i="5" s="1"/>
  <c r="F15" i="5"/>
  <c r="E15" i="5"/>
  <c r="D15" i="5"/>
  <c r="D32" i="5" s="1"/>
  <c r="D62" i="5" s="1"/>
  <c r="C15" i="5"/>
  <c r="C32" i="5" s="1"/>
  <c r="C62" i="5" s="1"/>
  <c r="H13" i="5"/>
  <c r="H14" i="5" s="1"/>
  <c r="H31" i="5" s="1"/>
  <c r="H60" i="5" s="1"/>
  <c r="G13" i="5"/>
  <c r="G30" i="5" s="1"/>
  <c r="G58" i="5" s="1"/>
  <c r="F13" i="5"/>
  <c r="E13" i="5"/>
  <c r="D13" i="5"/>
  <c r="D30" i="5" s="1"/>
  <c r="D58" i="5" s="1"/>
  <c r="C13" i="5"/>
  <c r="C14" i="5" s="1"/>
  <c r="C31" i="5" s="1"/>
  <c r="C60" i="5" s="1"/>
  <c r="H11" i="5"/>
  <c r="H28" i="5" s="1"/>
  <c r="H54" i="5" s="1"/>
  <c r="G11" i="5"/>
  <c r="G28" i="5" s="1"/>
  <c r="G54" i="5" s="1"/>
  <c r="F11" i="5"/>
  <c r="E11" i="5"/>
  <c r="D11" i="5"/>
  <c r="D28" i="5" s="1"/>
  <c r="D54" i="5" s="1"/>
  <c r="C11" i="5"/>
  <c r="C12" i="5" s="1"/>
  <c r="C29" i="5" s="1"/>
  <c r="C56" i="5" s="1"/>
  <c r="H9" i="5"/>
  <c r="H10" i="5" s="1"/>
  <c r="H27" i="5" s="1"/>
  <c r="H52" i="5" s="1"/>
  <c r="G9" i="5"/>
  <c r="G10" i="5" s="1"/>
  <c r="G27" i="5" s="1"/>
  <c r="G52" i="5" s="1"/>
  <c r="F9" i="5"/>
  <c r="E9" i="5"/>
  <c r="E26" i="5" s="1"/>
  <c r="E50" i="5" s="1"/>
  <c r="D9" i="5"/>
  <c r="D26" i="5" s="1"/>
  <c r="D50" i="5" s="1"/>
  <c r="C9" i="5"/>
  <c r="C26" i="5" s="1"/>
  <c r="C50" i="5" s="1"/>
  <c r="H7" i="5"/>
  <c r="H8" i="5" s="1"/>
  <c r="H25" i="5" s="1"/>
  <c r="H48" i="5" s="1"/>
  <c r="G7" i="5"/>
  <c r="G24" i="5" s="1"/>
  <c r="G46" i="5" s="1"/>
  <c r="F7" i="5"/>
  <c r="E7" i="5"/>
  <c r="E24" i="5" s="1"/>
  <c r="E46" i="5" s="1"/>
  <c r="D7" i="5"/>
  <c r="D24" i="5" s="1"/>
  <c r="D46" i="5" s="1"/>
  <c r="C7" i="5"/>
  <c r="C24" i="5" s="1"/>
  <c r="C46" i="5" s="1"/>
  <c r="H5" i="5"/>
  <c r="H22" i="5" s="1"/>
  <c r="H42" i="5" s="1"/>
  <c r="G5" i="5"/>
  <c r="G22" i="5" s="1"/>
  <c r="G42" i="5" s="1"/>
  <c r="F5" i="5"/>
  <c r="E5" i="5"/>
  <c r="E22" i="5" s="1"/>
  <c r="E42" i="5" s="1"/>
  <c r="D5" i="5"/>
  <c r="D22" i="5" s="1"/>
  <c r="D42" i="5" s="1"/>
  <c r="C5" i="5"/>
  <c r="C22" i="5" s="1"/>
  <c r="C42" i="5" s="1"/>
  <c r="H3" i="5"/>
  <c r="H4" i="5" s="1"/>
  <c r="H21" i="5" s="1"/>
  <c r="H40" i="5" s="1"/>
  <c r="G3" i="5"/>
  <c r="G20" i="5" s="1"/>
  <c r="G38" i="5" s="1"/>
  <c r="F3" i="5"/>
  <c r="E3" i="5"/>
  <c r="E20" i="5" s="1"/>
  <c r="E38" i="5" s="1"/>
  <c r="D3" i="5"/>
  <c r="D20" i="5" s="1"/>
  <c r="D38" i="5" s="1"/>
  <c r="C3" i="5"/>
  <c r="C4" i="5" s="1"/>
  <c r="C21" i="5" s="1"/>
  <c r="C40" i="5" s="1"/>
  <c r="B3" i="5" a="1"/>
  <c r="B3" i="5" s="1"/>
  <c r="D26" i="4"/>
  <c r="E26" i="4"/>
  <c r="F26" i="4"/>
  <c r="G26" i="4"/>
  <c r="H26" i="4"/>
  <c r="D28" i="4"/>
  <c r="E28" i="4"/>
  <c r="F28" i="4"/>
  <c r="G28" i="4"/>
  <c r="H28" i="4"/>
  <c r="D30" i="4"/>
  <c r="E30" i="4"/>
  <c r="F30" i="4"/>
  <c r="G30" i="4"/>
  <c r="H30" i="4"/>
  <c r="D32" i="4"/>
  <c r="E32" i="4"/>
  <c r="F32" i="4"/>
  <c r="G32" i="4"/>
  <c r="H32" i="4"/>
  <c r="D34" i="4"/>
  <c r="E34" i="4"/>
  <c r="F34" i="4"/>
  <c r="G34" i="4"/>
  <c r="H34" i="4"/>
  <c r="D36" i="4"/>
  <c r="E36" i="4"/>
  <c r="F36" i="4"/>
  <c r="G36" i="4"/>
  <c r="H36" i="4"/>
  <c r="D38" i="4"/>
  <c r="E38" i="4"/>
  <c r="F38" i="4"/>
  <c r="G38" i="4"/>
  <c r="H38" i="4"/>
  <c r="D40" i="4"/>
  <c r="E40" i="4"/>
  <c r="F40" i="4"/>
  <c r="G40" i="4"/>
  <c r="H40" i="4"/>
  <c r="C27" i="4"/>
  <c r="C40" i="4"/>
  <c r="C38" i="4"/>
  <c r="C36" i="4"/>
  <c r="B25" i="4" a="1"/>
  <c r="B25" i="4" s="1"/>
  <c r="C28" i="4"/>
  <c r="C30" i="4"/>
  <c r="C32" i="4"/>
  <c r="C34" i="4"/>
  <c r="C13" i="4"/>
  <c r="D13" i="4"/>
  <c r="D27" i="4" s="1"/>
  <c r="E13" i="4"/>
  <c r="E27" i="4" s="1"/>
  <c r="F13" i="4"/>
  <c r="F27" i="4" s="1"/>
  <c r="G13" i="4"/>
  <c r="G27" i="4" s="1"/>
  <c r="H13" i="4"/>
  <c r="H27" i="4" s="1"/>
  <c r="C14" i="4"/>
  <c r="C29" i="4" s="1"/>
  <c r="D14" i="4"/>
  <c r="D29" i="4" s="1"/>
  <c r="E14" i="4"/>
  <c r="E29" i="4" s="1"/>
  <c r="F14" i="4"/>
  <c r="F29" i="4" s="1"/>
  <c r="G14" i="4"/>
  <c r="G29" i="4" s="1"/>
  <c r="H14" i="4"/>
  <c r="H29" i="4" s="1"/>
  <c r="C15" i="4"/>
  <c r="C31" i="4" s="1"/>
  <c r="D15" i="4"/>
  <c r="D31" i="4" s="1"/>
  <c r="E15" i="4"/>
  <c r="E31" i="4" s="1"/>
  <c r="F15" i="4"/>
  <c r="F31" i="4" s="1"/>
  <c r="G15" i="4"/>
  <c r="G31" i="4" s="1"/>
  <c r="H15" i="4"/>
  <c r="H31" i="4" s="1"/>
  <c r="C16" i="4"/>
  <c r="C33" i="4" s="1"/>
  <c r="D16" i="4"/>
  <c r="D33" i="4" s="1"/>
  <c r="E16" i="4"/>
  <c r="E33" i="4" s="1"/>
  <c r="F16" i="4"/>
  <c r="F33" i="4" s="1"/>
  <c r="G16" i="4"/>
  <c r="G33" i="4" s="1"/>
  <c r="H16" i="4"/>
  <c r="H33" i="4" s="1"/>
  <c r="C17" i="4"/>
  <c r="C35" i="4" s="1"/>
  <c r="D17" i="4"/>
  <c r="D35" i="4" s="1"/>
  <c r="E17" i="4"/>
  <c r="E35" i="4" s="1"/>
  <c r="F17" i="4"/>
  <c r="F35" i="4" s="1"/>
  <c r="G17" i="4"/>
  <c r="G35" i="4" s="1"/>
  <c r="H17" i="4"/>
  <c r="H35" i="4" s="1"/>
  <c r="C18" i="4"/>
  <c r="C37" i="4" s="1"/>
  <c r="D18" i="4"/>
  <c r="D37" i="4" s="1"/>
  <c r="E18" i="4"/>
  <c r="E37" i="4" s="1"/>
  <c r="F18" i="4"/>
  <c r="F37" i="4" s="1"/>
  <c r="G18" i="4"/>
  <c r="G37" i="4" s="1"/>
  <c r="H18" i="4"/>
  <c r="H37" i="4" s="1"/>
  <c r="C19" i="4"/>
  <c r="C39" i="4" s="1"/>
  <c r="D19" i="4"/>
  <c r="D39" i="4" s="1"/>
  <c r="E19" i="4"/>
  <c r="E39" i="4" s="1"/>
  <c r="F19" i="4"/>
  <c r="F39" i="4" s="1"/>
  <c r="G19" i="4"/>
  <c r="G39" i="4" s="1"/>
  <c r="H19" i="4"/>
  <c r="H39" i="4" s="1"/>
  <c r="B12" i="4" a="1"/>
  <c r="B12" i="4" s="1"/>
  <c r="B3" i="4" a="1"/>
  <c r="B3" i="4" s="1"/>
  <c r="C26" i="4"/>
  <c r="H24" i="4"/>
  <c r="G24" i="4"/>
  <c r="F24" i="4"/>
  <c r="E24" i="4"/>
  <c r="D24" i="4"/>
  <c r="C24" i="4"/>
  <c r="H10" i="4"/>
  <c r="G10" i="4"/>
  <c r="F10" i="4"/>
  <c r="E10" i="4"/>
  <c r="D10" i="4"/>
  <c r="C10" i="4"/>
  <c r="H9" i="4"/>
  <c r="G9" i="4"/>
  <c r="F9" i="4"/>
  <c r="E9" i="4"/>
  <c r="D9" i="4"/>
  <c r="C9" i="4"/>
  <c r="H8" i="4"/>
  <c r="G8" i="4"/>
  <c r="F8" i="4"/>
  <c r="E8" i="4"/>
  <c r="D8" i="4"/>
  <c r="C8" i="4"/>
  <c r="H7" i="4"/>
  <c r="G7" i="4"/>
  <c r="F7" i="4"/>
  <c r="E7" i="4"/>
  <c r="D7" i="4"/>
  <c r="C7" i="4"/>
  <c r="H6" i="4"/>
  <c r="G6" i="4"/>
  <c r="F6" i="4"/>
  <c r="E6" i="4"/>
  <c r="D6" i="4"/>
  <c r="C6" i="4"/>
  <c r="H5" i="4"/>
  <c r="G5" i="4"/>
  <c r="F5" i="4"/>
  <c r="E5" i="4"/>
  <c r="D5" i="4"/>
  <c r="C5" i="4"/>
  <c r="H4" i="4"/>
  <c r="G4" i="4"/>
  <c r="F4" i="4"/>
  <c r="E4" i="4"/>
  <c r="D4" i="4"/>
  <c r="C4" i="4"/>
  <c r="H3" i="4"/>
  <c r="H12" i="4" s="1"/>
  <c r="H25" i="4" s="1"/>
  <c r="C130" i="4" s="1" a="1"/>
  <c r="C130" i="4" s="1"/>
  <c r="G3" i="4"/>
  <c r="F3" i="4"/>
  <c r="E3" i="4"/>
  <c r="D3" i="4"/>
  <c r="D12" i="4" s="1"/>
  <c r="D25" i="4" s="1"/>
  <c r="C62" i="4" s="1" a="1"/>
  <c r="C62" i="4" s="1"/>
  <c r="C3" i="4"/>
  <c r="C12" i="4" s="1"/>
  <c r="C25" i="4" s="1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H40" i="3"/>
  <c r="D41" i="3"/>
  <c r="E41" i="3"/>
  <c r="F41" i="3"/>
  <c r="G41" i="3"/>
  <c r="H41" i="3"/>
  <c r="D42" i="3"/>
  <c r="E42" i="3"/>
  <c r="F42" i="3"/>
  <c r="G42" i="3"/>
  <c r="H42" i="3"/>
  <c r="D43" i="3"/>
  <c r="E43" i="3"/>
  <c r="F43" i="3"/>
  <c r="G43" i="3"/>
  <c r="H43" i="3"/>
  <c r="D44" i="3"/>
  <c r="E44" i="3"/>
  <c r="F44" i="3"/>
  <c r="G44" i="3"/>
  <c r="H44" i="3"/>
  <c r="D45" i="3"/>
  <c r="E45" i="3"/>
  <c r="F45" i="3"/>
  <c r="G45" i="3"/>
  <c r="H45" i="3"/>
  <c r="D46" i="3"/>
  <c r="E46" i="3"/>
  <c r="F46" i="3"/>
  <c r="G46" i="3"/>
  <c r="H46" i="3"/>
  <c r="D47" i="3"/>
  <c r="E47" i="3"/>
  <c r="F47" i="3"/>
  <c r="G47" i="3"/>
  <c r="H47" i="3"/>
  <c r="D48" i="3"/>
  <c r="E48" i="3"/>
  <c r="F48" i="3"/>
  <c r="G48" i="3"/>
  <c r="H48" i="3"/>
  <c r="D49" i="3"/>
  <c r="E49" i="3"/>
  <c r="F49" i="3"/>
  <c r="G49" i="3"/>
  <c r="H49" i="3"/>
  <c r="D50" i="3"/>
  <c r="E50" i="3"/>
  <c r="F50" i="3"/>
  <c r="G50" i="3"/>
  <c r="H50" i="3"/>
  <c r="D51" i="3"/>
  <c r="E51" i="3"/>
  <c r="F51" i="3"/>
  <c r="G51" i="3"/>
  <c r="H51" i="3"/>
  <c r="D52" i="3"/>
  <c r="E52" i="3"/>
  <c r="F52" i="3"/>
  <c r="G52" i="3"/>
  <c r="H52" i="3"/>
  <c r="D53" i="3"/>
  <c r="E53" i="3"/>
  <c r="F53" i="3"/>
  <c r="G53" i="3"/>
  <c r="H53" i="3"/>
  <c r="D54" i="3"/>
  <c r="E54" i="3"/>
  <c r="F54" i="3"/>
  <c r="G54" i="3"/>
  <c r="H54" i="3"/>
  <c r="D55" i="3"/>
  <c r="E55" i="3"/>
  <c r="F55" i="3"/>
  <c r="G55" i="3"/>
  <c r="H55" i="3"/>
  <c r="D56" i="3"/>
  <c r="E56" i="3"/>
  <c r="F56" i="3"/>
  <c r="G56" i="3"/>
  <c r="H56" i="3"/>
  <c r="D57" i="3"/>
  <c r="E57" i="3"/>
  <c r="F57" i="3"/>
  <c r="G57" i="3"/>
  <c r="H57" i="3"/>
  <c r="D58" i="3"/>
  <c r="E58" i="3"/>
  <c r="F58" i="3"/>
  <c r="G58" i="3"/>
  <c r="H58" i="3"/>
  <c r="D59" i="3"/>
  <c r="E59" i="3"/>
  <c r="F59" i="3"/>
  <c r="G59" i="3"/>
  <c r="H59" i="3"/>
  <c r="D60" i="3"/>
  <c r="E60" i="3"/>
  <c r="F60" i="3"/>
  <c r="G60" i="3"/>
  <c r="H60" i="3"/>
  <c r="D61" i="3"/>
  <c r="E61" i="3"/>
  <c r="F61" i="3"/>
  <c r="G61" i="3"/>
  <c r="H61" i="3"/>
  <c r="D62" i="3"/>
  <c r="E62" i="3"/>
  <c r="F62" i="3"/>
  <c r="G62" i="3"/>
  <c r="H62" i="3"/>
  <c r="D63" i="3"/>
  <c r="E63" i="3"/>
  <c r="F63" i="3"/>
  <c r="G63" i="3"/>
  <c r="H63" i="3"/>
  <c r="D64" i="3"/>
  <c r="E64" i="3"/>
  <c r="F64" i="3"/>
  <c r="G64" i="3"/>
  <c r="H64" i="3"/>
  <c r="D65" i="3"/>
  <c r="E65" i="3"/>
  <c r="F65" i="3"/>
  <c r="G65" i="3"/>
  <c r="H65" i="3"/>
  <c r="D66" i="3"/>
  <c r="E66" i="3"/>
  <c r="F66" i="3"/>
  <c r="G66" i="3"/>
  <c r="H66" i="3"/>
  <c r="D67" i="3"/>
  <c r="E67" i="3"/>
  <c r="F67" i="3"/>
  <c r="G67" i="3"/>
  <c r="H67" i="3"/>
  <c r="D68" i="3"/>
  <c r="E68" i="3"/>
  <c r="F68" i="3"/>
  <c r="G68" i="3"/>
  <c r="H68" i="3"/>
  <c r="D69" i="3"/>
  <c r="E69" i="3"/>
  <c r="F69" i="3"/>
  <c r="G69" i="3"/>
  <c r="H69" i="3"/>
  <c r="D70" i="3"/>
  <c r="E70" i="3"/>
  <c r="F70" i="3"/>
  <c r="G70" i="3"/>
  <c r="H70" i="3"/>
  <c r="D71" i="3"/>
  <c r="E71" i="3"/>
  <c r="F71" i="3"/>
  <c r="G71" i="3"/>
  <c r="H71" i="3"/>
  <c r="D72" i="3"/>
  <c r="E72" i="3"/>
  <c r="F72" i="3"/>
  <c r="G72" i="3"/>
  <c r="H72" i="3"/>
  <c r="D73" i="3"/>
  <c r="E73" i="3"/>
  <c r="F73" i="3"/>
  <c r="G73" i="3"/>
  <c r="H73" i="3"/>
  <c r="D74" i="3"/>
  <c r="E74" i="3"/>
  <c r="F74" i="3"/>
  <c r="G74" i="3"/>
  <c r="H74" i="3"/>
  <c r="D75" i="3"/>
  <c r="E75" i="3"/>
  <c r="F75" i="3"/>
  <c r="G75" i="3"/>
  <c r="H75" i="3"/>
  <c r="D76" i="3"/>
  <c r="E76" i="3"/>
  <c r="F76" i="3"/>
  <c r="G76" i="3"/>
  <c r="H76" i="3"/>
  <c r="D77" i="3"/>
  <c r="E77" i="3"/>
  <c r="F77" i="3"/>
  <c r="G77" i="3"/>
  <c r="H77" i="3"/>
  <c r="D78" i="3"/>
  <c r="E78" i="3"/>
  <c r="F78" i="3"/>
  <c r="G78" i="3"/>
  <c r="H78" i="3"/>
  <c r="D79" i="3"/>
  <c r="E79" i="3"/>
  <c r="F79" i="3"/>
  <c r="G79" i="3"/>
  <c r="H79" i="3"/>
  <c r="D80" i="3"/>
  <c r="E80" i="3"/>
  <c r="F80" i="3"/>
  <c r="G80" i="3"/>
  <c r="H80" i="3"/>
  <c r="D81" i="3"/>
  <c r="E81" i="3"/>
  <c r="F81" i="3"/>
  <c r="G81" i="3"/>
  <c r="H81" i="3"/>
  <c r="D82" i="3"/>
  <c r="E82" i="3"/>
  <c r="F82" i="3"/>
  <c r="G82" i="3"/>
  <c r="H82" i="3"/>
  <c r="D83" i="3"/>
  <c r="E83" i="3"/>
  <c r="F83" i="3"/>
  <c r="G83" i="3"/>
  <c r="H83" i="3"/>
  <c r="D84" i="3"/>
  <c r="E84" i="3"/>
  <c r="F84" i="3"/>
  <c r="G84" i="3"/>
  <c r="H84" i="3"/>
  <c r="D85" i="3"/>
  <c r="E85" i="3"/>
  <c r="F85" i="3"/>
  <c r="G85" i="3"/>
  <c r="H85" i="3"/>
  <c r="C38" i="3"/>
  <c r="C83" i="3"/>
  <c r="C80" i="3"/>
  <c r="C77" i="3"/>
  <c r="C74" i="3"/>
  <c r="C71" i="3"/>
  <c r="C68" i="3"/>
  <c r="C65" i="3"/>
  <c r="C62" i="3"/>
  <c r="C59" i="3"/>
  <c r="C56" i="3"/>
  <c r="C53" i="3"/>
  <c r="C50" i="3"/>
  <c r="C47" i="3"/>
  <c r="C44" i="3"/>
  <c r="C41" i="3"/>
  <c r="H20" i="3"/>
  <c r="D37" i="3"/>
  <c r="E37" i="3"/>
  <c r="F37" i="3"/>
  <c r="G37" i="3"/>
  <c r="H37" i="3"/>
  <c r="C37" i="3"/>
  <c r="B38" i="3" a="1"/>
  <c r="B38" i="3" s="1"/>
  <c r="C85" i="3"/>
  <c r="C84" i="3"/>
  <c r="C82" i="3"/>
  <c r="C81" i="3"/>
  <c r="C79" i="3"/>
  <c r="C78" i="3"/>
  <c r="C76" i="3"/>
  <c r="C75" i="3"/>
  <c r="C73" i="3"/>
  <c r="C72" i="3"/>
  <c r="C70" i="3"/>
  <c r="C69" i="3"/>
  <c r="C67" i="3"/>
  <c r="C66" i="3"/>
  <c r="C64" i="3"/>
  <c r="C63" i="3"/>
  <c r="C61" i="3"/>
  <c r="C60" i="3"/>
  <c r="C58" i="3"/>
  <c r="C57" i="3"/>
  <c r="C55" i="3"/>
  <c r="C54" i="3"/>
  <c r="C52" i="3"/>
  <c r="C51" i="3"/>
  <c r="C49" i="3"/>
  <c r="C48" i="3"/>
  <c r="C46" i="3"/>
  <c r="C45" i="3"/>
  <c r="C43" i="3"/>
  <c r="C42" i="3"/>
  <c r="C39" i="3"/>
  <c r="C40" i="3"/>
  <c r="D20" i="3"/>
  <c r="E20" i="3"/>
  <c r="F20" i="3"/>
  <c r="G20" i="3"/>
  <c r="D21" i="3"/>
  <c r="E21" i="3"/>
  <c r="F21" i="3"/>
  <c r="G21" i="3"/>
  <c r="H21" i="3"/>
  <c r="D22" i="3"/>
  <c r="E22" i="3"/>
  <c r="F22" i="3"/>
  <c r="G22" i="3"/>
  <c r="H22" i="3"/>
  <c r="D23" i="3"/>
  <c r="E23" i="3"/>
  <c r="F23" i="3"/>
  <c r="G23" i="3"/>
  <c r="H23" i="3"/>
  <c r="D24" i="3"/>
  <c r="E24" i="3"/>
  <c r="F24" i="3"/>
  <c r="G24" i="3"/>
  <c r="H24" i="3"/>
  <c r="D25" i="3"/>
  <c r="E25" i="3"/>
  <c r="F25" i="3"/>
  <c r="G25" i="3"/>
  <c r="H25" i="3"/>
  <c r="D26" i="3"/>
  <c r="E26" i="3"/>
  <c r="F26" i="3"/>
  <c r="G26" i="3"/>
  <c r="H26" i="3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D31" i="3"/>
  <c r="E31" i="3"/>
  <c r="F31" i="3"/>
  <c r="G31" i="3"/>
  <c r="H31" i="3"/>
  <c r="D32" i="3"/>
  <c r="E32" i="3"/>
  <c r="F32" i="3"/>
  <c r="G32" i="3"/>
  <c r="H32" i="3"/>
  <c r="D33" i="3"/>
  <c r="E33" i="3"/>
  <c r="F33" i="3"/>
  <c r="G33" i="3"/>
  <c r="H33" i="3"/>
  <c r="D34" i="3"/>
  <c r="E34" i="3"/>
  <c r="F34" i="3"/>
  <c r="G34" i="3"/>
  <c r="H34" i="3"/>
  <c r="D35" i="3"/>
  <c r="E35" i="3"/>
  <c r="F35" i="3"/>
  <c r="G35" i="3"/>
  <c r="H35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B20" i="3" a="1"/>
  <c r="B20" i="3" s="1"/>
  <c r="C20" i="3"/>
  <c r="D5" i="3"/>
  <c r="D6" i="3" s="1"/>
  <c r="E5" i="3"/>
  <c r="F5" i="3"/>
  <c r="G5" i="3"/>
  <c r="G6" i="3" s="1"/>
  <c r="H5" i="3"/>
  <c r="H6" i="3" s="1"/>
  <c r="E6" i="3"/>
  <c r="F6" i="3"/>
  <c r="D7" i="3"/>
  <c r="E7" i="3"/>
  <c r="E8" i="3" s="1"/>
  <c r="F7" i="3"/>
  <c r="F8" i="3" s="1"/>
  <c r="G7" i="3"/>
  <c r="H7" i="3"/>
  <c r="D8" i="3"/>
  <c r="G8" i="3"/>
  <c r="H8" i="3"/>
  <c r="D9" i="3"/>
  <c r="D10" i="3" s="1"/>
  <c r="E9" i="3"/>
  <c r="F9" i="3"/>
  <c r="G9" i="3"/>
  <c r="G10" i="3" s="1"/>
  <c r="H9" i="3"/>
  <c r="H10" i="3" s="1"/>
  <c r="E10" i="3"/>
  <c r="F10" i="3"/>
  <c r="D11" i="3"/>
  <c r="E11" i="3"/>
  <c r="E12" i="3" s="1"/>
  <c r="F11" i="3"/>
  <c r="F12" i="3" s="1"/>
  <c r="G11" i="3"/>
  <c r="H11" i="3"/>
  <c r="D12" i="3"/>
  <c r="G12" i="3"/>
  <c r="H12" i="3"/>
  <c r="D13" i="3"/>
  <c r="D14" i="3" s="1"/>
  <c r="E13" i="3"/>
  <c r="F13" i="3"/>
  <c r="G13" i="3"/>
  <c r="G14" i="3" s="1"/>
  <c r="H13" i="3"/>
  <c r="H14" i="3" s="1"/>
  <c r="E14" i="3"/>
  <c r="F14" i="3"/>
  <c r="D15" i="3"/>
  <c r="E15" i="3"/>
  <c r="E16" i="3" s="1"/>
  <c r="F15" i="3"/>
  <c r="F16" i="3" s="1"/>
  <c r="G15" i="3"/>
  <c r="H15" i="3"/>
  <c r="D16" i="3"/>
  <c r="G16" i="3"/>
  <c r="H16" i="3"/>
  <c r="D17" i="3"/>
  <c r="D18" i="3" s="1"/>
  <c r="E17" i="3"/>
  <c r="F17" i="3"/>
  <c r="G17" i="3"/>
  <c r="G18" i="3" s="1"/>
  <c r="H17" i="3"/>
  <c r="H18" i="3" s="1"/>
  <c r="E18" i="3"/>
  <c r="F18" i="3"/>
  <c r="H3" i="3"/>
  <c r="H4" i="3" s="1"/>
  <c r="G3" i="3"/>
  <c r="G4" i="3" s="1"/>
  <c r="F3" i="3"/>
  <c r="F4" i="3" s="1"/>
  <c r="E3" i="3"/>
  <c r="E4" i="3" s="1"/>
  <c r="D3" i="3"/>
  <c r="D4" i="3" s="1"/>
  <c r="C3" i="3"/>
  <c r="C4" i="3" s="1"/>
  <c r="C5" i="3"/>
  <c r="C6" i="3" s="1"/>
  <c r="C7" i="3"/>
  <c r="C8" i="3" s="1"/>
  <c r="C9" i="3"/>
  <c r="C10" i="3" s="1"/>
  <c r="C11" i="3"/>
  <c r="C12" i="3" s="1"/>
  <c r="C13" i="3"/>
  <c r="C14" i="3" s="1"/>
  <c r="C15" i="3"/>
  <c r="C16" i="3" s="1"/>
  <c r="C17" i="3"/>
  <c r="C18" i="3" s="1"/>
  <c r="B3" i="3" a="1"/>
  <c r="B3" i="3" s="1"/>
  <c r="T2" i="2"/>
  <c r="Y7" i="2"/>
  <c r="V14" i="2"/>
  <c r="T3" i="2"/>
  <c r="T4" i="2"/>
  <c r="T5" i="2"/>
  <c r="T6" i="2"/>
  <c r="T7" i="2"/>
  <c r="T8" i="2"/>
  <c r="Z2" i="2"/>
  <c r="C5" i="2"/>
  <c r="D5" i="2" s="1"/>
  <c r="E5" i="2"/>
  <c r="F5" i="2" s="1"/>
  <c r="G5" i="2"/>
  <c r="H5" i="2" s="1"/>
  <c r="I5" i="2"/>
  <c r="J5" i="2" s="1"/>
  <c r="K5" i="2"/>
  <c r="L5" i="2" s="1"/>
  <c r="M5" i="2"/>
  <c r="N5" i="2" s="1"/>
  <c r="O5" i="2"/>
  <c r="P5" i="2" s="1"/>
  <c r="Q5" i="2"/>
  <c r="R5" i="2"/>
  <c r="C6" i="2"/>
  <c r="D6" i="2" s="1"/>
  <c r="E6" i="2"/>
  <c r="F6" i="2"/>
  <c r="G6" i="2"/>
  <c r="H6" i="2" s="1"/>
  <c r="I6" i="2"/>
  <c r="J6" i="2" s="1"/>
  <c r="K6" i="2"/>
  <c r="L6" i="2" s="1"/>
  <c r="M6" i="2"/>
  <c r="N6" i="2" s="1"/>
  <c r="O6" i="2"/>
  <c r="P6" i="2" s="1"/>
  <c r="Q6" i="2"/>
  <c r="R6" i="2" s="1"/>
  <c r="C7" i="2"/>
  <c r="D7" i="2" s="1"/>
  <c r="E7" i="2"/>
  <c r="F7" i="2" s="1"/>
  <c r="G7" i="2"/>
  <c r="H7" i="2" s="1"/>
  <c r="I7" i="2"/>
  <c r="J7" i="2"/>
  <c r="K7" i="2"/>
  <c r="L7" i="2" s="1"/>
  <c r="M7" i="2"/>
  <c r="N7" i="2"/>
  <c r="O7" i="2"/>
  <c r="P7" i="2" s="1"/>
  <c r="Q7" i="2"/>
  <c r="R7" i="2"/>
  <c r="C8" i="2"/>
  <c r="D8" i="2" s="1"/>
  <c r="E8" i="2"/>
  <c r="F8" i="2"/>
  <c r="G8" i="2"/>
  <c r="H8" i="2" s="1"/>
  <c r="I8" i="2"/>
  <c r="J8" i="2"/>
  <c r="K8" i="2"/>
  <c r="L8" i="2" s="1"/>
  <c r="M8" i="2"/>
  <c r="N8" i="2"/>
  <c r="O8" i="2"/>
  <c r="P8" i="2" s="1"/>
  <c r="Q8" i="2"/>
  <c r="R8" i="2" s="1"/>
  <c r="C9" i="2"/>
  <c r="D9" i="2" s="1"/>
  <c r="E9" i="2"/>
  <c r="F9" i="2"/>
  <c r="G9" i="2"/>
  <c r="H9" i="2" s="1"/>
  <c r="I9" i="2"/>
  <c r="J9" i="2" s="1"/>
  <c r="K9" i="2"/>
  <c r="L9" i="2" s="1"/>
  <c r="M9" i="2"/>
  <c r="N9" i="2" s="1"/>
  <c r="O9" i="2"/>
  <c r="P9" i="2" s="1"/>
  <c r="Q9" i="2"/>
  <c r="R9" i="2"/>
  <c r="Q4" i="2"/>
  <c r="R4" i="2" s="1"/>
  <c r="O4" i="2"/>
  <c r="P4" i="2" s="1"/>
  <c r="M4" i="2"/>
  <c r="N4" i="2" s="1"/>
  <c r="K4" i="2"/>
  <c r="L4" i="2" s="1"/>
  <c r="I4" i="2"/>
  <c r="J4" i="2" s="1"/>
  <c r="G4" i="2"/>
  <c r="H4" i="2" s="1"/>
  <c r="C4" i="2"/>
  <c r="D4" i="2" s="1"/>
  <c r="E4" i="2"/>
  <c r="F4" i="2" s="1"/>
  <c r="C1" i="2" a="1"/>
  <c r="C1" i="2" s="1"/>
  <c r="B9" i="1" a="1"/>
  <c r="B9" i="1" s="1"/>
  <c r="B2" i="1" a="1"/>
  <c r="B2" i="1" s="1"/>
  <c r="I8" i="11" l="1"/>
  <c r="I17" i="11" s="1"/>
  <c r="I70" i="11" s="1"/>
  <c r="I4" i="11"/>
  <c r="I13" i="11" s="1"/>
  <c r="I34" i="11" s="1"/>
  <c r="B3" i="11"/>
  <c r="I6" i="11"/>
  <c r="I15" i="11" s="1"/>
  <c r="I52" i="11" s="1"/>
  <c r="C45" i="4" a="1"/>
  <c r="C45" i="4" s="1"/>
  <c r="I10" i="10"/>
  <c r="I19" i="10" s="1"/>
  <c r="I60" i="10" s="1"/>
  <c r="B3" i="10"/>
  <c r="I6" i="10"/>
  <c r="I15" i="10" s="1"/>
  <c r="I40" i="10" s="1"/>
  <c r="I4" i="10"/>
  <c r="I13" i="10" s="1"/>
  <c r="I30" i="10" s="1"/>
  <c r="I10" i="9"/>
  <c r="I19" i="9" s="1"/>
  <c r="I53" i="9" s="1"/>
  <c r="I6" i="9"/>
  <c r="I15" i="9" s="1"/>
  <c r="I37" i="9" s="1"/>
  <c r="B3" i="9"/>
  <c r="I4" i="9"/>
  <c r="I13" i="9" s="1"/>
  <c r="I29" i="9" s="1"/>
  <c r="I4" i="8"/>
  <c r="I13" i="8" s="1"/>
  <c r="I31" i="8" s="1"/>
  <c r="B3" i="8"/>
  <c r="I6" i="8"/>
  <c r="I15" i="8" s="1"/>
  <c r="I43" i="8" s="1"/>
  <c r="I10" i="8"/>
  <c r="I19" i="8" s="1"/>
  <c r="I67" i="8" s="1"/>
  <c r="I8" i="7"/>
  <c r="I17" i="7" s="1"/>
  <c r="I65" i="7" s="1"/>
  <c r="I4" i="7"/>
  <c r="I13" i="7" s="1"/>
  <c r="I33" i="7" s="1"/>
  <c r="B3" i="7"/>
  <c r="I6" i="7"/>
  <c r="I15" i="7" s="1"/>
  <c r="I49" i="7" s="1"/>
  <c r="I10" i="6"/>
  <c r="I19" i="6" s="1"/>
  <c r="I46" i="6" s="1"/>
  <c r="I6" i="6"/>
  <c r="I15" i="6" s="1"/>
  <c r="I34" i="6" s="1"/>
  <c r="B3" i="6"/>
  <c r="I4" i="6"/>
  <c r="I13" i="6" s="1"/>
  <c r="I28" i="6" s="1"/>
  <c r="I30" i="5"/>
  <c r="I58" i="5" s="1"/>
  <c r="I20" i="5"/>
  <c r="I38" i="5" s="1"/>
  <c r="I22" i="3"/>
  <c r="I44" i="3" s="1"/>
  <c r="I20" i="3"/>
  <c r="I38" i="3" s="1"/>
  <c r="I32" i="3"/>
  <c r="I74" i="3" s="1"/>
  <c r="C8" i="5"/>
  <c r="C25" i="5" s="1"/>
  <c r="C48" i="5" s="1"/>
  <c r="H12" i="5"/>
  <c r="H29" i="5" s="1"/>
  <c r="H56" i="5" s="1"/>
  <c r="E10" i="5"/>
  <c r="E27" i="5" s="1"/>
  <c r="E52" i="5" s="1"/>
  <c r="D18" i="5"/>
  <c r="D35" i="5" s="1"/>
  <c r="D68" i="5" s="1"/>
  <c r="D6" i="5"/>
  <c r="D23" i="5" s="1"/>
  <c r="D44" i="5" s="1"/>
  <c r="C16" i="5"/>
  <c r="C33" i="5" s="1"/>
  <c r="C64" i="5" s="1"/>
  <c r="H32" i="5"/>
  <c r="H62" i="5" s="1"/>
  <c r="E4" i="5"/>
  <c r="E21" i="5" s="1"/>
  <c r="E40" i="5" s="1"/>
  <c r="D12" i="5"/>
  <c r="D29" i="5" s="1"/>
  <c r="D56" i="5" s="1"/>
  <c r="D14" i="5"/>
  <c r="D31" i="5" s="1"/>
  <c r="D60" i="5" s="1"/>
  <c r="H24" i="5"/>
  <c r="H46" i="5" s="1"/>
  <c r="H34" i="5"/>
  <c r="H66" i="5" s="1"/>
  <c r="G6" i="5"/>
  <c r="G23" i="5" s="1"/>
  <c r="G44" i="5" s="1"/>
  <c r="G18" i="5"/>
  <c r="G35" i="5" s="1"/>
  <c r="G68" i="5" s="1"/>
  <c r="H20" i="5"/>
  <c r="H38" i="5" s="1"/>
  <c r="D4" i="5"/>
  <c r="D21" i="5" s="1"/>
  <c r="D40" i="5" s="1"/>
  <c r="H6" i="5"/>
  <c r="H23" i="5" s="1"/>
  <c r="H44" i="5" s="1"/>
  <c r="D8" i="5"/>
  <c r="D25" i="5" s="1"/>
  <c r="D48" i="5" s="1"/>
  <c r="D10" i="5"/>
  <c r="D27" i="5" s="1"/>
  <c r="D52" i="5" s="1"/>
  <c r="D16" i="5"/>
  <c r="D33" i="5" s="1"/>
  <c r="D64" i="5" s="1"/>
  <c r="C30" i="5"/>
  <c r="C58" i="5" s="1"/>
  <c r="C34" i="5"/>
  <c r="C66" i="5" s="1"/>
  <c r="G14" i="5"/>
  <c r="G31" i="5" s="1"/>
  <c r="G60" i="5" s="1"/>
  <c r="C6" i="5"/>
  <c r="C23" i="5" s="1"/>
  <c r="C44" i="5" s="1"/>
  <c r="G16" i="5"/>
  <c r="G33" i="5" s="1"/>
  <c r="G64" i="5" s="1"/>
  <c r="H26" i="5"/>
  <c r="H50" i="5" s="1"/>
  <c r="G12" i="5"/>
  <c r="G29" i="5" s="1"/>
  <c r="G56" i="5" s="1"/>
  <c r="G4" i="5"/>
  <c r="G21" i="5" s="1"/>
  <c r="G40" i="5" s="1"/>
  <c r="F24" i="5"/>
  <c r="F46" i="5" s="1"/>
  <c r="F8" i="5"/>
  <c r="F25" i="5" s="1"/>
  <c r="F48" i="5" s="1"/>
  <c r="F30" i="5"/>
  <c r="F58" i="5" s="1"/>
  <c r="F14" i="5"/>
  <c r="F31" i="5" s="1"/>
  <c r="F60" i="5" s="1"/>
  <c r="F34" i="5"/>
  <c r="F66" i="5" s="1"/>
  <c r="F18" i="5"/>
  <c r="F35" i="5" s="1"/>
  <c r="F68" i="5" s="1"/>
  <c r="C20" i="5"/>
  <c r="C38" i="5" s="1"/>
  <c r="G26" i="5"/>
  <c r="G50" i="5" s="1"/>
  <c r="C28" i="5"/>
  <c r="C54" i="5" s="1"/>
  <c r="F26" i="5"/>
  <c r="F50" i="5" s="1"/>
  <c r="F10" i="5"/>
  <c r="F27" i="5" s="1"/>
  <c r="F52" i="5" s="1"/>
  <c r="E30" i="5"/>
  <c r="E58" i="5" s="1"/>
  <c r="E14" i="5"/>
  <c r="E31" i="5" s="1"/>
  <c r="E60" i="5" s="1"/>
  <c r="F22" i="5"/>
  <c r="F42" i="5" s="1"/>
  <c r="F6" i="5"/>
  <c r="F23" i="5" s="1"/>
  <c r="F44" i="5" s="1"/>
  <c r="E8" i="5"/>
  <c r="E25" i="5" s="1"/>
  <c r="E48" i="5" s="1"/>
  <c r="E28" i="5"/>
  <c r="E54" i="5" s="1"/>
  <c r="E12" i="5"/>
  <c r="E29" i="5" s="1"/>
  <c r="E56" i="5" s="1"/>
  <c r="E32" i="5"/>
  <c r="E62" i="5" s="1"/>
  <c r="E16" i="5"/>
  <c r="E33" i="5" s="1"/>
  <c r="E64" i="5" s="1"/>
  <c r="E34" i="5"/>
  <c r="E66" i="5" s="1"/>
  <c r="E18" i="5"/>
  <c r="E35" i="5" s="1"/>
  <c r="E68" i="5" s="1"/>
  <c r="F20" i="5"/>
  <c r="F38" i="5" s="1"/>
  <c r="F4" i="5"/>
  <c r="F21" i="5" s="1"/>
  <c r="F40" i="5" s="1"/>
  <c r="E6" i="5"/>
  <c r="E23" i="5" s="1"/>
  <c r="E44" i="5" s="1"/>
  <c r="G8" i="5"/>
  <c r="G25" i="5" s="1"/>
  <c r="G48" i="5" s="1"/>
  <c r="C10" i="5"/>
  <c r="C27" i="5" s="1"/>
  <c r="C52" i="5" s="1"/>
  <c r="F28" i="5"/>
  <c r="F54" i="5" s="1"/>
  <c r="F12" i="5"/>
  <c r="F29" i="5" s="1"/>
  <c r="F56" i="5" s="1"/>
  <c r="F32" i="5"/>
  <c r="F62" i="5" s="1"/>
  <c r="F16" i="5"/>
  <c r="F33" i="5" s="1"/>
  <c r="F64" i="5" s="1"/>
  <c r="F12" i="4"/>
  <c r="F25" i="4" s="1"/>
  <c r="C96" i="4" s="1" a="1"/>
  <c r="C96" i="4" s="1"/>
  <c r="E12" i="4"/>
  <c r="E25" i="4" s="1"/>
  <c r="C79" i="4" s="1" a="1"/>
  <c r="C79" i="4" s="1"/>
  <c r="G12" i="4"/>
  <c r="G25" i="4" s="1"/>
  <c r="C113" i="4" s="1" a="1"/>
  <c r="C1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<sst xmlns="http://schemas.openxmlformats.org/spreadsheetml/2006/main" count="1788" uniqueCount="54">
  <si>
    <t>reserved</t>
  </si>
  <si>
    <t>RCRST</t>
  </si>
  <si>
    <t>ICRST</t>
  </si>
  <si>
    <t>DCEN</t>
  </si>
  <si>
    <t>ICEN</t>
  </si>
  <si>
    <t>PRFTEN</t>
  </si>
  <si>
    <t>Reserved</t>
  </si>
  <si>
    <t>Latency</t>
  </si>
  <si>
    <t>instruction</t>
  </si>
  <si>
    <t>enabled</t>
  </si>
  <si>
    <t xml:space="preserve">data </t>
  </si>
  <si>
    <t xml:space="preserve">cache </t>
  </si>
  <si>
    <t>cache</t>
  </si>
  <si>
    <t xml:space="preserve">prefetch </t>
  </si>
  <si>
    <t>F4</t>
  </si>
  <si>
    <t>L4</t>
  </si>
  <si>
    <t>Address</t>
  </si>
  <si>
    <t>0x4002 3c00</t>
  </si>
  <si>
    <t>offset</t>
  </si>
  <si>
    <t>0x00</t>
  </si>
  <si>
    <t>0x4002 2000</t>
  </si>
  <si>
    <t>CLK</t>
  </si>
  <si>
    <t>00101010</t>
  </si>
  <si>
    <t>00000101</t>
  </si>
  <si>
    <t>00101000</t>
  </si>
  <si>
    <t>__ASM volatile ("nop");</t>
  </si>
  <si>
    <t xml:space="preserve">GPIOA-&gt;BSRR =(1&lt;&lt;5); </t>
  </si>
  <si>
    <t xml:space="preserve">GPIOA-&gt;BSRR =(1&lt;&lt;21); </t>
  </si>
  <si>
    <t>A</t>
  </si>
  <si>
    <t>B</t>
  </si>
  <si>
    <t>C</t>
  </si>
  <si>
    <t>D</t>
  </si>
  <si>
    <t>set to 1</t>
  </si>
  <si>
    <t>set to 0</t>
  </si>
  <si>
    <t>delay</t>
  </si>
  <si>
    <t>num delay</t>
  </si>
  <si>
    <t xml:space="preserve"> ---- */</t>
  </si>
  <si>
    <t>/* [</t>
  </si>
  <si>
    <t xml:space="preserve">] ---- </t>
  </si>
  <si>
    <t>test</t>
  </si>
  <si>
    <t xml:space="preserve">  /* [0] ---- 10010000 ---- */</t>
  </si>
  <si>
    <t xml:space="preserve">  GPIOA-&gt;BSRR =(1&lt;&lt;5);</t>
  </si>
  <si>
    <t xml:space="preserve">  __ASM volatile ("nop");</t>
  </si>
  <si>
    <t xml:space="preserve">  GPIOA-&gt;BSRR =(1&lt;&lt;21);</t>
  </si>
  <si>
    <t xml:space="preserve">  /* [1] ---- 11000001 ---- */</t>
  </si>
  <si>
    <t xml:space="preserve">  /* [2] ---- 00101010 ---- */</t>
  </si>
  <si>
    <t xml:space="preserve">  /* [3] ---- 10010010 ---- */</t>
  </si>
  <si>
    <t xml:space="preserve">  /* [4] ---- 00000101 ---- */</t>
  </si>
  <si>
    <t xml:space="preserve">  /* [5] ---- 00101000 ---- */</t>
  </si>
  <si>
    <t>//</t>
  </si>
  <si>
    <t xml:space="preserve"> GPIOA-&gt;BSRR =(1&lt;&lt;5);</t>
  </si>
  <si>
    <t xml:space="preserve"> /* [0] ---- 10010000 ---- */</t>
  </si>
  <si>
    <t xml:space="preserve">  GPIOA-&gt;BSRR =(1&lt;&lt;5); </t>
  </si>
  <si>
    <t xml:space="preserve">  GPIOA-&gt;BSRR =(1&lt;&lt;21);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</si>
</sst>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1F0B-09FE-4F21-8D0D-879AE90FC712}">
  <dimension ref="A1:T11"/>
  <sheetViews>
    <sheetView workbookViewId="0">
      <selection activeCell="P15" sqref="P15"/>
    </sheetView>
  </sheetViews>
  <sheetFormatPr defaultRowHeight="14.5" x14ac:dyDescent="0.35"/>
  <cols>
    <col min="19" max="19" width="20.90625" customWidth="1"/>
  </cols>
  <sheetData>
    <row r="1" spans="1:20" x14ac:dyDescent="0.35">
      <c r="S1" t="s">
        <v>16</v>
      </c>
      <c r="T1" t="s">
        <v>18</v>
      </c>
    </row>
    <row r="2" spans="1:20" x14ac:dyDescent="0.35">
      <c r="A2" t="s">
        <v>14</v>
      </c>
      <c r="B2" cm="1">
        <f t="array" ref="B2:Q2">_xlfn.SEQUENCE(1,16,15,-1)</f>
        <v>15</v>
      </c>
      <c r="C2">
        <v>14</v>
      </c>
      <c r="D2">
        <v>13</v>
      </c>
      <c r="E2">
        <v>12</v>
      </c>
      <c r="F2">
        <v>11</v>
      </c>
      <c r="G2">
        <v>10</v>
      </c>
      <c r="H2">
        <v>9</v>
      </c>
      <c r="I2">
        <v>8</v>
      </c>
      <c r="J2">
        <v>7</v>
      </c>
      <c r="K2">
        <v>6</v>
      </c>
      <c r="L2">
        <v>5</v>
      </c>
      <c r="M2">
        <v>4</v>
      </c>
      <c r="N2">
        <v>3</v>
      </c>
      <c r="O2">
        <v>2</v>
      </c>
      <c r="P2">
        <v>1</v>
      </c>
      <c r="Q2">
        <v>0</v>
      </c>
      <c r="S2" t="s">
        <v>17</v>
      </c>
      <c r="T2" t="s">
        <v>19</v>
      </c>
    </row>
    <row r="3" spans="1:20" x14ac:dyDescent="0.35">
      <c r="B3" s="3" t="s">
        <v>0</v>
      </c>
      <c r="C3" s="3"/>
      <c r="D3" s="3"/>
      <c r="E3" t="s">
        <v>1</v>
      </c>
      <c r="F3" t="s">
        <v>2</v>
      </c>
      <c r="G3" t="s">
        <v>3</v>
      </c>
      <c r="H3" t="s">
        <v>4</v>
      </c>
      <c r="I3" t="s">
        <v>5</v>
      </c>
      <c r="J3" s="3" t="s">
        <v>6</v>
      </c>
      <c r="K3" s="3"/>
      <c r="L3" s="3"/>
      <c r="M3" s="3"/>
      <c r="N3" s="3"/>
      <c r="O3" s="3" t="s">
        <v>7</v>
      </c>
      <c r="P3" s="3"/>
      <c r="Q3" s="3"/>
    </row>
    <row r="4" spans="1:20" x14ac:dyDescent="0.35">
      <c r="G4">
        <v>1</v>
      </c>
      <c r="H4">
        <v>1</v>
      </c>
      <c r="I4">
        <v>1</v>
      </c>
    </row>
    <row r="5" spans="1:20" x14ac:dyDescent="0.35">
      <c r="G5" t="s">
        <v>10</v>
      </c>
      <c r="H5" t="s">
        <v>8</v>
      </c>
      <c r="I5" t="s">
        <v>13</v>
      </c>
    </row>
    <row r="6" spans="1:20" x14ac:dyDescent="0.35">
      <c r="G6" t="s">
        <v>11</v>
      </c>
      <c r="H6" t="s">
        <v>12</v>
      </c>
      <c r="I6" t="s">
        <v>9</v>
      </c>
    </row>
    <row r="7" spans="1:20" x14ac:dyDescent="0.35">
      <c r="G7" t="s">
        <v>9</v>
      </c>
      <c r="H7" t="s">
        <v>9</v>
      </c>
    </row>
    <row r="9" spans="1:20" x14ac:dyDescent="0.35">
      <c r="A9" t="s">
        <v>15</v>
      </c>
      <c r="B9" cm="1">
        <f t="array" ref="B9:Q9">_xlfn.SEQUENCE(1,16,15,-1)</f>
        <v>15</v>
      </c>
      <c r="C9">
        <v>14</v>
      </c>
      <c r="D9">
        <v>13</v>
      </c>
      <c r="E9">
        <v>12</v>
      </c>
      <c r="F9">
        <v>11</v>
      </c>
      <c r="G9">
        <v>10</v>
      </c>
      <c r="H9">
        <v>9</v>
      </c>
      <c r="I9">
        <v>8</v>
      </c>
      <c r="J9">
        <v>7</v>
      </c>
      <c r="K9">
        <v>6</v>
      </c>
      <c r="L9">
        <v>5</v>
      </c>
      <c r="M9">
        <v>4</v>
      </c>
      <c r="N9">
        <v>3</v>
      </c>
      <c r="O9">
        <v>2</v>
      </c>
      <c r="P9">
        <v>1</v>
      </c>
      <c r="Q9">
        <v>0</v>
      </c>
      <c r="S9" t="s">
        <v>20</v>
      </c>
      <c r="T9" t="s">
        <v>19</v>
      </c>
    </row>
    <row r="10" spans="1:20" x14ac:dyDescent="0.35">
      <c r="B10" t="s">
        <v>0</v>
      </c>
      <c r="G10" t="s">
        <v>3</v>
      </c>
      <c r="H10" t="s">
        <v>4</v>
      </c>
      <c r="I10" t="s">
        <v>5</v>
      </c>
      <c r="J10" s="3" t="s">
        <v>0</v>
      </c>
      <c r="K10" s="3"/>
      <c r="L10" s="3"/>
      <c r="M10" s="3"/>
    </row>
    <row r="11" spans="1:20" x14ac:dyDescent="0.35">
      <c r="G11">
        <v>1</v>
      </c>
      <c r="H11">
        <v>1</v>
      </c>
      <c r="I11">
        <v>1</v>
      </c>
    </row>
  </sheetData>
  <mergeCells count="4">
    <mergeCell ref="B3:D3"/>
    <mergeCell ref="J3:N3"/>
    <mergeCell ref="O3:Q3"/>
    <mergeCell ref="J10:M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17D1-300F-465F-B996-533391454926}">
  <dimension ref="A1:Z18"/>
  <sheetViews>
    <sheetView workbookViewId="0">
      <selection activeCell="U18" sqref="U18"/>
    </sheetView>
  </sheetViews>
  <sheetFormatPr defaultRowHeight="14.5" x14ac:dyDescent="0.35"/>
  <cols>
    <col min="2" max="2" width="21.81640625" customWidth="1"/>
    <col min="3" max="3" width="9.08984375" style="1"/>
    <col min="5" max="5" width="9.08984375" style="1"/>
    <col min="7" max="7" width="9.08984375" style="1"/>
    <col min="9" max="9" width="9.08984375" style="1"/>
    <col min="11" max="11" width="9.08984375" style="1"/>
    <col min="13" max="13" width="9.08984375" style="1"/>
    <col min="15" max="15" width="9.08984375" style="1"/>
    <col min="17" max="17" width="9.08984375" style="1"/>
    <col min="20" max="20" width="19.1796875" customWidth="1"/>
    <col min="21" max="21" width="20" bestFit="1" customWidth="1"/>
  </cols>
  <sheetData>
    <row r="1" spans="1:26" x14ac:dyDescent="0.35">
      <c r="C1" s="1" cm="1">
        <f t="array" ref="C1:R1">_xlfn.SEQUENCE(1, 16,1,1)</f>
        <v>1</v>
      </c>
      <c r="D1">
        <v>2</v>
      </c>
      <c r="E1" s="1">
        <v>3</v>
      </c>
      <c r="F1">
        <v>4</v>
      </c>
      <c r="G1" s="1">
        <v>5</v>
      </c>
      <c r="H1">
        <v>6</v>
      </c>
      <c r="I1" s="1">
        <v>7</v>
      </c>
      <c r="J1">
        <v>8</v>
      </c>
      <c r="K1" s="1">
        <v>9</v>
      </c>
      <c r="L1">
        <v>10</v>
      </c>
      <c r="M1" s="1">
        <v>11</v>
      </c>
      <c r="N1">
        <v>12</v>
      </c>
      <c r="O1" s="1">
        <v>13</v>
      </c>
      <c r="P1">
        <v>14</v>
      </c>
      <c r="Q1" s="1">
        <v>15</v>
      </c>
      <c r="R1">
        <v>16</v>
      </c>
      <c r="T1">
        <v>0</v>
      </c>
    </row>
    <row r="2" spans="1:26" x14ac:dyDescent="0.35">
      <c r="C2" s="1">
        <v>1</v>
      </c>
      <c r="E2" s="1">
        <v>2</v>
      </c>
      <c r="G2" s="1">
        <v>3</v>
      </c>
      <c r="I2" s="1">
        <v>4</v>
      </c>
      <c r="K2" s="1">
        <v>5</v>
      </c>
      <c r="M2" s="1">
        <v>6</v>
      </c>
      <c r="O2" s="1">
        <v>7</v>
      </c>
      <c r="Q2" s="1">
        <v>8</v>
      </c>
      <c r="T2" t="str">
        <f>IF("4"&amp;CHAR(ROW(A67))="1",$B$16,$B$18)</f>
        <v xml:space="preserve">GPIOA-&gt;BSRR =(1&lt;&lt;21); </v>
      </c>
      <c r="V2" t="s">
        <v>28</v>
      </c>
      <c r="W2">
        <v>65</v>
      </c>
      <c r="Z2" t="str">
        <f>V2&amp;W2</f>
        <v>A65</v>
      </c>
    </row>
    <row r="3" spans="1:26" x14ac:dyDescent="0.35">
      <c r="B3" t="s">
        <v>21</v>
      </c>
      <c r="C3" s="1">
        <v>1</v>
      </c>
      <c r="D3">
        <v>0</v>
      </c>
      <c r="E3" s="1">
        <v>1</v>
      </c>
      <c r="F3">
        <v>0</v>
      </c>
      <c r="G3" s="1">
        <v>1</v>
      </c>
      <c r="H3">
        <v>0</v>
      </c>
      <c r="I3" s="1">
        <v>1</v>
      </c>
      <c r="J3">
        <v>0</v>
      </c>
      <c r="K3" s="1">
        <v>1</v>
      </c>
      <c r="L3">
        <v>0</v>
      </c>
      <c r="M3" s="1">
        <v>1</v>
      </c>
      <c r="N3">
        <v>0</v>
      </c>
      <c r="O3" s="1">
        <v>1</v>
      </c>
      <c r="P3">
        <v>0</v>
      </c>
      <c r="Q3" s="1">
        <v>1</v>
      </c>
      <c r="R3">
        <v>0</v>
      </c>
      <c r="T3" t="str">
        <f>IF("4"&amp;CHAR(ROW(A68))=1,$B$16,$B$18)</f>
        <v xml:space="preserve">GPIOA-&gt;BSRR =(1&lt;&lt;21); </v>
      </c>
      <c r="V3" t="s">
        <v>29</v>
      </c>
      <c r="W3">
        <v>66</v>
      </c>
    </row>
    <row r="4" spans="1:26" x14ac:dyDescent="0.35">
      <c r="A4">
        <v>0</v>
      </c>
      <c r="B4" s="2">
        <v>10010000</v>
      </c>
      <c r="C4" s="1" t="str">
        <f>MID(B4,1,1)</f>
        <v>1</v>
      </c>
      <c r="D4" t="str">
        <f>C4</f>
        <v>1</v>
      </c>
      <c r="E4" s="1" t="str">
        <f>MID(B4,2,1)</f>
        <v>0</v>
      </c>
      <c r="F4" t="str">
        <f>E4</f>
        <v>0</v>
      </c>
      <c r="G4" s="1" t="str">
        <f>MID(B4,3,1)</f>
        <v>0</v>
      </c>
      <c r="H4" t="str">
        <f>G4</f>
        <v>0</v>
      </c>
      <c r="I4" s="1" t="str">
        <f>MID(B4,4,1)</f>
        <v>1</v>
      </c>
      <c r="J4" t="str">
        <f>I4</f>
        <v>1</v>
      </c>
      <c r="K4" s="1" t="str">
        <f>MID(B4,5,1)</f>
        <v>0</v>
      </c>
      <c r="L4" t="str">
        <f>K4</f>
        <v>0</v>
      </c>
      <c r="M4" s="1" t="str">
        <f>MID(B4,6,1)</f>
        <v>0</v>
      </c>
      <c r="N4" t="str">
        <f>M4</f>
        <v>0</v>
      </c>
      <c r="O4" s="1" t="str">
        <f>MID(B4,7,1)</f>
        <v>0</v>
      </c>
      <c r="P4" t="str">
        <f>O4</f>
        <v>0</v>
      </c>
      <c r="Q4" s="1" t="str">
        <f>MID(B4,8,1)</f>
        <v>0</v>
      </c>
      <c r="R4" t="str">
        <f>Q4</f>
        <v>0</v>
      </c>
      <c r="T4" t="str">
        <f t="shared" ref="T4:T8" si="0">IF("4"&amp;CHAR(ROW(A69))=1,$B$16,$B$18)</f>
        <v xml:space="preserve">GPIOA-&gt;BSRR =(1&lt;&lt;21); </v>
      </c>
      <c r="V4" t="s">
        <v>30</v>
      </c>
      <c r="W4">
        <v>67</v>
      </c>
    </row>
    <row r="5" spans="1:26" x14ac:dyDescent="0.35">
      <c r="A5">
        <v>1</v>
      </c>
      <c r="B5" s="2">
        <v>11000001</v>
      </c>
      <c r="C5" s="1" t="str">
        <f t="shared" ref="C5:C9" si="1">MID(B5,1,1)</f>
        <v>1</v>
      </c>
      <c r="D5" t="str">
        <f t="shared" ref="D5:D9" si="2">C5</f>
        <v>1</v>
      </c>
      <c r="E5" s="1" t="str">
        <f t="shared" ref="E5:E9" si="3">MID(B5,2,1)</f>
        <v>1</v>
      </c>
      <c r="F5" t="str">
        <f t="shared" ref="F5:F9" si="4">E5</f>
        <v>1</v>
      </c>
      <c r="G5" s="1" t="str">
        <f t="shared" ref="G5:G9" si="5">MID(B5,3,1)</f>
        <v>0</v>
      </c>
      <c r="H5" t="str">
        <f t="shared" ref="H5:H9" si="6">G5</f>
        <v>0</v>
      </c>
      <c r="I5" s="1" t="str">
        <f t="shared" ref="I5:I9" si="7">MID(B5,4,1)</f>
        <v>0</v>
      </c>
      <c r="J5" t="str">
        <f t="shared" ref="J5:J9" si="8">I5</f>
        <v>0</v>
      </c>
      <c r="K5" s="1" t="str">
        <f t="shared" ref="K5:K9" si="9">MID(B5,5,1)</f>
        <v>0</v>
      </c>
      <c r="L5" t="str">
        <f t="shared" ref="L5:L9" si="10">K5</f>
        <v>0</v>
      </c>
      <c r="M5" s="1" t="str">
        <f t="shared" ref="M5:M9" si="11">MID(B5,6,1)</f>
        <v>0</v>
      </c>
      <c r="N5" t="str">
        <f t="shared" ref="N5:N9" si="12">M5</f>
        <v>0</v>
      </c>
      <c r="O5" s="1" t="str">
        <f t="shared" ref="O5:O9" si="13">MID(B5,7,1)</f>
        <v>0</v>
      </c>
      <c r="P5" t="str">
        <f t="shared" ref="P5:P9" si="14">O5</f>
        <v>0</v>
      </c>
      <c r="Q5" s="1" t="str">
        <f t="shared" ref="Q5:Q9" si="15">MID(B5,8,1)</f>
        <v>1</v>
      </c>
      <c r="R5" t="str">
        <f t="shared" ref="R5:R9" si="16">Q5</f>
        <v>1</v>
      </c>
      <c r="T5" t="str">
        <f t="shared" si="0"/>
        <v xml:space="preserve">GPIOA-&gt;BSRR =(1&lt;&lt;21); </v>
      </c>
      <c r="V5" t="s">
        <v>31</v>
      </c>
      <c r="W5">
        <v>68</v>
      </c>
    </row>
    <row r="6" spans="1:26" x14ac:dyDescent="0.35">
      <c r="A6">
        <v>2</v>
      </c>
      <c r="B6" s="2" t="s">
        <v>22</v>
      </c>
      <c r="C6" s="1" t="str">
        <f t="shared" si="1"/>
        <v>0</v>
      </c>
      <c r="D6" t="str">
        <f t="shared" si="2"/>
        <v>0</v>
      </c>
      <c r="E6" s="1" t="str">
        <f t="shared" si="3"/>
        <v>0</v>
      </c>
      <c r="F6" t="str">
        <f t="shared" si="4"/>
        <v>0</v>
      </c>
      <c r="G6" s="1" t="str">
        <f t="shared" si="5"/>
        <v>1</v>
      </c>
      <c r="H6" t="str">
        <f t="shared" si="6"/>
        <v>1</v>
      </c>
      <c r="I6" s="1" t="str">
        <f t="shared" si="7"/>
        <v>0</v>
      </c>
      <c r="J6" t="str">
        <f t="shared" si="8"/>
        <v>0</v>
      </c>
      <c r="K6" s="1" t="str">
        <f t="shared" si="9"/>
        <v>1</v>
      </c>
      <c r="L6" t="str">
        <f t="shared" si="10"/>
        <v>1</v>
      </c>
      <c r="M6" s="1" t="str">
        <f t="shared" si="11"/>
        <v>0</v>
      </c>
      <c r="N6" t="str">
        <f t="shared" si="12"/>
        <v>0</v>
      </c>
      <c r="O6" s="1" t="str">
        <f t="shared" si="13"/>
        <v>1</v>
      </c>
      <c r="P6" t="str">
        <f t="shared" si="14"/>
        <v>1</v>
      </c>
      <c r="Q6" s="1" t="str">
        <f t="shared" si="15"/>
        <v>0</v>
      </c>
      <c r="R6" t="str">
        <f t="shared" si="16"/>
        <v>0</v>
      </c>
      <c r="T6" t="str">
        <f t="shared" si="0"/>
        <v xml:space="preserve">GPIOA-&gt;BSRR =(1&lt;&lt;21); </v>
      </c>
    </row>
    <row r="7" spans="1:26" x14ac:dyDescent="0.35">
      <c r="A7">
        <v>3</v>
      </c>
      <c r="B7" s="2">
        <v>10010010</v>
      </c>
      <c r="C7" s="1" t="str">
        <f t="shared" si="1"/>
        <v>1</v>
      </c>
      <c r="D7" t="str">
        <f t="shared" si="2"/>
        <v>1</v>
      </c>
      <c r="E7" s="1" t="str">
        <f t="shared" si="3"/>
        <v>0</v>
      </c>
      <c r="F7" t="str">
        <f t="shared" si="4"/>
        <v>0</v>
      </c>
      <c r="G7" s="1" t="str">
        <f t="shared" si="5"/>
        <v>0</v>
      </c>
      <c r="H7" t="str">
        <f t="shared" si="6"/>
        <v>0</v>
      </c>
      <c r="I7" s="1" t="str">
        <f t="shared" si="7"/>
        <v>1</v>
      </c>
      <c r="J7" t="str">
        <f t="shared" si="8"/>
        <v>1</v>
      </c>
      <c r="K7" s="1" t="str">
        <f t="shared" si="9"/>
        <v>0</v>
      </c>
      <c r="L7" t="str">
        <f t="shared" si="10"/>
        <v>0</v>
      </c>
      <c r="M7" s="1" t="str">
        <f t="shared" si="11"/>
        <v>0</v>
      </c>
      <c r="N7" t="str">
        <f t="shared" si="12"/>
        <v>0</v>
      </c>
      <c r="O7" s="1" t="str">
        <f t="shared" si="13"/>
        <v>1</v>
      </c>
      <c r="P7" t="str">
        <f t="shared" si="14"/>
        <v>1</v>
      </c>
      <c r="Q7" s="1" t="str">
        <f t="shared" si="15"/>
        <v>0</v>
      </c>
      <c r="R7" t="str">
        <f t="shared" si="16"/>
        <v>0</v>
      </c>
      <c r="T7" t="str">
        <f t="shared" si="0"/>
        <v xml:space="preserve">GPIOA-&gt;BSRR =(1&lt;&lt;21); </v>
      </c>
      <c r="Y7" t="str">
        <f>"4"&amp;CHAR(ROW(A67))</f>
        <v>4C</v>
      </c>
    </row>
    <row r="8" spans="1:26" x14ac:dyDescent="0.35">
      <c r="A8">
        <v>4</v>
      </c>
      <c r="B8" s="2" t="s">
        <v>23</v>
      </c>
      <c r="C8" s="1" t="str">
        <f t="shared" si="1"/>
        <v>0</v>
      </c>
      <c r="D8" t="str">
        <f t="shared" si="2"/>
        <v>0</v>
      </c>
      <c r="E8" s="1" t="str">
        <f t="shared" si="3"/>
        <v>0</v>
      </c>
      <c r="F8" t="str">
        <f t="shared" si="4"/>
        <v>0</v>
      </c>
      <c r="G8" s="1" t="str">
        <f t="shared" si="5"/>
        <v>0</v>
      </c>
      <c r="H8" t="str">
        <f t="shared" si="6"/>
        <v>0</v>
      </c>
      <c r="I8" s="1" t="str">
        <f t="shared" si="7"/>
        <v>0</v>
      </c>
      <c r="J8" t="str">
        <f t="shared" si="8"/>
        <v>0</v>
      </c>
      <c r="K8" s="1" t="str">
        <f t="shared" si="9"/>
        <v>0</v>
      </c>
      <c r="L8" t="str">
        <f t="shared" si="10"/>
        <v>0</v>
      </c>
      <c r="M8" s="1" t="str">
        <f t="shared" si="11"/>
        <v>1</v>
      </c>
      <c r="N8" t="str">
        <f t="shared" si="12"/>
        <v>1</v>
      </c>
      <c r="O8" s="1" t="str">
        <f t="shared" si="13"/>
        <v>0</v>
      </c>
      <c r="P8" t="str">
        <f t="shared" si="14"/>
        <v>0</v>
      </c>
      <c r="Q8" s="1" t="str">
        <f t="shared" si="15"/>
        <v>1</v>
      </c>
      <c r="R8" t="str">
        <f t="shared" si="16"/>
        <v>1</v>
      </c>
      <c r="T8" t="str">
        <f t="shared" si="0"/>
        <v xml:space="preserve">GPIOA-&gt;BSRR =(1&lt;&lt;21); </v>
      </c>
    </row>
    <row r="9" spans="1:26" x14ac:dyDescent="0.35">
      <c r="A9">
        <v>5</v>
      </c>
      <c r="B9" s="2" t="s">
        <v>24</v>
      </c>
      <c r="C9" s="1" t="str">
        <f t="shared" si="1"/>
        <v>0</v>
      </c>
      <c r="D9" t="str">
        <f t="shared" si="2"/>
        <v>0</v>
      </c>
      <c r="E9" s="1" t="str">
        <f t="shared" si="3"/>
        <v>0</v>
      </c>
      <c r="F9" t="str">
        <f t="shared" si="4"/>
        <v>0</v>
      </c>
      <c r="G9" s="1" t="str">
        <f t="shared" si="5"/>
        <v>1</v>
      </c>
      <c r="H9" t="str">
        <f t="shared" si="6"/>
        <v>1</v>
      </c>
      <c r="I9" s="1" t="str">
        <f t="shared" si="7"/>
        <v>0</v>
      </c>
      <c r="J9" t="str">
        <f t="shared" si="8"/>
        <v>0</v>
      </c>
      <c r="K9" s="1" t="str">
        <f t="shared" si="9"/>
        <v>1</v>
      </c>
      <c r="L9" t="str">
        <f t="shared" si="10"/>
        <v>1</v>
      </c>
      <c r="M9" s="1" t="str">
        <f t="shared" si="11"/>
        <v>0</v>
      </c>
      <c r="N9" t="str">
        <f t="shared" si="12"/>
        <v>0</v>
      </c>
      <c r="O9" s="1" t="str">
        <f t="shared" si="13"/>
        <v>0</v>
      </c>
      <c r="P9" t="str">
        <f t="shared" si="14"/>
        <v>0</v>
      </c>
      <c r="Q9" s="1" t="str">
        <f t="shared" si="15"/>
        <v>0</v>
      </c>
      <c r="R9" t="str">
        <f t="shared" si="16"/>
        <v>0</v>
      </c>
    </row>
    <row r="13" spans="1:26" x14ac:dyDescent="0.35">
      <c r="V13">
        <v>1</v>
      </c>
      <c r="W13">
        <v>0</v>
      </c>
    </row>
    <row r="14" spans="1:26" x14ac:dyDescent="0.35">
      <c r="B14" t="s">
        <v>25</v>
      </c>
      <c r="V14">
        <f>IF(V13=1,1,0)</f>
        <v>1</v>
      </c>
    </row>
    <row r="16" spans="1:26" x14ac:dyDescent="0.35">
      <c r="B16" t="s">
        <v>26</v>
      </c>
    </row>
    <row r="18" spans="2:2" x14ac:dyDescent="0.35">
      <c r="B18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D95F-F216-404E-BC62-45101AC93211}">
  <dimension ref="A1:Q381"/>
  <sheetViews>
    <sheetView topLeftCell="A2" zoomScale="60" zoomScaleNormal="60" workbookViewId="0">
      <selection activeCell="Z51" sqref="Z51"/>
    </sheetView>
  </sheetViews>
  <sheetFormatPr defaultRowHeight="14.5" x14ac:dyDescent="0.35"/>
  <cols>
    <col min="3" max="8" width="21.81640625" bestFit="1" customWidth="1"/>
    <col min="9" max="9" width="22.6328125" bestFit="1" customWidth="1"/>
    <col min="12" max="12" width="21.26953125" customWidth="1"/>
  </cols>
  <sheetData>
    <row r="1" spans="1:17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39</v>
      </c>
    </row>
    <row r="2" spans="1:17" x14ac:dyDescent="0.35">
      <c r="C2" s="2">
        <v>10010000</v>
      </c>
      <c r="D2" s="2">
        <v>11000001</v>
      </c>
      <c r="E2" s="2" t="s">
        <v>22</v>
      </c>
      <c r="F2" s="2">
        <v>10010010</v>
      </c>
      <c r="G2" s="2" t="s">
        <v>23</v>
      </c>
      <c r="H2" s="2" t="s">
        <v>24</v>
      </c>
      <c r="I2">
        <v>10101010</v>
      </c>
      <c r="K2" t="s">
        <v>32</v>
      </c>
      <c r="L2" t="s">
        <v>26</v>
      </c>
    </row>
    <row r="3" spans="1:17" x14ac:dyDescent="0.35">
      <c r="A3">
        <v>1</v>
      </c>
      <c r="B3" cm="1">
        <f t="array" ref="B3:B18">_xlfn.SEQUENCE(16,1,1,1)</f>
        <v>1</v>
      </c>
      <c r="C3" t="str">
        <f>MID($C$2,A3,1)</f>
        <v>1</v>
      </c>
      <c r="D3" t="str">
        <f>MID($D$2,A3,1)</f>
        <v>1</v>
      </c>
      <c r="E3" t="str">
        <f>MID($E$2,A3,1)</f>
        <v>0</v>
      </c>
      <c r="F3" t="str">
        <f>MID($F$2,A3,1)</f>
        <v>1</v>
      </c>
      <c r="G3" t="str">
        <f>MID($G$2,A3,1)</f>
        <v>0</v>
      </c>
      <c r="H3" t="str">
        <f>MID($H$2,A3,1)</f>
        <v>0</v>
      </c>
      <c r="I3" t="str">
        <f>MID($I$2,A3,1)</f>
        <v>1</v>
      </c>
      <c r="K3" t="s">
        <v>33</v>
      </c>
      <c r="L3" s="2" t="s">
        <v>27</v>
      </c>
    </row>
    <row r="4" spans="1:17" x14ac:dyDescent="0.35">
      <c r="B4">
        <v>2</v>
      </c>
      <c r="C4" t="str">
        <f>C3</f>
        <v>1</v>
      </c>
      <c r="D4" t="str">
        <f t="shared" ref="D4:I18" si="0">D3</f>
        <v>1</v>
      </c>
      <c r="E4" t="str">
        <f t="shared" si="0"/>
        <v>0</v>
      </c>
      <c r="F4" t="str">
        <f t="shared" si="0"/>
        <v>1</v>
      </c>
      <c r="G4" t="str">
        <f t="shared" si="0"/>
        <v>0</v>
      </c>
      <c r="H4" t="str">
        <f t="shared" si="0"/>
        <v>0</v>
      </c>
      <c r="I4" t="str">
        <f t="shared" si="0"/>
        <v>1</v>
      </c>
      <c r="K4" t="s">
        <v>34</v>
      </c>
      <c r="L4" s="2" t="s">
        <v>25</v>
      </c>
    </row>
    <row r="5" spans="1:17" x14ac:dyDescent="0.35">
      <c r="A5">
        <v>2</v>
      </c>
      <c r="B5">
        <v>3</v>
      </c>
      <c r="C5" t="str">
        <f t="shared" ref="C5" si="1">MID($C$2,A5,1)</f>
        <v>0</v>
      </c>
      <c r="D5" t="str">
        <f t="shared" ref="D5" si="2">MID($D$2,A5,1)</f>
        <v>1</v>
      </c>
      <c r="E5" t="str">
        <f t="shared" ref="E5" si="3">MID($E$2,A5,1)</f>
        <v>0</v>
      </c>
      <c r="F5" t="str">
        <f t="shared" ref="F5" si="4">MID($F$2,A5,1)</f>
        <v>0</v>
      </c>
      <c r="G5" t="str">
        <f t="shared" ref="G5" si="5">MID($G$2,A5,1)</f>
        <v>0</v>
      </c>
      <c r="H5" t="str">
        <f t="shared" ref="H5" si="6">MID($H$2,A5,1)</f>
        <v>0</v>
      </c>
      <c r="I5" t="str">
        <f t="shared" ref="I5" si="7">MID($I$2,A5,1)</f>
        <v>0</v>
      </c>
    </row>
    <row r="6" spans="1:17" x14ac:dyDescent="0.35">
      <c r="B6">
        <v>4</v>
      </c>
      <c r="C6" t="str">
        <f>C5</f>
        <v>0</v>
      </c>
      <c r="D6" t="str">
        <f t="shared" ref="D6" si="8">D5</f>
        <v>1</v>
      </c>
      <c r="E6" t="str">
        <f t="shared" ref="E6" si="9">E5</f>
        <v>0</v>
      </c>
      <c r="F6" t="str">
        <f t="shared" ref="F6" si="10">F5</f>
        <v>0</v>
      </c>
      <c r="G6" t="str">
        <f t="shared" ref="G6" si="11">G5</f>
        <v>0</v>
      </c>
      <c r="H6" t="str">
        <f t="shared" ref="H6" si="12">H5</f>
        <v>0</v>
      </c>
      <c r="I6" t="str">
        <f t="shared" si="0"/>
        <v>0</v>
      </c>
      <c r="K6" t="s">
        <v>35</v>
      </c>
      <c r="L6">
        <v>2</v>
      </c>
    </row>
    <row r="7" spans="1:17" x14ac:dyDescent="0.35">
      <c r="A7">
        <v>3</v>
      </c>
      <c r="B7">
        <v>5</v>
      </c>
      <c r="C7" t="str">
        <f t="shared" ref="C7" si="13">MID($C$2,A7,1)</f>
        <v>0</v>
      </c>
      <c r="D7" t="str">
        <f t="shared" ref="D7" si="14">MID($D$2,A7,1)</f>
        <v>0</v>
      </c>
      <c r="E7" t="str">
        <f t="shared" ref="E7" si="15">MID($E$2,A7,1)</f>
        <v>1</v>
      </c>
      <c r="F7" t="str">
        <f t="shared" ref="F7" si="16">MID($F$2,A7,1)</f>
        <v>0</v>
      </c>
      <c r="G7" t="str">
        <f t="shared" ref="G7" si="17">MID($G$2,A7,1)</f>
        <v>0</v>
      </c>
      <c r="H7" t="str">
        <f t="shared" ref="H7" si="18">MID($H$2,A7,1)</f>
        <v>1</v>
      </c>
      <c r="I7" t="str">
        <f t="shared" ref="I7" si="19">MID($I$2,A7,1)</f>
        <v>1</v>
      </c>
      <c r="L7" t="s">
        <v>37</v>
      </c>
    </row>
    <row r="8" spans="1:17" x14ac:dyDescent="0.35">
      <c r="B8">
        <v>6</v>
      </c>
      <c r="C8" t="str">
        <f t="shared" ref="C8" si="20">C7</f>
        <v>0</v>
      </c>
      <c r="D8" t="str">
        <f t="shared" ref="D8" si="21">D7</f>
        <v>0</v>
      </c>
      <c r="E8" t="str">
        <f t="shared" ref="E8" si="22">E7</f>
        <v>1</v>
      </c>
      <c r="F8" t="str">
        <f t="shared" ref="F8" si="23">F7</f>
        <v>0</v>
      </c>
      <c r="G8" t="str">
        <f t="shared" ref="G8" si="24">G7</f>
        <v>0</v>
      </c>
      <c r="H8" t="str">
        <f t="shared" ref="H8" si="25">H7</f>
        <v>1</v>
      </c>
      <c r="I8" t="str">
        <f t="shared" si="0"/>
        <v>1</v>
      </c>
      <c r="L8" t="s">
        <v>38</v>
      </c>
    </row>
    <row r="9" spans="1:17" x14ac:dyDescent="0.35">
      <c r="A9">
        <v>4</v>
      </c>
      <c r="B9">
        <v>7</v>
      </c>
      <c r="C9" t="str">
        <f t="shared" ref="C9" si="26">MID($C$2,A9,1)</f>
        <v>1</v>
      </c>
      <c r="D9" t="str">
        <f t="shared" ref="D9" si="27">MID($D$2,A9,1)</f>
        <v>0</v>
      </c>
      <c r="E9" t="str">
        <f t="shared" ref="E9" si="28">MID($E$2,A9,1)</f>
        <v>0</v>
      </c>
      <c r="F9" t="str">
        <f t="shared" ref="F9" si="29">MID($F$2,A9,1)</f>
        <v>1</v>
      </c>
      <c r="G9" t="str">
        <f t="shared" ref="G9" si="30">MID($G$2,A9,1)</f>
        <v>0</v>
      </c>
      <c r="H9" t="str">
        <f t="shared" ref="H9" si="31">MID($H$2,A9,1)</f>
        <v>0</v>
      </c>
      <c r="I9" t="str">
        <f t="shared" ref="I9" si="32">MID($I$2,A9,1)</f>
        <v>0</v>
      </c>
      <c r="L9" t="s">
        <v>36</v>
      </c>
    </row>
    <row r="10" spans="1:17" x14ac:dyDescent="0.35">
      <c r="B10">
        <v>8</v>
      </c>
      <c r="C10" t="str">
        <f t="shared" ref="C10" si="33">C9</f>
        <v>1</v>
      </c>
      <c r="D10" t="str">
        <f t="shared" ref="D10" si="34">D9</f>
        <v>0</v>
      </c>
      <c r="E10" t="str">
        <f t="shared" ref="E10" si="35">E9</f>
        <v>0</v>
      </c>
      <c r="F10" t="str">
        <f t="shared" ref="F10" si="36">F9</f>
        <v>1</v>
      </c>
      <c r="G10" t="str">
        <f t="shared" ref="G10" si="37">G9</f>
        <v>0</v>
      </c>
      <c r="H10" t="str">
        <f t="shared" ref="H10" si="38">H9</f>
        <v>0</v>
      </c>
      <c r="I10" t="str">
        <f t="shared" si="0"/>
        <v>0</v>
      </c>
    </row>
    <row r="11" spans="1:17" x14ac:dyDescent="0.35">
      <c r="A11">
        <v>5</v>
      </c>
      <c r="B11">
        <v>9</v>
      </c>
      <c r="C11" t="str">
        <f t="shared" ref="C11" si="39">MID($C$2,A11,1)</f>
        <v>0</v>
      </c>
      <c r="D11" t="str">
        <f t="shared" ref="D11" si="40">MID($D$2,A11,1)</f>
        <v>0</v>
      </c>
      <c r="E11" t="str">
        <f t="shared" ref="E11" si="41">MID($E$2,A11,1)</f>
        <v>1</v>
      </c>
      <c r="F11" t="str">
        <f t="shared" ref="F11" si="42">MID($F$2,A11,1)</f>
        <v>0</v>
      </c>
      <c r="G11" t="str">
        <f t="shared" ref="G11" si="43">MID($G$2,A11,1)</f>
        <v>0</v>
      </c>
      <c r="H11" t="str">
        <f t="shared" ref="H11" si="44">MID($H$2,A11,1)</f>
        <v>1</v>
      </c>
      <c r="I11" t="str">
        <f t="shared" ref="I11" si="45">MID($I$2,A11,1)</f>
        <v>1</v>
      </c>
      <c r="Q11" s="2"/>
    </row>
    <row r="12" spans="1:17" x14ac:dyDescent="0.35">
      <c r="B12">
        <v>10</v>
      </c>
      <c r="C12" t="str">
        <f t="shared" ref="C12" si="46">C11</f>
        <v>0</v>
      </c>
      <c r="D12" t="str">
        <f t="shared" ref="D12" si="47">D11</f>
        <v>0</v>
      </c>
      <c r="E12" t="str">
        <f t="shared" ref="E12" si="48">E11</f>
        <v>1</v>
      </c>
      <c r="F12" t="str">
        <f t="shared" ref="F12" si="49">F11</f>
        <v>0</v>
      </c>
      <c r="G12" t="str">
        <f t="shared" ref="G12" si="50">G11</f>
        <v>0</v>
      </c>
      <c r="H12" t="str">
        <f t="shared" ref="H12" si="51">H11</f>
        <v>1</v>
      </c>
      <c r="I12" t="str">
        <f t="shared" si="0"/>
        <v>1</v>
      </c>
      <c r="Q12" s="2"/>
    </row>
    <row r="13" spans="1:17" x14ac:dyDescent="0.35">
      <c r="A13">
        <v>6</v>
      </c>
      <c r="B13">
        <v>11</v>
      </c>
      <c r="C13" t="str">
        <f t="shared" ref="C13" si="52">MID($C$2,A13,1)</f>
        <v>0</v>
      </c>
      <c r="D13" t="str">
        <f t="shared" ref="D13" si="53">MID($D$2,A13,1)</f>
        <v>0</v>
      </c>
      <c r="E13" t="str">
        <f t="shared" ref="E13" si="54">MID($E$2,A13,1)</f>
        <v>0</v>
      </c>
      <c r="F13" t="str">
        <f t="shared" ref="F13" si="55">MID($F$2,A13,1)</f>
        <v>0</v>
      </c>
      <c r="G13" t="str">
        <f t="shared" ref="G13" si="56">MID($G$2,A13,1)</f>
        <v>1</v>
      </c>
      <c r="H13" t="str">
        <f t="shared" ref="H13" si="57">MID($H$2,A13,1)</f>
        <v>0</v>
      </c>
      <c r="I13" t="str">
        <f t="shared" ref="I13" si="58">MID($I$2,A13,1)</f>
        <v>0</v>
      </c>
      <c r="Q13" s="2"/>
    </row>
    <row r="14" spans="1:17" x14ac:dyDescent="0.35">
      <c r="B14">
        <v>12</v>
      </c>
      <c r="C14" t="str">
        <f t="shared" ref="C14" si="59">C13</f>
        <v>0</v>
      </c>
      <c r="D14" t="str">
        <f t="shared" ref="D14" si="60">D13</f>
        <v>0</v>
      </c>
      <c r="E14" t="str">
        <f t="shared" ref="E14" si="61">E13</f>
        <v>0</v>
      </c>
      <c r="F14" t="str">
        <f t="shared" ref="F14" si="62">F13</f>
        <v>0</v>
      </c>
      <c r="G14" t="str">
        <f t="shared" ref="G14" si="63">G13</f>
        <v>1</v>
      </c>
      <c r="H14" t="str">
        <f t="shared" ref="H14" si="64">H13</f>
        <v>0</v>
      </c>
      <c r="I14" t="str">
        <f t="shared" si="0"/>
        <v>0</v>
      </c>
      <c r="Q14" s="2"/>
    </row>
    <row r="15" spans="1:17" x14ac:dyDescent="0.35">
      <c r="A15">
        <v>7</v>
      </c>
      <c r="B15">
        <v>13</v>
      </c>
      <c r="C15" t="str">
        <f t="shared" ref="C15" si="65">MID($C$2,A15,1)</f>
        <v>0</v>
      </c>
      <c r="D15" t="str">
        <f t="shared" ref="D15" si="66">MID($D$2,A15,1)</f>
        <v>0</v>
      </c>
      <c r="E15" t="str">
        <f t="shared" ref="E15" si="67">MID($E$2,A15,1)</f>
        <v>1</v>
      </c>
      <c r="F15" t="str">
        <f t="shared" ref="F15" si="68">MID($F$2,A15,1)</f>
        <v>1</v>
      </c>
      <c r="G15" t="str">
        <f t="shared" ref="G15" si="69">MID($G$2,A15,1)</f>
        <v>0</v>
      </c>
      <c r="H15" t="str">
        <f t="shared" ref="H15" si="70">MID($H$2,A15,1)</f>
        <v>0</v>
      </c>
      <c r="I15" t="str">
        <f t="shared" ref="I15" si="71">MID($I$2,A15,1)</f>
        <v>1</v>
      </c>
      <c r="Q15" s="2"/>
    </row>
    <row r="16" spans="1:17" x14ac:dyDescent="0.35">
      <c r="B16">
        <v>14</v>
      </c>
      <c r="C16" t="str">
        <f t="shared" ref="C16" si="72">C15</f>
        <v>0</v>
      </c>
      <c r="D16" t="str">
        <f t="shared" ref="D16" si="73">D15</f>
        <v>0</v>
      </c>
      <c r="E16" t="str">
        <f t="shared" ref="E16" si="74">E15</f>
        <v>1</v>
      </c>
      <c r="F16" t="str">
        <f t="shared" ref="F16" si="75">F15</f>
        <v>1</v>
      </c>
      <c r="G16" t="str">
        <f t="shared" ref="G16" si="76">G15</f>
        <v>0</v>
      </c>
      <c r="H16" t="str">
        <f t="shared" ref="H16" si="77">H15</f>
        <v>0</v>
      </c>
      <c r="I16" t="str">
        <f t="shared" si="0"/>
        <v>1</v>
      </c>
      <c r="Q16" s="2"/>
    </row>
    <row r="17" spans="1:9" x14ac:dyDescent="0.35">
      <c r="A17">
        <v>8</v>
      </c>
      <c r="B17">
        <v>15</v>
      </c>
      <c r="C17" t="str">
        <f t="shared" ref="C17" si="78">MID($C$2,A17,1)</f>
        <v>0</v>
      </c>
      <c r="D17" t="str">
        <f t="shared" ref="D17" si="79">MID($D$2,A17,1)</f>
        <v>1</v>
      </c>
      <c r="E17" t="str">
        <f t="shared" ref="E17" si="80">MID($E$2,A17,1)</f>
        <v>0</v>
      </c>
      <c r="F17" t="str">
        <f t="shared" ref="F17" si="81">MID($F$2,A17,1)</f>
        <v>0</v>
      </c>
      <c r="G17" t="str">
        <f t="shared" ref="G17" si="82">MID($G$2,A17,1)</f>
        <v>1</v>
      </c>
      <c r="H17" t="str">
        <f t="shared" ref="H17" si="83">MID($H$2,A17,1)</f>
        <v>0</v>
      </c>
      <c r="I17" t="str">
        <f t="shared" ref="I17" si="84">MID($I$2,A17,1)</f>
        <v>0</v>
      </c>
    </row>
    <row r="18" spans="1:9" x14ac:dyDescent="0.35">
      <c r="B18">
        <v>16</v>
      </c>
      <c r="C18" t="str">
        <f t="shared" ref="C18" si="85">C17</f>
        <v>0</v>
      </c>
      <c r="D18" t="str">
        <f t="shared" ref="D18" si="86">D17</f>
        <v>1</v>
      </c>
      <c r="E18" t="str">
        <f t="shared" ref="E18" si="87">E17</f>
        <v>0</v>
      </c>
      <c r="F18" t="str">
        <f t="shared" ref="F18" si="88">F17</f>
        <v>0</v>
      </c>
      <c r="G18" t="str">
        <f t="shared" ref="G18" si="89">G17</f>
        <v>1</v>
      </c>
      <c r="H18" t="str">
        <f t="shared" ref="H18" si="90">H17</f>
        <v>0</v>
      </c>
      <c r="I18" t="str">
        <f t="shared" si="0"/>
        <v>0</v>
      </c>
    </row>
    <row r="20" spans="1:9" x14ac:dyDescent="0.35">
      <c r="B20" cm="1">
        <f t="array" ref="B20:B35">_xlfn.SEQUENCE(16,1,1,1)</f>
        <v>1</v>
      </c>
      <c r="C20" t="str">
        <f>IF(C3="1",$L$2,$L$3)</f>
        <v xml:space="preserve">GPIOA-&gt;BSRR =(1&lt;&lt;5); </v>
      </c>
      <c r="D20" t="str">
        <f t="shared" ref="D20:G20" si="91">IF(D3="1",$L$2,$L$3)</f>
        <v xml:space="preserve">GPIOA-&gt;BSRR =(1&lt;&lt;5); </v>
      </c>
      <c r="E20" t="str">
        <f t="shared" si="91"/>
        <v xml:space="preserve">GPIOA-&gt;BSRR =(1&lt;&lt;21); </v>
      </c>
      <c r="F20" t="str">
        <f t="shared" si="91"/>
        <v xml:space="preserve">GPIOA-&gt;BSRR =(1&lt;&lt;5); </v>
      </c>
      <c r="G20" t="str">
        <f t="shared" si="91"/>
        <v xml:space="preserve">GPIOA-&gt;BSRR =(1&lt;&lt;21); </v>
      </c>
      <c r="H20" t="str">
        <f>IF(H3="1",$L$2,$L$3)</f>
        <v xml:space="preserve">GPIOA-&gt;BSRR =(1&lt;&lt;21); </v>
      </c>
      <c r="I20" t="str">
        <f>IF(I3="1",$L$2,$L$3)</f>
        <v xml:space="preserve">GPIOA-&gt;BSRR =(1&lt;&lt;5); </v>
      </c>
    </row>
    <row r="21" spans="1:9" x14ac:dyDescent="0.35">
      <c r="B21">
        <v>2</v>
      </c>
      <c r="C21" t="str">
        <f t="shared" ref="C21:C35" si="92">IF(C4="1",$L$2,$L$3)</f>
        <v xml:space="preserve">GPIOA-&gt;BSRR =(1&lt;&lt;5); </v>
      </c>
      <c r="D21" t="str">
        <f t="shared" ref="D21:H21" si="93">IF(D4="1",$L$2,$L$3)</f>
        <v xml:space="preserve">GPIOA-&gt;BSRR =(1&lt;&lt;5); </v>
      </c>
      <c r="E21" t="str">
        <f t="shared" si="93"/>
        <v xml:space="preserve">GPIOA-&gt;BSRR =(1&lt;&lt;21); </v>
      </c>
      <c r="F21" t="str">
        <f t="shared" si="93"/>
        <v xml:space="preserve">GPIOA-&gt;BSRR =(1&lt;&lt;5); </v>
      </c>
      <c r="G21" t="str">
        <f t="shared" si="93"/>
        <v xml:space="preserve">GPIOA-&gt;BSRR =(1&lt;&lt;21); </v>
      </c>
      <c r="H21" t="str">
        <f t="shared" si="93"/>
        <v xml:space="preserve">GPIOA-&gt;BSRR =(1&lt;&lt;21); </v>
      </c>
      <c r="I21" t="str">
        <f t="shared" ref="I21" si="94">IF(I4="1",$L$2,$L$3)</f>
        <v xml:space="preserve">GPIOA-&gt;BSRR =(1&lt;&lt;5); </v>
      </c>
    </row>
    <row r="22" spans="1:9" x14ac:dyDescent="0.35">
      <c r="B22">
        <v>3</v>
      </c>
      <c r="C22" t="str">
        <f t="shared" si="92"/>
        <v xml:space="preserve">GPIOA-&gt;BSRR =(1&lt;&lt;21); </v>
      </c>
      <c r="D22" t="str">
        <f t="shared" ref="D22:H22" si="95">IF(D5="1",$L$2,$L$3)</f>
        <v xml:space="preserve">GPIOA-&gt;BSRR =(1&lt;&lt;5); </v>
      </c>
      <c r="E22" t="str">
        <f t="shared" si="95"/>
        <v xml:space="preserve">GPIOA-&gt;BSRR =(1&lt;&lt;21); </v>
      </c>
      <c r="F22" t="str">
        <f t="shared" si="95"/>
        <v xml:space="preserve">GPIOA-&gt;BSRR =(1&lt;&lt;21); </v>
      </c>
      <c r="G22" t="str">
        <f t="shared" si="95"/>
        <v xml:space="preserve">GPIOA-&gt;BSRR =(1&lt;&lt;21); </v>
      </c>
      <c r="H22" t="str">
        <f t="shared" si="95"/>
        <v xml:space="preserve">GPIOA-&gt;BSRR =(1&lt;&lt;21); </v>
      </c>
      <c r="I22" t="str">
        <f t="shared" ref="I22" si="96">IF(I5="1",$L$2,$L$3)</f>
        <v xml:space="preserve">GPIOA-&gt;BSRR =(1&lt;&lt;21); </v>
      </c>
    </row>
    <row r="23" spans="1:9" x14ac:dyDescent="0.35">
      <c r="B23">
        <v>4</v>
      </c>
      <c r="C23" t="str">
        <f t="shared" si="92"/>
        <v xml:space="preserve">GPIOA-&gt;BSRR =(1&lt;&lt;21); </v>
      </c>
      <c r="D23" t="str">
        <f t="shared" ref="D23:H23" si="97">IF(D6="1",$L$2,$L$3)</f>
        <v xml:space="preserve">GPIOA-&gt;BSRR =(1&lt;&lt;5); </v>
      </c>
      <c r="E23" t="str">
        <f t="shared" si="97"/>
        <v xml:space="preserve">GPIOA-&gt;BSRR =(1&lt;&lt;21); </v>
      </c>
      <c r="F23" t="str">
        <f t="shared" si="97"/>
        <v xml:space="preserve">GPIOA-&gt;BSRR =(1&lt;&lt;21); </v>
      </c>
      <c r="G23" t="str">
        <f t="shared" si="97"/>
        <v xml:space="preserve">GPIOA-&gt;BSRR =(1&lt;&lt;21); </v>
      </c>
      <c r="H23" t="str">
        <f t="shared" si="97"/>
        <v xml:space="preserve">GPIOA-&gt;BSRR =(1&lt;&lt;21); </v>
      </c>
      <c r="I23" t="str">
        <f t="shared" ref="I23" si="98">IF(I6="1",$L$2,$L$3)</f>
        <v xml:space="preserve">GPIOA-&gt;BSRR =(1&lt;&lt;21); </v>
      </c>
    </row>
    <row r="24" spans="1:9" x14ac:dyDescent="0.35">
      <c r="B24">
        <v>5</v>
      </c>
      <c r="C24" t="str">
        <f t="shared" si="92"/>
        <v xml:space="preserve">GPIOA-&gt;BSRR =(1&lt;&lt;21); </v>
      </c>
      <c r="D24" t="str">
        <f t="shared" ref="D24:H24" si="99">IF(D7="1",$L$2,$L$3)</f>
        <v xml:space="preserve">GPIOA-&gt;BSRR =(1&lt;&lt;21); </v>
      </c>
      <c r="E24" t="str">
        <f t="shared" si="99"/>
        <v xml:space="preserve">GPIOA-&gt;BSRR =(1&lt;&lt;5); </v>
      </c>
      <c r="F24" t="str">
        <f t="shared" si="99"/>
        <v xml:space="preserve">GPIOA-&gt;BSRR =(1&lt;&lt;21); </v>
      </c>
      <c r="G24" t="str">
        <f t="shared" si="99"/>
        <v xml:space="preserve">GPIOA-&gt;BSRR =(1&lt;&lt;21); </v>
      </c>
      <c r="H24" t="str">
        <f t="shared" si="99"/>
        <v xml:space="preserve">GPIOA-&gt;BSRR =(1&lt;&lt;5); </v>
      </c>
      <c r="I24" t="str">
        <f t="shared" ref="I24" si="100">IF(I7="1",$L$2,$L$3)</f>
        <v xml:space="preserve">GPIOA-&gt;BSRR =(1&lt;&lt;5); </v>
      </c>
    </row>
    <row r="25" spans="1:9" x14ac:dyDescent="0.35">
      <c r="B25">
        <v>6</v>
      </c>
      <c r="C25" t="str">
        <f t="shared" si="92"/>
        <v xml:space="preserve">GPIOA-&gt;BSRR =(1&lt;&lt;21); </v>
      </c>
      <c r="D25" t="str">
        <f t="shared" ref="D25:H25" si="101">IF(D8="1",$L$2,$L$3)</f>
        <v xml:space="preserve">GPIOA-&gt;BSRR =(1&lt;&lt;21); </v>
      </c>
      <c r="E25" t="str">
        <f t="shared" si="101"/>
        <v xml:space="preserve">GPIOA-&gt;BSRR =(1&lt;&lt;5); </v>
      </c>
      <c r="F25" t="str">
        <f t="shared" si="101"/>
        <v xml:space="preserve">GPIOA-&gt;BSRR =(1&lt;&lt;21); </v>
      </c>
      <c r="G25" t="str">
        <f t="shared" si="101"/>
        <v xml:space="preserve">GPIOA-&gt;BSRR =(1&lt;&lt;21); </v>
      </c>
      <c r="H25" t="str">
        <f t="shared" si="101"/>
        <v xml:space="preserve">GPIOA-&gt;BSRR =(1&lt;&lt;5); </v>
      </c>
      <c r="I25" t="str">
        <f t="shared" ref="I25" si="102">IF(I8="1",$L$2,$L$3)</f>
        <v xml:space="preserve">GPIOA-&gt;BSRR =(1&lt;&lt;5); </v>
      </c>
    </row>
    <row r="26" spans="1:9" x14ac:dyDescent="0.35">
      <c r="B26">
        <v>7</v>
      </c>
      <c r="C26" t="str">
        <f t="shared" si="92"/>
        <v xml:space="preserve">GPIOA-&gt;BSRR =(1&lt;&lt;5); </v>
      </c>
      <c r="D26" t="str">
        <f t="shared" ref="D26:H26" si="103">IF(D9="1",$L$2,$L$3)</f>
        <v xml:space="preserve">GPIOA-&gt;BSRR =(1&lt;&lt;21); </v>
      </c>
      <c r="E26" t="str">
        <f t="shared" si="103"/>
        <v xml:space="preserve">GPIOA-&gt;BSRR =(1&lt;&lt;21); </v>
      </c>
      <c r="F26" t="str">
        <f t="shared" si="103"/>
        <v xml:space="preserve">GPIOA-&gt;BSRR =(1&lt;&lt;5); </v>
      </c>
      <c r="G26" t="str">
        <f t="shared" si="103"/>
        <v xml:space="preserve">GPIOA-&gt;BSRR =(1&lt;&lt;21); </v>
      </c>
      <c r="H26" t="str">
        <f t="shared" si="103"/>
        <v xml:space="preserve">GPIOA-&gt;BSRR =(1&lt;&lt;21); </v>
      </c>
      <c r="I26" t="str">
        <f t="shared" ref="I26" si="104">IF(I9="1",$L$2,$L$3)</f>
        <v xml:space="preserve">GPIOA-&gt;BSRR =(1&lt;&lt;21); </v>
      </c>
    </row>
    <row r="27" spans="1:9" x14ac:dyDescent="0.35">
      <c r="B27">
        <v>8</v>
      </c>
      <c r="C27" t="str">
        <f t="shared" si="92"/>
        <v xml:space="preserve">GPIOA-&gt;BSRR =(1&lt;&lt;5); </v>
      </c>
      <c r="D27" t="str">
        <f t="shared" ref="D27:H27" si="105">IF(D10="1",$L$2,$L$3)</f>
        <v xml:space="preserve">GPIOA-&gt;BSRR =(1&lt;&lt;21); </v>
      </c>
      <c r="E27" t="str">
        <f t="shared" si="105"/>
        <v xml:space="preserve">GPIOA-&gt;BSRR =(1&lt;&lt;21); </v>
      </c>
      <c r="F27" t="str">
        <f t="shared" si="105"/>
        <v xml:space="preserve">GPIOA-&gt;BSRR =(1&lt;&lt;5); </v>
      </c>
      <c r="G27" t="str">
        <f t="shared" si="105"/>
        <v xml:space="preserve">GPIOA-&gt;BSRR =(1&lt;&lt;21); </v>
      </c>
      <c r="H27" t="str">
        <f t="shared" si="105"/>
        <v xml:space="preserve">GPIOA-&gt;BSRR =(1&lt;&lt;21); </v>
      </c>
      <c r="I27" t="str">
        <f t="shared" ref="I27" si="106">IF(I10="1",$L$2,$L$3)</f>
        <v xml:space="preserve">GPIOA-&gt;BSRR =(1&lt;&lt;21); </v>
      </c>
    </row>
    <row r="28" spans="1:9" x14ac:dyDescent="0.35">
      <c r="B28">
        <v>9</v>
      </c>
      <c r="C28" t="str">
        <f t="shared" si="92"/>
        <v xml:space="preserve">GPIOA-&gt;BSRR =(1&lt;&lt;21); </v>
      </c>
      <c r="D28" t="str">
        <f t="shared" ref="D28:H28" si="107">IF(D11="1",$L$2,$L$3)</f>
        <v xml:space="preserve">GPIOA-&gt;BSRR =(1&lt;&lt;21); </v>
      </c>
      <c r="E28" t="str">
        <f t="shared" si="107"/>
        <v xml:space="preserve">GPIOA-&gt;BSRR =(1&lt;&lt;5); </v>
      </c>
      <c r="F28" t="str">
        <f t="shared" si="107"/>
        <v xml:space="preserve">GPIOA-&gt;BSRR =(1&lt;&lt;21); </v>
      </c>
      <c r="G28" t="str">
        <f t="shared" si="107"/>
        <v xml:space="preserve">GPIOA-&gt;BSRR =(1&lt;&lt;21); </v>
      </c>
      <c r="H28" t="str">
        <f t="shared" si="107"/>
        <v xml:space="preserve">GPIOA-&gt;BSRR =(1&lt;&lt;5); </v>
      </c>
      <c r="I28" t="str">
        <f t="shared" ref="I28" si="108">IF(I11="1",$L$2,$L$3)</f>
        <v xml:space="preserve">GPIOA-&gt;BSRR =(1&lt;&lt;5); </v>
      </c>
    </row>
    <row r="29" spans="1:9" x14ac:dyDescent="0.35">
      <c r="B29">
        <v>10</v>
      </c>
      <c r="C29" t="str">
        <f t="shared" si="92"/>
        <v xml:space="preserve">GPIOA-&gt;BSRR =(1&lt;&lt;21); </v>
      </c>
      <c r="D29" t="str">
        <f t="shared" ref="D29:H29" si="109">IF(D12="1",$L$2,$L$3)</f>
        <v xml:space="preserve">GPIOA-&gt;BSRR =(1&lt;&lt;21); </v>
      </c>
      <c r="E29" t="str">
        <f t="shared" si="109"/>
        <v xml:space="preserve">GPIOA-&gt;BSRR =(1&lt;&lt;5); </v>
      </c>
      <c r="F29" t="str">
        <f t="shared" si="109"/>
        <v xml:space="preserve">GPIOA-&gt;BSRR =(1&lt;&lt;21); </v>
      </c>
      <c r="G29" t="str">
        <f t="shared" si="109"/>
        <v xml:space="preserve">GPIOA-&gt;BSRR =(1&lt;&lt;21); </v>
      </c>
      <c r="H29" t="str">
        <f t="shared" si="109"/>
        <v xml:space="preserve">GPIOA-&gt;BSRR =(1&lt;&lt;5); </v>
      </c>
      <c r="I29" t="str">
        <f t="shared" ref="I29" si="110">IF(I12="1",$L$2,$L$3)</f>
        <v xml:space="preserve">GPIOA-&gt;BSRR =(1&lt;&lt;5); </v>
      </c>
    </row>
    <row r="30" spans="1:9" x14ac:dyDescent="0.35">
      <c r="B30">
        <v>11</v>
      </c>
      <c r="C30" t="str">
        <f t="shared" si="92"/>
        <v xml:space="preserve">GPIOA-&gt;BSRR =(1&lt;&lt;21); </v>
      </c>
      <c r="D30" t="str">
        <f t="shared" ref="D30:H30" si="111">IF(D13="1",$L$2,$L$3)</f>
        <v xml:space="preserve">GPIOA-&gt;BSRR =(1&lt;&lt;21); </v>
      </c>
      <c r="E30" t="str">
        <f t="shared" si="111"/>
        <v xml:space="preserve">GPIOA-&gt;BSRR =(1&lt;&lt;21); </v>
      </c>
      <c r="F30" t="str">
        <f t="shared" si="111"/>
        <v xml:space="preserve">GPIOA-&gt;BSRR =(1&lt;&lt;21); </v>
      </c>
      <c r="G30" t="str">
        <f t="shared" si="111"/>
        <v xml:space="preserve">GPIOA-&gt;BSRR =(1&lt;&lt;5); </v>
      </c>
      <c r="H30" t="str">
        <f t="shared" si="111"/>
        <v xml:space="preserve">GPIOA-&gt;BSRR =(1&lt;&lt;21); </v>
      </c>
      <c r="I30" t="str">
        <f t="shared" ref="I30" si="112">IF(I13="1",$L$2,$L$3)</f>
        <v xml:space="preserve">GPIOA-&gt;BSRR =(1&lt;&lt;21); </v>
      </c>
    </row>
    <row r="31" spans="1:9" x14ac:dyDescent="0.35">
      <c r="B31">
        <v>12</v>
      </c>
      <c r="C31" t="str">
        <f t="shared" si="92"/>
        <v xml:space="preserve">GPIOA-&gt;BSRR =(1&lt;&lt;21); </v>
      </c>
      <c r="D31" t="str">
        <f t="shared" ref="D31:H31" si="113">IF(D14="1",$L$2,$L$3)</f>
        <v xml:space="preserve">GPIOA-&gt;BSRR =(1&lt;&lt;21); </v>
      </c>
      <c r="E31" t="str">
        <f t="shared" si="113"/>
        <v xml:space="preserve">GPIOA-&gt;BSRR =(1&lt;&lt;21); </v>
      </c>
      <c r="F31" t="str">
        <f t="shared" si="113"/>
        <v xml:space="preserve">GPIOA-&gt;BSRR =(1&lt;&lt;21); </v>
      </c>
      <c r="G31" t="str">
        <f t="shared" si="113"/>
        <v xml:space="preserve">GPIOA-&gt;BSRR =(1&lt;&lt;5); </v>
      </c>
      <c r="H31" t="str">
        <f t="shared" si="113"/>
        <v xml:space="preserve">GPIOA-&gt;BSRR =(1&lt;&lt;21); </v>
      </c>
      <c r="I31" t="str">
        <f t="shared" ref="I31" si="114">IF(I14="1",$L$2,$L$3)</f>
        <v xml:space="preserve">GPIOA-&gt;BSRR =(1&lt;&lt;21); </v>
      </c>
    </row>
    <row r="32" spans="1:9" x14ac:dyDescent="0.35">
      <c r="B32">
        <v>13</v>
      </c>
      <c r="C32" t="str">
        <f t="shared" si="92"/>
        <v xml:space="preserve">GPIOA-&gt;BSRR =(1&lt;&lt;21); </v>
      </c>
      <c r="D32" t="str">
        <f t="shared" ref="D32:H32" si="115">IF(D15="1",$L$2,$L$3)</f>
        <v xml:space="preserve">GPIOA-&gt;BSRR =(1&lt;&lt;21); </v>
      </c>
      <c r="E32" t="str">
        <f t="shared" si="115"/>
        <v xml:space="preserve">GPIOA-&gt;BSRR =(1&lt;&lt;5); </v>
      </c>
      <c r="F32" t="str">
        <f t="shared" si="115"/>
        <v xml:space="preserve">GPIOA-&gt;BSRR =(1&lt;&lt;5); </v>
      </c>
      <c r="G32" t="str">
        <f t="shared" si="115"/>
        <v xml:space="preserve">GPIOA-&gt;BSRR =(1&lt;&lt;21); </v>
      </c>
      <c r="H32" t="str">
        <f t="shared" si="115"/>
        <v xml:space="preserve">GPIOA-&gt;BSRR =(1&lt;&lt;21); </v>
      </c>
      <c r="I32" t="str">
        <f t="shared" ref="I32" si="116">IF(I15="1",$L$2,$L$3)</f>
        <v xml:space="preserve">GPIOA-&gt;BSRR =(1&lt;&lt;5); </v>
      </c>
    </row>
    <row r="33" spans="2:9" x14ac:dyDescent="0.35">
      <c r="B33">
        <v>14</v>
      </c>
      <c r="C33" t="str">
        <f t="shared" si="92"/>
        <v xml:space="preserve">GPIOA-&gt;BSRR =(1&lt;&lt;21); </v>
      </c>
      <c r="D33" t="str">
        <f t="shared" ref="D33:H33" si="117">IF(D16="1",$L$2,$L$3)</f>
        <v xml:space="preserve">GPIOA-&gt;BSRR =(1&lt;&lt;21); </v>
      </c>
      <c r="E33" t="str">
        <f t="shared" si="117"/>
        <v xml:space="preserve">GPIOA-&gt;BSRR =(1&lt;&lt;5); </v>
      </c>
      <c r="F33" t="str">
        <f t="shared" si="117"/>
        <v xml:space="preserve">GPIOA-&gt;BSRR =(1&lt;&lt;5); </v>
      </c>
      <c r="G33" t="str">
        <f t="shared" si="117"/>
        <v xml:space="preserve">GPIOA-&gt;BSRR =(1&lt;&lt;21); </v>
      </c>
      <c r="H33" t="str">
        <f t="shared" si="117"/>
        <v xml:space="preserve">GPIOA-&gt;BSRR =(1&lt;&lt;21); </v>
      </c>
      <c r="I33" t="str">
        <f t="shared" ref="I33" si="118">IF(I16="1",$L$2,$L$3)</f>
        <v xml:space="preserve">GPIOA-&gt;BSRR =(1&lt;&lt;5); </v>
      </c>
    </row>
    <row r="34" spans="2:9" x14ac:dyDescent="0.35">
      <c r="B34">
        <v>15</v>
      </c>
      <c r="C34" t="str">
        <f t="shared" si="92"/>
        <v xml:space="preserve">GPIOA-&gt;BSRR =(1&lt;&lt;21); </v>
      </c>
      <c r="D34" t="str">
        <f t="shared" ref="D34:H34" si="119">IF(D17="1",$L$2,$L$3)</f>
        <v xml:space="preserve">GPIOA-&gt;BSRR =(1&lt;&lt;5); </v>
      </c>
      <c r="E34" t="str">
        <f t="shared" si="119"/>
        <v xml:space="preserve">GPIOA-&gt;BSRR =(1&lt;&lt;21); </v>
      </c>
      <c r="F34" t="str">
        <f t="shared" si="119"/>
        <v xml:space="preserve">GPIOA-&gt;BSRR =(1&lt;&lt;21); </v>
      </c>
      <c r="G34" t="str">
        <f t="shared" si="119"/>
        <v xml:space="preserve">GPIOA-&gt;BSRR =(1&lt;&lt;5); </v>
      </c>
      <c r="H34" t="str">
        <f t="shared" si="119"/>
        <v xml:space="preserve">GPIOA-&gt;BSRR =(1&lt;&lt;21); </v>
      </c>
      <c r="I34" t="str">
        <f t="shared" ref="I34" si="120">IF(I17="1",$L$2,$L$3)</f>
        <v xml:space="preserve">GPIOA-&gt;BSRR =(1&lt;&lt;21); </v>
      </c>
    </row>
    <row r="35" spans="2:9" x14ac:dyDescent="0.35">
      <c r="B35">
        <v>16</v>
      </c>
      <c r="C35" t="str">
        <f t="shared" si="92"/>
        <v xml:space="preserve">GPIOA-&gt;BSRR =(1&lt;&lt;21); </v>
      </c>
      <c r="D35" t="str">
        <f t="shared" ref="D35:H35" si="121">IF(D18="1",$L$2,$L$3)</f>
        <v xml:space="preserve">GPIOA-&gt;BSRR =(1&lt;&lt;5); </v>
      </c>
      <c r="E35" t="str">
        <f t="shared" si="121"/>
        <v xml:space="preserve">GPIOA-&gt;BSRR =(1&lt;&lt;21); </v>
      </c>
      <c r="F35" t="str">
        <f t="shared" si="121"/>
        <v xml:space="preserve">GPIOA-&gt;BSRR =(1&lt;&lt;21); </v>
      </c>
      <c r="G35" t="str">
        <f t="shared" si="121"/>
        <v xml:space="preserve">GPIOA-&gt;BSRR =(1&lt;&lt;5); </v>
      </c>
      <c r="H35" t="str">
        <f t="shared" si="121"/>
        <v xml:space="preserve">GPIOA-&gt;BSRR =(1&lt;&lt;21); </v>
      </c>
      <c r="I35" t="str">
        <f t="shared" ref="I35" si="122">IF(I18="1",$L$2,$L$3)</f>
        <v xml:space="preserve">GPIOA-&gt;BSRR =(1&lt;&lt;21); </v>
      </c>
    </row>
    <row r="37" spans="2:9" x14ac:dyDescent="0.35">
      <c r="C37" t="str">
        <f>CONCATENATE($L$7,C1,$L$8,C2,$L$9)</f>
        <v>/* [0] ---- 10010000 ---- */</v>
      </c>
      <c r="D37" t="str">
        <f t="shared" ref="D37:H37" si="123">CONCATENATE($L$7,D1,$L$8,D2,$L$9)</f>
        <v>/* [1] ---- 11000001 ---- */</v>
      </c>
      <c r="E37" t="str">
        <f t="shared" si="123"/>
        <v>/* [2] ---- 00101010 ---- */</v>
      </c>
      <c r="F37" t="str">
        <f t="shared" si="123"/>
        <v>/* [3] ---- 10010010 ---- */</v>
      </c>
      <c r="G37" t="str">
        <f t="shared" si="123"/>
        <v>/* [4] ---- 00000101 ---- */</v>
      </c>
      <c r="H37" t="str">
        <f t="shared" si="123"/>
        <v>/* [5] ---- 00101000 ---- */</v>
      </c>
      <c r="I37" t="str">
        <f t="shared" ref="I37" si="124">CONCATENATE($L$7,I1,$L$8,I2,$L$9)</f>
        <v>/* [test] ---- 10101010 ---- */</v>
      </c>
    </row>
    <row r="38" spans="2:9" x14ac:dyDescent="0.35">
      <c r="B38" cm="1">
        <f t="array" ref="B38:B85">_xlfn.SEQUENCE(48,1,1,1)</f>
        <v>1</v>
      </c>
      <c r="C38" t="str">
        <f>C20</f>
        <v xml:space="preserve">GPIOA-&gt;BSRR =(1&lt;&lt;5); </v>
      </c>
      <c r="D38" t="str">
        <f t="shared" ref="D38:H38" si="125">D20</f>
        <v xml:space="preserve">GPIOA-&gt;BSRR =(1&lt;&lt;5); </v>
      </c>
      <c r="E38" t="str">
        <f t="shared" si="125"/>
        <v xml:space="preserve">GPIOA-&gt;BSRR =(1&lt;&lt;21); </v>
      </c>
      <c r="F38" t="str">
        <f t="shared" si="125"/>
        <v xml:space="preserve">GPIOA-&gt;BSRR =(1&lt;&lt;5); </v>
      </c>
      <c r="G38" t="str">
        <f t="shared" si="125"/>
        <v xml:space="preserve">GPIOA-&gt;BSRR =(1&lt;&lt;21); </v>
      </c>
      <c r="H38" t="str">
        <f t="shared" si="125"/>
        <v xml:space="preserve">GPIOA-&gt;BSRR =(1&lt;&lt;21); </v>
      </c>
      <c r="I38" t="str">
        <f t="shared" ref="I38" si="126">I20</f>
        <v xml:space="preserve">GPIOA-&gt;BSRR =(1&lt;&lt;5); </v>
      </c>
    </row>
    <row r="39" spans="2:9" x14ac:dyDescent="0.35">
      <c r="B39">
        <v>2</v>
      </c>
      <c r="C39" s="2" t="str">
        <f t="shared" ref="C39:I54" si="127">$L$4</f>
        <v>__ASM volatile ("nop");</v>
      </c>
      <c r="D39" s="2" t="str">
        <f t="shared" si="127"/>
        <v>__ASM volatile ("nop");</v>
      </c>
      <c r="E39" s="2" t="str">
        <f t="shared" si="127"/>
        <v>__ASM volatile ("nop");</v>
      </c>
      <c r="F39" s="2" t="str">
        <f t="shared" si="127"/>
        <v>__ASM volatile ("nop");</v>
      </c>
      <c r="G39" s="2" t="str">
        <f t="shared" si="127"/>
        <v>__ASM volatile ("nop");</v>
      </c>
      <c r="H39" s="2" t="str">
        <f t="shared" si="127"/>
        <v>__ASM volatile ("nop");</v>
      </c>
      <c r="I39" s="2" t="str">
        <f t="shared" si="127"/>
        <v>__ASM volatile ("nop");</v>
      </c>
    </row>
    <row r="40" spans="2:9" x14ac:dyDescent="0.35">
      <c r="B40">
        <v>3</v>
      </c>
      <c r="C40" s="2" t="str">
        <f>$L$4</f>
        <v>__ASM volatile ("nop");</v>
      </c>
      <c r="D40" s="2" t="str">
        <f t="shared" si="127"/>
        <v>__ASM volatile ("nop");</v>
      </c>
      <c r="E40" s="2" t="str">
        <f t="shared" si="127"/>
        <v>__ASM volatile ("nop");</v>
      </c>
      <c r="F40" s="2" t="str">
        <f t="shared" si="127"/>
        <v>__ASM volatile ("nop");</v>
      </c>
      <c r="G40" s="2" t="str">
        <f t="shared" si="127"/>
        <v>__ASM volatile ("nop");</v>
      </c>
      <c r="H40" s="2" t="str">
        <f t="shared" si="127"/>
        <v>__ASM volatile ("nop");</v>
      </c>
      <c r="I40" s="2" t="str">
        <f t="shared" si="127"/>
        <v>__ASM volatile ("nop");</v>
      </c>
    </row>
    <row r="41" spans="2:9" x14ac:dyDescent="0.35">
      <c r="B41">
        <v>4</v>
      </c>
      <c r="C41" t="str">
        <f>C21</f>
        <v xml:space="preserve">GPIOA-&gt;BSRR =(1&lt;&lt;5); </v>
      </c>
      <c r="D41" t="str">
        <f t="shared" ref="D41:H41" si="128">D21</f>
        <v xml:space="preserve">GPIOA-&gt;BSRR =(1&lt;&lt;5); </v>
      </c>
      <c r="E41" t="str">
        <f t="shared" si="128"/>
        <v xml:space="preserve">GPIOA-&gt;BSRR =(1&lt;&lt;21); </v>
      </c>
      <c r="F41" t="str">
        <f t="shared" si="128"/>
        <v xml:space="preserve">GPIOA-&gt;BSRR =(1&lt;&lt;5); </v>
      </c>
      <c r="G41" t="str">
        <f t="shared" si="128"/>
        <v xml:space="preserve">GPIOA-&gt;BSRR =(1&lt;&lt;21); </v>
      </c>
      <c r="H41" t="str">
        <f t="shared" si="128"/>
        <v xml:space="preserve">GPIOA-&gt;BSRR =(1&lt;&lt;21); </v>
      </c>
      <c r="I41" t="str">
        <f t="shared" ref="I41" si="129">I21</f>
        <v xml:space="preserve">GPIOA-&gt;BSRR =(1&lt;&lt;5); </v>
      </c>
    </row>
    <row r="42" spans="2:9" x14ac:dyDescent="0.35">
      <c r="B42">
        <v>5</v>
      </c>
      <c r="C42" s="2" t="str">
        <f t="shared" si="127"/>
        <v>__ASM volatile ("nop");</v>
      </c>
      <c r="D42" s="2" t="str">
        <f t="shared" si="127"/>
        <v>__ASM volatile ("nop");</v>
      </c>
      <c r="E42" s="2" t="str">
        <f t="shared" si="127"/>
        <v>__ASM volatile ("nop");</v>
      </c>
      <c r="F42" s="2" t="str">
        <f t="shared" si="127"/>
        <v>__ASM volatile ("nop");</v>
      </c>
      <c r="G42" s="2" t="str">
        <f t="shared" si="127"/>
        <v>__ASM volatile ("nop");</v>
      </c>
      <c r="H42" s="2" t="str">
        <f t="shared" si="127"/>
        <v>__ASM volatile ("nop");</v>
      </c>
      <c r="I42" s="2" t="str">
        <f t="shared" si="127"/>
        <v>__ASM volatile ("nop");</v>
      </c>
    </row>
    <row r="43" spans="2:9" x14ac:dyDescent="0.35">
      <c r="B43">
        <v>6</v>
      </c>
      <c r="C43" s="2" t="str">
        <f>$L$4</f>
        <v>__ASM volatile ("nop");</v>
      </c>
      <c r="D43" s="2" t="str">
        <f t="shared" si="127"/>
        <v>__ASM volatile ("nop");</v>
      </c>
      <c r="E43" s="2" t="str">
        <f t="shared" si="127"/>
        <v>__ASM volatile ("nop");</v>
      </c>
      <c r="F43" s="2" t="str">
        <f t="shared" si="127"/>
        <v>__ASM volatile ("nop");</v>
      </c>
      <c r="G43" s="2" t="str">
        <f t="shared" si="127"/>
        <v>__ASM volatile ("nop");</v>
      </c>
      <c r="H43" s="2" t="str">
        <f t="shared" si="127"/>
        <v>__ASM volatile ("nop");</v>
      </c>
      <c r="I43" s="2" t="str">
        <f t="shared" si="127"/>
        <v>__ASM volatile ("nop");</v>
      </c>
    </row>
    <row r="44" spans="2:9" x14ac:dyDescent="0.35">
      <c r="B44">
        <v>7</v>
      </c>
      <c r="C44" t="str">
        <f>C22</f>
        <v xml:space="preserve">GPIOA-&gt;BSRR =(1&lt;&lt;21); </v>
      </c>
      <c r="D44" t="str">
        <f t="shared" ref="D44:H44" si="130">D22</f>
        <v xml:space="preserve">GPIOA-&gt;BSRR =(1&lt;&lt;5); </v>
      </c>
      <c r="E44" t="str">
        <f t="shared" si="130"/>
        <v xml:space="preserve">GPIOA-&gt;BSRR =(1&lt;&lt;21); </v>
      </c>
      <c r="F44" t="str">
        <f t="shared" si="130"/>
        <v xml:space="preserve">GPIOA-&gt;BSRR =(1&lt;&lt;21); </v>
      </c>
      <c r="G44" t="str">
        <f t="shared" si="130"/>
        <v xml:space="preserve">GPIOA-&gt;BSRR =(1&lt;&lt;21); </v>
      </c>
      <c r="H44" t="str">
        <f t="shared" si="130"/>
        <v xml:space="preserve">GPIOA-&gt;BSRR =(1&lt;&lt;21); </v>
      </c>
      <c r="I44" t="str">
        <f t="shared" ref="I44" si="131">I22</f>
        <v xml:space="preserve">GPIOA-&gt;BSRR =(1&lt;&lt;21); </v>
      </c>
    </row>
    <row r="45" spans="2:9" x14ac:dyDescent="0.35">
      <c r="B45">
        <v>8</v>
      </c>
      <c r="C45" s="2" t="str">
        <f t="shared" si="127"/>
        <v>__ASM volatile ("nop");</v>
      </c>
      <c r="D45" s="2" t="str">
        <f t="shared" si="127"/>
        <v>__ASM volatile ("nop");</v>
      </c>
      <c r="E45" s="2" t="str">
        <f t="shared" si="127"/>
        <v>__ASM volatile ("nop");</v>
      </c>
      <c r="F45" s="2" t="str">
        <f t="shared" si="127"/>
        <v>__ASM volatile ("nop");</v>
      </c>
      <c r="G45" s="2" t="str">
        <f t="shared" si="127"/>
        <v>__ASM volatile ("nop");</v>
      </c>
      <c r="H45" s="2" t="str">
        <f t="shared" si="127"/>
        <v>__ASM volatile ("nop");</v>
      </c>
      <c r="I45" s="2" t="str">
        <f t="shared" si="127"/>
        <v>__ASM volatile ("nop");</v>
      </c>
    </row>
    <row r="46" spans="2:9" x14ac:dyDescent="0.35">
      <c r="B46">
        <v>9</v>
      </c>
      <c r="C46" s="2" t="str">
        <f>$L$4</f>
        <v>__ASM volatile ("nop");</v>
      </c>
      <c r="D46" s="2" t="str">
        <f t="shared" si="127"/>
        <v>__ASM volatile ("nop");</v>
      </c>
      <c r="E46" s="2" t="str">
        <f t="shared" si="127"/>
        <v>__ASM volatile ("nop");</v>
      </c>
      <c r="F46" s="2" t="str">
        <f t="shared" si="127"/>
        <v>__ASM volatile ("nop");</v>
      </c>
      <c r="G46" s="2" t="str">
        <f t="shared" si="127"/>
        <v>__ASM volatile ("nop");</v>
      </c>
      <c r="H46" s="2" t="str">
        <f t="shared" si="127"/>
        <v>__ASM volatile ("nop");</v>
      </c>
      <c r="I46" s="2" t="str">
        <f t="shared" si="127"/>
        <v>__ASM volatile ("nop");</v>
      </c>
    </row>
    <row r="47" spans="2:9" x14ac:dyDescent="0.35">
      <c r="B47">
        <v>10</v>
      </c>
      <c r="C47" t="str">
        <f>C23</f>
        <v xml:space="preserve">GPIOA-&gt;BSRR =(1&lt;&lt;21); </v>
      </c>
      <c r="D47" t="str">
        <f t="shared" ref="D47:H47" si="132">D23</f>
        <v xml:space="preserve">GPIOA-&gt;BSRR =(1&lt;&lt;5); </v>
      </c>
      <c r="E47" t="str">
        <f t="shared" si="132"/>
        <v xml:space="preserve">GPIOA-&gt;BSRR =(1&lt;&lt;21); </v>
      </c>
      <c r="F47" t="str">
        <f t="shared" si="132"/>
        <v xml:space="preserve">GPIOA-&gt;BSRR =(1&lt;&lt;21); </v>
      </c>
      <c r="G47" t="str">
        <f t="shared" si="132"/>
        <v xml:space="preserve">GPIOA-&gt;BSRR =(1&lt;&lt;21); </v>
      </c>
      <c r="H47" t="str">
        <f t="shared" si="132"/>
        <v xml:space="preserve">GPIOA-&gt;BSRR =(1&lt;&lt;21); </v>
      </c>
      <c r="I47" t="str">
        <f t="shared" ref="I47" si="133">I23</f>
        <v xml:space="preserve">GPIOA-&gt;BSRR =(1&lt;&lt;21); </v>
      </c>
    </row>
    <row r="48" spans="2:9" x14ac:dyDescent="0.35">
      <c r="B48">
        <v>11</v>
      </c>
      <c r="C48" s="2" t="str">
        <f t="shared" si="127"/>
        <v>__ASM volatile ("nop");</v>
      </c>
      <c r="D48" s="2" t="str">
        <f t="shared" si="127"/>
        <v>__ASM volatile ("nop");</v>
      </c>
      <c r="E48" s="2" t="str">
        <f t="shared" si="127"/>
        <v>__ASM volatile ("nop");</v>
      </c>
      <c r="F48" s="2" t="str">
        <f t="shared" si="127"/>
        <v>__ASM volatile ("nop");</v>
      </c>
      <c r="G48" s="2" t="str">
        <f t="shared" si="127"/>
        <v>__ASM volatile ("nop");</v>
      </c>
      <c r="H48" s="2" t="str">
        <f t="shared" si="127"/>
        <v>__ASM volatile ("nop");</v>
      </c>
      <c r="I48" s="2" t="str">
        <f t="shared" si="127"/>
        <v>__ASM volatile ("nop");</v>
      </c>
    </row>
    <row r="49" spans="2:9" x14ac:dyDescent="0.35">
      <c r="B49">
        <v>12</v>
      </c>
      <c r="C49" s="2" t="str">
        <f>$L$4</f>
        <v>__ASM volatile ("nop");</v>
      </c>
      <c r="D49" s="2" t="str">
        <f t="shared" si="127"/>
        <v>__ASM volatile ("nop");</v>
      </c>
      <c r="E49" s="2" t="str">
        <f t="shared" si="127"/>
        <v>__ASM volatile ("nop");</v>
      </c>
      <c r="F49" s="2" t="str">
        <f t="shared" si="127"/>
        <v>__ASM volatile ("nop");</v>
      </c>
      <c r="G49" s="2" t="str">
        <f t="shared" si="127"/>
        <v>__ASM volatile ("nop");</v>
      </c>
      <c r="H49" s="2" t="str">
        <f t="shared" si="127"/>
        <v>__ASM volatile ("nop");</v>
      </c>
      <c r="I49" s="2" t="str">
        <f t="shared" si="127"/>
        <v>__ASM volatile ("nop");</v>
      </c>
    </row>
    <row r="50" spans="2:9" x14ac:dyDescent="0.35">
      <c r="B50">
        <v>13</v>
      </c>
      <c r="C50" t="str">
        <f>C24</f>
        <v xml:space="preserve">GPIOA-&gt;BSRR =(1&lt;&lt;21); </v>
      </c>
      <c r="D50" t="str">
        <f t="shared" ref="D50:H50" si="134">D24</f>
        <v xml:space="preserve">GPIOA-&gt;BSRR =(1&lt;&lt;21); </v>
      </c>
      <c r="E50" t="str">
        <f t="shared" si="134"/>
        <v xml:space="preserve">GPIOA-&gt;BSRR =(1&lt;&lt;5); </v>
      </c>
      <c r="F50" t="str">
        <f t="shared" si="134"/>
        <v xml:space="preserve">GPIOA-&gt;BSRR =(1&lt;&lt;21); </v>
      </c>
      <c r="G50" t="str">
        <f t="shared" si="134"/>
        <v xml:space="preserve">GPIOA-&gt;BSRR =(1&lt;&lt;21); </v>
      </c>
      <c r="H50" t="str">
        <f t="shared" si="134"/>
        <v xml:space="preserve">GPIOA-&gt;BSRR =(1&lt;&lt;5); </v>
      </c>
      <c r="I50" t="str">
        <f t="shared" ref="I50" si="135">I24</f>
        <v xml:space="preserve">GPIOA-&gt;BSRR =(1&lt;&lt;5); </v>
      </c>
    </row>
    <row r="51" spans="2:9" x14ac:dyDescent="0.35">
      <c r="B51">
        <v>14</v>
      </c>
      <c r="C51" s="2" t="str">
        <f t="shared" si="127"/>
        <v>__ASM volatile ("nop");</v>
      </c>
      <c r="D51" s="2" t="str">
        <f t="shared" si="127"/>
        <v>__ASM volatile ("nop");</v>
      </c>
      <c r="E51" s="2" t="str">
        <f t="shared" si="127"/>
        <v>__ASM volatile ("nop");</v>
      </c>
      <c r="F51" s="2" t="str">
        <f t="shared" si="127"/>
        <v>__ASM volatile ("nop");</v>
      </c>
      <c r="G51" s="2" t="str">
        <f t="shared" si="127"/>
        <v>__ASM volatile ("nop");</v>
      </c>
      <c r="H51" s="2" t="str">
        <f t="shared" si="127"/>
        <v>__ASM volatile ("nop");</v>
      </c>
      <c r="I51" s="2" t="str">
        <f t="shared" si="127"/>
        <v>__ASM volatile ("nop");</v>
      </c>
    </row>
    <row r="52" spans="2:9" x14ac:dyDescent="0.35">
      <c r="B52">
        <v>15</v>
      </c>
      <c r="C52" s="2" t="str">
        <f>$L$4</f>
        <v>__ASM volatile ("nop");</v>
      </c>
      <c r="D52" s="2" t="str">
        <f t="shared" si="127"/>
        <v>__ASM volatile ("nop");</v>
      </c>
      <c r="E52" s="2" t="str">
        <f t="shared" si="127"/>
        <v>__ASM volatile ("nop");</v>
      </c>
      <c r="F52" s="2" t="str">
        <f t="shared" si="127"/>
        <v>__ASM volatile ("nop");</v>
      </c>
      <c r="G52" s="2" t="str">
        <f t="shared" si="127"/>
        <v>__ASM volatile ("nop");</v>
      </c>
      <c r="H52" s="2" t="str">
        <f t="shared" si="127"/>
        <v>__ASM volatile ("nop");</v>
      </c>
      <c r="I52" s="2" t="str">
        <f t="shared" si="127"/>
        <v>__ASM volatile ("nop");</v>
      </c>
    </row>
    <row r="53" spans="2:9" x14ac:dyDescent="0.35">
      <c r="B53">
        <v>16</v>
      </c>
      <c r="C53" t="str">
        <f>C25</f>
        <v xml:space="preserve">GPIOA-&gt;BSRR =(1&lt;&lt;21); </v>
      </c>
      <c r="D53" t="str">
        <f t="shared" ref="D53:H53" si="136">D25</f>
        <v xml:space="preserve">GPIOA-&gt;BSRR =(1&lt;&lt;21); </v>
      </c>
      <c r="E53" t="str">
        <f t="shared" si="136"/>
        <v xml:space="preserve">GPIOA-&gt;BSRR =(1&lt;&lt;5); </v>
      </c>
      <c r="F53" t="str">
        <f t="shared" si="136"/>
        <v xml:space="preserve">GPIOA-&gt;BSRR =(1&lt;&lt;21); </v>
      </c>
      <c r="G53" t="str">
        <f t="shared" si="136"/>
        <v xml:space="preserve">GPIOA-&gt;BSRR =(1&lt;&lt;21); </v>
      </c>
      <c r="H53" t="str">
        <f t="shared" si="136"/>
        <v xml:space="preserve">GPIOA-&gt;BSRR =(1&lt;&lt;5); </v>
      </c>
      <c r="I53" t="str">
        <f t="shared" ref="I53" si="137">I25</f>
        <v xml:space="preserve">GPIOA-&gt;BSRR =(1&lt;&lt;5); </v>
      </c>
    </row>
    <row r="54" spans="2:9" x14ac:dyDescent="0.35">
      <c r="B54">
        <v>17</v>
      </c>
      <c r="C54" s="2" t="str">
        <f t="shared" si="127"/>
        <v>__ASM volatile ("nop");</v>
      </c>
      <c r="D54" s="2" t="str">
        <f t="shared" si="127"/>
        <v>__ASM volatile ("nop");</v>
      </c>
      <c r="E54" s="2" t="str">
        <f t="shared" si="127"/>
        <v>__ASM volatile ("nop");</v>
      </c>
      <c r="F54" s="2" t="str">
        <f t="shared" si="127"/>
        <v>__ASM volatile ("nop");</v>
      </c>
      <c r="G54" s="2" t="str">
        <f t="shared" si="127"/>
        <v>__ASM volatile ("nop");</v>
      </c>
      <c r="H54" s="2" t="str">
        <f t="shared" si="127"/>
        <v>__ASM volatile ("nop");</v>
      </c>
      <c r="I54" s="2" t="str">
        <f t="shared" si="127"/>
        <v>__ASM volatile ("nop");</v>
      </c>
    </row>
    <row r="55" spans="2:9" x14ac:dyDescent="0.35">
      <c r="B55">
        <v>18</v>
      </c>
      <c r="C55" s="2" t="str">
        <f>$L$4</f>
        <v>__ASM volatile ("nop");</v>
      </c>
      <c r="D55" s="2" t="str">
        <f t="shared" ref="D55:I55" si="138">$L$4</f>
        <v>__ASM volatile ("nop");</v>
      </c>
      <c r="E55" s="2" t="str">
        <f t="shared" si="138"/>
        <v>__ASM volatile ("nop");</v>
      </c>
      <c r="F55" s="2" t="str">
        <f t="shared" si="138"/>
        <v>__ASM volatile ("nop");</v>
      </c>
      <c r="G55" s="2" t="str">
        <f t="shared" si="138"/>
        <v>__ASM volatile ("nop");</v>
      </c>
      <c r="H55" s="2" t="str">
        <f t="shared" si="138"/>
        <v>__ASM volatile ("nop");</v>
      </c>
      <c r="I55" s="2" t="str">
        <f t="shared" si="138"/>
        <v>__ASM volatile ("nop");</v>
      </c>
    </row>
    <row r="56" spans="2:9" x14ac:dyDescent="0.35">
      <c r="B56">
        <v>19</v>
      </c>
      <c r="C56" t="str">
        <f>C26</f>
        <v xml:space="preserve">GPIOA-&gt;BSRR =(1&lt;&lt;5); </v>
      </c>
      <c r="D56" t="str">
        <f t="shared" ref="D56:H56" si="139">D26</f>
        <v xml:space="preserve">GPIOA-&gt;BSRR =(1&lt;&lt;21); </v>
      </c>
      <c r="E56" t="str">
        <f t="shared" si="139"/>
        <v xml:space="preserve">GPIOA-&gt;BSRR =(1&lt;&lt;21); </v>
      </c>
      <c r="F56" t="str">
        <f t="shared" si="139"/>
        <v xml:space="preserve">GPIOA-&gt;BSRR =(1&lt;&lt;5); </v>
      </c>
      <c r="G56" t="str">
        <f t="shared" si="139"/>
        <v xml:space="preserve">GPIOA-&gt;BSRR =(1&lt;&lt;21); </v>
      </c>
      <c r="H56" t="str">
        <f t="shared" si="139"/>
        <v xml:space="preserve">GPIOA-&gt;BSRR =(1&lt;&lt;21); </v>
      </c>
      <c r="I56" t="str">
        <f t="shared" ref="I56" si="140">I26</f>
        <v xml:space="preserve">GPIOA-&gt;BSRR =(1&lt;&lt;21); </v>
      </c>
    </row>
    <row r="57" spans="2:9" x14ac:dyDescent="0.35">
      <c r="B57">
        <v>20</v>
      </c>
      <c r="C57" s="2" t="str">
        <f t="shared" ref="C57:I58" si="141">$L$4</f>
        <v>__ASM volatile ("nop");</v>
      </c>
      <c r="D57" s="2" t="str">
        <f t="shared" si="141"/>
        <v>__ASM volatile ("nop");</v>
      </c>
      <c r="E57" s="2" t="str">
        <f t="shared" si="141"/>
        <v>__ASM volatile ("nop");</v>
      </c>
      <c r="F57" s="2" t="str">
        <f t="shared" si="141"/>
        <v>__ASM volatile ("nop");</v>
      </c>
      <c r="G57" s="2" t="str">
        <f t="shared" si="141"/>
        <v>__ASM volatile ("nop");</v>
      </c>
      <c r="H57" s="2" t="str">
        <f t="shared" si="141"/>
        <v>__ASM volatile ("nop");</v>
      </c>
      <c r="I57" s="2" t="str">
        <f t="shared" si="141"/>
        <v>__ASM volatile ("nop");</v>
      </c>
    </row>
    <row r="58" spans="2:9" x14ac:dyDescent="0.35">
      <c r="B58">
        <v>21</v>
      </c>
      <c r="C58" s="2" t="str">
        <f>$L$4</f>
        <v>__ASM volatile ("nop");</v>
      </c>
      <c r="D58" s="2" t="str">
        <f t="shared" si="141"/>
        <v>__ASM volatile ("nop");</v>
      </c>
      <c r="E58" s="2" t="str">
        <f t="shared" si="141"/>
        <v>__ASM volatile ("nop");</v>
      </c>
      <c r="F58" s="2" t="str">
        <f t="shared" si="141"/>
        <v>__ASM volatile ("nop");</v>
      </c>
      <c r="G58" s="2" t="str">
        <f t="shared" si="141"/>
        <v>__ASM volatile ("nop");</v>
      </c>
      <c r="H58" s="2" t="str">
        <f t="shared" si="141"/>
        <v>__ASM volatile ("nop");</v>
      </c>
      <c r="I58" s="2" t="str">
        <f t="shared" si="141"/>
        <v>__ASM volatile ("nop");</v>
      </c>
    </row>
    <row r="59" spans="2:9" x14ac:dyDescent="0.35">
      <c r="B59">
        <v>22</v>
      </c>
      <c r="C59" t="str">
        <f>C27</f>
        <v xml:space="preserve">GPIOA-&gt;BSRR =(1&lt;&lt;5); </v>
      </c>
      <c r="D59" t="str">
        <f t="shared" ref="D59:H59" si="142">D27</f>
        <v xml:space="preserve">GPIOA-&gt;BSRR =(1&lt;&lt;21); </v>
      </c>
      <c r="E59" t="str">
        <f t="shared" si="142"/>
        <v xml:space="preserve">GPIOA-&gt;BSRR =(1&lt;&lt;21); </v>
      </c>
      <c r="F59" t="str">
        <f t="shared" si="142"/>
        <v xml:space="preserve">GPIOA-&gt;BSRR =(1&lt;&lt;5); </v>
      </c>
      <c r="G59" t="str">
        <f t="shared" si="142"/>
        <v xml:space="preserve">GPIOA-&gt;BSRR =(1&lt;&lt;21); </v>
      </c>
      <c r="H59" t="str">
        <f t="shared" si="142"/>
        <v xml:space="preserve">GPIOA-&gt;BSRR =(1&lt;&lt;21); </v>
      </c>
      <c r="I59" t="str">
        <f t="shared" ref="I59" si="143">I27</f>
        <v xml:space="preserve">GPIOA-&gt;BSRR =(1&lt;&lt;21); </v>
      </c>
    </row>
    <row r="60" spans="2:9" x14ac:dyDescent="0.35">
      <c r="B60">
        <v>23</v>
      </c>
      <c r="C60" s="2" t="str">
        <f t="shared" ref="C60:I61" si="144">$L$4</f>
        <v>__ASM volatile ("nop");</v>
      </c>
      <c r="D60" s="2" t="str">
        <f t="shared" si="144"/>
        <v>__ASM volatile ("nop");</v>
      </c>
      <c r="E60" s="2" t="str">
        <f t="shared" si="144"/>
        <v>__ASM volatile ("nop");</v>
      </c>
      <c r="F60" s="2" t="str">
        <f t="shared" si="144"/>
        <v>__ASM volatile ("nop");</v>
      </c>
      <c r="G60" s="2" t="str">
        <f t="shared" si="144"/>
        <v>__ASM volatile ("nop");</v>
      </c>
      <c r="H60" s="2" t="str">
        <f t="shared" si="144"/>
        <v>__ASM volatile ("nop");</v>
      </c>
      <c r="I60" s="2" t="str">
        <f t="shared" si="144"/>
        <v>__ASM volatile ("nop");</v>
      </c>
    </row>
    <row r="61" spans="2:9" x14ac:dyDescent="0.35">
      <c r="B61">
        <v>24</v>
      </c>
      <c r="C61" s="2" t="str">
        <f>$L$4</f>
        <v>__ASM volatile ("nop");</v>
      </c>
      <c r="D61" s="2" t="str">
        <f t="shared" si="144"/>
        <v>__ASM volatile ("nop");</v>
      </c>
      <c r="E61" s="2" t="str">
        <f t="shared" si="144"/>
        <v>__ASM volatile ("nop");</v>
      </c>
      <c r="F61" s="2" t="str">
        <f t="shared" si="144"/>
        <v>__ASM volatile ("nop");</v>
      </c>
      <c r="G61" s="2" t="str">
        <f t="shared" si="144"/>
        <v>__ASM volatile ("nop");</v>
      </c>
      <c r="H61" s="2" t="str">
        <f t="shared" si="144"/>
        <v>__ASM volatile ("nop");</v>
      </c>
      <c r="I61" s="2" t="str">
        <f t="shared" si="144"/>
        <v>__ASM volatile ("nop");</v>
      </c>
    </row>
    <row r="62" spans="2:9" x14ac:dyDescent="0.35">
      <c r="B62">
        <v>25</v>
      </c>
      <c r="C62" t="str">
        <f>C28</f>
        <v xml:space="preserve">GPIOA-&gt;BSRR =(1&lt;&lt;21); </v>
      </c>
      <c r="D62" t="str">
        <f t="shared" ref="D62:H62" si="145">D28</f>
        <v xml:space="preserve">GPIOA-&gt;BSRR =(1&lt;&lt;21); </v>
      </c>
      <c r="E62" t="str">
        <f t="shared" si="145"/>
        <v xml:space="preserve">GPIOA-&gt;BSRR =(1&lt;&lt;5); </v>
      </c>
      <c r="F62" t="str">
        <f t="shared" si="145"/>
        <v xml:space="preserve">GPIOA-&gt;BSRR =(1&lt;&lt;21); </v>
      </c>
      <c r="G62" t="str">
        <f t="shared" si="145"/>
        <v xml:space="preserve">GPIOA-&gt;BSRR =(1&lt;&lt;21); </v>
      </c>
      <c r="H62" t="str">
        <f t="shared" si="145"/>
        <v xml:space="preserve">GPIOA-&gt;BSRR =(1&lt;&lt;5); </v>
      </c>
      <c r="I62" t="str">
        <f t="shared" ref="I62" si="146">I28</f>
        <v xml:space="preserve">GPIOA-&gt;BSRR =(1&lt;&lt;5); </v>
      </c>
    </row>
    <row r="63" spans="2:9" x14ac:dyDescent="0.35">
      <c r="B63">
        <v>26</v>
      </c>
      <c r="C63" s="2" t="str">
        <f t="shared" ref="C63:I64" si="147">$L$4</f>
        <v>__ASM volatile ("nop");</v>
      </c>
      <c r="D63" s="2" t="str">
        <f t="shared" si="147"/>
        <v>__ASM volatile ("nop");</v>
      </c>
      <c r="E63" s="2" t="str">
        <f t="shared" si="147"/>
        <v>__ASM volatile ("nop");</v>
      </c>
      <c r="F63" s="2" t="str">
        <f t="shared" si="147"/>
        <v>__ASM volatile ("nop");</v>
      </c>
      <c r="G63" s="2" t="str">
        <f t="shared" si="147"/>
        <v>__ASM volatile ("nop");</v>
      </c>
      <c r="H63" s="2" t="str">
        <f t="shared" si="147"/>
        <v>__ASM volatile ("nop");</v>
      </c>
      <c r="I63" s="2" t="str">
        <f t="shared" si="147"/>
        <v>__ASM volatile ("nop");</v>
      </c>
    </row>
    <row r="64" spans="2:9" x14ac:dyDescent="0.35">
      <c r="B64">
        <v>27</v>
      </c>
      <c r="C64" s="2" t="str">
        <f>$L$4</f>
        <v>__ASM volatile ("nop");</v>
      </c>
      <c r="D64" s="2" t="str">
        <f t="shared" si="147"/>
        <v>__ASM volatile ("nop");</v>
      </c>
      <c r="E64" s="2" t="str">
        <f t="shared" si="147"/>
        <v>__ASM volatile ("nop");</v>
      </c>
      <c r="F64" s="2" t="str">
        <f t="shared" si="147"/>
        <v>__ASM volatile ("nop");</v>
      </c>
      <c r="G64" s="2" t="str">
        <f t="shared" si="147"/>
        <v>__ASM volatile ("nop");</v>
      </c>
      <c r="H64" s="2" t="str">
        <f t="shared" si="147"/>
        <v>__ASM volatile ("nop");</v>
      </c>
      <c r="I64" s="2" t="str">
        <f t="shared" si="147"/>
        <v>__ASM volatile ("nop");</v>
      </c>
    </row>
    <row r="65" spans="2:9" x14ac:dyDescent="0.35">
      <c r="B65">
        <v>28</v>
      </c>
      <c r="C65" t="str">
        <f>C29</f>
        <v xml:space="preserve">GPIOA-&gt;BSRR =(1&lt;&lt;21); </v>
      </c>
      <c r="D65" t="str">
        <f t="shared" ref="D65:H65" si="148">D29</f>
        <v xml:space="preserve">GPIOA-&gt;BSRR =(1&lt;&lt;21); </v>
      </c>
      <c r="E65" t="str">
        <f t="shared" si="148"/>
        <v xml:space="preserve">GPIOA-&gt;BSRR =(1&lt;&lt;5); </v>
      </c>
      <c r="F65" t="str">
        <f t="shared" si="148"/>
        <v xml:space="preserve">GPIOA-&gt;BSRR =(1&lt;&lt;21); </v>
      </c>
      <c r="G65" t="str">
        <f t="shared" si="148"/>
        <v xml:space="preserve">GPIOA-&gt;BSRR =(1&lt;&lt;21); </v>
      </c>
      <c r="H65" t="str">
        <f t="shared" si="148"/>
        <v xml:space="preserve">GPIOA-&gt;BSRR =(1&lt;&lt;5); </v>
      </c>
      <c r="I65" t="str">
        <f t="shared" ref="I65" si="149">I29</f>
        <v xml:space="preserve">GPIOA-&gt;BSRR =(1&lt;&lt;5); </v>
      </c>
    </row>
    <row r="66" spans="2:9" x14ac:dyDescent="0.35">
      <c r="B66">
        <v>29</v>
      </c>
      <c r="C66" s="2" t="str">
        <f t="shared" ref="C66:I67" si="150">$L$4</f>
        <v>__ASM volatile ("nop");</v>
      </c>
      <c r="D66" s="2" t="str">
        <f t="shared" si="150"/>
        <v>__ASM volatile ("nop");</v>
      </c>
      <c r="E66" s="2" t="str">
        <f t="shared" si="150"/>
        <v>__ASM volatile ("nop");</v>
      </c>
      <c r="F66" s="2" t="str">
        <f t="shared" si="150"/>
        <v>__ASM volatile ("nop");</v>
      </c>
      <c r="G66" s="2" t="str">
        <f t="shared" si="150"/>
        <v>__ASM volatile ("nop");</v>
      </c>
      <c r="H66" s="2" t="str">
        <f t="shared" si="150"/>
        <v>__ASM volatile ("nop");</v>
      </c>
      <c r="I66" s="2" t="str">
        <f t="shared" si="150"/>
        <v>__ASM volatile ("nop");</v>
      </c>
    </row>
    <row r="67" spans="2:9" x14ac:dyDescent="0.35">
      <c r="B67">
        <v>30</v>
      </c>
      <c r="C67" s="2" t="str">
        <f>$L$4</f>
        <v>__ASM volatile ("nop");</v>
      </c>
      <c r="D67" s="2" t="str">
        <f t="shared" si="150"/>
        <v>__ASM volatile ("nop");</v>
      </c>
      <c r="E67" s="2" t="str">
        <f t="shared" si="150"/>
        <v>__ASM volatile ("nop");</v>
      </c>
      <c r="F67" s="2" t="str">
        <f t="shared" si="150"/>
        <v>__ASM volatile ("nop");</v>
      </c>
      <c r="G67" s="2" t="str">
        <f t="shared" si="150"/>
        <v>__ASM volatile ("nop");</v>
      </c>
      <c r="H67" s="2" t="str">
        <f t="shared" si="150"/>
        <v>__ASM volatile ("nop");</v>
      </c>
      <c r="I67" s="2" t="str">
        <f t="shared" si="150"/>
        <v>__ASM volatile ("nop");</v>
      </c>
    </row>
    <row r="68" spans="2:9" x14ac:dyDescent="0.35">
      <c r="B68">
        <v>31</v>
      </c>
      <c r="C68" t="str">
        <f>C30</f>
        <v xml:space="preserve">GPIOA-&gt;BSRR =(1&lt;&lt;21); </v>
      </c>
      <c r="D68" t="str">
        <f t="shared" ref="D68:H68" si="151">D30</f>
        <v xml:space="preserve">GPIOA-&gt;BSRR =(1&lt;&lt;21); </v>
      </c>
      <c r="E68" t="str">
        <f t="shared" si="151"/>
        <v xml:space="preserve">GPIOA-&gt;BSRR =(1&lt;&lt;21); </v>
      </c>
      <c r="F68" t="str">
        <f t="shared" si="151"/>
        <v xml:space="preserve">GPIOA-&gt;BSRR =(1&lt;&lt;21); </v>
      </c>
      <c r="G68" t="str">
        <f t="shared" si="151"/>
        <v xml:space="preserve">GPIOA-&gt;BSRR =(1&lt;&lt;5); </v>
      </c>
      <c r="H68" t="str">
        <f t="shared" si="151"/>
        <v xml:space="preserve">GPIOA-&gt;BSRR =(1&lt;&lt;21); </v>
      </c>
      <c r="I68" t="str">
        <f t="shared" ref="I68" si="152">I30</f>
        <v xml:space="preserve">GPIOA-&gt;BSRR =(1&lt;&lt;21); </v>
      </c>
    </row>
    <row r="69" spans="2:9" x14ac:dyDescent="0.35">
      <c r="B69">
        <v>32</v>
      </c>
      <c r="C69" s="2" t="str">
        <f t="shared" ref="C69:I70" si="153">$L$4</f>
        <v>__ASM volatile ("nop");</v>
      </c>
      <c r="D69" s="2" t="str">
        <f t="shared" si="153"/>
        <v>__ASM volatile ("nop");</v>
      </c>
      <c r="E69" s="2" t="str">
        <f t="shared" si="153"/>
        <v>__ASM volatile ("nop");</v>
      </c>
      <c r="F69" s="2" t="str">
        <f t="shared" si="153"/>
        <v>__ASM volatile ("nop");</v>
      </c>
      <c r="G69" s="2" t="str">
        <f t="shared" si="153"/>
        <v>__ASM volatile ("nop");</v>
      </c>
      <c r="H69" s="2" t="str">
        <f t="shared" si="153"/>
        <v>__ASM volatile ("nop");</v>
      </c>
      <c r="I69" s="2" t="str">
        <f t="shared" si="153"/>
        <v>__ASM volatile ("nop");</v>
      </c>
    </row>
    <row r="70" spans="2:9" x14ac:dyDescent="0.35">
      <c r="B70">
        <v>33</v>
      </c>
      <c r="C70" s="2" t="str">
        <f>$L$4</f>
        <v>__ASM volatile ("nop");</v>
      </c>
      <c r="D70" s="2" t="str">
        <f t="shared" si="153"/>
        <v>__ASM volatile ("nop");</v>
      </c>
      <c r="E70" s="2" t="str">
        <f t="shared" si="153"/>
        <v>__ASM volatile ("nop");</v>
      </c>
      <c r="F70" s="2" t="str">
        <f t="shared" si="153"/>
        <v>__ASM volatile ("nop");</v>
      </c>
      <c r="G70" s="2" t="str">
        <f t="shared" si="153"/>
        <v>__ASM volatile ("nop");</v>
      </c>
      <c r="H70" s="2" t="str">
        <f t="shared" si="153"/>
        <v>__ASM volatile ("nop");</v>
      </c>
      <c r="I70" s="2" t="str">
        <f t="shared" si="153"/>
        <v>__ASM volatile ("nop");</v>
      </c>
    </row>
    <row r="71" spans="2:9" x14ac:dyDescent="0.35">
      <c r="B71">
        <v>34</v>
      </c>
      <c r="C71" t="str">
        <f>C31</f>
        <v xml:space="preserve">GPIOA-&gt;BSRR =(1&lt;&lt;21); </v>
      </c>
      <c r="D71" t="str">
        <f t="shared" ref="D71:H71" si="154">D31</f>
        <v xml:space="preserve">GPIOA-&gt;BSRR =(1&lt;&lt;21); </v>
      </c>
      <c r="E71" t="str">
        <f t="shared" si="154"/>
        <v xml:space="preserve">GPIOA-&gt;BSRR =(1&lt;&lt;21); </v>
      </c>
      <c r="F71" t="str">
        <f t="shared" si="154"/>
        <v xml:space="preserve">GPIOA-&gt;BSRR =(1&lt;&lt;21); </v>
      </c>
      <c r="G71" t="str">
        <f t="shared" si="154"/>
        <v xml:space="preserve">GPIOA-&gt;BSRR =(1&lt;&lt;5); </v>
      </c>
      <c r="H71" t="str">
        <f t="shared" si="154"/>
        <v xml:space="preserve">GPIOA-&gt;BSRR =(1&lt;&lt;21); </v>
      </c>
      <c r="I71" t="str">
        <f t="shared" ref="I71" si="155">I31</f>
        <v xml:space="preserve">GPIOA-&gt;BSRR =(1&lt;&lt;21); </v>
      </c>
    </row>
    <row r="72" spans="2:9" x14ac:dyDescent="0.35">
      <c r="B72">
        <v>35</v>
      </c>
      <c r="C72" s="2" t="str">
        <f t="shared" ref="C72:I73" si="156">$L$4</f>
        <v>__ASM volatile ("nop");</v>
      </c>
      <c r="D72" s="2" t="str">
        <f t="shared" si="156"/>
        <v>__ASM volatile ("nop");</v>
      </c>
      <c r="E72" s="2" t="str">
        <f t="shared" si="156"/>
        <v>__ASM volatile ("nop");</v>
      </c>
      <c r="F72" s="2" t="str">
        <f t="shared" si="156"/>
        <v>__ASM volatile ("nop");</v>
      </c>
      <c r="G72" s="2" t="str">
        <f t="shared" si="156"/>
        <v>__ASM volatile ("nop");</v>
      </c>
      <c r="H72" s="2" t="str">
        <f t="shared" si="156"/>
        <v>__ASM volatile ("nop");</v>
      </c>
      <c r="I72" s="2" t="str">
        <f t="shared" si="156"/>
        <v>__ASM volatile ("nop");</v>
      </c>
    </row>
    <row r="73" spans="2:9" x14ac:dyDescent="0.35">
      <c r="B73">
        <v>36</v>
      </c>
      <c r="C73" s="2" t="str">
        <f>$L$4</f>
        <v>__ASM volatile ("nop");</v>
      </c>
      <c r="D73" s="2" t="str">
        <f t="shared" si="156"/>
        <v>__ASM volatile ("nop");</v>
      </c>
      <c r="E73" s="2" t="str">
        <f t="shared" si="156"/>
        <v>__ASM volatile ("nop");</v>
      </c>
      <c r="F73" s="2" t="str">
        <f t="shared" si="156"/>
        <v>__ASM volatile ("nop");</v>
      </c>
      <c r="G73" s="2" t="str">
        <f t="shared" si="156"/>
        <v>__ASM volatile ("nop");</v>
      </c>
      <c r="H73" s="2" t="str">
        <f t="shared" si="156"/>
        <v>__ASM volatile ("nop");</v>
      </c>
      <c r="I73" s="2" t="str">
        <f t="shared" si="156"/>
        <v>__ASM volatile ("nop");</v>
      </c>
    </row>
    <row r="74" spans="2:9" x14ac:dyDescent="0.35">
      <c r="B74">
        <v>37</v>
      </c>
      <c r="C74" t="str">
        <f>C32</f>
        <v xml:space="preserve">GPIOA-&gt;BSRR =(1&lt;&lt;21); </v>
      </c>
      <c r="D74" t="str">
        <f t="shared" ref="D74:H74" si="157">D32</f>
        <v xml:space="preserve">GPIOA-&gt;BSRR =(1&lt;&lt;21); </v>
      </c>
      <c r="E74" t="str">
        <f t="shared" si="157"/>
        <v xml:space="preserve">GPIOA-&gt;BSRR =(1&lt;&lt;5); </v>
      </c>
      <c r="F74" t="str">
        <f t="shared" si="157"/>
        <v xml:space="preserve">GPIOA-&gt;BSRR =(1&lt;&lt;5); </v>
      </c>
      <c r="G74" t="str">
        <f t="shared" si="157"/>
        <v xml:space="preserve">GPIOA-&gt;BSRR =(1&lt;&lt;21); </v>
      </c>
      <c r="H74" t="str">
        <f t="shared" si="157"/>
        <v xml:space="preserve">GPIOA-&gt;BSRR =(1&lt;&lt;21); </v>
      </c>
      <c r="I74" t="str">
        <f t="shared" ref="I74" si="158">I32</f>
        <v xml:space="preserve">GPIOA-&gt;BSRR =(1&lt;&lt;5); </v>
      </c>
    </row>
    <row r="75" spans="2:9" x14ac:dyDescent="0.35">
      <c r="B75">
        <v>38</v>
      </c>
      <c r="C75" s="2" t="str">
        <f t="shared" ref="C75:I76" si="159">$L$4</f>
        <v>__ASM volatile ("nop");</v>
      </c>
      <c r="D75" s="2" t="str">
        <f t="shared" si="159"/>
        <v>__ASM volatile ("nop");</v>
      </c>
      <c r="E75" s="2" t="str">
        <f t="shared" si="159"/>
        <v>__ASM volatile ("nop");</v>
      </c>
      <c r="F75" s="2" t="str">
        <f t="shared" si="159"/>
        <v>__ASM volatile ("nop");</v>
      </c>
      <c r="G75" s="2" t="str">
        <f t="shared" si="159"/>
        <v>__ASM volatile ("nop");</v>
      </c>
      <c r="H75" s="2" t="str">
        <f t="shared" si="159"/>
        <v>__ASM volatile ("nop");</v>
      </c>
      <c r="I75" s="2" t="str">
        <f t="shared" si="159"/>
        <v>__ASM volatile ("nop");</v>
      </c>
    </row>
    <row r="76" spans="2:9" x14ac:dyDescent="0.35">
      <c r="B76">
        <v>39</v>
      </c>
      <c r="C76" s="2" t="str">
        <f>$L$4</f>
        <v>__ASM volatile ("nop");</v>
      </c>
      <c r="D76" s="2" t="str">
        <f t="shared" si="159"/>
        <v>__ASM volatile ("nop");</v>
      </c>
      <c r="E76" s="2" t="str">
        <f t="shared" si="159"/>
        <v>__ASM volatile ("nop");</v>
      </c>
      <c r="F76" s="2" t="str">
        <f t="shared" si="159"/>
        <v>__ASM volatile ("nop");</v>
      </c>
      <c r="G76" s="2" t="str">
        <f t="shared" si="159"/>
        <v>__ASM volatile ("nop");</v>
      </c>
      <c r="H76" s="2" t="str">
        <f t="shared" si="159"/>
        <v>__ASM volatile ("nop");</v>
      </c>
      <c r="I76" s="2" t="str">
        <f t="shared" si="159"/>
        <v>__ASM volatile ("nop");</v>
      </c>
    </row>
    <row r="77" spans="2:9" x14ac:dyDescent="0.35">
      <c r="B77">
        <v>40</v>
      </c>
      <c r="C77" t="str">
        <f>C33</f>
        <v xml:space="preserve">GPIOA-&gt;BSRR =(1&lt;&lt;21); </v>
      </c>
      <c r="D77" t="str">
        <f t="shared" ref="D77:H77" si="160">D33</f>
        <v xml:space="preserve">GPIOA-&gt;BSRR =(1&lt;&lt;21); </v>
      </c>
      <c r="E77" t="str">
        <f t="shared" si="160"/>
        <v xml:space="preserve">GPIOA-&gt;BSRR =(1&lt;&lt;5); </v>
      </c>
      <c r="F77" t="str">
        <f t="shared" si="160"/>
        <v xml:space="preserve">GPIOA-&gt;BSRR =(1&lt;&lt;5); </v>
      </c>
      <c r="G77" t="str">
        <f t="shared" si="160"/>
        <v xml:space="preserve">GPIOA-&gt;BSRR =(1&lt;&lt;21); </v>
      </c>
      <c r="H77" t="str">
        <f t="shared" si="160"/>
        <v xml:space="preserve">GPIOA-&gt;BSRR =(1&lt;&lt;21); </v>
      </c>
      <c r="I77" t="str">
        <f t="shared" ref="I77" si="161">I33</f>
        <v xml:space="preserve">GPIOA-&gt;BSRR =(1&lt;&lt;5); </v>
      </c>
    </row>
    <row r="78" spans="2:9" x14ac:dyDescent="0.35">
      <c r="B78">
        <v>41</v>
      </c>
      <c r="C78" s="2" t="str">
        <f t="shared" ref="C78:I79" si="162">$L$4</f>
        <v>__ASM volatile ("nop");</v>
      </c>
      <c r="D78" s="2" t="str">
        <f t="shared" si="162"/>
        <v>__ASM volatile ("nop");</v>
      </c>
      <c r="E78" s="2" t="str">
        <f t="shared" si="162"/>
        <v>__ASM volatile ("nop");</v>
      </c>
      <c r="F78" s="2" t="str">
        <f t="shared" si="162"/>
        <v>__ASM volatile ("nop");</v>
      </c>
      <c r="G78" s="2" t="str">
        <f t="shared" si="162"/>
        <v>__ASM volatile ("nop");</v>
      </c>
      <c r="H78" s="2" t="str">
        <f t="shared" si="162"/>
        <v>__ASM volatile ("nop");</v>
      </c>
      <c r="I78" s="2" t="str">
        <f t="shared" si="162"/>
        <v>__ASM volatile ("nop");</v>
      </c>
    </row>
    <row r="79" spans="2:9" x14ac:dyDescent="0.35">
      <c r="B79">
        <v>42</v>
      </c>
      <c r="C79" s="2" t="str">
        <f>$L$4</f>
        <v>__ASM volatile ("nop");</v>
      </c>
      <c r="D79" s="2" t="str">
        <f t="shared" si="162"/>
        <v>__ASM volatile ("nop");</v>
      </c>
      <c r="E79" s="2" t="str">
        <f t="shared" si="162"/>
        <v>__ASM volatile ("nop");</v>
      </c>
      <c r="F79" s="2" t="str">
        <f t="shared" si="162"/>
        <v>__ASM volatile ("nop");</v>
      </c>
      <c r="G79" s="2" t="str">
        <f t="shared" si="162"/>
        <v>__ASM volatile ("nop");</v>
      </c>
      <c r="H79" s="2" t="str">
        <f t="shared" si="162"/>
        <v>__ASM volatile ("nop");</v>
      </c>
      <c r="I79" s="2" t="str">
        <f t="shared" si="162"/>
        <v>__ASM volatile ("nop");</v>
      </c>
    </row>
    <row r="80" spans="2:9" x14ac:dyDescent="0.35">
      <c r="B80">
        <v>43</v>
      </c>
      <c r="C80" t="str">
        <f>C34</f>
        <v xml:space="preserve">GPIOA-&gt;BSRR =(1&lt;&lt;21); </v>
      </c>
      <c r="D80" t="str">
        <f t="shared" ref="D80:H80" si="163">D34</f>
        <v xml:space="preserve">GPIOA-&gt;BSRR =(1&lt;&lt;5); </v>
      </c>
      <c r="E80" t="str">
        <f t="shared" si="163"/>
        <v xml:space="preserve">GPIOA-&gt;BSRR =(1&lt;&lt;21); </v>
      </c>
      <c r="F80" t="str">
        <f t="shared" si="163"/>
        <v xml:space="preserve">GPIOA-&gt;BSRR =(1&lt;&lt;21); </v>
      </c>
      <c r="G80" t="str">
        <f t="shared" si="163"/>
        <v xml:space="preserve">GPIOA-&gt;BSRR =(1&lt;&lt;5); </v>
      </c>
      <c r="H80" t="str">
        <f t="shared" si="163"/>
        <v xml:space="preserve">GPIOA-&gt;BSRR =(1&lt;&lt;21); </v>
      </c>
      <c r="I80" t="str">
        <f t="shared" ref="I80" si="164">I34</f>
        <v xml:space="preserve">GPIOA-&gt;BSRR =(1&lt;&lt;21); </v>
      </c>
    </row>
    <row r="81" spans="2:9" x14ac:dyDescent="0.35">
      <c r="B81">
        <v>44</v>
      </c>
      <c r="C81" s="2" t="str">
        <f t="shared" ref="C81:I82" si="165">$L$4</f>
        <v>__ASM volatile ("nop");</v>
      </c>
      <c r="D81" s="2" t="str">
        <f t="shared" si="165"/>
        <v>__ASM volatile ("nop");</v>
      </c>
      <c r="E81" s="2" t="str">
        <f t="shared" si="165"/>
        <v>__ASM volatile ("nop");</v>
      </c>
      <c r="F81" s="2" t="str">
        <f t="shared" si="165"/>
        <v>__ASM volatile ("nop");</v>
      </c>
      <c r="G81" s="2" t="str">
        <f t="shared" si="165"/>
        <v>__ASM volatile ("nop");</v>
      </c>
      <c r="H81" s="2" t="str">
        <f t="shared" si="165"/>
        <v>__ASM volatile ("nop");</v>
      </c>
      <c r="I81" s="2" t="str">
        <f t="shared" si="165"/>
        <v>__ASM volatile ("nop");</v>
      </c>
    </row>
    <row r="82" spans="2:9" x14ac:dyDescent="0.35">
      <c r="B82">
        <v>45</v>
      </c>
      <c r="C82" s="2" t="str">
        <f>$L$4</f>
        <v>__ASM volatile ("nop");</v>
      </c>
      <c r="D82" s="2" t="str">
        <f t="shared" si="165"/>
        <v>__ASM volatile ("nop");</v>
      </c>
      <c r="E82" s="2" t="str">
        <f t="shared" si="165"/>
        <v>__ASM volatile ("nop");</v>
      </c>
      <c r="F82" s="2" t="str">
        <f t="shared" si="165"/>
        <v>__ASM volatile ("nop");</v>
      </c>
      <c r="G82" s="2" t="str">
        <f t="shared" si="165"/>
        <v>__ASM volatile ("nop");</v>
      </c>
      <c r="H82" s="2" t="str">
        <f t="shared" si="165"/>
        <v>__ASM volatile ("nop");</v>
      </c>
      <c r="I82" s="2" t="str">
        <f t="shared" si="165"/>
        <v>__ASM volatile ("nop");</v>
      </c>
    </row>
    <row r="83" spans="2:9" x14ac:dyDescent="0.35">
      <c r="B83">
        <v>46</v>
      </c>
      <c r="C83" t="str">
        <f>C35</f>
        <v xml:space="preserve">GPIOA-&gt;BSRR =(1&lt;&lt;21); </v>
      </c>
      <c r="D83" t="str">
        <f t="shared" ref="D83:H83" si="166">D35</f>
        <v xml:space="preserve">GPIOA-&gt;BSRR =(1&lt;&lt;5); </v>
      </c>
      <c r="E83" t="str">
        <f t="shared" si="166"/>
        <v xml:space="preserve">GPIOA-&gt;BSRR =(1&lt;&lt;21); </v>
      </c>
      <c r="F83" t="str">
        <f t="shared" si="166"/>
        <v xml:space="preserve">GPIOA-&gt;BSRR =(1&lt;&lt;21); </v>
      </c>
      <c r="G83" t="str">
        <f t="shared" si="166"/>
        <v xml:space="preserve">GPIOA-&gt;BSRR =(1&lt;&lt;5); </v>
      </c>
      <c r="H83" t="str">
        <f t="shared" si="166"/>
        <v xml:space="preserve">GPIOA-&gt;BSRR =(1&lt;&lt;21); </v>
      </c>
      <c r="I83" t="str">
        <f t="shared" ref="I83" si="167">I35</f>
        <v xml:space="preserve">GPIOA-&gt;BSRR =(1&lt;&lt;21); </v>
      </c>
    </row>
    <row r="84" spans="2:9" x14ac:dyDescent="0.35">
      <c r="B84">
        <v>47</v>
      </c>
      <c r="C84" s="2" t="str">
        <f t="shared" ref="C84:I85" si="168">$L$4</f>
        <v>__ASM volatile ("nop");</v>
      </c>
      <c r="D84" s="2" t="str">
        <f t="shared" si="168"/>
        <v>__ASM volatile ("nop");</v>
      </c>
      <c r="E84" s="2" t="str">
        <f t="shared" si="168"/>
        <v>__ASM volatile ("nop");</v>
      </c>
      <c r="F84" s="2" t="str">
        <f t="shared" si="168"/>
        <v>__ASM volatile ("nop");</v>
      </c>
      <c r="G84" s="2" t="str">
        <f t="shared" si="168"/>
        <v>__ASM volatile ("nop");</v>
      </c>
      <c r="H84" s="2" t="str">
        <f t="shared" si="168"/>
        <v>__ASM volatile ("nop");</v>
      </c>
      <c r="I84" s="2" t="str">
        <f t="shared" si="168"/>
        <v>__ASM volatile ("nop");</v>
      </c>
    </row>
    <row r="85" spans="2:9" x14ac:dyDescent="0.35">
      <c r="B85">
        <v>48</v>
      </c>
      <c r="C85" s="2" t="str">
        <f>$L$4</f>
        <v>__ASM volatile ("nop");</v>
      </c>
      <c r="D85" s="2" t="str">
        <f t="shared" si="168"/>
        <v>__ASM volatile ("nop");</v>
      </c>
      <c r="E85" s="2" t="str">
        <f t="shared" si="168"/>
        <v>__ASM volatile ("nop");</v>
      </c>
      <c r="F85" s="2" t="str">
        <f t="shared" si="168"/>
        <v>__ASM volatile ("nop");</v>
      </c>
      <c r="G85" s="2" t="str">
        <f t="shared" si="168"/>
        <v>__ASM volatile ("nop");</v>
      </c>
      <c r="H85" s="2" t="str">
        <f t="shared" si="168"/>
        <v>__ASM volatile ("nop");</v>
      </c>
      <c r="I85" s="2" t="str">
        <f t="shared" si="168"/>
        <v>__ASM volatile ("nop");</v>
      </c>
    </row>
    <row r="89" spans="2:9" x14ac:dyDescent="0.35">
      <c r="C89" t="s">
        <v>50</v>
      </c>
    </row>
    <row r="90" spans="2:9" x14ac:dyDescent="0.35">
      <c r="D90" t="s">
        <v>42</v>
      </c>
    </row>
    <row r="91" spans="2:9" x14ac:dyDescent="0.35">
      <c r="D91" t="s">
        <v>42</v>
      </c>
    </row>
    <row r="92" spans="2:9" x14ac:dyDescent="0.35">
      <c r="D92" t="s">
        <v>41</v>
      </c>
    </row>
    <row r="93" spans="2:9" x14ac:dyDescent="0.35">
      <c r="D93" t="s">
        <v>42</v>
      </c>
    </row>
    <row r="94" spans="2:9" x14ac:dyDescent="0.35">
      <c r="D94" t="s">
        <v>42</v>
      </c>
    </row>
    <row r="95" spans="2:9" x14ac:dyDescent="0.35">
      <c r="D95" t="s">
        <v>43</v>
      </c>
    </row>
    <row r="96" spans="2:9" x14ac:dyDescent="0.35">
      <c r="D96" t="s">
        <v>42</v>
      </c>
    </row>
    <row r="97" spans="4:4" x14ac:dyDescent="0.35">
      <c r="D97" t="s">
        <v>42</v>
      </c>
    </row>
    <row r="98" spans="4:4" x14ac:dyDescent="0.35">
      <c r="D98" t="s">
        <v>43</v>
      </c>
    </row>
    <row r="99" spans="4:4" x14ac:dyDescent="0.35">
      <c r="D99" t="s">
        <v>42</v>
      </c>
    </row>
    <row r="100" spans="4:4" x14ac:dyDescent="0.35">
      <c r="D100" t="s">
        <v>42</v>
      </c>
    </row>
    <row r="101" spans="4:4" x14ac:dyDescent="0.35">
      <c r="D101" t="s">
        <v>43</v>
      </c>
    </row>
    <row r="102" spans="4:4" x14ac:dyDescent="0.35">
      <c r="D102" t="s">
        <v>42</v>
      </c>
    </row>
    <row r="103" spans="4:4" x14ac:dyDescent="0.35">
      <c r="D103" t="s">
        <v>42</v>
      </c>
    </row>
    <row r="104" spans="4:4" x14ac:dyDescent="0.35">
      <c r="D104" t="s">
        <v>43</v>
      </c>
    </row>
    <row r="105" spans="4:4" x14ac:dyDescent="0.35">
      <c r="D105" t="s">
        <v>42</v>
      </c>
    </row>
    <row r="106" spans="4:4" x14ac:dyDescent="0.35">
      <c r="D106" t="s">
        <v>42</v>
      </c>
    </row>
    <row r="107" spans="4:4" x14ac:dyDescent="0.35">
      <c r="D107" t="s">
        <v>41</v>
      </c>
    </row>
    <row r="108" spans="4:4" x14ac:dyDescent="0.35">
      <c r="D108" t="s">
        <v>42</v>
      </c>
    </row>
    <row r="109" spans="4:4" x14ac:dyDescent="0.35">
      <c r="D109" t="s">
        <v>42</v>
      </c>
    </row>
    <row r="110" spans="4:4" x14ac:dyDescent="0.35">
      <c r="D110" t="s">
        <v>41</v>
      </c>
    </row>
    <row r="111" spans="4:4" x14ac:dyDescent="0.35">
      <c r="D111" t="s">
        <v>42</v>
      </c>
    </row>
    <row r="112" spans="4:4" x14ac:dyDescent="0.35">
      <c r="D112" t="s">
        <v>42</v>
      </c>
    </row>
    <row r="113" spans="4:4" x14ac:dyDescent="0.35">
      <c r="D113" t="s">
        <v>43</v>
      </c>
    </row>
    <row r="114" spans="4:4" x14ac:dyDescent="0.35">
      <c r="D114" t="s">
        <v>42</v>
      </c>
    </row>
    <row r="115" spans="4:4" x14ac:dyDescent="0.35">
      <c r="D115" t="s">
        <v>42</v>
      </c>
    </row>
    <row r="116" spans="4:4" x14ac:dyDescent="0.35">
      <c r="D116" t="s">
        <v>43</v>
      </c>
    </row>
    <row r="117" spans="4:4" x14ac:dyDescent="0.35">
      <c r="D117" t="s">
        <v>42</v>
      </c>
    </row>
    <row r="118" spans="4:4" x14ac:dyDescent="0.35">
      <c r="D118" t="s">
        <v>42</v>
      </c>
    </row>
    <row r="119" spans="4:4" x14ac:dyDescent="0.35">
      <c r="D119" t="s">
        <v>43</v>
      </c>
    </row>
    <row r="120" spans="4:4" x14ac:dyDescent="0.35">
      <c r="D120" t="s">
        <v>42</v>
      </c>
    </row>
    <row r="121" spans="4:4" x14ac:dyDescent="0.35">
      <c r="D121" t="s">
        <v>42</v>
      </c>
    </row>
    <row r="122" spans="4:4" x14ac:dyDescent="0.35">
      <c r="D122" t="s">
        <v>43</v>
      </c>
    </row>
    <row r="123" spans="4:4" x14ac:dyDescent="0.35">
      <c r="D123" t="s">
        <v>42</v>
      </c>
    </row>
    <row r="124" spans="4:4" x14ac:dyDescent="0.35">
      <c r="D124" t="s">
        <v>42</v>
      </c>
    </row>
    <row r="125" spans="4:4" x14ac:dyDescent="0.35">
      <c r="D125" t="s">
        <v>43</v>
      </c>
    </row>
    <row r="126" spans="4:4" x14ac:dyDescent="0.35">
      <c r="D126" t="s">
        <v>42</v>
      </c>
    </row>
    <row r="127" spans="4:4" x14ac:dyDescent="0.35">
      <c r="D127" t="s">
        <v>42</v>
      </c>
    </row>
    <row r="128" spans="4:4" x14ac:dyDescent="0.35">
      <c r="D128" t="s">
        <v>43</v>
      </c>
    </row>
    <row r="129" spans="4:4" x14ac:dyDescent="0.35">
      <c r="D129" t="s">
        <v>42</v>
      </c>
    </row>
    <row r="130" spans="4:4" x14ac:dyDescent="0.35">
      <c r="D130" t="s">
        <v>42</v>
      </c>
    </row>
    <row r="131" spans="4:4" x14ac:dyDescent="0.35">
      <c r="D131" t="s">
        <v>43</v>
      </c>
    </row>
    <row r="132" spans="4:4" x14ac:dyDescent="0.35">
      <c r="D132" t="s">
        <v>42</v>
      </c>
    </row>
    <row r="133" spans="4:4" x14ac:dyDescent="0.35">
      <c r="D133" t="s">
        <v>42</v>
      </c>
    </row>
    <row r="134" spans="4:4" x14ac:dyDescent="0.35">
      <c r="D134" t="s">
        <v>43</v>
      </c>
    </row>
    <row r="135" spans="4:4" x14ac:dyDescent="0.35">
      <c r="D135" t="s">
        <v>42</v>
      </c>
    </row>
    <row r="136" spans="4:4" x14ac:dyDescent="0.35">
      <c r="D136" t="s">
        <v>42</v>
      </c>
    </row>
    <row r="137" spans="4:4" x14ac:dyDescent="0.35">
      <c r="D137" t="s">
        <v>44</v>
      </c>
    </row>
    <row r="138" spans="4:4" x14ac:dyDescent="0.35">
      <c r="D138" t="s">
        <v>41</v>
      </c>
    </row>
    <row r="139" spans="4:4" x14ac:dyDescent="0.35">
      <c r="D139" t="s">
        <v>42</v>
      </c>
    </row>
    <row r="140" spans="4:4" x14ac:dyDescent="0.35">
      <c r="D140" t="s">
        <v>42</v>
      </c>
    </row>
    <row r="141" spans="4:4" x14ac:dyDescent="0.35">
      <c r="D141" t="s">
        <v>41</v>
      </c>
    </row>
    <row r="142" spans="4:4" x14ac:dyDescent="0.35">
      <c r="D142" t="s">
        <v>42</v>
      </c>
    </row>
    <row r="143" spans="4:4" x14ac:dyDescent="0.35">
      <c r="D143" t="s">
        <v>42</v>
      </c>
    </row>
    <row r="144" spans="4:4" x14ac:dyDescent="0.35">
      <c r="D144" t="s">
        <v>41</v>
      </c>
    </row>
    <row r="145" spans="4:4" x14ac:dyDescent="0.35">
      <c r="D145" t="s">
        <v>42</v>
      </c>
    </row>
    <row r="146" spans="4:4" x14ac:dyDescent="0.35">
      <c r="D146" t="s">
        <v>42</v>
      </c>
    </row>
    <row r="147" spans="4:4" x14ac:dyDescent="0.35">
      <c r="D147" t="s">
        <v>41</v>
      </c>
    </row>
    <row r="148" spans="4:4" x14ac:dyDescent="0.35">
      <c r="D148" t="s">
        <v>42</v>
      </c>
    </row>
    <row r="149" spans="4:4" x14ac:dyDescent="0.35">
      <c r="D149" t="s">
        <v>42</v>
      </c>
    </row>
    <row r="150" spans="4:4" x14ac:dyDescent="0.35">
      <c r="D150" t="s">
        <v>43</v>
      </c>
    </row>
    <row r="151" spans="4:4" x14ac:dyDescent="0.35">
      <c r="D151" t="s">
        <v>42</v>
      </c>
    </row>
    <row r="152" spans="4:4" x14ac:dyDescent="0.35">
      <c r="D152" t="s">
        <v>42</v>
      </c>
    </row>
    <row r="153" spans="4:4" x14ac:dyDescent="0.35">
      <c r="D153" t="s">
        <v>43</v>
      </c>
    </row>
    <row r="154" spans="4:4" x14ac:dyDescent="0.35">
      <c r="D154" t="s">
        <v>42</v>
      </c>
    </row>
    <row r="155" spans="4:4" x14ac:dyDescent="0.35">
      <c r="D155" t="s">
        <v>42</v>
      </c>
    </row>
    <row r="156" spans="4:4" x14ac:dyDescent="0.35">
      <c r="D156" t="s">
        <v>43</v>
      </c>
    </row>
    <row r="157" spans="4:4" x14ac:dyDescent="0.35">
      <c r="D157" t="s">
        <v>42</v>
      </c>
    </row>
    <row r="158" spans="4:4" x14ac:dyDescent="0.35">
      <c r="D158" t="s">
        <v>42</v>
      </c>
    </row>
    <row r="159" spans="4:4" x14ac:dyDescent="0.35">
      <c r="D159" t="s">
        <v>43</v>
      </c>
    </row>
    <row r="160" spans="4:4" x14ac:dyDescent="0.35">
      <c r="D160" t="s">
        <v>42</v>
      </c>
    </row>
    <row r="161" spans="4:4" x14ac:dyDescent="0.35">
      <c r="D161" t="s">
        <v>42</v>
      </c>
    </row>
    <row r="162" spans="4:4" x14ac:dyDescent="0.35">
      <c r="D162" t="s">
        <v>43</v>
      </c>
    </row>
    <row r="163" spans="4:4" x14ac:dyDescent="0.35">
      <c r="D163" t="s">
        <v>42</v>
      </c>
    </row>
    <row r="164" spans="4:4" x14ac:dyDescent="0.35">
      <c r="D164" t="s">
        <v>42</v>
      </c>
    </row>
    <row r="165" spans="4:4" x14ac:dyDescent="0.35">
      <c r="D165" t="s">
        <v>43</v>
      </c>
    </row>
    <row r="166" spans="4:4" x14ac:dyDescent="0.35">
      <c r="D166" t="s">
        <v>42</v>
      </c>
    </row>
    <row r="167" spans="4:4" x14ac:dyDescent="0.35">
      <c r="D167" t="s">
        <v>42</v>
      </c>
    </row>
    <row r="168" spans="4:4" x14ac:dyDescent="0.35">
      <c r="D168" t="s">
        <v>43</v>
      </c>
    </row>
    <row r="169" spans="4:4" x14ac:dyDescent="0.35">
      <c r="D169" t="s">
        <v>42</v>
      </c>
    </row>
    <row r="170" spans="4:4" x14ac:dyDescent="0.35">
      <c r="D170" t="s">
        <v>42</v>
      </c>
    </row>
    <row r="171" spans="4:4" x14ac:dyDescent="0.35">
      <c r="D171" t="s">
        <v>43</v>
      </c>
    </row>
    <row r="172" spans="4:4" x14ac:dyDescent="0.35">
      <c r="D172" t="s">
        <v>42</v>
      </c>
    </row>
    <row r="173" spans="4:4" x14ac:dyDescent="0.35">
      <c r="D173" t="s">
        <v>42</v>
      </c>
    </row>
    <row r="174" spans="4:4" x14ac:dyDescent="0.35">
      <c r="D174" t="s">
        <v>43</v>
      </c>
    </row>
    <row r="175" spans="4:4" x14ac:dyDescent="0.35">
      <c r="D175" t="s">
        <v>42</v>
      </c>
    </row>
    <row r="176" spans="4:4" x14ac:dyDescent="0.35">
      <c r="D176" t="s">
        <v>42</v>
      </c>
    </row>
    <row r="177" spans="4:4" x14ac:dyDescent="0.35">
      <c r="D177" t="s">
        <v>43</v>
      </c>
    </row>
    <row r="178" spans="4:4" x14ac:dyDescent="0.35">
      <c r="D178" t="s">
        <v>42</v>
      </c>
    </row>
    <row r="179" spans="4:4" x14ac:dyDescent="0.35">
      <c r="D179" t="s">
        <v>42</v>
      </c>
    </row>
    <row r="180" spans="4:4" x14ac:dyDescent="0.35">
      <c r="D180" t="s">
        <v>41</v>
      </c>
    </row>
    <row r="181" spans="4:4" x14ac:dyDescent="0.35">
      <c r="D181" t="s">
        <v>42</v>
      </c>
    </row>
    <row r="182" spans="4:4" x14ac:dyDescent="0.35">
      <c r="D182" t="s">
        <v>42</v>
      </c>
    </row>
    <row r="183" spans="4:4" x14ac:dyDescent="0.35">
      <c r="D183" t="s">
        <v>41</v>
      </c>
    </row>
    <row r="184" spans="4:4" x14ac:dyDescent="0.35">
      <c r="D184" t="s">
        <v>42</v>
      </c>
    </row>
    <row r="185" spans="4:4" x14ac:dyDescent="0.35">
      <c r="D185" t="s">
        <v>42</v>
      </c>
    </row>
    <row r="186" spans="4:4" x14ac:dyDescent="0.35">
      <c r="D186" t="s">
        <v>45</v>
      </c>
    </row>
    <row r="187" spans="4:4" x14ac:dyDescent="0.35">
      <c r="D187" t="s">
        <v>43</v>
      </c>
    </row>
    <row r="188" spans="4:4" x14ac:dyDescent="0.35">
      <c r="D188" t="s">
        <v>42</v>
      </c>
    </row>
    <row r="189" spans="4:4" x14ac:dyDescent="0.35">
      <c r="D189" t="s">
        <v>42</v>
      </c>
    </row>
    <row r="190" spans="4:4" x14ac:dyDescent="0.35">
      <c r="D190" t="s">
        <v>43</v>
      </c>
    </row>
    <row r="191" spans="4:4" x14ac:dyDescent="0.35">
      <c r="D191" t="s">
        <v>42</v>
      </c>
    </row>
    <row r="192" spans="4:4" x14ac:dyDescent="0.35">
      <c r="D192" t="s">
        <v>42</v>
      </c>
    </row>
    <row r="193" spans="4:4" x14ac:dyDescent="0.35">
      <c r="D193" t="s">
        <v>43</v>
      </c>
    </row>
    <row r="194" spans="4:4" x14ac:dyDescent="0.35">
      <c r="D194" t="s">
        <v>42</v>
      </c>
    </row>
    <row r="195" spans="4:4" x14ac:dyDescent="0.35">
      <c r="D195" t="s">
        <v>42</v>
      </c>
    </row>
    <row r="196" spans="4:4" x14ac:dyDescent="0.35">
      <c r="D196" t="s">
        <v>43</v>
      </c>
    </row>
    <row r="197" spans="4:4" x14ac:dyDescent="0.35">
      <c r="D197" t="s">
        <v>42</v>
      </c>
    </row>
    <row r="198" spans="4:4" x14ac:dyDescent="0.35">
      <c r="D198" t="s">
        <v>42</v>
      </c>
    </row>
    <row r="199" spans="4:4" x14ac:dyDescent="0.35">
      <c r="D199" t="s">
        <v>41</v>
      </c>
    </row>
    <row r="200" spans="4:4" x14ac:dyDescent="0.35">
      <c r="D200" t="s">
        <v>42</v>
      </c>
    </row>
    <row r="201" spans="4:4" x14ac:dyDescent="0.35">
      <c r="D201" t="s">
        <v>42</v>
      </c>
    </row>
    <row r="202" spans="4:4" x14ac:dyDescent="0.35">
      <c r="D202" t="s">
        <v>41</v>
      </c>
    </row>
    <row r="203" spans="4:4" x14ac:dyDescent="0.35">
      <c r="D203" t="s">
        <v>42</v>
      </c>
    </row>
    <row r="204" spans="4:4" x14ac:dyDescent="0.35">
      <c r="D204" t="s">
        <v>42</v>
      </c>
    </row>
    <row r="205" spans="4:4" x14ac:dyDescent="0.35">
      <c r="D205" t="s">
        <v>43</v>
      </c>
    </row>
    <row r="206" spans="4:4" x14ac:dyDescent="0.35">
      <c r="D206" t="s">
        <v>42</v>
      </c>
    </row>
    <row r="207" spans="4:4" x14ac:dyDescent="0.35">
      <c r="D207" t="s">
        <v>42</v>
      </c>
    </row>
    <row r="208" spans="4:4" x14ac:dyDescent="0.35">
      <c r="D208" t="s">
        <v>43</v>
      </c>
    </row>
    <row r="209" spans="4:4" x14ac:dyDescent="0.35">
      <c r="D209" t="s">
        <v>42</v>
      </c>
    </row>
    <row r="210" spans="4:4" x14ac:dyDescent="0.35">
      <c r="D210" t="s">
        <v>42</v>
      </c>
    </row>
    <row r="211" spans="4:4" x14ac:dyDescent="0.35">
      <c r="D211" t="s">
        <v>41</v>
      </c>
    </row>
    <row r="212" spans="4:4" x14ac:dyDescent="0.35">
      <c r="D212" t="s">
        <v>42</v>
      </c>
    </row>
    <row r="213" spans="4:4" x14ac:dyDescent="0.35">
      <c r="D213" t="s">
        <v>42</v>
      </c>
    </row>
    <row r="214" spans="4:4" x14ac:dyDescent="0.35">
      <c r="D214" t="s">
        <v>41</v>
      </c>
    </row>
    <row r="215" spans="4:4" x14ac:dyDescent="0.35">
      <c r="D215" t="s">
        <v>42</v>
      </c>
    </row>
    <row r="216" spans="4:4" x14ac:dyDescent="0.35">
      <c r="D216" t="s">
        <v>42</v>
      </c>
    </row>
    <row r="217" spans="4:4" x14ac:dyDescent="0.35">
      <c r="D217" t="s">
        <v>43</v>
      </c>
    </row>
    <row r="218" spans="4:4" x14ac:dyDescent="0.35">
      <c r="D218" t="s">
        <v>42</v>
      </c>
    </row>
    <row r="219" spans="4:4" x14ac:dyDescent="0.35">
      <c r="D219" t="s">
        <v>42</v>
      </c>
    </row>
    <row r="220" spans="4:4" x14ac:dyDescent="0.35">
      <c r="D220" t="s">
        <v>43</v>
      </c>
    </row>
    <row r="221" spans="4:4" x14ac:dyDescent="0.35">
      <c r="D221" t="s">
        <v>42</v>
      </c>
    </row>
    <row r="222" spans="4:4" x14ac:dyDescent="0.35">
      <c r="D222" t="s">
        <v>42</v>
      </c>
    </row>
    <row r="223" spans="4:4" x14ac:dyDescent="0.35">
      <c r="D223" t="s">
        <v>41</v>
      </c>
    </row>
    <row r="224" spans="4:4" x14ac:dyDescent="0.35">
      <c r="D224" t="s">
        <v>42</v>
      </c>
    </row>
    <row r="225" spans="4:4" x14ac:dyDescent="0.35">
      <c r="D225" t="s">
        <v>42</v>
      </c>
    </row>
    <row r="226" spans="4:4" x14ac:dyDescent="0.35">
      <c r="D226" t="s">
        <v>41</v>
      </c>
    </row>
    <row r="227" spans="4:4" x14ac:dyDescent="0.35">
      <c r="D227" t="s">
        <v>42</v>
      </c>
    </row>
    <row r="228" spans="4:4" x14ac:dyDescent="0.35">
      <c r="D228" t="s">
        <v>42</v>
      </c>
    </row>
    <row r="229" spans="4:4" x14ac:dyDescent="0.35">
      <c r="D229" t="s">
        <v>43</v>
      </c>
    </row>
    <row r="230" spans="4:4" x14ac:dyDescent="0.35">
      <c r="D230" t="s">
        <v>42</v>
      </c>
    </row>
    <row r="231" spans="4:4" x14ac:dyDescent="0.35">
      <c r="D231" t="s">
        <v>42</v>
      </c>
    </row>
    <row r="232" spans="4:4" x14ac:dyDescent="0.35">
      <c r="D232" t="s">
        <v>43</v>
      </c>
    </row>
    <row r="233" spans="4:4" x14ac:dyDescent="0.35">
      <c r="D233" t="s">
        <v>42</v>
      </c>
    </row>
    <row r="234" spans="4:4" x14ac:dyDescent="0.35">
      <c r="D234" t="s">
        <v>42</v>
      </c>
    </row>
    <row r="235" spans="4:4" x14ac:dyDescent="0.35">
      <c r="D235" t="s">
        <v>46</v>
      </c>
    </row>
    <row r="236" spans="4:4" x14ac:dyDescent="0.35">
      <c r="D236" t="s">
        <v>41</v>
      </c>
    </row>
    <row r="237" spans="4:4" x14ac:dyDescent="0.35">
      <c r="D237" t="s">
        <v>42</v>
      </c>
    </row>
    <row r="238" spans="4:4" x14ac:dyDescent="0.35">
      <c r="D238" t="s">
        <v>42</v>
      </c>
    </row>
    <row r="239" spans="4:4" x14ac:dyDescent="0.35">
      <c r="D239" t="s">
        <v>41</v>
      </c>
    </row>
    <row r="240" spans="4:4" x14ac:dyDescent="0.35">
      <c r="D240" t="s">
        <v>42</v>
      </c>
    </row>
    <row r="241" spans="4:4" x14ac:dyDescent="0.35">
      <c r="D241" t="s">
        <v>42</v>
      </c>
    </row>
    <row r="242" spans="4:4" x14ac:dyDescent="0.35">
      <c r="D242" t="s">
        <v>43</v>
      </c>
    </row>
    <row r="243" spans="4:4" x14ac:dyDescent="0.35">
      <c r="D243" t="s">
        <v>42</v>
      </c>
    </row>
    <row r="244" spans="4:4" x14ac:dyDescent="0.35">
      <c r="D244" t="s">
        <v>42</v>
      </c>
    </row>
    <row r="245" spans="4:4" x14ac:dyDescent="0.35">
      <c r="D245" t="s">
        <v>43</v>
      </c>
    </row>
    <row r="246" spans="4:4" x14ac:dyDescent="0.35">
      <c r="D246" t="s">
        <v>42</v>
      </c>
    </row>
    <row r="247" spans="4:4" x14ac:dyDescent="0.35">
      <c r="D247" t="s">
        <v>42</v>
      </c>
    </row>
    <row r="248" spans="4:4" x14ac:dyDescent="0.35">
      <c r="D248" t="s">
        <v>43</v>
      </c>
    </row>
    <row r="249" spans="4:4" x14ac:dyDescent="0.35">
      <c r="D249" t="s">
        <v>42</v>
      </c>
    </row>
    <row r="250" spans="4:4" x14ac:dyDescent="0.35">
      <c r="D250" t="s">
        <v>42</v>
      </c>
    </row>
    <row r="251" spans="4:4" x14ac:dyDescent="0.35">
      <c r="D251" t="s">
        <v>43</v>
      </c>
    </row>
    <row r="252" spans="4:4" x14ac:dyDescent="0.35">
      <c r="D252" t="s">
        <v>42</v>
      </c>
    </row>
    <row r="253" spans="4:4" x14ac:dyDescent="0.35">
      <c r="D253" t="s">
        <v>42</v>
      </c>
    </row>
    <row r="254" spans="4:4" x14ac:dyDescent="0.35">
      <c r="D254" t="s">
        <v>41</v>
      </c>
    </row>
    <row r="255" spans="4:4" x14ac:dyDescent="0.35">
      <c r="D255" t="s">
        <v>42</v>
      </c>
    </row>
    <row r="256" spans="4:4" x14ac:dyDescent="0.35">
      <c r="D256" t="s">
        <v>42</v>
      </c>
    </row>
    <row r="257" spans="4:4" x14ac:dyDescent="0.35">
      <c r="D257" t="s">
        <v>41</v>
      </c>
    </row>
    <row r="258" spans="4:4" x14ac:dyDescent="0.35">
      <c r="D258" t="s">
        <v>42</v>
      </c>
    </row>
    <row r="259" spans="4:4" x14ac:dyDescent="0.35">
      <c r="D259" t="s">
        <v>42</v>
      </c>
    </row>
    <row r="260" spans="4:4" x14ac:dyDescent="0.35">
      <c r="D260" t="s">
        <v>43</v>
      </c>
    </row>
    <row r="261" spans="4:4" x14ac:dyDescent="0.35">
      <c r="D261" t="s">
        <v>42</v>
      </c>
    </row>
    <row r="262" spans="4:4" x14ac:dyDescent="0.35">
      <c r="D262" t="s">
        <v>42</v>
      </c>
    </row>
    <row r="263" spans="4:4" x14ac:dyDescent="0.35">
      <c r="D263" t="s">
        <v>43</v>
      </c>
    </row>
    <row r="264" spans="4:4" x14ac:dyDescent="0.35">
      <c r="D264" t="s">
        <v>42</v>
      </c>
    </row>
    <row r="265" spans="4:4" x14ac:dyDescent="0.35">
      <c r="D265" t="s">
        <v>42</v>
      </c>
    </row>
    <row r="266" spans="4:4" x14ac:dyDescent="0.35">
      <c r="D266" t="s">
        <v>43</v>
      </c>
    </row>
    <row r="267" spans="4:4" x14ac:dyDescent="0.35">
      <c r="D267" t="s">
        <v>42</v>
      </c>
    </row>
    <row r="268" spans="4:4" x14ac:dyDescent="0.35">
      <c r="D268" t="s">
        <v>42</v>
      </c>
    </row>
    <row r="269" spans="4:4" x14ac:dyDescent="0.35">
      <c r="D269" t="s">
        <v>43</v>
      </c>
    </row>
    <row r="270" spans="4:4" x14ac:dyDescent="0.35">
      <c r="D270" t="s">
        <v>42</v>
      </c>
    </row>
    <row r="271" spans="4:4" x14ac:dyDescent="0.35">
      <c r="D271" t="s">
        <v>42</v>
      </c>
    </row>
    <row r="272" spans="4:4" x14ac:dyDescent="0.35">
      <c r="D272" t="s">
        <v>41</v>
      </c>
    </row>
    <row r="273" spans="4:4" x14ac:dyDescent="0.35">
      <c r="D273" t="s">
        <v>42</v>
      </c>
    </row>
    <row r="274" spans="4:4" x14ac:dyDescent="0.35">
      <c r="D274" t="s">
        <v>42</v>
      </c>
    </row>
    <row r="275" spans="4:4" x14ac:dyDescent="0.35">
      <c r="D275" t="s">
        <v>41</v>
      </c>
    </row>
    <row r="276" spans="4:4" x14ac:dyDescent="0.35">
      <c r="D276" t="s">
        <v>42</v>
      </c>
    </row>
    <row r="277" spans="4:4" x14ac:dyDescent="0.35">
      <c r="D277" t="s">
        <v>42</v>
      </c>
    </row>
    <row r="278" spans="4:4" x14ac:dyDescent="0.35">
      <c r="D278" t="s">
        <v>43</v>
      </c>
    </row>
    <row r="279" spans="4:4" x14ac:dyDescent="0.35">
      <c r="D279" t="s">
        <v>42</v>
      </c>
    </row>
    <row r="280" spans="4:4" x14ac:dyDescent="0.35">
      <c r="D280" t="s">
        <v>42</v>
      </c>
    </row>
    <row r="281" spans="4:4" x14ac:dyDescent="0.35">
      <c r="D281" t="s">
        <v>43</v>
      </c>
    </row>
    <row r="282" spans="4:4" x14ac:dyDescent="0.35">
      <c r="D282" t="s">
        <v>42</v>
      </c>
    </row>
    <row r="283" spans="4:4" x14ac:dyDescent="0.35">
      <c r="D283" t="s">
        <v>42</v>
      </c>
    </row>
    <row r="284" spans="4:4" x14ac:dyDescent="0.35">
      <c r="D284" t="s">
        <v>47</v>
      </c>
    </row>
    <row r="285" spans="4:4" x14ac:dyDescent="0.35">
      <c r="D285" t="s">
        <v>43</v>
      </c>
    </row>
    <row r="286" spans="4:4" x14ac:dyDescent="0.35">
      <c r="D286" t="s">
        <v>42</v>
      </c>
    </row>
    <row r="287" spans="4:4" x14ac:dyDescent="0.35">
      <c r="D287" t="s">
        <v>42</v>
      </c>
    </row>
    <row r="288" spans="4:4" x14ac:dyDescent="0.35">
      <c r="D288" t="s">
        <v>43</v>
      </c>
    </row>
    <row r="289" spans="4:4" x14ac:dyDescent="0.35">
      <c r="D289" t="s">
        <v>42</v>
      </c>
    </row>
    <row r="290" spans="4:4" x14ac:dyDescent="0.35">
      <c r="D290" t="s">
        <v>42</v>
      </c>
    </row>
    <row r="291" spans="4:4" x14ac:dyDescent="0.35">
      <c r="D291" t="s">
        <v>43</v>
      </c>
    </row>
    <row r="292" spans="4:4" x14ac:dyDescent="0.35">
      <c r="D292" t="s">
        <v>42</v>
      </c>
    </row>
    <row r="293" spans="4:4" x14ac:dyDescent="0.35">
      <c r="D293" t="s">
        <v>42</v>
      </c>
    </row>
    <row r="294" spans="4:4" x14ac:dyDescent="0.35">
      <c r="D294" t="s">
        <v>43</v>
      </c>
    </row>
    <row r="295" spans="4:4" x14ac:dyDescent="0.35">
      <c r="D295" t="s">
        <v>42</v>
      </c>
    </row>
    <row r="296" spans="4:4" x14ac:dyDescent="0.35">
      <c r="D296" t="s">
        <v>42</v>
      </c>
    </row>
    <row r="297" spans="4:4" x14ac:dyDescent="0.35">
      <c r="D297" t="s">
        <v>43</v>
      </c>
    </row>
    <row r="298" spans="4:4" x14ac:dyDescent="0.35">
      <c r="D298" t="s">
        <v>42</v>
      </c>
    </row>
    <row r="299" spans="4:4" x14ac:dyDescent="0.35">
      <c r="D299" t="s">
        <v>42</v>
      </c>
    </row>
    <row r="300" spans="4:4" x14ac:dyDescent="0.35">
      <c r="D300" t="s">
        <v>43</v>
      </c>
    </row>
    <row r="301" spans="4:4" x14ac:dyDescent="0.35">
      <c r="D301" t="s">
        <v>42</v>
      </c>
    </row>
    <row r="302" spans="4:4" x14ac:dyDescent="0.35">
      <c r="D302" t="s">
        <v>42</v>
      </c>
    </row>
    <row r="303" spans="4:4" x14ac:dyDescent="0.35">
      <c r="D303" t="s">
        <v>43</v>
      </c>
    </row>
    <row r="304" spans="4:4" x14ac:dyDescent="0.35">
      <c r="D304" t="s">
        <v>42</v>
      </c>
    </row>
    <row r="305" spans="4:4" x14ac:dyDescent="0.35">
      <c r="D305" t="s">
        <v>42</v>
      </c>
    </row>
    <row r="306" spans="4:4" x14ac:dyDescent="0.35">
      <c r="D306" t="s">
        <v>43</v>
      </c>
    </row>
    <row r="307" spans="4:4" x14ac:dyDescent="0.35">
      <c r="D307" t="s">
        <v>42</v>
      </c>
    </row>
    <row r="308" spans="4:4" x14ac:dyDescent="0.35">
      <c r="D308" t="s">
        <v>42</v>
      </c>
    </row>
    <row r="309" spans="4:4" x14ac:dyDescent="0.35">
      <c r="D309" t="s">
        <v>43</v>
      </c>
    </row>
    <row r="310" spans="4:4" x14ac:dyDescent="0.35">
      <c r="D310" t="s">
        <v>42</v>
      </c>
    </row>
    <row r="311" spans="4:4" x14ac:dyDescent="0.35">
      <c r="D311" t="s">
        <v>42</v>
      </c>
    </row>
    <row r="312" spans="4:4" x14ac:dyDescent="0.35">
      <c r="D312" t="s">
        <v>43</v>
      </c>
    </row>
    <row r="313" spans="4:4" x14ac:dyDescent="0.35">
      <c r="D313" t="s">
        <v>42</v>
      </c>
    </row>
    <row r="314" spans="4:4" x14ac:dyDescent="0.35">
      <c r="D314" t="s">
        <v>42</v>
      </c>
    </row>
    <row r="315" spans="4:4" x14ac:dyDescent="0.35">
      <c r="D315" t="s">
        <v>41</v>
      </c>
    </row>
    <row r="316" spans="4:4" x14ac:dyDescent="0.35">
      <c r="D316" t="s">
        <v>42</v>
      </c>
    </row>
    <row r="317" spans="4:4" x14ac:dyDescent="0.35">
      <c r="D317" t="s">
        <v>42</v>
      </c>
    </row>
    <row r="318" spans="4:4" x14ac:dyDescent="0.35">
      <c r="D318" t="s">
        <v>41</v>
      </c>
    </row>
    <row r="319" spans="4:4" x14ac:dyDescent="0.35">
      <c r="D319" t="s">
        <v>42</v>
      </c>
    </row>
    <row r="320" spans="4:4" x14ac:dyDescent="0.35">
      <c r="D320" t="s">
        <v>42</v>
      </c>
    </row>
    <row r="321" spans="4:4" x14ac:dyDescent="0.35">
      <c r="D321" t="s">
        <v>43</v>
      </c>
    </row>
    <row r="322" spans="4:4" x14ac:dyDescent="0.35">
      <c r="D322" t="s">
        <v>42</v>
      </c>
    </row>
    <row r="323" spans="4:4" x14ac:dyDescent="0.35">
      <c r="D323" t="s">
        <v>42</v>
      </c>
    </row>
    <row r="324" spans="4:4" x14ac:dyDescent="0.35">
      <c r="D324" t="s">
        <v>43</v>
      </c>
    </row>
    <row r="325" spans="4:4" x14ac:dyDescent="0.35">
      <c r="D325" t="s">
        <v>42</v>
      </c>
    </row>
    <row r="326" spans="4:4" x14ac:dyDescent="0.35">
      <c r="D326" t="s">
        <v>42</v>
      </c>
    </row>
    <row r="327" spans="4:4" x14ac:dyDescent="0.35">
      <c r="D327" t="s">
        <v>41</v>
      </c>
    </row>
    <row r="328" spans="4:4" x14ac:dyDescent="0.35">
      <c r="D328" t="s">
        <v>42</v>
      </c>
    </row>
    <row r="329" spans="4:4" x14ac:dyDescent="0.35">
      <c r="D329" t="s">
        <v>42</v>
      </c>
    </row>
    <row r="330" spans="4:4" x14ac:dyDescent="0.35">
      <c r="D330" t="s">
        <v>41</v>
      </c>
    </row>
    <row r="331" spans="4:4" x14ac:dyDescent="0.35">
      <c r="D331" t="s">
        <v>42</v>
      </c>
    </row>
    <row r="332" spans="4:4" x14ac:dyDescent="0.35">
      <c r="D332" t="s">
        <v>42</v>
      </c>
    </row>
    <row r="333" spans="4:4" x14ac:dyDescent="0.35">
      <c r="D333" t="s">
        <v>48</v>
      </c>
    </row>
    <row r="334" spans="4:4" x14ac:dyDescent="0.35">
      <c r="D334" t="s">
        <v>43</v>
      </c>
    </row>
    <row r="335" spans="4:4" x14ac:dyDescent="0.35">
      <c r="D335" t="s">
        <v>42</v>
      </c>
    </row>
    <row r="336" spans="4:4" x14ac:dyDescent="0.35">
      <c r="D336" t="s">
        <v>42</v>
      </c>
    </row>
    <row r="337" spans="4:4" x14ac:dyDescent="0.35">
      <c r="D337" t="s">
        <v>43</v>
      </c>
    </row>
    <row r="338" spans="4:4" x14ac:dyDescent="0.35">
      <c r="D338" t="s">
        <v>42</v>
      </c>
    </row>
    <row r="339" spans="4:4" x14ac:dyDescent="0.35">
      <c r="D339" t="s">
        <v>42</v>
      </c>
    </row>
    <row r="340" spans="4:4" x14ac:dyDescent="0.35">
      <c r="D340" t="s">
        <v>43</v>
      </c>
    </row>
    <row r="341" spans="4:4" x14ac:dyDescent="0.35">
      <c r="D341" t="s">
        <v>42</v>
      </c>
    </row>
    <row r="342" spans="4:4" x14ac:dyDescent="0.35">
      <c r="D342" t="s">
        <v>42</v>
      </c>
    </row>
    <row r="343" spans="4:4" x14ac:dyDescent="0.35">
      <c r="D343" t="s">
        <v>43</v>
      </c>
    </row>
    <row r="344" spans="4:4" x14ac:dyDescent="0.35">
      <c r="D344" t="s">
        <v>42</v>
      </c>
    </row>
    <row r="345" spans="4:4" x14ac:dyDescent="0.35">
      <c r="D345" t="s">
        <v>42</v>
      </c>
    </row>
    <row r="346" spans="4:4" x14ac:dyDescent="0.35">
      <c r="D346" t="s">
        <v>41</v>
      </c>
    </row>
    <row r="347" spans="4:4" x14ac:dyDescent="0.35">
      <c r="D347" t="s">
        <v>42</v>
      </c>
    </row>
    <row r="348" spans="4:4" x14ac:dyDescent="0.35">
      <c r="D348" t="s">
        <v>42</v>
      </c>
    </row>
    <row r="349" spans="4:4" x14ac:dyDescent="0.35">
      <c r="D349" t="s">
        <v>41</v>
      </c>
    </row>
    <row r="350" spans="4:4" x14ac:dyDescent="0.35">
      <c r="D350" t="s">
        <v>42</v>
      </c>
    </row>
    <row r="351" spans="4:4" x14ac:dyDescent="0.35">
      <c r="D351" t="s">
        <v>42</v>
      </c>
    </row>
    <row r="352" spans="4:4" x14ac:dyDescent="0.35">
      <c r="D352" t="s">
        <v>43</v>
      </c>
    </row>
    <row r="353" spans="4:4" x14ac:dyDescent="0.35">
      <c r="D353" t="s">
        <v>42</v>
      </c>
    </row>
    <row r="354" spans="4:4" x14ac:dyDescent="0.35">
      <c r="D354" t="s">
        <v>42</v>
      </c>
    </row>
    <row r="355" spans="4:4" x14ac:dyDescent="0.35">
      <c r="D355" t="s">
        <v>43</v>
      </c>
    </row>
    <row r="356" spans="4:4" x14ac:dyDescent="0.35">
      <c r="D356" t="s">
        <v>42</v>
      </c>
    </row>
    <row r="357" spans="4:4" x14ac:dyDescent="0.35">
      <c r="D357" t="s">
        <v>42</v>
      </c>
    </row>
    <row r="358" spans="4:4" x14ac:dyDescent="0.35">
      <c r="D358" t="s">
        <v>41</v>
      </c>
    </row>
    <row r="359" spans="4:4" x14ac:dyDescent="0.35">
      <c r="D359" t="s">
        <v>42</v>
      </c>
    </row>
    <row r="360" spans="4:4" x14ac:dyDescent="0.35">
      <c r="D360" t="s">
        <v>42</v>
      </c>
    </row>
    <row r="361" spans="4:4" x14ac:dyDescent="0.35">
      <c r="D361" t="s">
        <v>41</v>
      </c>
    </row>
    <row r="362" spans="4:4" x14ac:dyDescent="0.35">
      <c r="D362" t="s">
        <v>42</v>
      </c>
    </row>
    <row r="363" spans="4:4" x14ac:dyDescent="0.35">
      <c r="D363" t="s">
        <v>42</v>
      </c>
    </row>
    <row r="364" spans="4:4" x14ac:dyDescent="0.35">
      <c r="D364" t="s">
        <v>43</v>
      </c>
    </row>
    <row r="365" spans="4:4" x14ac:dyDescent="0.35">
      <c r="D365" t="s">
        <v>42</v>
      </c>
    </row>
    <row r="366" spans="4:4" x14ac:dyDescent="0.35">
      <c r="D366" t="s">
        <v>42</v>
      </c>
    </row>
    <row r="367" spans="4:4" x14ac:dyDescent="0.35">
      <c r="D367" t="s">
        <v>43</v>
      </c>
    </row>
    <row r="368" spans="4:4" x14ac:dyDescent="0.35">
      <c r="D368" t="s">
        <v>42</v>
      </c>
    </row>
    <row r="369" spans="4:4" x14ac:dyDescent="0.35">
      <c r="D369" t="s">
        <v>42</v>
      </c>
    </row>
    <row r="370" spans="4:4" x14ac:dyDescent="0.35">
      <c r="D370" t="s">
        <v>43</v>
      </c>
    </row>
    <row r="371" spans="4:4" x14ac:dyDescent="0.35">
      <c r="D371" t="s">
        <v>42</v>
      </c>
    </row>
    <row r="372" spans="4:4" x14ac:dyDescent="0.35">
      <c r="D372" t="s">
        <v>42</v>
      </c>
    </row>
    <row r="373" spans="4:4" x14ac:dyDescent="0.35">
      <c r="D373" t="s">
        <v>43</v>
      </c>
    </row>
    <row r="374" spans="4:4" x14ac:dyDescent="0.35">
      <c r="D374" t="s">
        <v>42</v>
      </c>
    </row>
    <row r="375" spans="4:4" x14ac:dyDescent="0.35">
      <c r="D375" t="s">
        <v>42</v>
      </c>
    </row>
    <row r="376" spans="4:4" x14ac:dyDescent="0.35">
      <c r="D376" t="s">
        <v>43</v>
      </c>
    </row>
    <row r="377" spans="4:4" x14ac:dyDescent="0.35">
      <c r="D377" t="s">
        <v>42</v>
      </c>
    </row>
    <row r="378" spans="4:4" x14ac:dyDescent="0.35">
      <c r="D378" t="s">
        <v>42</v>
      </c>
    </row>
    <row r="379" spans="4:4" x14ac:dyDescent="0.35">
      <c r="D379" t="s">
        <v>43</v>
      </c>
    </row>
    <row r="380" spans="4:4" x14ac:dyDescent="0.35">
      <c r="D380" t="s">
        <v>42</v>
      </c>
    </row>
    <row r="381" spans="4:4" x14ac:dyDescent="0.35">
      <c r="D381" t="s">
        <v>42</v>
      </c>
    </row>
  </sheetData>
  <sortState xmlns:xlrd2="http://schemas.microsoft.com/office/spreadsheetml/2017/richdata2" ref="B38:H85">
    <sortCondition ref="B38:B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8F1A-7F90-451C-95F3-A173B0A058E9}">
  <dimension ref="A1:Q69"/>
  <sheetViews>
    <sheetView topLeftCell="A39" workbookViewId="0">
      <selection activeCell="H37" sqref="H37:H69"/>
    </sheetView>
  </sheetViews>
  <sheetFormatPr defaultRowHeight="14.5" x14ac:dyDescent="0.35"/>
  <cols>
    <col min="3" max="8" width="21.81640625" bestFit="1" customWidth="1"/>
    <col min="9" max="9" width="23.6328125" bestFit="1" customWidth="1"/>
    <col min="12" max="12" width="21.26953125" customWidth="1"/>
  </cols>
  <sheetData>
    <row r="1" spans="1:17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39</v>
      </c>
    </row>
    <row r="2" spans="1:17" x14ac:dyDescent="0.35">
      <c r="C2" s="2">
        <v>10010000</v>
      </c>
      <c r="D2" s="2">
        <v>11000001</v>
      </c>
      <c r="E2" s="2" t="s">
        <v>22</v>
      </c>
      <c r="F2" s="2">
        <v>10010010</v>
      </c>
      <c r="G2" s="2" t="s">
        <v>23</v>
      </c>
      <c r="H2" s="2" t="s">
        <v>24</v>
      </c>
      <c r="I2">
        <v>10101010</v>
      </c>
      <c r="K2" t="s">
        <v>32</v>
      </c>
      <c r="L2" t="s">
        <v>26</v>
      </c>
    </row>
    <row r="3" spans="1:17" x14ac:dyDescent="0.35">
      <c r="A3">
        <v>1</v>
      </c>
      <c r="B3" cm="1">
        <f t="array" ref="B3:B18">_xlfn.SEQUENCE(16,1,1,1)</f>
        <v>1</v>
      </c>
      <c r="C3" t="str">
        <f>MID($C$2,A3,1)</f>
        <v>1</v>
      </c>
      <c r="D3" t="str">
        <f>MID($D$2,A3,1)</f>
        <v>1</v>
      </c>
      <c r="E3" t="str">
        <f>MID($E$2,A3,1)</f>
        <v>0</v>
      </c>
      <c r="F3" t="str">
        <f>MID($F$2,A3,1)</f>
        <v>1</v>
      </c>
      <c r="G3" t="str">
        <f>MID($G$2,A3,1)</f>
        <v>0</v>
      </c>
      <c r="H3" t="str">
        <f>MID($H$2,A3,1)</f>
        <v>0</v>
      </c>
      <c r="I3" t="str">
        <f>MID($I$2,A3,1)</f>
        <v>1</v>
      </c>
      <c r="K3" t="s">
        <v>33</v>
      </c>
      <c r="L3" s="2" t="s">
        <v>27</v>
      </c>
    </row>
    <row r="4" spans="1:17" x14ac:dyDescent="0.35">
      <c r="B4">
        <v>2</v>
      </c>
      <c r="C4" t="str">
        <f>C3</f>
        <v>1</v>
      </c>
      <c r="D4" t="str">
        <f t="shared" ref="D4:H4" si="0">D3</f>
        <v>1</v>
      </c>
      <c r="E4" t="str">
        <f t="shared" si="0"/>
        <v>0</v>
      </c>
      <c r="F4" t="str">
        <f t="shared" si="0"/>
        <v>1</v>
      </c>
      <c r="G4" t="str">
        <f t="shared" si="0"/>
        <v>0</v>
      </c>
      <c r="H4" t="str">
        <f t="shared" si="0"/>
        <v>0</v>
      </c>
      <c r="I4" t="str">
        <f>I3</f>
        <v>1</v>
      </c>
      <c r="K4" t="s">
        <v>34</v>
      </c>
      <c r="L4" s="2" t="s">
        <v>25</v>
      </c>
    </row>
    <row r="5" spans="1:17" x14ac:dyDescent="0.35">
      <c r="A5">
        <v>2</v>
      </c>
      <c r="B5">
        <v>3</v>
      </c>
      <c r="C5" t="str">
        <f t="shared" ref="C5" si="1">MID($C$2,A5,1)</f>
        <v>0</v>
      </c>
      <c r="D5" t="str">
        <f t="shared" ref="D5" si="2">MID($D$2,A5,1)</f>
        <v>1</v>
      </c>
      <c r="E5" t="str">
        <f t="shared" ref="E5" si="3">MID($E$2,A5,1)</f>
        <v>0</v>
      </c>
      <c r="F5" t="str">
        <f t="shared" ref="F5" si="4">MID($F$2,A5,1)</f>
        <v>0</v>
      </c>
      <c r="G5" t="str">
        <f t="shared" ref="G5" si="5">MID($G$2,A5,1)</f>
        <v>0</v>
      </c>
      <c r="H5" t="str">
        <f t="shared" ref="H5" si="6">MID($H$2,A5,1)</f>
        <v>0</v>
      </c>
      <c r="I5" t="str">
        <f t="shared" ref="I5" si="7">MID($I$2,A5,1)</f>
        <v>0</v>
      </c>
    </row>
    <row r="6" spans="1:17" x14ac:dyDescent="0.35">
      <c r="B6">
        <v>4</v>
      </c>
      <c r="C6" t="str">
        <f>C5</f>
        <v>0</v>
      </c>
      <c r="D6" t="str">
        <f t="shared" ref="D6:H6" si="8">D5</f>
        <v>1</v>
      </c>
      <c r="E6" t="str">
        <f t="shared" si="8"/>
        <v>0</v>
      </c>
      <c r="F6" t="str">
        <f t="shared" si="8"/>
        <v>0</v>
      </c>
      <c r="G6" t="str">
        <f t="shared" si="8"/>
        <v>0</v>
      </c>
      <c r="H6" t="str">
        <f t="shared" si="8"/>
        <v>0</v>
      </c>
      <c r="I6" t="str">
        <f t="shared" ref="I6" si="9">I5</f>
        <v>0</v>
      </c>
      <c r="K6" t="s">
        <v>35</v>
      </c>
      <c r="L6">
        <v>2</v>
      </c>
    </row>
    <row r="7" spans="1:17" x14ac:dyDescent="0.35">
      <c r="A7">
        <v>3</v>
      </c>
      <c r="B7">
        <v>5</v>
      </c>
      <c r="C7" t="str">
        <f t="shared" ref="C7" si="10">MID($C$2,A7,1)</f>
        <v>0</v>
      </c>
      <c r="D7" t="str">
        <f t="shared" ref="D7" si="11">MID($D$2,A7,1)</f>
        <v>0</v>
      </c>
      <c r="E7" t="str">
        <f t="shared" ref="E7" si="12">MID($E$2,A7,1)</f>
        <v>1</v>
      </c>
      <c r="F7" t="str">
        <f t="shared" ref="F7" si="13">MID($F$2,A7,1)</f>
        <v>0</v>
      </c>
      <c r="G7" t="str">
        <f t="shared" ref="G7" si="14">MID($G$2,A7,1)</f>
        <v>0</v>
      </c>
      <c r="H7" t="str">
        <f t="shared" ref="H7" si="15">MID($H$2,A7,1)</f>
        <v>1</v>
      </c>
      <c r="I7" t="str">
        <f t="shared" ref="I7" si="16">MID($I$2,A7,1)</f>
        <v>1</v>
      </c>
      <c r="L7" t="s">
        <v>37</v>
      </c>
    </row>
    <row r="8" spans="1:17" x14ac:dyDescent="0.35">
      <c r="B8">
        <v>6</v>
      </c>
      <c r="C8" t="str">
        <f t="shared" ref="C8:I8" si="17">C7</f>
        <v>0</v>
      </c>
      <c r="D8" t="str">
        <f t="shared" si="17"/>
        <v>0</v>
      </c>
      <c r="E8" t="str">
        <f t="shared" si="17"/>
        <v>1</v>
      </c>
      <c r="F8" t="str">
        <f t="shared" si="17"/>
        <v>0</v>
      </c>
      <c r="G8" t="str">
        <f t="shared" si="17"/>
        <v>0</v>
      </c>
      <c r="H8" t="str">
        <f t="shared" si="17"/>
        <v>1</v>
      </c>
      <c r="I8" t="str">
        <f t="shared" si="17"/>
        <v>1</v>
      </c>
      <c r="L8" t="s">
        <v>38</v>
      </c>
    </row>
    <row r="9" spans="1:17" x14ac:dyDescent="0.35">
      <c r="A9">
        <v>4</v>
      </c>
      <c r="B9">
        <v>7</v>
      </c>
      <c r="C9" t="str">
        <f t="shared" ref="C9" si="18">MID($C$2,A9,1)</f>
        <v>1</v>
      </c>
      <c r="D9" t="str">
        <f t="shared" ref="D9" si="19">MID($D$2,A9,1)</f>
        <v>0</v>
      </c>
      <c r="E9" t="str">
        <f t="shared" ref="E9" si="20">MID($E$2,A9,1)</f>
        <v>0</v>
      </c>
      <c r="F9" t="str">
        <f t="shared" ref="F9" si="21">MID($F$2,A9,1)</f>
        <v>1</v>
      </c>
      <c r="G9" t="str">
        <f t="shared" ref="G9" si="22">MID($G$2,A9,1)</f>
        <v>0</v>
      </c>
      <c r="H9" t="str">
        <f t="shared" ref="H9" si="23">MID($H$2,A9,1)</f>
        <v>0</v>
      </c>
      <c r="I9" t="str">
        <f t="shared" ref="I9" si="24">MID($I$2,A9,1)</f>
        <v>0</v>
      </c>
      <c r="L9" t="s">
        <v>36</v>
      </c>
    </row>
    <row r="10" spans="1:17" x14ac:dyDescent="0.35">
      <c r="B10">
        <v>8</v>
      </c>
      <c r="C10" t="str">
        <f t="shared" ref="C10:I10" si="25">C9</f>
        <v>1</v>
      </c>
      <c r="D10" t="str">
        <f t="shared" si="25"/>
        <v>0</v>
      </c>
      <c r="E10" t="str">
        <f t="shared" si="25"/>
        <v>0</v>
      </c>
      <c r="F10" t="str">
        <f t="shared" si="25"/>
        <v>1</v>
      </c>
      <c r="G10" t="str">
        <f t="shared" si="25"/>
        <v>0</v>
      </c>
      <c r="H10" t="str">
        <f t="shared" si="25"/>
        <v>0</v>
      </c>
      <c r="I10" t="str">
        <f t="shared" si="25"/>
        <v>0</v>
      </c>
    </row>
    <row r="11" spans="1:17" x14ac:dyDescent="0.35">
      <c r="A11">
        <v>5</v>
      </c>
      <c r="B11">
        <v>9</v>
      </c>
      <c r="C11" t="str">
        <f t="shared" ref="C11" si="26">MID($C$2,A11,1)</f>
        <v>0</v>
      </c>
      <c r="D11" t="str">
        <f t="shared" ref="D11" si="27">MID($D$2,A11,1)</f>
        <v>0</v>
      </c>
      <c r="E11" t="str">
        <f t="shared" ref="E11" si="28">MID($E$2,A11,1)</f>
        <v>1</v>
      </c>
      <c r="F11" t="str">
        <f t="shared" ref="F11" si="29">MID($F$2,A11,1)</f>
        <v>0</v>
      </c>
      <c r="G11" t="str">
        <f t="shared" ref="G11" si="30">MID($G$2,A11,1)</f>
        <v>0</v>
      </c>
      <c r="H11" t="str">
        <f t="shared" ref="H11" si="31">MID($H$2,A11,1)</f>
        <v>1</v>
      </c>
      <c r="I11" t="str">
        <f t="shared" ref="I11" si="32">MID($I$2,A11,1)</f>
        <v>1</v>
      </c>
      <c r="Q11" s="2"/>
    </row>
    <row r="12" spans="1:17" x14ac:dyDescent="0.35">
      <c r="B12">
        <v>10</v>
      </c>
      <c r="C12" t="str">
        <f t="shared" ref="C12:I12" si="33">C11</f>
        <v>0</v>
      </c>
      <c r="D12" t="str">
        <f t="shared" si="33"/>
        <v>0</v>
      </c>
      <c r="E12" t="str">
        <f t="shared" si="33"/>
        <v>1</v>
      </c>
      <c r="F12" t="str">
        <f t="shared" si="33"/>
        <v>0</v>
      </c>
      <c r="G12" t="str">
        <f t="shared" si="33"/>
        <v>0</v>
      </c>
      <c r="H12" t="str">
        <f t="shared" si="33"/>
        <v>1</v>
      </c>
      <c r="I12" t="str">
        <f t="shared" si="33"/>
        <v>1</v>
      </c>
      <c r="Q12" s="2"/>
    </row>
    <row r="13" spans="1:17" x14ac:dyDescent="0.35">
      <c r="A13">
        <v>6</v>
      </c>
      <c r="B13">
        <v>11</v>
      </c>
      <c r="C13" t="str">
        <f t="shared" ref="C13" si="34">MID($C$2,A13,1)</f>
        <v>0</v>
      </c>
      <c r="D13" t="str">
        <f t="shared" ref="D13" si="35">MID($D$2,A13,1)</f>
        <v>0</v>
      </c>
      <c r="E13" t="str">
        <f t="shared" ref="E13" si="36">MID($E$2,A13,1)</f>
        <v>0</v>
      </c>
      <c r="F13" t="str">
        <f t="shared" ref="F13" si="37">MID($F$2,A13,1)</f>
        <v>0</v>
      </c>
      <c r="G13" t="str">
        <f t="shared" ref="G13" si="38">MID($G$2,A13,1)</f>
        <v>1</v>
      </c>
      <c r="H13" t="str">
        <f t="shared" ref="H13" si="39">MID($H$2,A13,1)</f>
        <v>0</v>
      </c>
      <c r="I13" t="str">
        <f t="shared" ref="I13" si="40">MID($I$2,A13,1)</f>
        <v>0</v>
      </c>
      <c r="Q13" s="2"/>
    </row>
    <row r="14" spans="1:17" x14ac:dyDescent="0.35">
      <c r="B14">
        <v>12</v>
      </c>
      <c r="C14" t="str">
        <f t="shared" ref="C14:I14" si="41">C13</f>
        <v>0</v>
      </c>
      <c r="D14" t="str">
        <f t="shared" si="41"/>
        <v>0</v>
      </c>
      <c r="E14" t="str">
        <f t="shared" si="41"/>
        <v>0</v>
      </c>
      <c r="F14" t="str">
        <f t="shared" si="41"/>
        <v>0</v>
      </c>
      <c r="G14" t="str">
        <f t="shared" si="41"/>
        <v>1</v>
      </c>
      <c r="H14" t="str">
        <f t="shared" si="41"/>
        <v>0</v>
      </c>
      <c r="I14" t="str">
        <f t="shared" si="41"/>
        <v>0</v>
      </c>
      <c r="Q14" s="2"/>
    </row>
    <row r="15" spans="1:17" x14ac:dyDescent="0.35">
      <c r="A15">
        <v>7</v>
      </c>
      <c r="B15">
        <v>13</v>
      </c>
      <c r="C15" t="str">
        <f t="shared" ref="C15" si="42">MID($C$2,A15,1)</f>
        <v>0</v>
      </c>
      <c r="D15" t="str">
        <f t="shared" ref="D15" si="43">MID($D$2,A15,1)</f>
        <v>0</v>
      </c>
      <c r="E15" t="str">
        <f t="shared" ref="E15" si="44">MID($E$2,A15,1)</f>
        <v>1</v>
      </c>
      <c r="F15" t="str">
        <f t="shared" ref="F15" si="45">MID($F$2,A15,1)</f>
        <v>1</v>
      </c>
      <c r="G15" t="str">
        <f t="shared" ref="G15" si="46">MID($G$2,A15,1)</f>
        <v>0</v>
      </c>
      <c r="H15" t="str">
        <f t="shared" ref="H15" si="47">MID($H$2,A15,1)</f>
        <v>0</v>
      </c>
      <c r="I15" t="str">
        <f t="shared" ref="I15" si="48">MID($I$2,A15,1)</f>
        <v>1</v>
      </c>
      <c r="Q15" s="2"/>
    </row>
    <row r="16" spans="1:17" x14ac:dyDescent="0.35">
      <c r="B16">
        <v>14</v>
      </c>
      <c r="C16" t="str">
        <f t="shared" ref="C16:I16" si="49">C15</f>
        <v>0</v>
      </c>
      <c r="D16" t="str">
        <f t="shared" si="49"/>
        <v>0</v>
      </c>
      <c r="E16" t="str">
        <f t="shared" si="49"/>
        <v>1</v>
      </c>
      <c r="F16" t="str">
        <f t="shared" si="49"/>
        <v>1</v>
      </c>
      <c r="G16" t="str">
        <f t="shared" si="49"/>
        <v>0</v>
      </c>
      <c r="H16" t="str">
        <f t="shared" si="49"/>
        <v>0</v>
      </c>
      <c r="I16" t="str">
        <f t="shared" si="49"/>
        <v>1</v>
      </c>
      <c r="Q16" s="2"/>
    </row>
    <row r="17" spans="1:9" x14ac:dyDescent="0.35">
      <c r="A17">
        <v>8</v>
      </c>
      <c r="B17">
        <v>15</v>
      </c>
      <c r="C17" t="str">
        <f t="shared" ref="C17" si="50">MID($C$2,A17,1)</f>
        <v>0</v>
      </c>
      <c r="D17" t="str">
        <f t="shared" ref="D17" si="51">MID($D$2,A17,1)</f>
        <v>1</v>
      </c>
      <c r="E17" t="str">
        <f t="shared" ref="E17" si="52">MID($E$2,A17,1)</f>
        <v>0</v>
      </c>
      <c r="F17" t="str">
        <f t="shared" ref="F17" si="53">MID($F$2,A17,1)</f>
        <v>0</v>
      </c>
      <c r="G17" t="str">
        <f t="shared" ref="G17" si="54">MID($G$2,A17,1)</f>
        <v>1</v>
      </c>
      <c r="H17" t="str">
        <f t="shared" ref="H17" si="55">MID($H$2,A17,1)</f>
        <v>0</v>
      </c>
      <c r="I17" t="str">
        <f t="shared" ref="I17" si="56">MID($I$2,A17,1)</f>
        <v>0</v>
      </c>
    </row>
    <row r="18" spans="1:9" x14ac:dyDescent="0.35">
      <c r="B18">
        <v>16</v>
      </c>
      <c r="C18" t="str">
        <f t="shared" ref="C18:I18" si="57">C17</f>
        <v>0</v>
      </c>
      <c r="D18" t="str">
        <f t="shared" si="57"/>
        <v>1</v>
      </c>
      <c r="E18" t="str">
        <f t="shared" si="57"/>
        <v>0</v>
      </c>
      <c r="F18" t="str">
        <f t="shared" si="57"/>
        <v>0</v>
      </c>
      <c r="G18" t="str">
        <f t="shared" si="57"/>
        <v>1</v>
      </c>
      <c r="H18" t="str">
        <f t="shared" si="57"/>
        <v>0</v>
      </c>
      <c r="I18" t="str">
        <f t="shared" si="57"/>
        <v>0</v>
      </c>
    </row>
    <row r="20" spans="1:9" x14ac:dyDescent="0.35">
      <c r="B20" cm="1">
        <f t="array" ref="B20:B35">_xlfn.SEQUENCE(16,1,1,1)</f>
        <v>1</v>
      </c>
      <c r="C20" t="str">
        <f>IF(C3="1",$L$2,$L$3)</f>
        <v xml:space="preserve">GPIOA-&gt;BSRR =(1&lt;&lt;5); </v>
      </c>
      <c r="D20" t="str">
        <f t="shared" ref="D20:H35" si="58">IF(D3="1",$L$2,$L$3)</f>
        <v xml:space="preserve">GPIOA-&gt;BSRR =(1&lt;&lt;5); </v>
      </c>
      <c r="E20" t="str">
        <f t="shared" si="58"/>
        <v xml:space="preserve">GPIOA-&gt;BSRR =(1&lt;&lt;21); </v>
      </c>
      <c r="F20" t="str">
        <f t="shared" si="58"/>
        <v xml:space="preserve">GPIOA-&gt;BSRR =(1&lt;&lt;5); </v>
      </c>
      <c r="G20" t="str">
        <f t="shared" si="58"/>
        <v xml:space="preserve">GPIOA-&gt;BSRR =(1&lt;&lt;21); </v>
      </c>
      <c r="H20" t="str">
        <f>IF(H3="1",$L$2,$L$3)</f>
        <v xml:space="preserve">GPIOA-&gt;BSRR =(1&lt;&lt;21); </v>
      </c>
      <c r="I20" t="str">
        <f>IF(I3="1",$L$2,$L$3)</f>
        <v xml:space="preserve">GPIOA-&gt;BSRR =(1&lt;&lt;5); </v>
      </c>
    </row>
    <row r="21" spans="1:9" x14ac:dyDescent="0.35">
      <c r="B21">
        <v>2</v>
      </c>
      <c r="C21" t="str">
        <f t="shared" ref="C21:C35" si="59">IF(C4="1",$L$2,$L$3)</f>
        <v xml:space="preserve">GPIOA-&gt;BSRR =(1&lt;&lt;5); </v>
      </c>
      <c r="D21" t="str">
        <f t="shared" si="58"/>
        <v xml:space="preserve">GPIOA-&gt;BSRR =(1&lt;&lt;5); </v>
      </c>
      <c r="E21" t="str">
        <f t="shared" si="58"/>
        <v xml:space="preserve">GPIOA-&gt;BSRR =(1&lt;&lt;21); </v>
      </c>
      <c r="F21" t="str">
        <f t="shared" si="58"/>
        <v xml:space="preserve">GPIOA-&gt;BSRR =(1&lt;&lt;5); </v>
      </c>
      <c r="G21" t="str">
        <f t="shared" si="58"/>
        <v xml:space="preserve">GPIOA-&gt;BSRR =(1&lt;&lt;21); </v>
      </c>
      <c r="H21" t="str">
        <f t="shared" si="58"/>
        <v xml:space="preserve">GPIOA-&gt;BSRR =(1&lt;&lt;21); </v>
      </c>
      <c r="I21" t="str">
        <f t="shared" ref="I21" si="60">IF(I4="1",$L$2,$L$3)</f>
        <v xml:space="preserve">GPIOA-&gt;BSRR =(1&lt;&lt;5); </v>
      </c>
    </row>
    <row r="22" spans="1:9" x14ac:dyDescent="0.35">
      <c r="B22">
        <v>3</v>
      </c>
      <c r="C22" t="str">
        <f t="shared" si="59"/>
        <v xml:space="preserve">GPIOA-&gt;BSRR =(1&lt;&lt;21); </v>
      </c>
      <c r="D22" t="str">
        <f t="shared" si="58"/>
        <v xml:space="preserve">GPIOA-&gt;BSRR =(1&lt;&lt;5); </v>
      </c>
      <c r="E22" t="str">
        <f t="shared" si="58"/>
        <v xml:space="preserve">GPIOA-&gt;BSRR =(1&lt;&lt;21); </v>
      </c>
      <c r="F22" t="str">
        <f t="shared" si="58"/>
        <v xml:space="preserve">GPIOA-&gt;BSRR =(1&lt;&lt;21); </v>
      </c>
      <c r="G22" t="str">
        <f t="shared" si="58"/>
        <v xml:space="preserve">GPIOA-&gt;BSRR =(1&lt;&lt;21); </v>
      </c>
      <c r="H22" t="str">
        <f t="shared" si="58"/>
        <v xml:space="preserve">GPIOA-&gt;BSRR =(1&lt;&lt;21); </v>
      </c>
      <c r="I22" t="str">
        <f t="shared" ref="I22" si="61">IF(I5="1",$L$2,$L$3)</f>
        <v xml:space="preserve">GPIOA-&gt;BSRR =(1&lt;&lt;21); </v>
      </c>
    </row>
    <row r="23" spans="1:9" x14ac:dyDescent="0.35">
      <c r="B23">
        <v>4</v>
      </c>
      <c r="C23" t="str">
        <f t="shared" si="59"/>
        <v xml:space="preserve">GPIOA-&gt;BSRR =(1&lt;&lt;21); </v>
      </c>
      <c r="D23" t="str">
        <f t="shared" si="58"/>
        <v xml:space="preserve">GPIOA-&gt;BSRR =(1&lt;&lt;5); </v>
      </c>
      <c r="E23" t="str">
        <f t="shared" si="58"/>
        <v xml:space="preserve">GPIOA-&gt;BSRR =(1&lt;&lt;21); </v>
      </c>
      <c r="F23" t="str">
        <f t="shared" si="58"/>
        <v xml:space="preserve">GPIOA-&gt;BSRR =(1&lt;&lt;21); </v>
      </c>
      <c r="G23" t="str">
        <f t="shared" si="58"/>
        <v xml:space="preserve">GPIOA-&gt;BSRR =(1&lt;&lt;21); </v>
      </c>
      <c r="H23" t="str">
        <f t="shared" si="58"/>
        <v xml:space="preserve">GPIOA-&gt;BSRR =(1&lt;&lt;21); </v>
      </c>
      <c r="I23" t="str">
        <f t="shared" ref="I23" si="62">IF(I6="1",$L$2,$L$3)</f>
        <v xml:space="preserve">GPIOA-&gt;BSRR =(1&lt;&lt;21); </v>
      </c>
    </row>
    <row r="24" spans="1:9" x14ac:dyDescent="0.35">
      <c r="B24">
        <v>5</v>
      </c>
      <c r="C24" t="str">
        <f t="shared" si="59"/>
        <v xml:space="preserve">GPIOA-&gt;BSRR =(1&lt;&lt;21); </v>
      </c>
      <c r="D24" t="str">
        <f t="shared" si="58"/>
        <v xml:space="preserve">GPIOA-&gt;BSRR =(1&lt;&lt;21); </v>
      </c>
      <c r="E24" t="str">
        <f t="shared" si="58"/>
        <v xml:space="preserve">GPIOA-&gt;BSRR =(1&lt;&lt;5); </v>
      </c>
      <c r="F24" t="str">
        <f t="shared" si="58"/>
        <v xml:space="preserve">GPIOA-&gt;BSRR =(1&lt;&lt;21); </v>
      </c>
      <c r="G24" t="str">
        <f t="shared" si="58"/>
        <v xml:space="preserve">GPIOA-&gt;BSRR =(1&lt;&lt;21); </v>
      </c>
      <c r="H24" t="str">
        <f t="shared" si="58"/>
        <v xml:space="preserve">GPIOA-&gt;BSRR =(1&lt;&lt;5); </v>
      </c>
      <c r="I24" t="str">
        <f t="shared" ref="I24" si="63">IF(I7="1",$L$2,$L$3)</f>
        <v xml:space="preserve">GPIOA-&gt;BSRR =(1&lt;&lt;5); </v>
      </c>
    </row>
    <row r="25" spans="1:9" x14ac:dyDescent="0.35">
      <c r="B25">
        <v>6</v>
      </c>
      <c r="C25" t="str">
        <f t="shared" si="59"/>
        <v xml:space="preserve">GPIOA-&gt;BSRR =(1&lt;&lt;21); </v>
      </c>
      <c r="D25" t="str">
        <f t="shared" si="58"/>
        <v xml:space="preserve">GPIOA-&gt;BSRR =(1&lt;&lt;21); </v>
      </c>
      <c r="E25" t="str">
        <f t="shared" si="58"/>
        <v xml:space="preserve">GPIOA-&gt;BSRR =(1&lt;&lt;5); </v>
      </c>
      <c r="F25" t="str">
        <f t="shared" si="58"/>
        <v xml:space="preserve">GPIOA-&gt;BSRR =(1&lt;&lt;21); </v>
      </c>
      <c r="G25" t="str">
        <f t="shared" si="58"/>
        <v xml:space="preserve">GPIOA-&gt;BSRR =(1&lt;&lt;21); </v>
      </c>
      <c r="H25" t="str">
        <f t="shared" si="58"/>
        <v xml:space="preserve">GPIOA-&gt;BSRR =(1&lt;&lt;5); </v>
      </c>
      <c r="I25" t="str">
        <f t="shared" ref="I25" si="64">IF(I8="1",$L$2,$L$3)</f>
        <v xml:space="preserve">GPIOA-&gt;BSRR =(1&lt;&lt;5); </v>
      </c>
    </row>
    <row r="26" spans="1:9" x14ac:dyDescent="0.35">
      <c r="B26">
        <v>7</v>
      </c>
      <c r="C26" t="str">
        <f t="shared" si="59"/>
        <v xml:space="preserve">GPIOA-&gt;BSRR =(1&lt;&lt;5); </v>
      </c>
      <c r="D26" t="str">
        <f t="shared" si="58"/>
        <v xml:space="preserve">GPIOA-&gt;BSRR =(1&lt;&lt;21); </v>
      </c>
      <c r="E26" t="str">
        <f t="shared" si="58"/>
        <v xml:space="preserve">GPIOA-&gt;BSRR =(1&lt;&lt;21); </v>
      </c>
      <c r="F26" t="str">
        <f t="shared" si="58"/>
        <v xml:space="preserve">GPIOA-&gt;BSRR =(1&lt;&lt;5); </v>
      </c>
      <c r="G26" t="str">
        <f t="shared" si="58"/>
        <v xml:space="preserve">GPIOA-&gt;BSRR =(1&lt;&lt;21); </v>
      </c>
      <c r="H26" t="str">
        <f t="shared" si="58"/>
        <v xml:space="preserve">GPIOA-&gt;BSRR =(1&lt;&lt;21); </v>
      </c>
      <c r="I26" t="str">
        <f t="shared" ref="I26" si="65">IF(I9="1",$L$2,$L$3)</f>
        <v xml:space="preserve">GPIOA-&gt;BSRR =(1&lt;&lt;21); </v>
      </c>
    </row>
    <row r="27" spans="1:9" x14ac:dyDescent="0.35">
      <c r="B27">
        <v>8</v>
      </c>
      <c r="C27" t="str">
        <f t="shared" si="59"/>
        <v xml:space="preserve">GPIOA-&gt;BSRR =(1&lt;&lt;5); </v>
      </c>
      <c r="D27" t="str">
        <f t="shared" si="58"/>
        <v xml:space="preserve">GPIOA-&gt;BSRR =(1&lt;&lt;21); </v>
      </c>
      <c r="E27" t="str">
        <f t="shared" si="58"/>
        <v xml:space="preserve">GPIOA-&gt;BSRR =(1&lt;&lt;21); </v>
      </c>
      <c r="F27" t="str">
        <f t="shared" si="58"/>
        <v xml:space="preserve">GPIOA-&gt;BSRR =(1&lt;&lt;5); </v>
      </c>
      <c r="G27" t="str">
        <f t="shared" si="58"/>
        <v xml:space="preserve">GPIOA-&gt;BSRR =(1&lt;&lt;21); </v>
      </c>
      <c r="H27" t="str">
        <f t="shared" si="58"/>
        <v xml:space="preserve">GPIOA-&gt;BSRR =(1&lt;&lt;21); </v>
      </c>
      <c r="I27" t="str">
        <f t="shared" ref="I27" si="66">IF(I10="1",$L$2,$L$3)</f>
        <v xml:space="preserve">GPIOA-&gt;BSRR =(1&lt;&lt;21); </v>
      </c>
    </row>
    <row r="28" spans="1:9" x14ac:dyDescent="0.35">
      <c r="B28">
        <v>9</v>
      </c>
      <c r="C28" t="str">
        <f t="shared" si="59"/>
        <v xml:space="preserve">GPIOA-&gt;BSRR =(1&lt;&lt;21); </v>
      </c>
      <c r="D28" t="str">
        <f t="shared" si="58"/>
        <v xml:space="preserve">GPIOA-&gt;BSRR =(1&lt;&lt;21); </v>
      </c>
      <c r="E28" t="str">
        <f t="shared" si="58"/>
        <v xml:space="preserve">GPIOA-&gt;BSRR =(1&lt;&lt;5); </v>
      </c>
      <c r="F28" t="str">
        <f t="shared" si="58"/>
        <v xml:space="preserve">GPIOA-&gt;BSRR =(1&lt;&lt;21); </v>
      </c>
      <c r="G28" t="str">
        <f t="shared" si="58"/>
        <v xml:space="preserve">GPIOA-&gt;BSRR =(1&lt;&lt;21); </v>
      </c>
      <c r="H28" t="str">
        <f t="shared" si="58"/>
        <v xml:space="preserve">GPIOA-&gt;BSRR =(1&lt;&lt;5); </v>
      </c>
      <c r="I28" t="str">
        <f t="shared" ref="I28" si="67">IF(I11="1",$L$2,$L$3)</f>
        <v xml:space="preserve">GPIOA-&gt;BSRR =(1&lt;&lt;5); </v>
      </c>
    </row>
    <row r="29" spans="1:9" x14ac:dyDescent="0.35">
      <c r="B29">
        <v>10</v>
      </c>
      <c r="C29" t="str">
        <f t="shared" si="59"/>
        <v xml:space="preserve">GPIOA-&gt;BSRR =(1&lt;&lt;21); </v>
      </c>
      <c r="D29" t="str">
        <f t="shared" si="58"/>
        <v xml:space="preserve">GPIOA-&gt;BSRR =(1&lt;&lt;21); </v>
      </c>
      <c r="E29" t="str">
        <f t="shared" si="58"/>
        <v xml:space="preserve">GPIOA-&gt;BSRR =(1&lt;&lt;5); </v>
      </c>
      <c r="F29" t="str">
        <f t="shared" si="58"/>
        <v xml:space="preserve">GPIOA-&gt;BSRR =(1&lt;&lt;21); </v>
      </c>
      <c r="G29" t="str">
        <f t="shared" si="58"/>
        <v xml:space="preserve">GPIOA-&gt;BSRR =(1&lt;&lt;21); </v>
      </c>
      <c r="H29" t="str">
        <f t="shared" si="58"/>
        <v xml:space="preserve">GPIOA-&gt;BSRR =(1&lt;&lt;5); </v>
      </c>
      <c r="I29" t="str">
        <f t="shared" ref="I29" si="68">IF(I12="1",$L$2,$L$3)</f>
        <v xml:space="preserve">GPIOA-&gt;BSRR =(1&lt;&lt;5); </v>
      </c>
    </row>
    <row r="30" spans="1:9" x14ac:dyDescent="0.35">
      <c r="B30">
        <v>11</v>
      </c>
      <c r="C30" t="str">
        <f t="shared" si="59"/>
        <v xml:space="preserve">GPIOA-&gt;BSRR =(1&lt;&lt;21); </v>
      </c>
      <c r="D30" t="str">
        <f t="shared" si="58"/>
        <v xml:space="preserve">GPIOA-&gt;BSRR =(1&lt;&lt;21); </v>
      </c>
      <c r="E30" t="str">
        <f t="shared" si="58"/>
        <v xml:space="preserve">GPIOA-&gt;BSRR =(1&lt;&lt;21); </v>
      </c>
      <c r="F30" t="str">
        <f t="shared" si="58"/>
        <v xml:space="preserve">GPIOA-&gt;BSRR =(1&lt;&lt;21); </v>
      </c>
      <c r="G30" t="str">
        <f t="shared" si="58"/>
        <v xml:space="preserve">GPIOA-&gt;BSRR =(1&lt;&lt;5); </v>
      </c>
      <c r="H30" t="str">
        <f t="shared" si="58"/>
        <v xml:space="preserve">GPIOA-&gt;BSRR =(1&lt;&lt;21); </v>
      </c>
      <c r="I30" t="str">
        <f t="shared" ref="I30" si="69">IF(I13="1",$L$2,$L$3)</f>
        <v xml:space="preserve">GPIOA-&gt;BSRR =(1&lt;&lt;21); </v>
      </c>
    </row>
    <row r="31" spans="1:9" x14ac:dyDescent="0.35">
      <c r="B31">
        <v>12</v>
      </c>
      <c r="C31" t="str">
        <f t="shared" si="59"/>
        <v xml:space="preserve">GPIOA-&gt;BSRR =(1&lt;&lt;21); </v>
      </c>
      <c r="D31" t="str">
        <f t="shared" si="58"/>
        <v xml:space="preserve">GPIOA-&gt;BSRR =(1&lt;&lt;21); </v>
      </c>
      <c r="E31" t="str">
        <f t="shared" si="58"/>
        <v xml:space="preserve">GPIOA-&gt;BSRR =(1&lt;&lt;21); </v>
      </c>
      <c r="F31" t="str">
        <f t="shared" si="58"/>
        <v xml:space="preserve">GPIOA-&gt;BSRR =(1&lt;&lt;21); </v>
      </c>
      <c r="G31" t="str">
        <f t="shared" si="58"/>
        <v xml:space="preserve">GPIOA-&gt;BSRR =(1&lt;&lt;5); </v>
      </c>
      <c r="H31" t="str">
        <f t="shared" si="58"/>
        <v xml:space="preserve">GPIOA-&gt;BSRR =(1&lt;&lt;21); </v>
      </c>
      <c r="I31" t="str">
        <f t="shared" ref="I31" si="70">IF(I14="1",$L$2,$L$3)</f>
        <v xml:space="preserve">GPIOA-&gt;BSRR =(1&lt;&lt;21); </v>
      </c>
    </row>
    <row r="32" spans="1:9" x14ac:dyDescent="0.35">
      <c r="B32">
        <v>13</v>
      </c>
      <c r="C32" t="str">
        <f t="shared" si="59"/>
        <v xml:space="preserve">GPIOA-&gt;BSRR =(1&lt;&lt;21); </v>
      </c>
      <c r="D32" t="str">
        <f t="shared" si="58"/>
        <v xml:space="preserve">GPIOA-&gt;BSRR =(1&lt;&lt;21); </v>
      </c>
      <c r="E32" t="str">
        <f t="shared" si="58"/>
        <v xml:space="preserve">GPIOA-&gt;BSRR =(1&lt;&lt;5); </v>
      </c>
      <c r="F32" t="str">
        <f t="shared" si="58"/>
        <v xml:space="preserve">GPIOA-&gt;BSRR =(1&lt;&lt;5); </v>
      </c>
      <c r="G32" t="str">
        <f t="shared" si="58"/>
        <v xml:space="preserve">GPIOA-&gt;BSRR =(1&lt;&lt;21); </v>
      </c>
      <c r="H32" t="str">
        <f t="shared" si="58"/>
        <v xml:space="preserve">GPIOA-&gt;BSRR =(1&lt;&lt;21); </v>
      </c>
      <c r="I32" t="str">
        <f t="shared" ref="I32" si="71">IF(I15="1",$L$2,$L$3)</f>
        <v xml:space="preserve">GPIOA-&gt;BSRR =(1&lt;&lt;5); </v>
      </c>
    </row>
    <row r="33" spans="2:9" x14ac:dyDescent="0.35">
      <c r="B33">
        <v>14</v>
      </c>
      <c r="C33" t="str">
        <f t="shared" si="59"/>
        <v xml:space="preserve">GPIOA-&gt;BSRR =(1&lt;&lt;21); </v>
      </c>
      <c r="D33" t="str">
        <f t="shared" si="58"/>
        <v xml:space="preserve">GPIOA-&gt;BSRR =(1&lt;&lt;21); </v>
      </c>
      <c r="E33" t="str">
        <f t="shared" si="58"/>
        <v xml:space="preserve">GPIOA-&gt;BSRR =(1&lt;&lt;5); </v>
      </c>
      <c r="F33" t="str">
        <f t="shared" si="58"/>
        <v xml:space="preserve">GPIOA-&gt;BSRR =(1&lt;&lt;5); </v>
      </c>
      <c r="G33" t="str">
        <f t="shared" si="58"/>
        <v xml:space="preserve">GPIOA-&gt;BSRR =(1&lt;&lt;21); </v>
      </c>
      <c r="H33" t="str">
        <f t="shared" si="58"/>
        <v xml:space="preserve">GPIOA-&gt;BSRR =(1&lt;&lt;21); </v>
      </c>
      <c r="I33" t="str">
        <f t="shared" ref="I33" si="72">IF(I16="1",$L$2,$L$3)</f>
        <v xml:space="preserve">GPIOA-&gt;BSRR =(1&lt;&lt;5); </v>
      </c>
    </row>
    <row r="34" spans="2:9" x14ac:dyDescent="0.35">
      <c r="B34">
        <v>15</v>
      </c>
      <c r="C34" t="str">
        <f t="shared" si="59"/>
        <v xml:space="preserve">GPIOA-&gt;BSRR =(1&lt;&lt;21); </v>
      </c>
      <c r="D34" t="str">
        <f t="shared" si="58"/>
        <v xml:space="preserve">GPIOA-&gt;BSRR =(1&lt;&lt;5); </v>
      </c>
      <c r="E34" t="str">
        <f t="shared" si="58"/>
        <v xml:space="preserve">GPIOA-&gt;BSRR =(1&lt;&lt;21); </v>
      </c>
      <c r="F34" t="str">
        <f t="shared" si="58"/>
        <v xml:space="preserve">GPIOA-&gt;BSRR =(1&lt;&lt;21); </v>
      </c>
      <c r="G34" t="str">
        <f t="shared" si="58"/>
        <v xml:space="preserve">GPIOA-&gt;BSRR =(1&lt;&lt;5); </v>
      </c>
      <c r="H34" t="str">
        <f t="shared" si="58"/>
        <v xml:space="preserve">GPIOA-&gt;BSRR =(1&lt;&lt;21); </v>
      </c>
      <c r="I34" t="str">
        <f t="shared" ref="I34" si="73">IF(I17="1",$L$2,$L$3)</f>
        <v xml:space="preserve">GPIOA-&gt;BSRR =(1&lt;&lt;21); </v>
      </c>
    </row>
    <row r="35" spans="2:9" x14ac:dyDescent="0.35">
      <c r="B35">
        <v>16</v>
      </c>
      <c r="C35" t="str">
        <f t="shared" si="59"/>
        <v xml:space="preserve">GPIOA-&gt;BSRR =(1&lt;&lt;21); </v>
      </c>
      <c r="D35" t="str">
        <f t="shared" si="58"/>
        <v xml:space="preserve">GPIOA-&gt;BSRR =(1&lt;&lt;5); </v>
      </c>
      <c r="E35" t="str">
        <f t="shared" si="58"/>
        <v xml:space="preserve">GPIOA-&gt;BSRR =(1&lt;&lt;21); </v>
      </c>
      <c r="F35" t="str">
        <f t="shared" si="58"/>
        <v xml:space="preserve">GPIOA-&gt;BSRR =(1&lt;&lt;21); </v>
      </c>
      <c r="G35" t="str">
        <f t="shared" si="58"/>
        <v xml:space="preserve">GPIOA-&gt;BSRR =(1&lt;&lt;5); </v>
      </c>
      <c r="H35" t="str">
        <f t="shared" si="58"/>
        <v xml:space="preserve">GPIOA-&gt;BSRR =(1&lt;&lt;21); </v>
      </c>
      <c r="I35" t="str">
        <f t="shared" ref="I35" si="74">IF(I18="1",$L$2,$L$3)</f>
        <v xml:space="preserve">GPIOA-&gt;BSRR =(1&lt;&lt;21); </v>
      </c>
    </row>
    <row r="37" spans="2:9" x14ac:dyDescent="0.35">
      <c r="C37" t="str">
        <f>CONCATENATE($L$7,C1,$L$8,C2,$L$9)</f>
        <v>/* [0] ---- 10010000 ---- */</v>
      </c>
      <c r="D37" t="str">
        <f t="shared" ref="D37:H37" si="75">CONCATENATE($L$7,D1,$L$8,D2,$L$9)</f>
        <v>/* [1] ---- 11000001 ---- */</v>
      </c>
      <c r="E37" t="str">
        <f t="shared" si="75"/>
        <v>/* [2] ---- 00101010 ---- */</v>
      </c>
      <c r="F37" t="str">
        <f t="shared" si="75"/>
        <v>/* [3] ---- 10010010 ---- */</v>
      </c>
      <c r="G37" t="str">
        <f t="shared" si="75"/>
        <v>/* [4] ---- 00000101 ---- */</v>
      </c>
      <c r="H37" t="str">
        <f t="shared" si="75"/>
        <v>/* [5] ---- 00101000 ---- */</v>
      </c>
      <c r="I37" t="str">
        <f t="shared" ref="I37" si="76">CONCATENATE($L$7,I1,$L$8,I2,$L$9)</f>
        <v>/* [test] ---- 10101010 ---- */</v>
      </c>
    </row>
    <row r="38" spans="2:9" x14ac:dyDescent="0.35">
      <c r="B38" cm="1">
        <f t="array" ref="B38:B69">_xlfn.SEQUENCE(32,1,1,1)</f>
        <v>1</v>
      </c>
      <c r="C38" t="str">
        <f>C20</f>
        <v xml:space="preserve">GPIOA-&gt;BSRR =(1&lt;&lt;5); </v>
      </c>
      <c r="D38" t="str">
        <f t="shared" ref="D38:H38" si="77">D20</f>
        <v xml:space="preserve">GPIOA-&gt;BSRR =(1&lt;&lt;5); </v>
      </c>
      <c r="E38" t="str">
        <f t="shared" si="77"/>
        <v xml:space="preserve">GPIOA-&gt;BSRR =(1&lt;&lt;21); </v>
      </c>
      <c r="F38" t="str">
        <f t="shared" si="77"/>
        <v xml:space="preserve">GPIOA-&gt;BSRR =(1&lt;&lt;5); </v>
      </c>
      <c r="G38" t="str">
        <f t="shared" si="77"/>
        <v xml:space="preserve">GPIOA-&gt;BSRR =(1&lt;&lt;21); </v>
      </c>
      <c r="H38" t="str">
        <f t="shared" si="77"/>
        <v xml:space="preserve">GPIOA-&gt;BSRR =(1&lt;&lt;21); </v>
      </c>
      <c r="I38" t="str">
        <f t="shared" ref="I38" si="78">I20</f>
        <v xml:space="preserve">GPIOA-&gt;BSRR =(1&lt;&lt;5); </v>
      </c>
    </row>
    <row r="39" spans="2:9" x14ac:dyDescent="0.35">
      <c r="B39">
        <v>2</v>
      </c>
      <c r="C39" s="2" t="str">
        <f t="shared" ref="C39:I47" si="79">$L$4</f>
        <v>__ASM volatile ("nop");</v>
      </c>
      <c r="D39" s="2" t="str">
        <f t="shared" si="79"/>
        <v>__ASM volatile ("nop");</v>
      </c>
      <c r="E39" s="2" t="str">
        <f t="shared" si="79"/>
        <v>__ASM volatile ("nop");</v>
      </c>
      <c r="F39" s="2" t="str">
        <f t="shared" si="79"/>
        <v>__ASM volatile ("nop");</v>
      </c>
      <c r="G39" s="2" t="str">
        <f t="shared" si="79"/>
        <v>__ASM volatile ("nop");</v>
      </c>
      <c r="H39" s="2" t="str">
        <f t="shared" si="79"/>
        <v>__ASM volatile ("nop");</v>
      </c>
      <c r="I39" s="2" t="str">
        <f t="shared" si="79"/>
        <v>__ASM volatile ("nop");</v>
      </c>
    </row>
    <row r="40" spans="2:9" x14ac:dyDescent="0.35">
      <c r="B40">
        <v>3</v>
      </c>
      <c r="C40" t="str">
        <f>C21</f>
        <v xml:space="preserve">GPIOA-&gt;BSRR =(1&lt;&lt;5); </v>
      </c>
      <c r="D40" t="str">
        <f t="shared" ref="D40:H40" si="80">D21</f>
        <v xml:space="preserve">GPIOA-&gt;BSRR =(1&lt;&lt;5); </v>
      </c>
      <c r="E40" t="str">
        <f t="shared" si="80"/>
        <v xml:space="preserve">GPIOA-&gt;BSRR =(1&lt;&lt;21); </v>
      </c>
      <c r="F40" t="str">
        <f t="shared" si="80"/>
        <v xml:space="preserve">GPIOA-&gt;BSRR =(1&lt;&lt;5); </v>
      </c>
      <c r="G40" t="str">
        <f t="shared" si="80"/>
        <v xml:space="preserve">GPIOA-&gt;BSRR =(1&lt;&lt;21); </v>
      </c>
      <c r="H40" t="str">
        <f t="shared" si="80"/>
        <v xml:space="preserve">GPIOA-&gt;BSRR =(1&lt;&lt;21); </v>
      </c>
      <c r="I40" t="str">
        <f t="shared" ref="I40" si="81">I21</f>
        <v xml:space="preserve">GPIOA-&gt;BSRR =(1&lt;&lt;5); </v>
      </c>
    </row>
    <row r="41" spans="2:9" x14ac:dyDescent="0.35">
      <c r="B41">
        <v>4</v>
      </c>
      <c r="C41" s="2" t="str">
        <f>$L$4</f>
        <v>__ASM volatile ("nop");</v>
      </c>
      <c r="D41" s="2" t="str">
        <f t="shared" si="79"/>
        <v>__ASM volatile ("nop");</v>
      </c>
      <c r="E41" s="2" t="str">
        <f t="shared" si="79"/>
        <v>__ASM volatile ("nop");</v>
      </c>
      <c r="F41" s="2" t="str">
        <f t="shared" si="79"/>
        <v>__ASM volatile ("nop");</v>
      </c>
      <c r="G41" s="2" t="str">
        <f t="shared" si="79"/>
        <v>__ASM volatile ("nop");</v>
      </c>
      <c r="H41" s="2" t="str">
        <f t="shared" si="79"/>
        <v>__ASM volatile ("nop");</v>
      </c>
      <c r="I41" s="2" t="str">
        <f t="shared" si="79"/>
        <v>__ASM volatile ("nop");</v>
      </c>
    </row>
    <row r="42" spans="2:9" x14ac:dyDescent="0.35">
      <c r="B42">
        <v>5</v>
      </c>
      <c r="C42" t="str">
        <f>C22</f>
        <v xml:space="preserve">GPIOA-&gt;BSRR =(1&lt;&lt;21); </v>
      </c>
      <c r="D42" t="str">
        <f t="shared" ref="D42:H42" si="82">D22</f>
        <v xml:space="preserve">GPIOA-&gt;BSRR =(1&lt;&lt;5); </v>
      </c>
      <c r="E42" t="str">
        <f t="shared" si="82"/>
        <v xml:space="preserve">GPIOA-&gt;BSRR =(1&lt;&lt;21); </v>
      </c>
      <c r="F42" t="str">
        <f t="shared" si="82"/>
        <v xml:space="preserve">GPIOA-&gt;BSRR =(1&lt;&lt;21); </v>
      </c>
      <c r="G42" t="str">
        <f t="shared" si="82"/>
        <v xml:space="preserve">GPIOA-&gt;BSRR =(1&lt;&lt;21); </v>
      </c>
      <c r="H42" t="str">
        <f t="shared" si="82"/>
        <v xml:space="preserve">GPIOA-&gt;BSRR =(1&lt;&lt;21); </v>
      </c>
      <c r="I42" t="str">
        <f t="shared" ref="I42" si="83">I22</f>
        <v xml:space="preserve">GPIOA-&gt;BSRR =(1&lt;&lt;21); </v>
      </c>
    </row>
    <row r="43" spans="2:9" x14ac:dyDescent="0.35">
      <c r="B43">
        <v>6</v>
      </c>
      <c r="C43" s="2" t="str">
        <f>$L$4</f>
        <v>__ASM volatile ("nop");</v>
      </c>
      <c r="D43" s="2" t="str">
        <f t="shared" si="79"/>
        <v>__ASM volatile ("nop");</v>
      </c>
      <c r="E43" s="2" t="str">
        <f t="shared" si="79"/>
        <v>__ASM volatile ("nop");</v>
      </c>
      <c r="F43" s="2" t="str">
        <f t="shared" si="79"/>
        <v>__ASM volatile ("nop");</v>
      </c>
      <c r="G43" s="2" t="str">
        <f t="shared" si="79"/>
        <v>__ASM volatile ("nop");</v>
      </c>
      <c r="H43" s="2" t="str">
        <f t="shared" si="79"/>
        <v>__ASM volatile ("nop");</v>
      </c>
      <c r="I43" s="2" t="str">
        <f t="shared" si="79"/>
        <v>__ASM volatile ("nop");</v>
      </c>
    </row>
    <row r="44" spans="2:9" x14ac:dyDescent="0.35">
      <c r="B44">
        <v>7</v>
      </c>
      <c r="C44" t="str">
        <f>C23</f>
        <v xml:space="preserve">GPIOA-&gt;BSRR =(1&lt;&lt;21); </v>
      </c>
      <c r="D44" t="str">
        <f t="shared" ref="D44:H44" si="84">D23</f>
        <v xml:space="preserve">GPIOA-&gt;BSRR =(1&lt;&lt;5); </v>
      </c>
      <c r="E44" t="str">
        <f t="shared" si="84"/>
        <v xml:space="preserve">GPIOA-&gt;BSRR =(1&lt;&lt;21); </v>
      </c>
      <c r="F44" t="str">
        <f t="shared" si="84"/>
        <v xml:space="preserve">GPIOA-&gt;BSRR =(1&lt;&lt;21); </v>
      </c>
      <c r="G44" t="str">
        <f t="shared" si="84"/>
        <v xml:space="preserve">GPIOA-&gt;BSRR =(1&lt;&lt;21); </v>
      </c>
      <c r="H44" t="str">
        <f t="shared" si="84"/>
        <v xml:space="preserve">GPIOA-&gt;BSRR =(1&lt;&lt;21); </v>
      </c>
      <c r="I44" t="str">
        <f t="shared" ref="I44" si="85">I23</f>
        <v xml:space="preserve">GPIOA-&gt;BSRR =(1&lt;&lt;21); </v>
      </c>
    </row>
    <row r="45" spans="2:9" x14ac:dyDescent="0.35">
      <c r="B45">
        <v>8</v>
      </c>
      <c r="C45" s="2" t="str">
        <f>$L$4</f>
        <v>__ASM volatile ("nop");</v>
      </c>
      <c r="D45" s="2" t="str">
        <f t="shared" si="79"/>
        <v>__ASM volatile ("nop");</v>
      </c>
      <c r="E45" s="2" t="str">
        <f t="shared" si="79"/>
        <v>__ASM volatile ("nop");</v>
      </c>
      <c r="F45" s="2" t="str">
        <f t="shared" si="79"/>
        <v>__ASM volatile ("nop");</v>
      </c>
      <c r="G45" s="2" t="str">
        <f t="shared" si="79"/>
        <v>__ASM volatile ("nop");</v>
      </c>
      <c r="H45" s="2" t="str">
        <f t="shared" si="79"/>
        <v>__ASM volatile ("nop");</v>
      </c>
      <c r="I45" s="2" t="str">
        <f t="shared" si="79"/>
        <v>__ASM volatile ("nop");</v>
      </c>
    </row>
    <row r="46" spans="2:9" x14ac:dyDescent="0.35">
      <c r="B46">
        <v>9</v>
      </c>
      <c r="C46" t="str">
        <f>C24</f>
        <v xml:space="preserve">GPIOA-&gt;BSRR =(1&lt;&lt;21); </v>
      </c>
      <c r="D46" t="str">
        <f t="shared" ref="D46:H46" si="86">D24</f>
        <v xml:space="preserve">GPIOA-&gt;BSRR =(1&lt;&lt;21); </v>
      </c>
      <c r="E46" t="str">
        <f t="shared" si="86"/>
        <v xml:space="preserve">GPIOA-&gt;BSRR =(1&lt;&lt;5); </v>
      </c>
      <c r="F46" t="str">
        <f t="shared" si="86"/>
        <v xml:space="preserve">GPIOA-&gt;BSRR =(1&lt;&lt;21); </v>
      </c>
      <c r="G46" t="str">
        <f t="shared" si="86"/>
        <v xml:space="preserve">GPIOA-&gt;BSRR =(1&lt;&lt;21); </v>
      </c>
      <c r="H46" t="str">
        <f t="shared" si="86"/>
        <v xml:space="preserve">GPIOA-&gt;BSRR =(1&lt;&lt;5); </v>
      </c>
      <c r="I46" t="str">
        <f t="shared" ref="I46" si="87">I24</f>
        <v xml:space="preserve">GPIOA-&gt;BSRR =(1&lt;&lt;5); </v>
      </c>
    </row>
    <row r="47" spans="2:9" x14ac:dyDescent="0.35">
      <c r="B47">
        <v>10</v>
      </c>
      <c r="C47" s="2" t="str">
        <f>$L$4</f>
        <v>__ASM volatile ("nop");</v>
      </c>
      <c r="D47" s="2" t="str">
        <f t="shared" si="79"/>
        <v>__ASM volatile ("nop");</v>
      </c>
      <c r="E47" s="2" t="str">
        <f t="shared" si="79"/>
        <v>__ASM volatile ("nop");</v>
      </c>
      <c r="F47" s="2" t="str">
        <f t="shared" si="79"/>
        <v>__ASM volatile ("nop");</v>
      </c>
      <c r="G47" s="2" t="str">
        <f t="shared" si="79"/>
        <v>__ASM volatile ("nop");</v>
      </c>
      <c r="H47" s="2" t="str">
        <f t="shared" si="79"/>
        <v>__ASM volatile ("nop");</v>
      </c>
      <c r="I47" s="2" t="str">
        <f t="shared" si="79"/>
        <v>__ASM volatile ("nop");</v>
      </c>
    </row>
    <row r="48" spans="2:9" x14ac:dyDescent="0.35">
      <c r="B48">
        <v>11</v>
      </c>
      <c r="C48" t="str">
        <f>C25</f>
        <v xml:space="preserve">GPIOA-&gt;BSRR =(1&lt;&lt;21); </v>
      </c>
      <c r="D48" t="str">
        <f t="shared" ref="D48:H48" si="88">D25</f>
        <v xml:space="preserve">GPIOA-&gt;BSRR =(1&lt;&lt;21); </v>
      </c>
      <c r="E48" t="str">
        <f t="shared" si="88"/>
        <v xml:space="preserve">GPIOA-&gt;BSRR =(1&lt;&lt;5); </v>
      </c>
      <c r="F48" t="str">
        <f t="shared" si="88"/>
        <v xml:space="preserve">GPIOA-&gt;BSRR =(1&lt;&lt;21); </v>
      </c>
      <c r="G48" t="str">
        <f t="shared" si="88"/>
        <v xml:space="preserve">GPIOA-&gt;BSRR =(1&lt;&lt;21); </v>
      </c>
      <c r="H48" t="str">
        <f t="shared" si="88"/>
        <v xml:space="preserve">GPIOA-&gt;BSRR =(1&lt;&lt;5); </v>
      </c>
      <c r="I48" t="str">
        <f t="shared" ref="I48" si="89">I25</f>
        <v xml:space="preserve">GPIOA-&gt;BSRR =(1&lt;&lt;5); </v>
      </c>
    </row>
    <row r="49" spans="2:9" x14ac:dyDescent="0.35">
      <c r="B49">
        <v>12</v>
      </c>
      <c r="C49" s="2" t="str">
        <f>$L$4</f>
        <v>__ASM volatile ("nop");</v>
      </c>
      <c r="D49" s="2" t="str">
        <f t="shared" ref="D49:I49" si="90">$L$4</f>
        <v>__ASM volatile ("nop");</v>
      </c>
      <c r="E49" s="2" t="str">
        <f t="shared" si="90"/>
        <v>__ASM volatile ("nop");</v>
      </c>
      <c r="F49" s="2" t="str">
        <f t="shared" si="90"/>
        <v>__ASM volatile ("nop");</v>
      </c>
      <c r="G49" s="2" t="str">
        <f t="shared" si="90"/>
        <v>__ASM volatile ("nop");</v>
      </c>
      <c r="H49" s="2" t="str">
        <f t="shared" si="90"/>
        <v>__ASM volatile ("nop");</v>
      </c>
      <c r="I49" s="2" t="str">
        <f t="shared" si="90"/>
        <v>__ASM volatile ("nop");</v>
      </c>
    </row>
    <row r="50" spans="2:9" x14ac:dyDescent="0.35">
      <c r="B50">
        <v>13</v>
      </c>
      <c r="C50" t="str">
        <f>C26</f>
        <v xml:space="preserve">GPIOA-&gt;BSRR =(1&lt;&lt;5); </v>
      </c>
      <c r="D50" t="str">
        <f t="shared" ref="D50:H50" si="91">D26</f>
        <v xml:space="preserve">GPIOA-&gt;BSRR =(1&lt;&lt;21); </v>
      </c>
      <c r="E50" t="str">
        <f t="shared" si="91"/>
        <v xml:space="preserve">GPIOA-&gt;BSRR =(1&lt;&lt;21); </v>
      </c>
      <c r="F50" t="str">
        <f t="shared" si="91"/>
        <v xml:space="preserve">GPIOA-&gt;BSRR =(1&lt;&lt;5); </v>
      </c>
      <c r="G50" t="str">
        <f t="shared" si="91"/>
        <v xml:space="preserve">GPIOA-&gt;BSRR =(1&lt;&lt;21); </v>
      </c>
      <c r="H50" t="str">
        <f t="shared" si="91"/>
        <v xml:space="preserve">GPIOA-&gt;BSRR =(1&lt;&lt;21); </v>
      </c>
      <c r="I50" t="str">
        <f t="shared" ref="I50" si="92">I26</f>
        <v xml:space="preserve">GPIOA-&gt;BSRR =(1&lt;&lt;21); </v>
      </c>
    </row>
    <row r="51" spans="2:9" x14ac:dyDescent="0.35">
      <c r="B51">
        <v>14</v>
      </c>
      <c r="C51" s="2" t="str">
        <f>$L$4</f>
        <v>__ASM volatile ("nop");</v>
      </c>
      <c r="D51" s="2" t="str">
        <f t="shared" ref="D51:I51" si="93">$L$4</f>
        <v>__ASM volatile ("nop");</v>
      </c>
      <c r="E51" s="2" t="str">
        <f t="shared" si="93"/>
        <v>__ASM volatile ("nop");</v>
      </c>
      <c r="F51" s="2" t="str">
        <f t="shared" si="93"/>
        <v>__ASM volatile ("nop");</v>
      </c>
      <c r="G51" s="2" t="str">
        <f t="shared" si="93"/>
        <v>__ASM volatile ("nop");</v>
      </c>
      <c r="H51" s="2" t="str">
        <f t="shared" si="93"/>
        <v>__ASM volatile ("nop");</v>
      </c>
      <c r="I51" s="2" t="str">
        <f t="shared" si="93"/>
        <v>__ASM volatile ("nop");</v>
      </c>
    </row>
    <row r="52" spans="2:9" x14ac:dyDescent="0.35">
      <c r="B52">
        <v>15</v>
      </c>
      <c r="C52" t="str">
        <f>C27</f>
        <v xml:space="preserve">GPIOA-&gt;BSRR =(1&lt;&lt;5); </v>
      </c>
      <c r="D52" t="str">
        <f t="shared" ref="D52:H52" si="94">D27</f>
        <v xml:space="preserve">GPIOA-&gt;BSRR =(1&lt;&lt;21); </v>
      </c>
      <c r="E52" t="str">
        <f t="shared" si="94"/>
        <v xml:space="preserve">GPIOA-&gt;BSRR =(1&lt;&lt;21); </v>
      </c>
      <c r="F52" t="str">
        <f t="shared" si="94"/>
        <v xml:space="preserve">GPIOA-&gt;BSRR =(1&lt;&lt;5); </v>
      </c>
      <c r="G52" t="str">
        <f t="shared" si="94"/>
        <v xml:space="preserve">GPIOA-&gt;BSRR =(1&lt;&lt;21); </v>
      </c>
      <c r="H52" t="str">
        <f t="shared" si="94"/>
        <v xml:space="preserve">GPIOA-&gt;BSRR =(1&lt;&lt;21); </v>
      </c>
      <c r="I52" t="str">
        <f t="shared" ref="I52" si="95">I27</f>
        <v xml:space="preserve">GPIOA-&gt;BSRR =(1&lt;&lt;21); </v>
      </c>
    </row>
    <row r="53" spans="2:9" x14ac:dyDescent="0.35">
      <c r="B53">
        <v>16</v>
      </c>
      <c r="C53" s="2" t="str">
        <f>$L$4</f>
        <v>__ASM volatile ("nop");</v>
      </c>
      <c r="D53" s="2" t="str">
        <f t="shared" ref="D53:I53" si="96">$L$4</f>
        <v>__ASM volatile ("nop");</v>
      </c>
      <c r="E53" s="2" t="str">
        <f t="shared" si="96"/>
        <v>__ASM volatile ("nop");</v>
      </c>
      <c r="F53" s="2" t="str">
        <f t="shared" si="96"/>
        <v>__ASM volatile ("nop");</v>
      </c>
      <c r="G53" s="2" t="str">
        <f t="shared" si="96"/>
        <v>__ASM volatile ("nop");</v>
      </c>
      <c r="H53" s="2" t="str">
        <f t="shared" si="96"/>
        <v>__ASM volatile ("nop");</v>
      </c>
      <c r="I53" s="2" t="str">
        <f t="shared" si="96"/>
        <v>__ASM volatile ("nop");</v>
      </c>
    </row>
    <row r="54" spans="2:9" x14ac:dyDescent="0.35">
      <c r="B54">
        <v>17</v>
      </c>
      <c r="C54" t="str">
        <f>C28</f>
        <v xml:space="preserve">GPIOA-&gt;BSRR =(1&lt;&lt;21); </v>
      </c>
      <c r="D54" t="str">
        <f t="shared" ref="D54:H54" si="97">D28</f>
        <v xml:space="preserve">GPIOA-&gt;BSRR =(1&lt;&lt;21); </v>
      </c>
      <c r="E54" t="str">
        <f t="shared" si="97"/>
        <v xml:space="preserve">GPIOA-&gt;BSRR =(1&lt;&lt;5); </v>
      </c>
      <c r="F54" t="str">
        <f t="shared" si="97"/>
        <v xml:space="preserve">GPIOA-&gt;BSRR =(1&lt;&lt;21); </v>
      </c>
      <c r="G54" t="str">
        <f t="shared" si="97"/>
        <v xml:space="preserve">GPIOA-&gt;BSRR =(1&lt;&lt;21); </v>
      </c>
      <c r="H54" t="str">
        <f t="shared" si="97"/>
        <v xml:space="preserve">GPIOA-&gt;BSRR =(1&lt;&lt;5); </v>
      </c>
      <c r="I54" t="str">
        <f t="shared" ref="I54" si="98">I28</f>
        <v xml:space="preserve">GPIOA-&gt;BSRR =(1&lt;&lt;5); </v>
      </c>
    </row>
    <row r="55" spans="2:9" x14ac:dyDescent="0.35">
      <c r="B55">
        <v>18</v>
      </c>
      <c r="C55" s="2" t="str">
        <f>$L$4</f>
        <v>__ASM volatile ("nop");</v>
      </c>
      <c r="D55" s="2" t="str">
        <f t="shared" ref="D55:I55" si="99">$L$4</f>
        <v>__ASM volatile ("nop");</v>
      </c>
      <c r="E55" s="2" t="str">
        <f t="shared" si="99"/>
        <v>__ASM volatile ("nop");</v>
      </c>
      <c r="F55" s="2" t="str">
        <f t="shared" si="99"/>
        <v>__ASM volatile ("nop");</v>
      </c>
      <c r="G55" s="2" t="str">
        <f t="shared" si="99"/>
        <v>__ASM volatile ("nop");</v>
      </c>
      <c r="H55" s="2" t="str">
        <f t="shared" si="99"/>
        <v>__ASM volatile ("nop");</v>
      </c>
      <c r="I55" s="2" t="str">
        <f t="shared" si="99"/>
        <v>__ASM volatile ("nop");</v>
      </c>
    </row>
    <row r="56" spans="2:9" x14ac:dyDescent="0.35">
      <c r="B56">
        <v>19</v>
      </c>
      <c r="C56" t="str">
        <f>C29</f>
        <v xml:space="preserve">GPIOA-&gt;BSRR =(1&lt;&lt;21); </v>
      </c>
      <c r="D56" t="str">
        <f t="shared" ref="D56:H56" si="100">D29</f>
        <v xml:space="preserve">GPIOA-&gt;BSRR =(1&lt;&lt;21); </v>
      </c>
      <c r="E56" t="str">
        <f t="shared" si="100"/>
        <v xml:space="preserve">GPIOA-&gt;BSRR =(1&lt;&lt;5); </v>
      </c>
      <c r="F56" t="str">
        <f t="shared" si="100"/>
        <v xml:space="preserve">GPIOA-&gt;BSRR =(1&lt;&lt;21); </v>
      </c>
      <c r="G56" t="str">
        <f t="shared" si="100"/>
        <v xml:space="preserve">GPIOA-&gt;BSRR =(1&lt;&lt;21); </v>
      </c>
      <c r="H56" t="str">
        <f t="shared" si="100"/>
        <v xml:space="preserve">GPIOA-&gt;BSRR =(1&lt;&lt;5); </v>
      </c>
      <c r="I56" t="str">
        <f t="shared" ref="I56" si="101">I29</f>
        <v xml:space="preserve">GPIOA-&gt;BSRR =(1&lt;&lt;5); </v>
      </c>
    </row>
    <row r="57" spans="2:9" x14ac:dyDescent="0.35">
      <c r="B57">
        <v>20</v>
      </c>
      <c r="C57" s="2" t="str">
        <f>$L$4</f>
        <v>__ASM volatile ("nop");</v>
      </c>
      <c r="D57" s="2" t="str">
        <f t="shared" ref="D57:I57" si="102">$L$4</f>
        <v>__ASM volatile ("nop");</v>
      </c>
      <c r="E57" s="2" t="str">
        <f t="shared" si="102"/>
        <v>__ASM volatile ("nop");</v>
      </c>
      <c r="F57" s="2" t="str">
        <f t="shared" si="102"/>
        <v>__ASM volatile ("nop");</v>
      </c>
      <c r="G57" s="2" t="str">
        <f t="shared" si="102"/>
        <v>__ASM volatile ("nop");</v>
      </c>
      <c r="H57" s="2" t="str">
        <f t="shared" si="102"/>
        <v>__ASM volatile ("nop");</v>
      </c>
      <c r="I57" s="2" t="str">
        <f t="shared" si="102"/>
        <v>__ASM volatile ("nop");</v>
      </c>
    </row>
    <row r="58" spans="2:9" x14ac:dyDescent="0.35">
      <c r="B58">
        <v>21</v>
      </c>
      <c r="C58" t="str">
        <f>C30</f>
        <v xml:space="preserve">GPIOA-&gt;BSRR =(1&lt;&lt;21); </v>
      </c>
      <c r="D58" t="str">
        <f t="shared" ref="D58:H58" si="103">D30</f>
        <v xml:space="preserve">GPIOA-&gt;BSRR =(1&lt;&lt;21); </v>
      </c>
      <c r="E58" t="str">
        <f t="shared" si="103"/>
        <v xml:space="preserve">GPIOA-&gt;BSRR =(1&lt;&lt;21); </v>
      </c>
      <c r="F58" t="str">
        <f t="shared" si="103"/>
        <v xml:space="preserve">GPIOA-&gt;BSRR =(1&lt;&lt;21); </v>
      </c>
      <c r="G58" t="str">
        <f t="shared" si="103"/>
        <v xml:space="preserve">GPIOA-&gt;BSRR =(1&lt;&lt;5); </v>
      </c>
      <c r="H58" t="str">
        <f t="shared" si="103"/>
        <v xml:space="preserve">GPIOA-&gt;BSRR =(1&lt;&lt;21); </v>
      </c>
      <c r="I58" t="str">
        <f t="shared" ref="I58" si="104">I30</f>
        <v xml:space="preserve">GPIOA-&gt;BSRR =(1&lt;&lt;21); </v>
      </c>
    </row>
    <row r="59" spans="2:9" x14ac:dyDescent="0.35">
      <c r="B59">
        <v>22</v>
      </c>
      <c r="C59" s="2" t="str">
        <f>$L$4</f>
        <v>__ASM volatile ("nop");</v>
      </c>
      <c r="D59" s="2" t="str">
        <f t="shared" ref="D59:I59" si="105">$L$4</f>
        <v>__ASM volatile ("nop");</v>
      </c>
      <c r="E59" s="2" t="str">
        <f t="shared" si="105"/>
        <v>__ASM volatile ("nop");</v>
      </c>
      <c r="F59" s="2" t="str">
        <f t="shared" si="105"/>
        <v>__ASM volatile ("nop");</v>
      </c>
      <c r="G59" s="2" t="str">
        <f t="shared" si="105"/>
        <v>__ASM volatile ("nop");</v>
      </c>
      <c r="H59" s="2" t="str">
        <f t="shared" si="105"/>
        <v>__ASM volatile ("nop");</v>
      </c>
      <c r="I59" s="2" t="str">
        <f t="shared" si="105"/>
        <v>__ASM volatile ("nop");</v>
      </c>
    </row>
    <row r="60" spans="2:9" x14ac:dyDescent="0.35">
      <c r="B60">
        <v>23</v>
      </c>
      <c r="C60" t="str">
        <f>C31</f>
        <v xml:space="preserve">GPIOA-&gt;BSRR =(1&lt;&lt;21); </v>
      </c>
      <c r="D60" t="str">
        <f t="shared" ref="D60:H60" si="106">D31</f>
        <v xml:space="preserve">GPIOA-&gt;BSRR =(1&lt;&lt;21); </v>
      </c>
      <c r="E60" t="str">
        <f t="shared" si="106"/>
        <v xml:space="preserve">GPIOA-&gt;BSRR =(1&lt;&lt;21); </v>
      </c>
      <c r="F60" t="str">
        <f t="shared" si="106"/>
        <v xml:space="preserve">GPIOA-&gt;BSRR =(1&lt;&lt;21); </v>
      </c>
      <c r="G60" t="str">
        <f t="shared" si="106"/>
        <v xml:space="preserve">GPIOA-&gt;BSRR =(1&lt;&lt;5); </v>
      </c>
      <c r="H60" t="str">
        <f t="shared" si="106"/>
        <v xml:space="preserve">GPIOA-&gt;BSRR =(1&lt;&lt;21); </v>
      </c>
      <c r="I60" t="str">
        <f t="shared" ref="I60" si="107">I31</f>
        <v xml:space="preserve">GPIOA-&gt;BSRR =(1&lt;&lt;21); </v>
      </c>
    </row>
    <row r="61" spans="2:9" x14ac:dyDescent="0.35">
      <c r="B61">
        <v>24</v>
      </c>
      <c r="C61" s="2" t="str">
        <f>$L$4</f>
        <v>__ASM volatile ("nop");</v>
      </c>
      <c r="D61" s="2" t="str">
        <f t="shared" ref="D61:I61" si="108">$L$4</f>
        <v>__ASM volatile ("nop");</v>
      </c>
      <c r="E61" s="2" t="str">
        <f t="shared" si="108"/>
        <v>__ASM volatile ("nop");</v>
      </c>
      <c r="F61" s="2" t="str">
        <f t="shared" si="108"/>
        <v>__ASM volatile ("nop");</v>
      </c>
      <c r="G61" s="2" t="str">
        <f t="shared" si="108"/>
        <v>__ASM volatile ("nop");</v>
      </c>
      <c r="H61" s="2" t="str">
        <f t="shared" si="108"/>
        <v>__ASM volatile ("nop");</v>
      </c>
      <c r="I61" s="2" t="str">
        <f t="shared" si="108"/>
        <v>__ASM volatile ("nop");</v>
      </c>
    </row>
    <row r="62" spans="2:9" x14ac:dyDescent="0.35">
      <c r="B62">
        <v>25</v>
      </c>
      <c r="C62" t="str">
        <f>C32</f>
        <v xml:space="preserve">GPIOA-&gt;BSRR =(1&lt;&lt;21); </v>
      </c>
      <c r="D62" t="str">
        <f t="shared" ref="D62:H62" si="109">D32</f>
        <v xml:space="preserve">GPIOA-&gt;BSRR =(1&lt;&lt;21); </v>
      </c>
      <c r="E62" t="str">
        <f t="shared" si="109"/>
        <v xml:space="preserve">GPIOA-&gt;BSRR =(1&lt;&lt;5); </v>
      </c>
      <c r="F62" t="str">
        <f t="shared" si="109"/>
        <v xml:space="preserve">GPIOA-&gt;BSRR =(1&lt;&lt;5); </v>
      </c>
      <c r="G62" t="str">
        <f t="shared" si="109"/>
        <v xml:space="preserve">GPIOA-&gt;BSRR =(1&lt;&lt;21); </v>
      </c>
      <c r="H62" t="str">
        <f t="shared" si="109"/>
        <v xml:space="preserve">GPIOA-&gt;BSRR =(1&lt;&lt;21); </v>
      </c>
      <c r="I62" t="str">
        <f t="shared" ref="I62" si="110">I32</f>
        <v xml:space="preserve">GPIOA-&gt;BSRR =(1&lt;&lt;5); </v>
      </c>
    </row>
    <row r="63" spans="2:9" x14ac:dyDescent="0.35">
      <c r="B63">
        <v>26</v>
      </c>
      <c r="C63" s="2" t="str">
        <f>$L$4</f>
        <v>__ASM volatile ("nop");</v>
      </c>
      <c r="D63" s="2" t="str">
        <f t="shared" ref="D63:I63" si="111">$L$4</f>
        <v>__ASM volatile ("nop");</v>
      </c>
      <c r="E63" s="2" t="str">
        <f t="shared" si="111"/>
        <v>__ASM volatile ("nop");</v>
      </c>
      <c r="F63" s="2" t="str">
        <f t="shared" si="111"/>
        <v>__ASM volatile ("nop");</v>
      </c>
      <c r="G63" s="2" t="str">
        <f t="shared" si="111"/>
        <v>__ASM volatile ("nop");</v>
      </c>
      <c r="H63" s="2" t="str">
        <f t="shared" si="111"/>
        <v>__ASM volatile ("nop");</v>
      </c>
      <c r="I63" s="2" t="str">
        <f t="shared" si="111"/>
        <v>__ASM volatile ("nop");</v>
      </c>
    </row>
    <row r="64" spans="2:9" x14ac:dyDescent="0.35">
      <c r="B64">
        <v>27</v>
      </c>
      <c r="C64" t="str">
        <f>C33</f>
        <v xml:space="preserve">GPIOA-&gt;BSRR =(1&lt;&lt;21); </v>
      </c>
      <c r="D64" t="str">
        <f t="shared" ref="D64:H64" si="112">D33</f>
        <v xml:space="preserve">GPIOA-&gt;BSRR =(1&lt;&lt;21); </v>
      </c>
      <c r="E64" t="str">
        <f t="shared" si="112"/>
        <v xml:space="preserve">GPIOA-&gt;BSRR =(1&lt;&lt;5); </v>
      </c>
      <c r="F64" t="str">
        <f t="shared" si="112"/>
        <v xml:space="preserve">GPIOA-&gt;BSRR =(1&lt;&lt;5); </v>
      </c>
      <c r="G64" t="str">
        <f t="shared" si="112"/>
        <v xml:space="preserve">GPIOA-&gt;BSRR =(1&lt;&lt;21); </v>
      </c>
      <c r="H64" t="str">
        <f t="shared" si="112"/>
        <v xml:space="preserve">GPIOA-&gt;BSRR =(1&lt;&lt;21); </v>
      </c>
      <c r="I64" t="str">
        <f t="shared" ref="I64" si="113">I33</f>
        <v xml:space="preserve">GPIOA-&gt;BSRR =(1&lt;&lt;5); </v>
      </c>
    </row>
    <row r="65" spans="2:9" x14ac:dyDescent="0.35">
      <c r="B65">
        <v>28</v>
      </c>
      <c r="C65" s="2" t="str">
        <f>$L$4</f>
        <v>__ASM volatile ("nop");</v>
      </c>
      <c r="D65" s="2" t="str">
        <f t="shared" ref="D65:I65" si="114">$L$4</f>
        <v>__ASM volatile ("nop");</v>
      </c>
      <c r="E65" s="2" t="str">
        <f t="shared" si="114"/>
        <v>__ASM volatile ("nop");</v>
      </c>
      <c r="F65" s="2" t="str">
        <f t="shared" si="114"/>
        <v>__ASM volatile ("nop");</v>
      </c>
      <c r="G65" s="2" t="str">
        <f t="shared" si="114"/>
        <v>__ASM volatile ("nop");</v>
      </c>
      <c r="H65" s="2" t="str">
        <f t="shared" si="114"/>
        <v>__ASM volatile ("nop");</v>
      </c>
      <c r="I65" s="2" t="str">
        <f t="shared" si="114"/>
        <v>__ASM volatile ("nop");</v>
      </c>
    </row>
    <row r="66" spans="2:9" x14ac:dyDescent="0.35">
      <c r="B66">
        <v>29</v>
      </c>
      <c r="C66" t="str">
        <f>C34</f>
        <v xml:space="preserve">GPIOA-&gt;BSRR =(1&lt;&lt;21); </v>
      </c>
      <c r="D66" t="str">
        <f t="shared" ref="D66:H66" si="115">D34</f>
        <v xml:space="preserve">GPIOA-&gt;BSRR =(1&lt;&lt;5); </v>
      </c>
      <c r="E66" t="str">
        <f t="shared" si="115"/>
        <v xml:space="preserve">GPIOA-&gt;BSRR =(1&lt;&lt;21); </v>
      </c>
      <c r="F66" t="str">
        <f t="shared" si="115"/>
        <v xml:space="preserve">GPIOA-&gt;BSRR =(1&lt;&lt;21); </v>
      </c>
      <c r="G66" t="str">
        <f t="shared" si="115"/>
        <v xml:space="preserve">GPIOA-&gt;BSRR =(1&lt;&lt;5); </v>
      </c>
      <c r="H66" t="str">
        <f t="shared" si="115"/>
        <v xml:space="preserve">GPIOA-&gt;BSRR =(1&lt;&lt;21); </v>
      </c>
      <c r="I66" t="str">
        <f t="shared" ref="I66" si="116">I34</f>
        <v xml:space="preserve">GPIOA-&gt;BSRR =(1&lt;&lt;21); </v>
      </c>
    </row>
    <row r="67" spans="2:9" x14ac:dyDescent="0.35">
      <c r="B67">
        <v>30</v>
      </c>
      <c r="C67" s="2" t="str">
        <f>$L$4</f>
        <v>__ASM volatile ("nop");</v>
      </c>
      <c r="D67" s="2" t="str">
        <f t="shared" ref="D67:I67" si="117">$L$4</f>
        <v>__ASM volatile ("nop");</v>
      </c>
      <c r="E67" s="2" t="str">
        <f t="shared" si="117"/>
        <v>__ASM volatile ("nop");</v>
      </c>
      <c r="F67" s="2" t="str">
        <f t="shared" si="117"/>
        <v>__ASM volatile ("nop");</v>
      </c>
      <c r="G67" s="2" t="str">
        <f t="shared" si="117"/>
        <v>__ASM volatile ("nop");</v>
      </c>
      <c r="H67" s="2" t="str">
        <f t="shared" si="117"/>
        <v>__ASM volatile ("nop");</v>
      </c>
      <c r="I67" s="2" t="str">
        <f t="shared" si="117"/>
        <v>__ASM volatile ("nop");</v>
      </c>
    </row>
    <row r="68" spans="2:9" x14ac:dyDescent="0.35">
      <c r="B68">
        <v>31</v>
      </c>
      <c r="C68" t="str">
        <f>C35</f>
        <v xml:space="preserve">GPIOA-&gt;BSRR =(1&lt;&lt;21); </v>
      </c>
      <c r="D68" t="str">
        <f t="shared" ref="D68:H68" si="118">D35</f>
        <v xml:space="preserve">GPIOA-&gt;BSRR =(1&lt;&lt;5); </v>
      </c>
      <c r="E68" t="str">
        <f t="shared" si="118"/>
        <v xml:space="preserve">GPIOA-&gt;BSRR =(1&lt;&lt;21); </v>
      </c>
      <c r="F68" t="str">
        <f t="shared" si="118"/>
        <v xml:space="preserve">GPIOA-&gt;BSRR =(1&lt;&lt;21); </v>
      </c>
      <c r="G68" t="str">
        <f t="shared" si="118"/>
        <v xml:space="preserve">GPIOA-&gt;BSRR =(1&lt;&lt;5); </v>
      </c>
      <c r="H68" t="str">
        <f t="shared" si="118"/>
        <v xml:space="preserve">GPIOA-&gt;BSRR =(1&lt;&lt;21); </v>
      </c>
      <c r="I68" t="str">
        <f t="shared" ref="I68" si="119">I35</f>
        <v xml:space="preserve">GPIOA-&gt;BSRR =(1&lt;&lt;21); </v>
      </c>
    </row>
    <row r="69" spans="2:9" x14ac:dyDescent="0.35">
      <c r="B69">
        <v>32</v>
      </c>
      <c r="C69" s="2" t="str">
        <f>$L$4</f>
        <v>__ASM volatile ("nop");</v>
      </c>
      <c r="D69" s="2" t="str">
        <f t="shared" ref="D69:I69" si="120">$L$4</f>
        <v>__ASM volatile ("nop");</v>
      </c>
      <c r="E69" s="2" t="str">
        <f t="shared" si="120"/>
        <v>__ASM volatile ("nop");</v>
      </c>
      <c r="F69" s="2" t="str">
        <f t="shared" si="120"/>
        <v>__ASM volatile ("nop");</v>
      </c>
      <c r="G69" s="2" t="str">
        <f t="shared" si="120"/>
        <v>__ASM volatile ("nop");</v>
      </c>
      <c r="H69" s="2" t="str">
        <f t="shared" si="120"/>
        <v>__ASM volatile ("nop");</v>
      </c>
      <c r="I69" s="2" t="str">
        <f t="shared" si="120"/>
        <v>__ASM volatile ("nop");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9911-DED9-422E-B328-7FC982B3ABAD}">
  <dimension ref="A1:Q146"/>
  <sheetViews>
    <sheetView workbookViewId="0">
      <selection activeCell="J10" sqref="J10"/>
    </sheetView>
  </sheetViews>
  <sheetFormatPr defaultRowHeight="14.5" x14ac:dyDescent="0.35"/>
  <cols>
    <col min="3" max="8" width="21.81640625" bestFit="1" customWidth="1"/>
    <col min="9" max="9" width="23.6328125" bestFit="1" customWidth="1"/>
    <col min="12" max="12" width="21.26953125" customWidth="1"/>
  </cols>
  <sheetData>
    <row r="1" spans="1:17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39</v>
      </c>
    </row>
    <row r="2" spans="1:17" x14ac:dyDescent="0.35">
      <c r="C2" s="2">
        <v>10010000</v>
      </c>
      <c r="D2" s="2">
        <v>11000001</v>
      </c>
      <c r="E2" s="2" t="s">
        <v>22</v>
      </c>
      <c r="F2" s="2">
        <v>10010010</v>
      </c>
      <c r="G2" s="2" t="s">
        <v>23</v>
      </c>
      <c r="H2" s="2" t="s">
        <v>24</v>
      </c>
      <c r="I2">
        <v>10101010</v>
      </c>
      <c r="K2" t="s">
        <v>32</v>
      </c>
      <c r="L2" t="s">
        <v>26</v>
      </c>
    </row>
    <row r="3" spans="1:17" x14ac:dyDescent="0.35">
      <c r="A3">
        <v>1</v>
      </c>
      <c r="B3" cm="1">
        <f t="array" ref="B3:B10">_xlfn.SEQUENCE(8,1,1,1)</f>
        <v>1</v>
      </c>
      <c r="C3" t="str">
        <f>MID($C$2,A3,1)</f>
        <v>1</v>
      </c>
      <c r="D3" t="str">
        <f>MID($D$2,A3,1)</f>
        <v>1</v>
      </c>
      <c r="E3" t="str">
        <f>MID($E$2,A3,1)</f>
        <v>0</v>
      </c>
      <c r="F3" t="str">
        <f>MID($F$2,A3,1)</f>
        <v>1</v>
      </c>
      <c r="G3" t="str">
        <f>MID($G$2,A3,1)</f>
        <v>0</v>
      </c>
      <c r="H3" t="str">
        <f>MID($H$2,A3,1)</f>
        <v>0</v>
      </c>
      <c r="I3" t="str">
        <f>MID($I$2,A3,1)</f>
        <v>1</v>
      </c>
      <c r="K3" t="s">
        <v>33</v>
      </c>
      <c r="L3" s="2" t="s">
        <v>27</v>
      </c>
    </row>
    <row r="4" spans="1:17" x14ac:dyDescent="0.35">
      <c r="A4">
        <v>2</v>
      </c>
      <c r="B4">
        <v>2</v>
      </c>
      <c r="C4" t="str">
        <f t="shared" ref="C4" si="0">MID($C$2,A4,1)</f>
        <v>0</v>
      </c>
      <c r="D4" t="str">
        <f t="shared" ref="D4" si="1">MID($D$2,A4,1)</f>
        <v>1</v>
      </c>
      <c r="E4" t="str">
        <f t="shared" ref="E4" si="2">MID($E$2,A4,1)</f>
        <v>0</v>
      </c>
      <c r="F4" t="str">
        <f t="shared" ref="F4" si="3">MID($F$2,A4,1)</f>
        <v>0</v>
      </c>
      <c r="G4" t="str">
        <f t="shared" ref="G4" si="4">MID($G$2,A4,1)</f>
        <v>0</v>
      </c>
      <c r="H4" t="str">
        <f t="shared" ref="H4:I10" si="5">MID($H$2,A4,1)</f>
        <v>0</v>
      </c>
      <c r="I4" t="str">
        <f t="shared" si="5"/>
        <v>0</v>
      </c>
      <c r="K4" t="s">
        <v>34</v>
      </c>
      <c r="L4" s="2" t="s">
        <v>25</v>
      </c>
    </row>
    <row r="5" spans="1:17" x14ac:dyDescent="0.35">
      <c r="A5">
        <v>3</v>
      </c>
      <c r="B5">
        <v>3</v>
      </c>
      <c r="C5" t="str">
        <f t="shared" ref="C5" si="6">MID($C$2,A5,1)</f>
        <v>0</v>
      </c>
      <c r="D5" t="str">
        <f t="shared" ref="D5" si="7">MID($D$2,A5,1)</f>
        <v>0</v>
      </c>
      <c r="E5" t="str">
        <f t="shared" ref="E5" si="8">MID($E$2,A5,1)</f>
        <v>1</v>
      </c>
      <c r="F5" t="str">
        <f t="shared" ref="F5" si="9">MID($F$2,A5,1)</f>
        <v>0</v>
      </c>
      <c r="G5" t="str">
        <f t="shared" ref="G5" si="10">MID($G$2,A5,1)</f>
        <v>0</v>
      </c>
      <c r="H5" t="str">
        <f t="shared" ref="H5" si="11">MID($H$2,A5,1)</f>
        <v>1</v>
      </c>
      <c r="I5" t="str">
        <f t="shared" ref="I5" si="12">MID($I$2,A5,1)</f>
        <v>1</v>
      </c>
    </row>
    <row r="6" spans="1:17" x14ac:dyDescent="0.35">
      <c r="A6">
        <v>4</v>
      </c>
      <c r="B6">
        <v>4</v>
      </c>
      <c r="C6" t="str">
        <f t="shared" ref="C6" si="13">MID($C$2,A6,1)</f>
        <v>1</v>
      </c>
      <c r="D6" t="str">
        <f t="shared" ref="D6" si="14">MID($D$2,A6,1)</f>
        <v>0</v>
      </c>
      <c r="E6" t="str">
        <f t="shared" ref="E6" si="15">MID($E$2,A6,1)</f>
        <v>0</v>
      </c>
      <c r="F6" t="str">
        <f t="shared" ref="F6" si="16">MID($F$2,A6,1)</f>
        <v>1</v>
      </c>
      <c r="G6" t="str">
        <f t="shared" ref="G6" si="17">MID($G$2,A6,1)</f>
        <v>0</v>
      </c>
      <c r="H6" t="str">
        <f t="shared" ref="H6" si="18">MID($H$2,A6,1)</f>
        <v>0</v>
      </c>
      <c r="I6" t="str">
        <f t="shared" si="5"/>
        <v>0</v>
      </c>
      <c r="K6" t="s">
        <v>35</v>
      </c>
      <c r="L6">
        <v>2</v>
      </c>
    </row>
    <row r="7" spans="1:17" x14ac:dyDescent="0.35">
      <c r="A7">
        <v>5</v>
      </c>
      <c r="B7">
        <v>5</v>
      </c>
      <c r="C7" t="str">
        <f t="shared" ref="C7" si="19">MID($C$2,A7,1)</f>
        <v>0</v>
      </c>
      <c r="D7" t="str">
        <f t="shared" ref="D7" si="20">MID($D$2,A7,1)</f>
        <v>0</v>
      </c>
      <c r="E7" t="str">
        <f t="shared" ref="E7" si="21">MID($E$2,A7,1)</f>
        <v>1</v>
      </c>
      <c r="F7" t="str">
        <f t="shared" ref="F7" si="22">MID($F$2,A7,1)</f>
        <v>0</v>
      </c>
      <c r="G7" t="str">
        <f t="shared" ref="G7" si="23">MID($G$2,A7,1)</f>
        <v>0</v>
      </c>
      <c r="H7" t="str">
        <f t="shared" ref="H7" si="24">MID($H$2,A7,1)</f>
        <v>1</v>
      </c>
      <c r="I7" t="str">
        <f t="shared" ref="I7" si="25">MID($I$2,A7,1)</f>
        <v>1</v>
      </c>
      <c r="L7" t="s">
        <v>37</v>
      </c>
      <c r="Q7" s="2"/>
    </row>
    <row r="8" spans="1:17" x14ac:dyDescent="0.35">
      <c r="A8">
        <v>6</v>
      </c>
      <c r="B8">
        <v>6</v>
      </c>
      <c r="C8" t="str">
        <f t="shared" ref="C8" si="26">MID($C$2,A8,1)</f>
        <v>0</v>
      </c>
      <c r="D8" t="str">
        <f t="shared" ref="D8" si="27">MID($D$2,A8,1)</f>
        <v>0</v>
      </c>
      <c r="E8" t="str">
        <f t="shared" ref="E8" si="28">MID($E$2,A8,1)</f>
        <v>0</v>
      </c>
      <c r="F8" t="str">
        <f t="shared" ref="F8" si="29">MID($F$2,A8,1)</f>
        <v>0</v>
      </c>
      <c r="G8" t="str">
        <f t="shared" ref="G8" si="30">MID($G$2,A8,1)</f>
        <v>1</v>
      </c>
      <c r="H8" t="str">
        <f t="shared" ref="H8" si="31">MID($H$2,A8,1)</f>
        <v>0</v>
      </c>
      <c r="I8" t="str">
        <f t="shared" si="5"/>
        <v>0</v>
      </c>
      <c r="L8" t="s">
        <v>38</v>
      </c>
      <c r="Q8" s="2"/>
    </row>
    <row r="9" spans="1:17" x14ac:dyDescent="0.35">
      <c r="A9">
        <v>7</v>
      </c>
      <c r="B9">
        <v>7</v>
      </c>
      <c r="C9" t="str">
        <f t="shared" ref="C9" si="32">MID($C$2,A9,1)</f>
        <v>0</v>
      </c>
      <c r="D9" t="str">
        <f t="shared" ref="D9" si="33">MID($D$2,A9,1)</f>
        <v>0</v>
      </c>
      <c r="E9" t="str">
        <f t="shared" ref="E9" si="34">MID($E$2,A9,1)</f>
        <v>1</v>
      </c>
      <c r="F9" t="str">
        <f t="shared" ref="F9" si="35">MID($F$2,A9,1)</f>
        <v>1</v>
      </c>
      <c r="G9" t="str">
        <f t="shared" ref="G9" si="36">MID($G$2,A9,1)</f>
        <v>0</v>
      </c>
      <c r="H9" t="str">
        <f t="shared" ref="H9" si="37">MID($H$2,A9,1)</f>
        <v>0</v>
      </c>
      <c r="I9" t="str">
        <f t="shared" ref="I9" si="38">MID($I$2,A9,1)</f>
        <v>1</v>
      </c>
      <c r="L9" t="s">
        <v>36</v>
      </c>
      <c r="Q9" s="2"/>
    </row>
    <row r="10" spans="1:17" x14ac:dyDescent="0.35">
      <c r="A10">
        <v>8</v>
      </c>
      <c r="B10">
        <v>8</v>
      </c>
      <c r="C10" t="str">
        <f t="shared" ref="C10" si="39">MID($C$2,A10,1)</f>
        <v>0</v>
      </c>
      <c r="D10" t="str">
        <f t="shared" ref="D10" si="40">MID($D$2,A10,1)</f>
        <v>1</v>
      </c>
      <c r="E10" t="str">
        <f t="shared" ref="E10" si="41">MID($E$2,A10,1)</f>
        <v>0</v>
      </c>
      <c r="F10" t="str">
        <f t="shared" ref="F10" si="42">MID($F$2,A10,1)</f>
        <v>0</v>
      </c>
      <c r="G10" t="str">
        <f t="shared" ref="G10" si="43">MID($G$2,A10,1)</f>
        <v>1</v>
      </c>
      <c r="H10" t="str">
        <f t="shared" ref="H10" si="44">MID($H$2,A10,1)</f>
        <v>0</v>
      </c>
      <c r="I10" t="str">
        <f t="shared" si="5"/>
        <v>0</v>
      </c>
    </row>
    <row r="12" spans="1:17" x14ac:dyDescent="0.35">
      <c r="B12" cm="1">
        <f t="array" ref="B12:B19">_xlfn.SEQUENCE(8,1,1,1)</f>
        <v>1</v>
      </c>
      <c r="C12" t="str">
        <f t="shared" ref="C12:I12" si="45">IF(C3="1",$L$2,$L$3)</f>
        <v xml:space="preserve">GPIOA-&gt;BSRR =(1&lt;&lt;5); </v>
      </c>
      <c r="D12" t="str">
        <f t="shared" si="45"/>
        <v xml:space="preserve">GPIOA-&gt;BSRR =(1&lt;&lt;5); </v>
      </c>
      <c r="E12" t="str">
        <f t="shared" si="45"/>
        <v xml:space="preserve">GPIOA-&gt;BSRR =(1&lt;&lt;21); </v>
      </c>
      <c r="F12" t="str">
        <f t="shared" si="45"/>
        <v xml:space="preserve">GPIOA-&gt;BSRR =(1&lt;&lt;5); </v>
      </c>
      <c r="G12" t="str">
        <f t="shared" si="45"/>
        <v xml:space="preserve">GPIOA-&gt;BSRR =(1&lt;&lt;21); </v>
      </c>
      <c r="H12" t="str">
        <f t="shared" si="45"/>
        <v xml:space="preserve">GPIOA-&gt;BSRR =(1&lt;&lt;21); </v>
      </c>
      <c r="I12" t="str">
        <f t="shared" si="45"/>
        <v xml:space="preserve">GPIOA-&gt;BSRR =(1&lt;&lt;5); </v>
      </c>
    </row>
    <row r="13" spans="1:17" x14ac:dyDescent="0.35">
      <c r="B13">
        <v>2</v>
      </c>
      <c r="C13" t="str">
        <f t="shared" ref="C13:H13" si="46">IF(C4="1",$L$2,$L$3)</f>
        <v xml:space="preserve">GPIOA-&gt;BSRR =(1&lt;&lt;21); </v>
      </c>
      <c r="D13" t="str">
        <f t="shared" si="46"/>
        <v xml:space="preserve">GPIOA-&gt;BSRR =(1&lt;&lt;5); </v>
      </c>
      <c r="E13" t="str">
        <f t="shared" si="46"/>
        <v xml:space="preserve">GPIOA-&gt;BSRR =(1&lt;&lt;21); </v>
      </c>
      <c r="F13" t="str">
        <f t="shared" si="46"/>
        <v xml:space="preserve">GPIOA-&gt;BSRR =(1&lt;&lt;21); </v>
      </c>
      <c r="G13" t="str">
        <f t="shared" si="46"/>
        <v xml:space="preserve">GPIOA-&gt;BSRR =(1&lt;&lt;21); </v>
      </c>
      <c r="H13" t="str">
        <f t="shared" si="46"/>
        <v xml:space="preserve">GPIOA-&gt;BSRR =(1&lt;&lt;21); </v>
      </c>
      <c r="I13" t="str">
        <f t="shared" ref="I13" si="47">IF(I4="1",$L$2,$L$3)</f>
        <v xml:space="preserve">GPIOA-&gt;BSRR =(1&lt;&lt;21); </v>
      </c>
    </row>
    <row r="14" spans="1:17" x14ac:dyDescent="0.35">
      <c r="B14">
        <v>3</v>
      </c>
      <c r="C14" t="str">
        <f t="shared" ref="C14:H14" si="48">IF(C5="1",$L$2,$L$3)</f>
        <v xml:space="preserve">GPIOA-&gt;BSRR =(1&lt;&lt;21); </v>
      </c>
      <c r="D14" t="str">
        <f t="shared" si="48"/>
        <v xml:space="preserve">GPIOA-&gt;BSRR =(1&lt;&lt;21); </v>
      </c>
      <c r="E14" t="str">
        <f t="shared" si="48"/>
        <v xml:space="preserve">GPIOA-&gt;BSRR =(1&lt;&lt;5); </v>
      </c>
      <c r="F14" t="str">
        <f t="shared" si="48"/>
        <v xml:space="preserve">GPIOA-&gt;BSRR =(1&lt;&lt;21); </v>
      </c>
      <c r="G14" t="str">
        <f t="shared" si="48"/>
        <v xml:space="preserve">GPIOA-&gt;BSRR =(1&lt;&lt;21); </v>
      </c>
      <c r="H14" t="str">
        <f t="shared" si="48"/>
        <v xml:space="preserve">GPIOA-&gt;BSRR =(1&lt;&lt;5); </v>
      </c>
      <c r="I14" t="str">
        <f t="shared" ref="I14" si="49">IF(I5="1",$L$2,$L$3)</f>
        <v xml:space="preserve">GPIOA-&gt;BSRR =(1&lt;&lt;5); </v>
      </c>
    </row>
    <row r="15" spans="1:17" x14ac:dyDescent="0.35">
      <c r="B15">
        <v>4</v>
      </c>
      <c r="C15" t="str">
        <f t="shared" ref="C15:H15" si="50">IF(C6="1",$L$2,$L$3)</f>
        <v xml:space="preserve">GPIOA-&gt;BSRR =(1&lt;&lt;5); </v>
      </c>
      <c r="D15" t="str">
        <f t="shared" si="50"/>
        <v xml:space="preserve">GPIOA-&gt;BSRR =(1&lt;&lt;21); </v>
      </c>
      <c r="E15" t="str">
        <f t="shared" si="50"/>
        <v xml:space="preserve">GPIOA-&gt;BSRR =(1&lt;&lt;21); </v>
      </c>
      <c r="F15" t="str">
        <f t="shared" si="50"/>
        <v xml:space="preserve">GPIOA-&gt;BSRR =(1&lt;&lt;5); </v>
      </c>
      <c r="G15" t="str">
        <f t="shared" si="50"/>
        <v xml:space="preserve">GPIOA-&gt;BSRR =(1&lt;&lt;21); </v>
      </c>
      <c r="H15" t="str">
        <f t="shared" si="50"/>
        <v xml:space="preserve">GPIOA-&gt;BSRR =(1&lt;&lt;21); </v>
      </c>
      <c r="I15" t="str">
        <f t="shared" ref="I15" si="51">IF(I6="1",$L$2,$L$3)</f>
        <v xml:space="preserve">GPIOA-&gt;BSRR =(1&lt;&lt;21); </v>
      </c>
    </row>
    <row r="16" spans="1:17" x14ac:dyDescent="0.35">
      <c r="B16">
        <v>5</v>
      </c>
      <c r="C16" t="str">
        <f t="shared" ref="C16:H16" si="52">IF(C7="1",$L$2,$L$3)</f>
        <v xml:space="preserve">GPIOA-&gt;BSRR =(1&lt;&lt;21); </v>
      </c>
      <c r="D16" t="str">
        <f t="shared" si="52"/>
        <v xml:space="preserve">GPIOA-&gt;BSRR =(1&lt;&lt;21); </v>
      </c>
      <c r="E16" t="str">
        <f t="shared" si="52"/>
        <v xml:space="preserve">GPIOA-&gt;BSRR =(1&lt;&lt;5); </v>
      </c>
      <c r="F16" t="str">
        <f t="shared" si="52"/>
        <v xml:space="preserve">GPIOA-&gt;BSRR =(1&lt;&lt;21); </v>
      </c>
      <c r="G16" t="str">
        <f t="shared" si="52"/>
        <v xml:space="preserve">GPIOA-&gt;BSRR =(1&lt;&lt;21); </v>
      </c>
      <c r="H16" t="str">
        <f t="shared" si="52"/>
        <v xml:space="preserve">GPIOA-&gt;BSRR =(1&lt;&lt;5); </v>
      </c>
      <c r="I16" t="str">
        <f t="shared" ref="I16" si="53">IF(I7="1",$L$2,$L$3)</f>
        <v xml:space="preserve">GPIOA-&gt;BSRR =(1&lt;&lt;5); </v>
      </c>
    </row>
    <row r="17" spans="2:9" x14ac:dyDescent="0.35">
      <c r="B17">
        <v>6</v>
      </c>
      <c r="C17" t="str">
        <f t="shared" ref="C17:H17" si="54">IF(C8="1",$L$2,$L$3)</f>
        <v xml:space="preserve">GPIOA-&gt;BSRR =(1&lt;&lt;21); </v>
      </c>
      <c r="D17" t="str">
        <f t="shared" si="54"/>
        <v xml:space="preserve">GPIOA-&gt;BSRR =(1&lt;&lt;21); </v>
      </c>
      <c r="E17" t="str">
        <f t="shared" si="54"/>
        <v xml:space="preserve">GPIOA-&gt;BSRR =(1&lt;&lt;21); </v>
      </c>
      <c r="F17" t="str">
        <f t="shared" si="54"/>
        <v xml:space="preserve">GPIOA-&gt;BSRR =(1&lt;&lt;21); </v>
      </c>
      <c r="G17" t="str">
        <f t="shared" si="54"/>
        <v xml:space="preserve">GPIOA-&gt;BSRR =(1&lt;&lt;5); </v>
      </c>
      <c r="H17" t="str">
        <f t="shared" si="54"/>
        <v xml:space="preserve">GPIOA-&gt;BSRR =(1&lt;&lt;21); </v>
      </c>
      <c r="I17" t="str">
        <f t="shared" ref="I17" si="55">IF(I8="1",$L$2,$L$3)</f>
        <v xml:space="preserve">GPIOA-&gt;BSRR =(1&lt;&lt;21); </v>
      </c>
    </row>
    <row r="18" spans="2:9" x14ac:dyDescent="0.35">
      <c r="B18">
        <v>7</v>
      </c>
      <c r="C18" t="str">
        <f t="shared" ref="C18:H18" si="56">IF(C9="1",$L$2,$L$3)</f>
        <v xml:space="preserve">GPIOA-&gt;BSRR =(1&lt;&lt;21); </v>
      </c>
      <c r="D18" t="str">
        <f t="shared" si="56"/>
        <v xml:space="preserve">GPIOA-&gt;BSRR =(1&lt;&lt;21); </v>
      </c>
      <c r="E18" t="str">
        <f t="shared" si="56"/>
        <v xml:space="preserve">GPIOA-&gt;BSRR =(1&lt;&lt;5); </v>
      </c>
      <c r="F18" t="str">
        <f t="shared" si="56"/>
        <v xml:space="preserve">GPIOA-&gt;BSRR =(1&lt;&lt;5); </v>
      </c>
      <c r="G18" t="str">
        <f t="shared" si="56"/>
        <v xml:space="preserve">GPIOA-&gt;BSRR =(1&lt;&lt;21); </v>
      </c>
      <c r="H18" t="str">
        <f t="shared" si="56"/>
        <v xml:space="preserve">GPIOA-&gt;BSRR =(1&lt;&lt;21); </v>
      </c>
      <c r="I18" t="str">
        <f t="shared" ref="I18" si="57">IF(I9="1",$L$2,$L$3)</f>
        <v xml:space="preserve">GPIOA-&gt;BSRR =(1&lt;&lt;5); </v>
      </c>
    </row>
    <row r="19" spans="2:9" x14ac:dyDescent="0.35">
      <c r="B19">
        <v>8</v>
      </c>
      <c r="C19" t="str">
        <f t="shared" ref="C19:H19" si="58">IF(C10="1",$L$2,$L$3)</f>
        <v xml:space="preserve">GPIOA-&gt;BSRR =(1&lt;&lt;21); </v>
      </c>
      <c r="D19" t="str">
        <f t="shared" si="58"/>
        <v xml:space="preserve">GPIOA-&gt;BSRR =(1&lt;&lt;5); </v>
      </c>
      <c r="E19" t="str">
        <f t="shared" si="58"/>
        <v xml:space="preserve">GPIOA-&gt;BSRR =(1&lt;&lt;21); </v>
      </c>
      <c r="F19" t="str">
        <f t="shared" si="58"/>
        <v xml:space="preserve">GPIOA-&gt;BSRR =(1&lt;&lt;21); </v>
      </c>
      <c r="G19" t="str">
        <f t="shared" si="58"/>
        <v xml:space="preserve">GPIOA-&gt;BSRR =(1&lt;&lt;5); </v>
      </c>
      <c r="H19" t="str">
        <f t="shared" si="58"/>
        <v xml:space="preserve">GPIOA-&gt;BSRR =(1&lt;&lt;21); </v>
      </c>
      <c r="I19" t="str">
        <f t="shared" ref="I19" si="59">IF(I10="1",$L$2,$L$3)</f>
        <v xml:space="preserve">GPIOA-&gt;BSRR =(1&lt;&lt;21); </v>
      </c>
    </row>
    <row r="24" spans="2:9" x14ac:dyDescent="0.35">
      <c r="C24" t="str">
        <f t="shared" ref="C24:I24" si="60">CONCATENATE($L$7,C1,$L$8,C2,$L$9)</f>
        <v>/* [0] ---- 10010000 ---- */</v>
      </c>
      <c r="D24" t="str">
        <f t="shared" si="60"/>
        <v>/* [1] ---- 11000001 ---- */</v>
      </c>
      <c r="E24" t="str">
        <f t="shared" si="60"/>
        <v>/* [2] ---- 00101010 ---- */</v>
      </c>
      <c r="F24" t="str">
        <f t="shared" si="60"/>
        <v>/* [3] ---- 10010010 ---- */</v>
      </c>
      <c r="G24" t="str">
        <f t="shared" si="60"/>
        <v>/* [4] ---- 00000101 ---- */</v>
      </c>
      <c r="H24" t="str">
        <f t="shared" si="60"/>
        <v>/* [5] ---- 00101000 ---- */</v>
      </c>
      <c r="I24" t="str">
        <f t="shared" si="60"/>
        <v>/* [test] ---- 10101010 ---- */</v>
      </c>
    </row>
    <row r="25" spans="2:9" x14ac:dyDescent="0.35">
      <c r="B25" cm="1">
        <f t="array" ref="B25:B40">_xlfn.SEQUENCE(16,1,1,1)</f>
        <v>1</v>
      </c>
      <c r="C25" t="str">
        <f>C12</f>
        <v xml:space="preserve">GPIOA-&gt;BSRR =(1&lt;&lt;5); </v>
      </c>
      <c r="D25" t="str">
        <f t="shared" ref="D25:H25" si="61">D12</f>
        <v xml:space="preserve">GPIOA-&gt;BSRR =(1&lt;&lt;5); </v>
      </c>
      <c r="E25" t="str">
        <f t="shared" si="61"/>
        <v xml:space="preserve">GPIOA-&gt;BSRR =(1&lt;&lt;21); </v>
      </c>
      <c r="F25" t="str">
        <f t="shared" si="61"/>
        <v xml:space="preserve">GPIOA-&gt;BSRR =(1&lt;&lt;5); </v>
      </c>
      <c r="G25" t="str">
        <f t="shared" si="61"/>
        <v xml:space="preserve">GPIOA-&gt;BSRR =(1&lt;&lt;21); </v>
      </c>
      <c r="H25" t="str">
        <f t="shared" si="61"/>
        <v xml:space="preserve">GPIOA-&gt;BSRR =(1&lt;&lt;21); </v>
      </c>
      <c r="I25" t="str">
        <f t="shared" ref="I25" si="62">I12</f>
        <v xml:space="preserve">GPIOA-&gt;BSRR =(1&lt;&lt;5); </v>
      </c>
    </row>
    <row r="26" spans="2:9" x14ac:dyDescent="0.35">
      <c r="B26">
        <v>2</v>
      </c>
      <c r="C26" s="2" t="str">
        <f>$L$4</f>
        <v>__ASM volatile ("nop");</v>
      </c>
      <c r="D26" s="2" t="str">
        <f t="shared" ref="D26:I26" si="63">$L$4</f>
        <v>__ASM volatile ("nop");</v>
      </c>
      <c r="E26" s="2" t="str">
        <f t="shared" si="63"/>
        <v>__ASM volatile ("nop");</v>
      </c>
      <c r="F26" s="2" t="str">
        <f t="shared" si="63"/>
        <v>__ASM volatile ("nop");</v>
      </c>
      <c r="G26" s="2" t="str">
        <f t="shared" si="63"/>
        <v>__ASM volatile ("nop");</v>
      </c>
      <c r="H26" s="2" t="str">
        <f t="shared" si="63"/>
        <v>__ASM volatile ("nop");</v>
      </c>
      <c r="I26" s="2" t="str">
        <f t="shared" si="63"/>
        <v>__ASM volatile ("nop");</v>
      </c>
    </row>
    <row r="27" spans="2:9" x14ac:dyDescent="0.35">
      <c r="B27">
        <v>3</v>
      </c>
      <c r="C27" t="str">
        <f>C13</f>
        <v xml:space="preserve">GPIOA-&gt;BSRR =(1&lt;&lt;21); </v>
      </c>
      <c r="D27" t="str">
        <f t="shared" ref="D27:H27" si="64">D13</f>
        <v xml:space="preserve">GPIOA-&gt;BSRR =(1&lt;&lt;5); </v>
      </c>
      <c r="E27" t="str">
        <f t="shared" si="64"/>
        <v xml:space="preserve">GPIOA-&gt;BSRR =(1&lt;&lt;21); </v>
      </c>
      <c r="F27" t="str">
        <f t="shared" si="64"/>
        <v xml:space="preserve">GPIOA-&gt;BSRR =(1&lt;&lt;21); </v>
      </c>
      <c r="G27" t="str">
        <f t="shared" si="64"/>
        <v xml:space="preserve">GPIOA-&gt;BSRR =(1&lt;&lt;21); </v>
      </c>
      <c r="H27" t="str">
        <f t="shared" si="64"/>
        <v xml:space="preserve">GPIOA-&gt;BSRR =(1&lt;&lt;21); </v>
      </c>
      <c r="I27" t="str">
        <f t="shared" ref="I27" si="65">I13</f>
        <v xml:space="preserve">GPIOA-&gt;BSRR =(1&lt;&lt;21); </v>
      </c>
    </row>
    <row r="28" spans="2:9" x14ac:dyDescent="0.35">
      <c r="B28">
        <v>4</v>
      </c>
      <c r="C28" s="2" t="str">
        <f t="shared" ref="C28:I28" si="66">$L$4</f>
        <v>__ASM volatile ("nop");</v>
      </c>
      <c r="D28" s="2" t="str">
        <f t="shared" si="66"/>
        <v>__ASM volatile ("nop");</v>
      </c>
      <c r="E28" s="2" t="str">
        <f t="shared" si="66"/>
        <v>__ASM volatile ("nop");</v>
      </c>
      <c r="F28" s="2" t="str">
        <f t="shared" si="66"/>
        <v>__ASM volatile ("nop");</v>
      </c>
      <c r="G28" s="2" t="str">
        <f t="shared" si="66"/>
        <v>__ASM volatile ("nop");</v>
      </c>
      <c r="H28" s="2" t="str">
        <f t="shared" si="66"/>
        <v>__ASM volatile ("nop");</v>
      </c>
      <c r="I28" s="2" t="str">
        <f t="shared" si="66"/>
        <v>__ASM volatile ("nop");</v>
      </c>
    </row>
    <row r="29" spans="2:9" x14ac:dyDescent="0.35">
      <c r="B29">
        <v>5</v>
      </c>
      <c r="C29" t="str">
        <f>C14</f>
        <v xml:space="preserve">GPIOA-&gt;BSRR =(1&lt;&lt;21); </v>
      </c>
      <c r="D29" t="str">
        <f t="shared" ref="D29:H29" si="67">D14</f>
        <v xml:space="preserve">GPIOA-&gt;BSRR =(1&lt;&lt;21); </v>
      </c>
      <c r="E29" t="str">
        <f t="shared" si="67"/>
        <v xml:space="preserve">GPIOA-&gt;BSRR =(1&lt;&lt;5); </v>
      </c>
      <c r="F29" t="str">
        <f t="shared" si="67"/>
        <v xml:space="preserve">GPIOA-&gt;BSRR =(1&lt;&lt;21); </v>
      </c>
      <c r="G29" t="str">
        <f t="shared" si="67"/>
        <v xml:space="preserve">GPIOA-&gt;BSRR =(1&lt;&lt;21); </v>
      </c>
      <c r="H29" t="str">
        <f t="shared" si="67"/>
        <v xml:space="preserve">GPIOA-&gt;BSRR =(1&lt;&lt;5); </v>
      </c>
      <c r="I29" t="str">
        <f t="shared" ref="I29" si="68">I14</f>
        <v xml:space="preserve">GPIOA-&gt;BSRR =(1&lt;&lt;5); </v>
      </c>
    </row>
    <row r="30" spans="2:9" x14ac:dyDescent="0.35">
      <c r="B30">
        <v>6</v>
      </c>
      <c r="C30" s="2" t="str">
        <f t="shared" ref="C30:I30" si="69">$L$4</f>
        <v>__ASM volatile ("nop");</v>
      </c>
      <c r="D30" s="2" t="str">
        <f t="shared" si="69"/>
        <v>__ASM volatile ("nop");</v>
      </c>
      <c r="E30" s="2" t="str">
        <f t="shared" si="69"/>
        <v>__ASM volatile ("nop");</v>
      </c>
      <c r="F30" s="2" t="str">
        <f t="shared" si="69"/>
        <v>__ASM volatile ("nop");</v>
      </c>
      <c r="G30" s="2" t="str">
        <f t="shared" si="69"/>
        <v>__ASM volatile ("nop");</v>
      </c>
      <c r="H30" s="2" t="str">
        <f t="shared" si="69"/>
        <v>__ASM volatile ("nop");</v>
      </c>
      <c r="I30" s="2" t="str">
        <f t="shared" si="69"/>
        <v>__ASM volatile ("nop");</v>
      </c>
    </row>
    <row r="31" spans="2:9" x14ac:dyDescent="0.35">
      <c r="B31">
        <v>7</v>
      </c>
      <c r="C31" t="str">
        <f>C15</f>
        <v xml:space="preserve">GPIOA-&gt;BSRR =(1&lt;&lt;5); </v>
      </c>
      <c r="D31" t="str">
        <f t="shared" ref="D31:H31" si="70">D15</f>
        <v xml:space="preserve">GPIOA-&gt;BSRR =(1&lt;&lt;21); </v>
      </c>
      <c r="E31" t="str">
        <f t="shared" si="70"/>
        <v xml:space="preserve">GPIOA-&gt;BSRR =(1&lt;&lt;21); </v>
      </c>
      <c r="F31" t="str">
        <f t="shared" si="70"/>
        <v xml:space="preserve">GPIOA-&gt;BSRR =(1&lt;&lt;5); </v>
      </c>
      <c r="G31" t="str">
        <f t="shared" si="70"/>
        <v xml:space="preserve">GPIOA-&gt;BSRR =(1&lt;&lt;21); </v>
      </c>
      <c r="H31" t="str">
        <f t="shared" si="70"/>
        <v xml:space="preserve">GPIOA-&gt;BSRR =(1&lt;&lt;21); </v>
      </c>
      <c r="I31" t="str">
        <f t="shared" ref="I31" si="71">I15</f>
        <v xml:space="preserve">GPIOA-&gt;BSRR =(1&lt;&lt;21); </v>
      </c>
    </row>
    <row r="32" spans="2:9" x14ac:dyDescent="0.35">
      <c r="B32">
        <v>8</v>
      </c>
      <c r="C32" s="2" t="str">
        <f t="shared" ref="C32:I32" si="72">$L$4</f>
        <v>__ASM volatile ("nop");</v>
      </c>
      <c r="D32" s="2" t="str">
        <f t="shared" si="72"/>
        <v>__ASM volatile ("nop");</v>
      </c>
      <c r="E32" s="2" t="str">
        <f t="shared" si="72"/>
        <v>__ASM volatile ("nop");</v>
      </c>
      <c r="F32" s="2" t="str">
        <f t="shared" si="72"/>
        <v>__ASM volatile ("nop");</v>
      </c>
      <c r="G32" s="2" t="str">
        <f t="shared" si="72"/>
        <v>__ASM volatile ("nop");</v>
      </c>
      <c r="H32" s="2" t="str">
        <f t="shared" si="72"/>
        <v>__ASM volatile ("nop");</v>
      </c>
      <c r="I32" s="2" t="str">
        <f t="shared" si="72"/>
        <v>__ASM volatile ("nop");</v>
      </c>
    </row>
    <row r="33" spans="2:9" x14ac:dyDescent="0.35">
      <c r="B33">
        <v>9</v>
      </c>
      <c r="C33" t="str">
        <f>C16</f>
        <v xml:space="preserve">GPIOA-&gt;BSRR =(1&lt;&lt;21); </v>
      </c>
      <c r="D33" t="str">
        <f t="shared" ref="D33:H33" si="73">D16</f>
        <v xml:space="preserve">GPIOA-&gt;BSRR =(1&lt;&lt;21); </v>
      </c>
      <c r="E33" t="str">
        <f t="shared" si="73"/>
        <v xml:space="preserve">GPIOA-&gt;BSRR =(1&lt;&lt;5); </v>
      </c>
      <c r="F33" t="str">
        <f t="shared" si="73"/>
        <v xml:space="preserve">GPIOA-&gt;BSRR =(1&lt;&lt;21); </v>
      </c>
      <c r="G33" t="str">
        <f t="shared" si="73"/>
        <v xml:space="preserve">GPIOA-&gt;BSRR =(1&lt;&lt;21); </v>
      </c>
      <c r="H33" t="str">
        <f t="shared" si="73"/>
        <v xml:space="preserve">GPIOA-&gt;BSRR =(1&lt;&lt;5); </v>
      </c>
      <c r="I33" t="str">
        <f t="shared" ref="I33" si="74">I16</f>
        <v xml:space="preserve">GPIOA-&gt;BSRR =(1&lt;&lt;5); </v>
      </c>
    </row>
    <row r="34" spans="2:9" x14ac:dyDescent="0.35">
      <c r="B34">
        <v>10</v>
      </c>
      <c r="C34" s="2" t="str">
        <f t="shared" ref="C34:I40" si="75">$L$4</f>
        <v>__ASM volatile ("nop");</v>
      </c>
      <c r="D34" s="2" t="str">
        <f t="shared" si="75"/>
        <v>__ASM volatile ("nop");</v>
      </c>
      <c r="E34" s="2" t="str">
        <f t="shared" si="75"/>
        <v>__ASM volatile ("nop");</v>
      </c>
      <c r="F34" s="2" t="str">
        <f t="shared" si="75"/>
        <v>__ASM volatile ("nop");</v>
      </c>
      <c r="G34" s="2" t="str">
        <f t="shared" si="75"/>
        <v>__ASM volatile ("nop");</v>
      </c>
      <c r="H34" s="2" t="str">
        <f t="shared" si="75"/>
        <v>__ASM volatile ("nop");</v>
      </c>
      <c r="I34" s="2" t="str">
        <f t="shared" si="75"/>
        <v>__ASM volatile ("nop");</v>
      </c>
    </row>
    <row r="35" spans="2:9" x14ac:dyDescent="0.35">
      <c r="B35">
        <v>11</v>
      </c>
      <c r="C35" t="str">
        <f>C17</f>
        <v xml:space="preserve">GPIOA-&gt;BSRR =(1&lt;&lt;21); </v>
      </c>
      <c r="D35" t="str">
        <f t="shared" ref="D35:H35" si="76">D17</f>
        <v xml:space="preserve">GPIOA-&gt;BSRR =(1&lt;&lt;21); </v>
      </c>
      <c r="E35" t="str">
        <f t="shared" si="76"/>
        <v xml:space="preserve">GPIOA-&gt;BSRR =(1&lt;&lt;21); </v>
      </c>
      <c r="F35" t="str">
        <f t="shared" si="76"/>
        <v xml:space="preserve">GPIOA-&gt;BSRR =(1&lt;&lt;21); </v>
      </c>
      <c r="G35" t="str">
        <f t="shared" si="76"/>
        <v xml:space="preserve">GPIOA-&gt;BSRR =(1&lt;&lt;5); </v>
      </c>
      <c r="H35" t="str">
        <f t="shared" si="76"/>
        <v xml:space="preserve">GPIOA-&gt;BSRR =(1&lt;&lt;21); </v>
      </c>
      <c r="I35" t="str">
        <f t="shared" ref="I35" si="77">I17</f>
        <v xml:space="preserve">GPIOA-&gt;BSRR =(1&lt;&lt;21); </v>
      </c>
    </row>
    <row r="36" spans="2:9" x14ac:dyDescent="0.35">
      <c r="B36">
        <v>12</v>
      </c>
      <c r="C36" s="2" t="str">
        <f t="shared" si="75"/>
        <v>__ASM volatile ("nop");</v>
      </c>
      <c r="D36" s="2" t="str">
        <f t="shared" si="75"/>
        <v>__ASM volatile ("nop");</v>
      </c>
      <c r="E36" s="2" t="str">
        <f t="shared" si="75"/>
        <v>__ASM volatile ("nop");</v>
      </c>
      <c r="F36" s="2" t="str">
        <f t="shared" si="75"/>
        <v>__ASM volatile ("nop");</v>
      </c>
      <c r="G36" s="2" t="str">
        <f t="shared" si="75"/>
        <v>__ASM volatile ("nop");</v>
      </c>
      <c r="H36" s="2" t="str">
        <f t="shared" si="75"/>
        <v>__ASM volatile ("nop");</v>
      </c>
      <c r="I36" s="2" t="str">
        <f t="shared" si="75"/>
        <v>__ASM volatile ("nop");</v>
      </c>
    </row>
    <row r="37" spans="2:9" x14ac:dyDescent="0.35">
      <c r="B37">
        <v>13</v>
      </c>
      <c r="C37" t="str">
        <f>C18</f>
        <v xml:space="preserve">GPIOA-&gt;BSRR =(1&lt;&lt;21); </v>
      </c>
      <c r="D37" t="str">
        <f t="shared" ref="D37:H37" si="78">D18</f>
        <v xml:space="preserve">GPIOA-&gt;BSRR =(1&lt;&lt;21); </v>
      </c>
      <c r="E37" t="str">
        <f t="shared" si="78"/>
        <v xml:space="preserve">GPIOA-&gt;BSRR =(1&lt;&lt;5); </v>
      </c>
      <c r="F37" t="str">
        <f t="shared" si="78"/>
        <v xml:space="preserve">GPIOA-&gt;BSRR =(1&lt;&lt;5); </v>
      </c>
      <c r="G37" t="str">
        <f t="shared" si="78"/>
        <v xml:space="preserve">GPIOA-&gt;BSRR =(1&lt;&lt;21); </v>
      </c>
      <c r="H37" t="str">
        <f t="shared" si="78"/>
        <v xml:space="preserve">GPIOA-&gt;BSRR =(1&lt;&lt;21); </v>
      </c>
      <c r="I37" t="str">
        <f t="shared" ref="I37" si="79">I18</f>
        <v xml:space="preserve">GPIOA-&gt;BSRR =(1&lt;&lt;5); </v>
      </c>
    </row>
    <row r="38" spans="2:9" x14ac:dyDescent="0.35">
      <c r="B38">
        <v>14</v>
      </c>
      <c r="C38" s="2" t="str">
        <f t="shared" si="75"/>
        <v>__ASM volatile ("nop");</v>
      </c>
      <c r="D38" s="2" t="str">
        <f t="shared" si="75"/>
        <v>__ASM volatile ("nop");</v>
      </c>
      <c r="E38" s="2" t="str">
        <f t="shared" si="75"/>
        <v>__ASM volatile ("nop");</v>
      </c>
      <c r="F38" s="2" t="str">
        <f t="shared" si="75"/>
        <v>__ASM volatile ("nop");</v>
      </c>
      <c r="G38" s="2" t="str">
        <f t="shared" si="75"/>
        <v>__ASM volatile ("nop");</v>
      </c>
      <c r="H38" s="2" t="str">
        <f t="shared" si="75"/>
        <v>__ASM volatile ("nop");</v>
      </c>
      <c r="I38" s="2" t="str">
        <f t="shared" si="75"/>
        <v>__ASM volatile ("nop");</v>
      </c>
    </row>
    <row r="39" spans="2:9" x14ac:dyDescent="0.35">
      <c r="B39">
        <v>15</v>
      </c>
      <c r="C39" t="str">
        <f>C19</f>
        <v xml:space="preserve">GPIOA-&gt;BSRR =(1&lt;&lt;21); </v>
      </c>
      <c r="D39" t="str">
        <f t="shared" ref="D39:H39" si="80">D19</f>
        <v xml:space="preserve">GPIOA-&gt;BSRR =(1&lt;&lt;5); </v>
      </c>
      <c r="E39" t="str">
        <f t="shared" si="80"/>
        <v xml:space="preserve">GPIOA-&gt;BSRR =(1&lt;&lt;21); </v>
      </c>
      <c r="F39" t="str">
        <f t="shared" si="80"/>
        <v xml:space="preserve">GPIOA-&gt;BSRR =(1&lt;&lt;21); </v>
      </c>
      <c r="G39" t="str">
        <f t="shared" si="80"/>
        <v xml:space="preserve">GPIOA-&gt;BSRR =(1&lt;&lt;5); </v>
      </c>
      <c r="H39" t="str">
        <f t="shared" si="80"/>
        <v xml:space="preserve">GPIOA-&gt;BSRR =(1&lt;&lt;21); </v>
      </c>
      <c r="I39" t="str">
        <f t="shared" ref="I39" si="81">I19</f>
        <v xml:space="preserve">GPIOA-&gt;BSRR =(1&lt;&lt;21); </v>
      </c>
    </row>
    <row r="40" spans="2:9" x14ac:dyDescent="0.35">
      <c r="B40">
        <v>16</v>
      </c>
      <c r="C40" s="2" t="str">
        <f t="shared" si="75"/>
        <v>__ASM volatile ("nop");</v>
      </c>
      <c r="D40" s="2" t="str">
        <f t="shared" si="75"/>
        <v>__ASM volatile ("nop");</v>
      </c>
      <c r="E40" s="2" t="str">
        <f t="shared" si="75"/>
        <v>__ASM volatile ("nop");</v>
      </c>
      <c r="F40" s="2" t="str">
        <f t="shared" si="75"/>
        <v>__ASM volatile ("nop");</v>
      </c>
      <c r="G40" s="2" t="str">
        <f t="shared" si="75"/>
        <v>__ASM volatile ("nop");</v>
      </c>
      <c r="H40" s="2" t="str">
        <f t="shared" si="75"/>
        <v>__ASM volatile ("nop");</v>
      </c>
      <c r="I40" s="2" t="str">
        <f t="shared" si="75"/>
        <v>__ASM volatile ("nop");</v>
      </c>
    </row>
    <row r="41" spans="2:9" x14ac:dyDescent="0.35">
      <c r="C41" s="2"/>
      <c r="D41" s="2"/>
      <c r="E41" s="2"/>
      <c r="F41" s="2"/>
      <c r="G41" s="2"/>
      <c r="H41" s="2"/>
    </row>
    <row r="42" spans="2:9" x14ac:dyDescent="0.35">
      <c r="C42" s="2"/>
      <c r="D42" s="2"/>
      <c r="E42" s="2"/>
      <c r="F42" s="2"/>
      <c r="G42" s="2"/>
      <c r="H42" s="2"/>
    </row>
    <row r="44" spans="2:9" x14ac:dyDescent="0.35">
      <c r="C44" s="2"/>
      <c r="D44" s="2"/>
      <c r="E44" s="2"/>
      <c r="F44" s="2"/>
      <c r="G44" s="2"/>
      <c r="H44" s="2"/>
    </row>
    <row r="45" spans="2:9" x14ac:dyDescent="0.35">
      <c r="C45" t="str" cm="1">
        <f t="array" ref="C45:C61">C24:C40</f>
        <v>/* [0] ---- 10010000 ---- */</v>
      </c>
    </row>
    <row r="46" spans="2:9" x14ac:dyDescent="0.35">
      <c r="C46" t="str">
        <v xml:space="preserve">GPIOA-&gt;BSRR =(1&lt;&lt;5); </v>
      </c>
    </row>
    <row r="47" spans="2:9" x14ac:dyDescent="0.35">
      <c r="C47" s="2" t="str">
        <v>__ASM volatile ("nop");</v>
      </c>
    </row>
    <row r="48" spans="2:9" x14ac:dyDescent="0.35">
      <c r="C48" s="2" t="str">
        <v xml:space="preserve">GPIOA-&gt;BSRR =(1&lt;&lt;21); </v>
      </c>
    </row>
    <row r="49" spans="3:8" x14ac:dyDescent="0.35">
      <c r="C49" t="str">
        <v>__ASM volatile ("nop");</v>
      </c>
    </row>
    <row r="50" spans="3:8" x14ac:dyDescent="0.35">
      <c r="C50" s="2" t="str">
        <v xml:space="preserve">GPIOA-&gt;BSRR =(1&lt;&lt;21); </v>
      </c>
    </row>
    <row r="51" spans="3:8" x14ac:dyDescent="0.35">
      <c r="C51" s="2" t="str">
        <v>__ASM volatile ("nop");</v>
      </c>
    </row>
    <row r="52" spans="3:8" x14ac:dyDescent="0.35">
      <c r="C52" t="str">
        <v xml:space="preserve">GPIOA-&gt;BSRR =(1&lt;&lt;5); </v>
      </c>
    </row>
    <row r="53" spans="3:8" x14ac:dyDescent="0.35">
      <c r="C53" s="2" t="str">
        <v>__ASM volatile ("nop");</v>
      </c>
    </row>
    <row r="54" spans="3:8" x14ac:dyDescent="0.35">
      <c r="C54" s="2" t="str">
        <v xml:space="preserve">GPIOA-&gt;BSRR =(1&lt;&lt;21); </v>
      </c>
    </row>
    <row r="55" spans="3:8" x14ac:dyDescent="0.35">
      <c r="C55" t="str">
        <v>__ASM volatile ("nop");</v>
      </c>
    </row>
    <row r="56" spans="3:8" x14ac:dyDescent="0.35">
      <c r="C56" s="2" t="str">
        <v xml:space="preserve">GPIOA-&gt;BSRR =(1&lt;&lt;21); </v>
      </c>
    </row>
    <row r="57" spans="3:8" x14ac:dyDescent="0.35">
      <c r="C57" s="2" t="str">
        <v>__ASM volatile ("nop");</v>
      </c>
    </row>
    <row r="58" spans="3:8" x14ac:dyDescent="0.35">
      <c r="C58" t="str">
        <v xml:space="preserve">GPIOA-&gt;BSRR =(1&lt;&lt;21); </v>
      </c>
    </row>
    <row r="59" spans="3:8" x14ac:dyDescent="0.35">
      <c r="C59" s="2" t="str">
        <v>__ASM volatile ("nop");</v>
      </c>
    </row>
    <row r="60" spans="3:8" x14ac:dyDescent="0.35">
      <c r="C60" s="2" t="str">
        <v xml:space="preserve">GPIOA-&gt;BSRR =(1&lt;&lt;21); </v>
      </c>
    </row>
    <row r="61" spans="3:8" x14ac:dyDescent="0.35">
      <c r="C61" t="str">
        <v>__ASM volatile ("nop");</v>
      </c>
    </row>
    <row r="62" spans="3:8" x14ac:dyDescent="0.35">
      <c r="C62" t="str" cm="1">
        <f t="array" ref="C62:C78">D24:D40</f>
        <v>/* [1] ---- 11000001 ---- */</v>
      </c>
      <c r="D62" s="2"/>
      <c r="E62" s="2"/>
      <c r="F62" s="2"/>
      <c r="G62" s="2"/>
      <c r="H62" s="2"/>
    </row>
    <row r="63" spans="3:8" x14ac:dyDescent="0.35">
      <c r="C63" t="str">
        <v xml:space="preserve">GPIOA-&gt;BSRR =(1&lt;&lt;5); </v>
      </c>
      <c r="D63" s="2"/>
      <c r="E63" s="2"/>
      <c r="F63" s="2"/>
      <c r="G63" s="2"/>
      <c r="H63" s="2"/>
    </row>
    <row r="64" spans="3:8" x14ac:dyDescent="0.35">
      <c r="C64" s="2" t="str">
        <v>__ASM volatile ("nop");</v>
      </c>
    </row>
    <row r="65" spans="3:8" x14ac:dyDescent="0.35">
      <c r="C65" s="2" t="str">
        <v xml:space="preserve">GPIOA-&gt;BSRR =(1&lt;&lt;5); </v>
      </c>
      <c r="D65" s="2"/>
      <c r="E65" s="2"/>
      <c r="F65" s="2"/>
      <c r="G65" s="2"/>
      <c r="H65" s="2"/>
    </row>
    <row r="66" spans="3:8" x14ac:dyDescent="0.35">
      <c r="C66" t="str">
        <v>__ASM volatile ("nop");</v>
      </c>
      <c r="D66" s="2"/>
      <c r="E66" s="2"/>
      <c r="F66" s="2"/>
      <c r="G66" s="2"/>
      <c r="H66" s="2"/>
    </row>
    <row r="67" spans="3:8" x14ac:dyDescent="0.35">
      <c r="C67" s="2" t="str">
        <v xml:space="preserve">GPIOA-&gt;BSRR =(1&lt;&lt;21); </v>
      </c>
    </row>
    <row r="68" spans="3:8" x14ac:dyDescent="0.35">
      <c r="C68" s="2" t="str">
        <v>__ASM volatile ("nop");</v>
      </c>
      <c r="D68" s="2"/>
      <c r="E68" s="2"/>
      <c r="F68" s="2"/>
      <c r="G68" s="2"/>
      <c r="H68" s="2"/>
    </row>
    <row r="69" spans="3:8" x14ac:dyDescent="0.35">
      <c r="C69" t="str">
        <v xml:space="preserve">GPIOA-&gt;BSRR =(1&lt;&lt;21); </v>
      </c>
      <c r="D69" s="2"/>
      <c r="E69" s="2"/>
      <c r="F69" s="2"/>
      <c r="G69" s="2"/>
      <c r="H69" s="2"/>
    </row>
    <row r="70" spans="3:8" x14ac:dyDescent="0.35">
      <c r="C70" s="2" t="str">
        <v>__ASM volatile ("nop");</v>
      </c>
    </row>
    <row r="71" spans="3:8" x14ac:dyDescent="0.35">
      <c r="C71" s="2" t="str">
        <v xml:space="preserve">GPIOA-&gt;BSRR =(1&lt;&lt;21); </v>
      </c>
      <c r="D71" s="2"/>
      <c r="E71" s="2"/>
      <c r="F71" s="2"/>
      <c r="G71" s="2"/>
      <c r="H71" s="2"/>
    </row>
    <row r="72" spans="3:8" x14ac:dyDescent="0.35">
      <c r="C72" t="str">
        <v>__ASM volatile ("nop");</v>
      </c>
      <c r="D72" s="2"/>
      <c r="E72" s="2"/>
      <c r="F72" s="2"/>
      <c r="G72" s="2"/>
      <c r="H72" s="2"/>
    </row>
    <row r="73" spans="3:8" x14ac:dyDescent="0.35">
      <c r="C73" s="2" t="str">
        <v xml:space="preserve">GPIOA-&gt;BSRR =(1&lt;&lt;21); </v>
      </c>
    </row>
    <row r="74" spans="3:8" x14ac:dyDescent="0.35">
      <c r="C74" s="2" t="str">
        <v>__ASM volatile ("nop");</v>
      </c>
    </row>
    <row r="75" spans="3:8" x14ac:dyDescent="0.35">
      <c r="C75" t="str">
        <v xml:space="preserve">GPIOA-&gt;BSRR =(1&lt;&lt;21); </v>
      </c>
    </row>
    <row r="76" spans="3:8" x14ac:dyDescent="0.35">
      <c r="C76" s="2" t="str">
        <v>__ASM volatile ("nop");</v>
      </c>
    </row>
    <row r="77" spans="3:8" x14ac:dyDescent="0.35">
      <c r="C77" s="2" t="str">
        <v xml:space="preserve">GPIOA-&gt;BSRR =(1&lt;&lt;5); </v>
      </c>
    </row>
    <row r="78" spans="3:8" x14ac:dyDescent="0.35">
      <c r="C78" t="str">
        <v>__ASM volatile ("nop");</v>
      </c>
    </row>
    <row r="79" spans="3:8" x14ac:dyDescent="0.35">
      <c r="C79" t="str" cm="1">
        <f t="array" ref="C79:C95">E24:E40</f>
        <v>/* [2] ---- 00101010 ---- */</v>
      </c>
    </row>
    <row r="80" spans="3:8" x14ac:dyDescent="0.35">
      <c r="C80" t="str">
        <v xml:space="preserve">GPIOA-&gt;BSRR =(1&lt;&lt;21); </v>
      </c>
    </row>
    <row r="81" spans="3:3" x14ac:dyDescent="0.35">
      <c r="C81" s="2" t="str">
        <v>__ASM volatile ("nop");</v>
      </c>
    </row>
    <row r="82" spans="3:3" x14ac:dyDescent="0.35">
      <c r="C82" s="2" t="str">
        <v xml:space="preserve">GPIOA-&gt;BSRR =(1&lt;&lt;21); </v>
      </c>
    </row>
    <row r="83" spans="3:3" x14ac:dyDescent="0.35">
      <c r="C83" t="str">
        <v>__ASM volatile ("nop");</v>
      </c>
    </row>
    <row r="84" spans="3:3" x14ac:dyDescent="0.35">
      <c r="C84" s="2" t="str">
        <v xml:space="preserve">GPIOA-&gt;BSRR =(1&lt;&lt;5); </v>
      </c>
    </row>
    <row r="85" spans="3:3" x14ac:dyDescent="0.35">
      <c r="C85" s="2" t="str">
        <v>__ASM volatile ("nop");</v>
      </c>
    </row>
    <row r="86" spans="3:3" x14ac:dyDescent="0.35">
      <c r="C86" t="str">
        <v xml:space="preserve">GPIOA-&gt;BSRR =(1&lt;&lt;21); </v>
      </c>
    </row>
    <row r="87" spans="3:3" x14ac:dyDescent="0.35">
      <c r="C87" s="2" t="str">
        <v>__ASM volatile ("nop");</v>
      </c>
    </row>
    <row r="88" spans="3:3" x14ac:dyDescent="0.35">
      <c r="C88" s="2" t="str">
        <v xml:space="preserve">GPIOA-&gt;BSRR =(1&lt;&lt;5); </v>
      </c>
    </row>
    <row r="89" spans="3:3" x14ac:dyDescent="0.35">
      <c r="C89" t="str">
        <v>__ASM volatile ("nop");</v>
      </c>
    </row>
    <row r="90" spans="3:3" x14ac:dyDescent="0.35">
      <c r="C90" s="2" t="str">
        <v xml:space="preserve">GPIOA-&gt;BSRR =(1&lt;&lt;21); </v>
      </c>
    </row>
    <row r="91" spans="3:3" x14ac:dyDescent="0.35">
      <c r="C91" s="2" t="str">
        <v>__ASM volatile ("nop");</v>
      </c>
    </row>
    <row r="92" spans="3:3" x14ac:dyDescent="0.35">
      <c r="C92" t="str">
        <v xml:space="preserve">GPIOA-&gt;BSRR =(1&lt;&lt;5); </v>
      </c>
    </row>
    <row r="93" spans="3:3" x14ac:dyDescent="0.35">
      <c r="C93" s="2" t="str">
        <v>__ASM volatile ("nop");</v>
      </c>
    </row>
    <row r="94" spans="3:3" x14ac:dyDescent="0.35">
      <c r="C94" s="2" t="str">
        <v xml:space="preserve">GPIOA-&gt;BSRR =(1&lt;&lt;21); </v>
      </c>
    </row>
    <row r="95" spans="3:3" x14ac:dyDescent="0.35">
      <c r="C95" t="str">
        <v>__ASM volatile ("nop");</v>
      </c>
    </row>
    <row r="96" spans="3:3" x14ac:dyDescent="0.35">
      <c r="C96" t="str" cm="1">
        <f t="array" ref="C96:C112">F24:F40</f>
        <v>/* [3] ---- 10010010 ---- */</v>
      </c>
    </row>
    <row r="97" spans="3:3" x14ac:dyDescent="0.35">
      <c r="C97" t="str">
        <v xml:space="preserve">GPIOA-&gt;BSRR =(1&lt;&lt;5); </v>
      </c>
    </row>
    <row r="98" spans="3:3" x14ac:dyDescent="0.35">
      <c r="C98" s="2" t="str">
        <v>__ASM volatile ("nop");</v>
      </c>
    </row>
    <row r="99" spans="3:3" x14ac:dyDescent="0.35">
      <c r="C99" s="2" t="str">
        <v xml:space="preserve">GPIOA-&gt;BSRR =(1&lt;&lt;21); </v>
      </c>
    </row>
    <row r="100" spans="3:3" x14ac:dyDescent="0.35">
      <c r="C100" t="str">
        <v>__ASM volatile ("nop");</v>
      </c>
    </row>
    <row r="101" spans="3:3" x14ac:dyDescent="0.35">
      <c r="C101" s="2" t="str">
        <v xml:space="preserve">GPIOA-&gt;BSRR =(1&lt;&lt;21); </v>
      </c>
    </row>
    <row r="102" spans="3:3" x14ac:dyDescent="0.35">
      <c r="C102" s="2" t="str">
        <v>__ASM volatile ("nop");</v>
      </c>
    </row>
    <row r="103" spans="3:3" x14ac:dyDescent="0.35">
      <c r="C103" t="str">
        <v xml:space="preserve">GPIOA-&gt;BSRR =(1&lt;&lt;5); </v>
      </c>
    </row>
    <row r="104" spans="3:3" x14ac:dyDescent="0.35">
      <c r="C104" s="2" t="str">
        <v>__ASM volatile ("nop");</v>
      </c>
    </row>
    <row r="105" spans="3:3" x14ac:dyDescent="0.35">
      <c r="C105" s="2" t="str">
        <v xml:space="preserve">GPIOA-&gt;BSRR =(1&lt;&lt;21); </v>
      </c>
    </row>
    <row r="106" spans="3:3" x14ac:dyDescent="0.35">
      <c r="C106" t="str">
        <v>__ASM volatile ("nop");</v>
      </c>
    </row>
    <row r="107" spans="3:3" x14ac:dyDescent="0.35">
      <c r="C107" s="2" t="str">
        <v xml:space="preserve">GPIOA-&gt;BSRR =(1&lt;&lt;21); </v>
      </c>
    </row>
    <row r="108" spans="3:3" x14ac:dyDescent="0.35">
      <c r="C108" s="2" t="str">
        <v>__ASM volatile ("nop");</v>
      </c>
    </row>
    <row r="109" spans="3:3" x14ac:dyDescent="0.35">
      <c r="C109" t="str">
        <v xml:space="preserve">GPIOA-&gt;BSRR =(1&lt;&lt;5); </v>
      </c>
    </row>
    <row r="110" spans="3:3" x14ac:dyDescent="0.35">
      <c r="C110" s="2" t="str">
        <v>__ASM volatile ("nop");</v>
      </c>
    </row>
    <row r="111" spans="3:3" x14ac:dyDescent="0.35">
      <c r="C111" s="2" t="str">
        <v xml:space="preserve">GPIOA-&gt;BSRR =(1&lt;&lt;21); </v>
      </c>
    </row>
    <row r="112" spans="3:3" x14ac:dyDescent="0.35">
      <c r="C112" t="str">
        <v>__ASM volatile ("nop");</v>
      </c>
    </row>
    <row r="113" spans="3:3" x14ac:dyDescent="0.35">
      <c r="C113" t="str" cm="1">
        <f t="array" ref="C113:C129">G24:G40</f>
        <v>/* [4] ---- 00000101 ---- */</v>
      </c>
    </row>
    <row r="114" spans="3:3" x14ac:dyDescent="0.35">
      <c r="C114" t="str">
        <v xml:space="preserve">GPIOA-&gt;BSRR =(1&lt;&lt;21); </v>
      </c>
    </row>
    <row r="115" spans="3:3" x14ac:dyDescent="0.35">
      <c r="C115" s="2" t="str">
        <v>__ASM volatile ("nop");</v>
      </c>
    </row>
    <row r="116" spans="3:3" x14ac:dyDescent="0.35">
      <c r="C116" s="2" t="str">
        <v xml:space="preserve">GPIOA-&gt;BSRR =(1&lt;&lt;21); </v>
      </c>
    </row>
    <row r="117" spans="3:3" x14ac:dyDescent="0.35">
      <c r="C117" t="str">
        <v>__ASM volatile ("nop");</v>
      </c>
    </row>
    <row r="118" spans="3:3" x14ac:dyDescent="0.35">
      <c r="C118" s="2" t="str">
        <v xml:space="preserve">GPIOA-&gt;BSRR =(1&lt;&lt;21); </v>
      </c>
    </row>
    <row r="119" spans="3:3" x14ac:dyDescent="0.35">
      <c r="C119" s="2" t="str">
        <v>__ASM volatile ("nop");</v>
      </c>
    </row>
    <row r="120" spans="3:3" x14ac:dyDescent="0.35">
      <c r="C120" t="str">
        <v xml:space="preserve">GPIOA-&gt;BSRR =(1&lt;&lt;21); </v>
      </c>
    </row>
    <row r="121" spans="3:3" x14ac:dyDescent="0.35">
      <c r="C121" s="2" t="str">
        <v>__ASM volatile ("nop");</v>
      </c>
    </row>
    <row r="122" spans="3:3" x14ac:dyDescent="0.35">
      <c r="C122" s="2" t="str">
        <v xml:space="preserve">GPIOA-&gt;BSRR =(1&lt;&lt;21); </v>
      </c>
    </row>
    <row r="123" spans="3:3" x14ac:dyDescent="0.35">
      <c r="C123" t="str">
        <v>__ASM volatile ("nop");</v>
      </c>
    </row>
    <row r="124" spans="3:3" x14ac:dyDescent="0.35">
      <c r="C124" s="2" t="str">
        <v xml:space="preserve">GPIOA-&gt;BSRR =(1&lt;&lt;5); </v>
      </c>
    </row>
    <row r="125" spans="3:3" x14ac:dyDescent="0.35">
      <c r="C125" s="2" t="str">
        <v>__ASM volatile ("nop");</v>
      </c>
    </row>
    <row r="126" spans="3:3" x14ac:dyDescent="0.35">
      <c r="C126" t="str">
        <v xml:space="preserve">GPIOA-&gt;BSRR =(1&lt;&lt;21); </v>
      </c>
    </row>
    <row r="127" spans="3:3" x14ac:dyDescent="0.35">
      <c r="C127" s="2" t="str">
        <v>__ASM volatile ("nop");</v>
      </c>
    </row>
    <row r="128" spans="3:3" x14ac:dyDescent="0.35">
      <c r="C128" s="2" t="str">
        <v xml:space="preserve">GPIOA-&gt;BSRR =(1&lt;&lt;5); </v>
      </c>
    </row>
    <row r="129" spans="3:3" x14ac:dyDescent="0.35">
      <c r="C129" t="str">
        <v>__ASM volatile ("nop");</v>
      </c>
    </row>
    <row r="130" spans="3:3" x14ac:dyDescent="0.35">
      <c r="C130" t="str" cm="1">
        <f t="array" ref="C130:C146">H24:H40</f>
        <v>/* [5] ---- 00101000 ---- */</v>
      </c>
    </row>
    <row r="131" spans="3:3" x14ac:dyDescent="0.35">
      <c r="C131" t="str">
        <v xml:space="preserve">GPIOA-&gt;BSRR =(1&lt;&lt;21); </v>
      </c>
    </row>
    <row r="132" spans="3:3" x14ac:dyDescent="0.35">
      <c r="C132" s="2" t="str">
        <v>__ASM volatile ("nop");</v>
      </c>
    </row>
    <row r="133" spans="3:3" x14ac:dyDescent="0.35">
      <c r="C133" s="2" t="str">
        <v xml:space="preserve">GPIOA-&gt;BSRR =(1&lt;&lt;21); </v>
      </c>
    </row>
    <row r="134" spans="3:3" x14ac:dyDescent="0.35">
      <c r="C134" t="str">
        <v>__ASM volatile ("nop");</v>
      </c>
    </row>
    <row r="135" spans="3:3" x14ac:dyDescent="0.35">
      <c r="C135" s="2" t="str">
        <v xml:space="preserve">GPIOA-&gt;BSRR =(1&lt;&lt;5); </v>
      </c>
    </row>
    <row r="136" spans="3:3" x14ac:dyDescent="0.35">
      <c r="C136" s="2" t="str">
        <v>__ASM volatile ("nop");</v>
      </c>
    </row>
    <row r="137" spans="3:3" x14ac:dyDescent="0.35">
      <c r="C137" t="str">
        <v xml:space="preserve">GPIOA-&gt;BSRR =(1&lt;&lt;21); </v>
      </c>
    </row>
    <row r="138" spans="3:3" x14ac:dyDescent="0.35">
      <c r="C138" s="2" t="str">
        <v>__ASM volatile ("nop");</v>
      </c>
    </row>
    <row r="139" spans="3:3" x14ac:dyDescent="0.35">
      <c r="C139" s="2" t="str">
        <v xml:space="preserve">GPIOA-&gt;BSRR =(1&lt;&lt;5); </v>
      </c>
    </row>
    <row r="140" spans="3:3" x14ac:dyDescent="0.35">
      <c r="C140" t="str">
        <v>__ASM volatile ("nop");</v>
      </c>
    </row>
    <row r="141" spans="3:3" x14ac:dyDescent="0.35">
      <c r="C141" s="2" t="str">
        <v xml:space="preserve">GPIOA-&gt;BSRR =(1&lt;&lt;21); </v>
      </c>
    </row>
    <row r="142" spans="3:3" x14ac:dyDescent="0.35">
      <c r="C142" s="2" t="str">
        <v>__ASM volatile ("nop");</v>
      </c>
    </row>
    <row r="143" spans="3:3" x14ac:dyDescent="0.35">
      <c r="C143" t="str">
        <v xml:space="preserve">GPIOA-&gt;BSRR =(1&lt;&lt;21); </v>
      </c>
    </row>
    <row r="144" spans="3:3" x14ac:dyDescent="0.35">
      <c r="C144" s="2" t="str">
        <v>__ASM volatile ("nop");</v>
      </c>
    </row>
    <row r="145" spans="3:3" x14ac:dyDescent="0.35">
      <c r="C145" s="2" t="str">
        <v xml:space="preserve">GPIOA-&gt;BSRR =(1&lt;&lt;21); </v>
      </c>
    </row>
    <row r="146" spans="3:3" x14ac:dyDescent="0.35">
      <c r="C146" t="str">
        <v>__ASM volatile ("nop");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2BAB-BCD5-4260-83CC-BE378E38A16C}">
  <dimension ref="A1:Q207"/>
  <sheetViews>
    <sheetView topLeftCell="D57" workbookViewId="0">
      <selection activeCell="E56" sqref="E56"/>
    </sheetView>
  </sheetViews>
  <sheetFormatPr defaultRowHeight="14.5" x14ac:dyDescent="0.35"/>
  <cols>
    <col min="3" max="8" width="21.81640625" bestFit="1" customWidth="1"/>
    <col min="9" max="9" width="23.6328125" bestFit="1" customWidth="1"/>
    <col min="12" max="12" width="21.26953125" customWidth="1"/>
  </cols>
  <sheetData>
    <row r="1" spans="1:17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39</v>
      </c>
    </row>
    <row r="2" spans="1:17" x14ac:dyDescent="0.35">
      <c r="C2" s="2">
        <v>10010000</v>
      </c>
      <c r="D2" s="2">
        <v>11000001</v>
      </c>
      <c r="E2" s="2" t="s">
        <v>22</v>
      </c>
      <c r="F2" s="2">
        <v>10010010</v>
      </c>
      <c r="G2" s="2" t="s">
        <v>23</v>
      </c>
      <c r="H2" s="2" t="s">
        <v>24</v>
      </c>
      <c r="I2">
        <v>10101010</v>
      </c>
      <c r="K2" t="s">
        <v>32</v>
      </c>
      <c r="L2" t="s">
        <v>26</v>
      </c>
    </row>
    <row r="3" spans="1:17" x14ac:dyDescent="0.35">
      <c r="A3">
        <v>1</v>
      </c>
      <c r="B3" cm="1">
        <f t="array" ref="B3:B10">_xlfn.SEQUENCE(8,1,1,1)</f>
        <v>1</v>
      </c>
      <c r="C3" t="str">
        <f>MID($C$2,A3,1)</f>
        <v>1</v>
      </c>
      <c r="D3" t="str">
        <f>MID($D$2,A3,1)</f>
        <v>1</v>
      </c>
      <c r="E3" t="str">
        <f>MID($E$2,A3,1)</f>
        <v>0</v>
      </c>
      <c r="F3" t="str">
        <f>MID($F$2,A3,1)</f>
        <v>1</v>
      </c>
      <c r="G3" t="str">
        <f>MID($G$2,A3,1)</f>
        <v>0</v>
      </c>
      <c r="H3" t="str">
        <f>MID($H$2,A3,1)</f>
        <v>0</v>
      </c>
      <c r="I3" t="str">
        <f>MID($I$2,A3,1)</f>
        <v>1</v>
      </c>
      <c r="K3" t="s">
        <v>33</v>
      </c>
      <c r="L3" s="2" t="s">
        <v>27</v>
      </c>
    </row>
    <row r="4" spans="1:17" x14ac:dyDescent="0.35">
      <c r="A4">
        <v>2</v>
      </c>
      <c r="B4">
        <v>2</v>
      </c>
      <c r="C4" t="str">
        <f t="shared" ref="C4:C10" si="0">MID($C$2,A4,1)</f>
        <v>0</v>
      </c>
      <c r="D4" t="str">
        <f t="shared" ref="D4:D10" si="1">MID($D$2,A4,1)</f>
        <v>1</v>
      </c>
      <c r="E4" t="str">
        <f t="shared" ref="E4:E10" si="2">MID($E$2,A4,1)</f>
        <v>0</v>
      </c>
      <c r="F4" t="str">
        <f t="shared" ref="F4:F10" si="3">MID($F$2,A4,1)</f>
        <v>0</v>
      </c>
      <c r="G4" t="str">
        <f t="shared" ref="G4:G10" si="4">MID($G$2,A4,1)</f>
        <v>0</v>
      </c>
      <c r="H4" t="str">
        <f t="shared" ref="H4:I10" si="5">MID($H$2,A4,1)</f>
        <v>0</v>
      </c>
      <c r="I4" t="str">
        <f t="shared" si="5"/>
        <v>0</v>
      </c>
      <c r="K4" t="s">
        <v>34</v>
      </c>
      <c r="L4" s="2" t="s">
        <v>25</v>
      </c>
    </row>
    <row r="5" spans="1:17" x14ac:dyDescent="0.35">
      <c r="A5">
        <v>3</v>
      </c>
      <c r="B5">
        <v>3</v>
      </c>
      <c r="C5" t="str">
        <f t="shared" si="0"/>
        <v>0</v>
      </c>
      <c r="D5" t="str">
        <f t="shared" si="1"/>
        <v>0</v>
      </c>
      <c r="E5" t="str">
        <f t="shared" si="2"/>
        <v>1</v>
      </c>
      <c r="F5" t="str">
        <f t="shared" si="3"/>
        <v>0</v>
      </c>
      <c r="G5" t="str">
        <f t="shared" si="4"/>
        <v>0</v>
      </c>
      <c r="H5" t="str">
        <f t="shared" si="5"/>
        <v>1</v>
      </c>
      <c r="I5" t="str">
        <f t="shared" ref="I5" si="6">MID($I$2,A5,1)</f>
        <v>1</v>
      </c>
    </row>
    <row r="6" spans="1:17" x14ac:dyDescent="0.35">
      <c r="A6">
        <v>4</v>
      </c>
      <c r="B6">
        <v>4</v>
      </c>
      <c r="C6" t="str">
        <f t="shared" si="0"/>
        <v>1</v>
      </c>
      <c r="D6" t="str">
        <f t="shared" si="1"/>
        <v>0</v>
      </c>
      <c r="E6" t="str">
        <f t="shared" si="2"/>
        <v>0</v>
      </c>
      <c r="F6" t="str">
        <f t="shared" si="3"/>
        <v>1</v>
      </c>
      <c r="G6" t="str">
        <f t="shared" si="4"/>
        <v>0</v>
      </c>
      <c r="H6" t="str">
        <f t="shared" si="5"/>
        <v>0</v>
      </c>
      <c r="I6" t="str">
        <f t="shared" si="5"/>
        <v>0</v>
      </c>
      <c r="K6" t="s">
        <v>35</v>
      </c>
      <c r="L6">
        <v>2</v>
      </c>
    </row>
    <row r="7" spans="1:17" x14ac:dyDescent="0.35">
      <c r="A7">
        <v>5</v>
      </c>
      <c r="B7">
        <v>5</v>
      </c>
      <c r="C7" t="str">
        <f t="shared" si="0"/>
        <v>0</v>
      </c>
      <c r="D7" t="str">
        <f t="shared" si="1"/>
        <v>0</v>
      </c>
      <c r="E7" t="str">
        <f t="shared" si="2"/>
        <v>1</v>
      </c>
      <c r="F7" t="str">
        <f t="shared" si="3"/>
        <v>0</v>
      </c>
      <c r="G7" t="str">
        <f t="shared" si="4"/>
        <v>0</v>
      </c>
      <c r="H7" t="str">
        <f t="shared" si="5"/>
        <v>1</v>
      </c>
      <c r="I7" t="str">
        <f t="shared" ref="I7" si="7">MID($I$2,A7,1)</f>
        <v>1</v>
      </c>
      <c r="L7" t="s">
        <v>37</v>
      </c>
      <c r="Q7" s="2"/>
    </row>
    <row r="8" spans="1:17" x14ac:dyDescent="0.35">
      <c r="A8">
        <v>6</v>
      </c>
      <c r="B8">
        <v>6</v>
      </c>
      <c r="C8" t="str">
        <f t="shared" si="0"/>
        <v>0</v>
      </c>
      <c r="D8" t="str">
        <f t="shared" si="1"/>
        <v>0</v>
      </c>
      <c r="E8" t="str">
        <f t="shared" si="2"/>
        <v>0</v>
      </c>
      <c r="F8" t="str">
        <f t="shared" si="3"/>
        <v>0</v>
      </c>
      <c r="G8" t="str">
        <f t="shared" si="4"/>
        <v>1</v>
      </c>
      <c r="H8" t="str">
        <f t="shared" si="5"/>
        <v>0</v>
      </c>
      <c r="I8" t="str">
        <f t="shared" si="5"/>
        <v>0</v>
      </c>
      <c r="L8" t="s">
        <v>38</v>
      </c>
      <c r="Q8" s="2"/>
    </row>
    <row r="9" spans="1:17" x14ac:dyDescent="0.35">
      <c r="A9">
        <v>7</v>
      </c>
      <c r="B9">
        <v>7</v>
      </c>
      <c r="C9" t="str">
        <f t="shared" si="0"/>
        <v>0</v>
      </c>
      <c r="D9" t="str">
        <f t="shared" si="1"/>
        <v>0</v>
      </c>
      <c r="E9" t="str">
        <f t="shared" si="2"/>
        <v>1</v>
      </c>
      <c r="F9" t="str">
        <f t="shared" si="3"/>
        <v>1</v>
      </c>
      <c r="G9" t="str">
        <f t="shared" si="4"/>
        <v>0</v>
      </c>
      <c r="H9" t="str">
        <f t="shared" si="5"/>
        <v>0</v>
      </c>
      <c r="I9" t="str">
        <f t="shared" ref="I9" si="8">MID($I$2,A9,1)</f>
        <v>1</v>
      </c>
      <c r="L9" t="s">
        <v>36</v>
      </c>
      <c r="Q9" s="2"/>
    </row>
    <row r="10" spans="1:17" x14ac:dyDescent="0.35">
      <c r="A10">
        <v>8</v>
      </c>
      <c r="B10">
        <v>8</v>
      </c>
      <c r="C10" t="str">
        <f t="shared" si="0"/>
        <v>0</v>
      </c>
      <c r="D10" t="str">
        <f t="shared" si="1"/>
        <v>1</v>
      </c>
      <c r="E10" t="str">
        <f t="shared" si="2"/>
        <v>0</v>
      </c>
      <c r="F10" t="str">
        <f t="shared" si="3"/>
        <v>0</v>
      </c>
      <c r="G10" t="str">
        <f t="shared" si="4"/>
        <v>1</v>
      </c>
      <c r="H10" t="str">
        <f t="shared" si="5"/>
        <v>0</v>
      </c>
      <c r="I10" t="str">
        <f t="shared" si="5"/>
        <v>0</v>
      </c>
    </row>
    <row r="12" spans="1:17" x14ac:dyDescent="0.35">
      <c r="B12" cm="1">
        <f t="array" ref="B12:B19">_xlfn.SEQUENCE(8,1,1,1)</f>
        <v>1</v>
      </c>
      <c r="C12" t="str">
        <f t="shared" ref="C12:I12" si="9">IF(C3="1",$L$2,$L$3)</f>
        <v xml:space="preserve">GPIOA-&gt;BSRR =(1&lt;&lt;5); </v>
      </c>
      <c r="D12" t="str">
        <f t="shared" si="9"/>
        <v xml:space="preserve">GPIOA-&gt;BSRR =(1&lt;&lt;5); </v>
      </c>
      <c r="E12" t="str">
        <f t="shared" si="9"/>
        <v xml:space="preserve">GPIOA-&gt;BSRR =(1&lt;&lt;21); </v>
      </c>
      <c r="F12" t="str">
        <f t="shared" si="9"/>
        <v xml:space="preserve">GPIOA-&gt;BSRR =(1&lt;&lt;5); </v>
      </c>
      <c r="G12" t="str">
        <f t="shared" si="9"/>
        <v xml:space="preserve">GPIOA-&gt;BSRR =(1&lt;&lt;21); </v>
      </c>
      <c r="H12" t="str">
        <f t="shared" si="9"/>
        <v xml:space="preserve">GPIOA-&gt;BSRR =(1&lt;&lt;21); </v>
      </c>
      <c r="I12" t="str">
        <f t="shared" si="9"/>
        <v xml:space="preserve">GPIOA-&gt;BSRR =(1&lt;&lt;5); </v>
      </c>
    </row>
    <row r="13" spans="1:17" x14ac:dyDescent="0.35">
      <c r="B13">
        <v>2</v>
      </c>
      <c r="C13" t="str">
        <f t="shared" ref="C13:I19" si="10">IF(C4="1",$L$2,$L$3)</f>
        <v xml:space="preserve">GPIOA-&gt;BSRR =(1&lt;&lt;21); </v>
      </c>
      <c r="D13" t="str">
        <f t="shared" si="10"/>
        <v xml:space="preserve">GPIOA-&gt;BSRR =(1&lt;&lt;5); </v>
      </c>
      <c r="E13" t="str">
        <f t="shared" si="10"/>
        <v xml:space="preserve">GPIOA-&gt;BSRR =(1&lt;&lt;21); </v>
      </c>
      <c r="F13" t="str">
        <f t="shared" si="10"/>
        <v xml:space="preserve">GPIOA-&gt;BSRR =(1&lt;&lt;21); </v>
      </c>
      <c r="G13" t="str">
        <f t="shared" si="10"/>
        <v xml:space="preserve">GPIOA-&gt;BSRR =(1&lt;&lt;21); </v>
      </c>
      <c r="H13" t="str">
        <f t="shared" si="10"/>
        <v xml:space="preserve">GPIOA-&gt;BSRR =(1&lt;&lt;21); </v>
      </c>
      <c r="I13" t="str">
        <f t="shared" si="10"/>
        <v xml:space="preserve">GPIOA-&gt;BSRR =(1&lt;&lt;21); </v>
      </c>
    </row>
    <row r="14" spans="1:17" x14ac:dyDescent="0.35">
      <c r="B14">
        <v>3</v>
      </c>
      <c r="C14" t="str">
        <f t="shared" si="10"/>
        <v xml:space="preserve">GPIOA-&gt;BSRR =(1&lt;&lt;21); </v>
      </c>
      <c r="D14" t="str">
        <f t="shared" si="10"/>
        <v xml:space="preserve">GPIOA-&gt;BSRR =(1&lt;&lt;21); </v>
      </c>
      <c r="E14" t="str">
        <f t="shared" si="10"/>
        <v xml:space="preserve">GPIOA-&gt;BSRR =(1&lt;&lt;5); </v>
      </c>
      <c r="F14" t="str">
        <f t="shared" si="10"/>
        <v xml:space="preserve">GPIOA-&gt;BSRR =(1&lt;&lt;21); </v>
      </c>
      <c r="G14" t="str">
        <f t="shared" si="10"/>
        <v xml:space="preserve">GPIOA-&gt;BSRR =(1&lt;&lt;21); </v>
      </c>
      <c r="H14" t="str">
        <f t="shared" si="10"/>
        <v xml:space="preserve">GPIOA-&gt;BSRR =(1&lt;&lt;5); </v>
      </c>
      <c r="I14" t="str">
        <f t="shared" si="10"/>
        <v xml:space="preserve">GPIOA-&gt;BSRR =(1&lt;&lt;5); </v>
      </c>
    </row>
    <row r="15" spans="1:17" x14ac:dyDescent="0.35">
      <c r="B15">
        <v>4</v>
      </c>
      <c r="C15" t="str">
        <f t="shared" si="10"/>
        <v xml:space="preserve">GPIOA-&gt;BSRR =(1&lt;&lt;5); </v>
      </c>
      <c r="D15" t="str">
        <f t="shared" si="10"/>
        <v xml:space="preserve">GPIOA-&gt;BSRR =(1&lt;&lt;21); </v>
      </c>
      <c r="E15" t="str">
        <f t="shared" si="10"/>
        <v xml:space="preserve">GPIOA-&gt;BSRR =(1&lt;&lt;21); </v>
      </c>
      <c r="F15" t="str">
        <f t="shared" si="10"/>
        <v xml:space="preserve">GPIOA-&gt;BSRR =(1&lt;&lt;5); </v>
      </c>
      <c r="G15" t="str">
        <f t="shared" si="10"/>
        <v xml:space="preserve">GPIOA-&gt;BSRR =(1&lt;&lt;21); </v>
      </c>
      <c r="H15" t="str">
        <f t="shared" si="10"/>
        <v xml:space="preserve">GPIOA-&gt;BSRR =(1&lt;&lt;21); </v>
      </c>
      <c r="I15" t="str">
        <f t="shared" si="10"/>
        <v xml:space="preserve">GPIOA-&gt;BSRR =(1&lt;&lt;21); </v>
      </c>
    </row>
    <row r="16" spans="1:17" x14ac:dyDescent="0.35">
      <c r="B16">
        <v>5</v>
      </c>
      <c r="C16" t="str">
        <f t="shared" si="10"/>
        <v xml:space="preserve">GPIOA-&gt;BSRR =(1&lt;&lt;21); </v>
      </c>
      <c r="D16" t="str">
        <f t="shared" si="10"/>
        <v xml:space="preserve">GPIOA-&gt;BSRR =(1&lt;&lt;21); </v>
      </c>
      <c r="E16" t="str">
        <f t="shared" si="10"/>
        <v xml:space="preserve">GPIOA-&gt;BSRR =(1&lt;&lt;5); </v>
      </c>
      <c r="F16" t="str">
        <f t="shared" si="10"/>
        <v xml:space="preserve">GPIOA-&gt;BSRR =(1&lt;&lt;21); </v>
      </c>
      <c r="G16" t="str">
        <f t="shared" si="10"/>
        <v xml:space="preserve">GPIOA-&gt;BSRR =(1&lt;&lt;21); </v>
      </c>
      <c r="H16" t="str">
        <f t="shared" si="10"/>
        <v xml:space="preserve">GPIOA-&gt;BSRR =(1&lt;&lt;5); </v>
      </c>
      <c r="I16" t="str">
        <f t="shared" si="10"/>
        <v xml:space="preserve">GPIOA-&gt;BSRR =(1&lt;&lt;5); </v>
      </c>
    </row>
    <row r="17" spans="2:9" x14ac:dyDescent="0.35">
      <c r="B17">
        <v>6</v>
      </c>
      <c r="C17" t="str">
        <f t="shared" si="10"/>
        <v xml:space="preserve">GPIOA-&gt;BSRR =(1&lt;&lt;21); </v>
      </c>
      <c r="D17" t="str">
        <f t="shared" si="10"/>
        <v xml:space="preserve">GPIOA-&gt;BSRR =(1&lt;&lt;21); </v>
      </c>
      <c r="E17" t="str">
        <f t="shared" si="10"/>
        <v xml:space="preserve">GPIOA-&gt;BSRR =(1&lt;&lt;21); </v>
      </c>
      <c r="F17" t="str">
        <f t="shared" si="10"/>
        <v xml:space="preserve">GPIOA-&gt;BSRR =(1&lt;&lt;21); </v>
      </c>
      <c r="G17" t="str">
        <f t="shared" si="10"/>
        <v xml:space="preserve">GPIOA-&gt;BSRR =(1&lt;&lt;5); </v>
      </c>
      <c r="H17" t="str">
        <f t="shared" si="10"/>
        <v xml:space="preserve">GPIOA-&gt;BSRR =(1&lt;&lt;21); </v>
      </c>
      <c r="I17" t="str">
        <f t="shared" si="10"/>
        <v xml:space="preserve">GPIOA-&gt;BSRR =(1&lt;&lt;21); </v>
      </c>
    </row>
    <row r="18" spans="2:9" x14ac:dyDescent="0.35">
      <c r="B18">
        <v>7</v>
      </c>
      <c r="C18" t="str">
        <f t="shared" si="10"/>
        <v xml:space="preserve">GPIOA-&gt;BSRR =(1&lt;&lt;21); </v>
      </c>
      <c r="D18" t="str">
        <f t="shared" si="10"/>
        <v xml:space="preserve">GPIOA-&gt;BSRR =(1&lt;&lt;21); </v>
      </c>
      <c r="E18" t="str">
        <f t="shared" si="10"/>
        <v xml:space="preserve">GPIOA-&gt;BSRR =(1&lt;&lt;5); </v>
      </c>
      <c r="F18" t="str">
        <f t="shared" si="10"/>
        <v xml:space="preserve">GPIOA-&gt;BSRR =(1&lt;&lt;5); </v>
      </c>
      <c r="G18" t="str">
        <f t="shared" si="10"/>
        <v xml:space="preserve">GPIOA-&gt;BSRR =(1&lt;&lt;21); </v>
      </c>
      <c r="H18" t="str">
        <f t="shared" si="10"/>
        <v xml:space="preserve">GPIOA-&gt;BSRR =(1&lt;&lt;21); </v>
      </c>
      <c r="I18" t="str">
        <f t="shared" si="10"/>
        <v xml:space="preserve">GPIOA-&gt;BSRR =(1&lt;&lt;5); </v>
      </c>
    </row>
    <row r="19" spans="2:9" x14ac:dyDescent="0.35">
      <c r="B19">
        <v>8</v>
      </c>
      <c r="C19" t="str">
        <f t="shared" si="10"/>
        <v xml:space="preserve">GPIOA-&gt;BSRR =(1&lt;&lt;21); </v>
      </c>
      <c r="D19" t="str">
        <f t="shared" si="10"/>
        <v xml:space="preserve">GPIOA-&gt;BSRR =(1&lt;&lt;5); </v>
      </c>
      <c r="E19" t="str">
        <f t="shared" si="10"/>
        <v xml:space="preserve">GPIOA-&gt;BSRR =(1&lt;&lt;21); </v>
      </c>
      <c r="F19" t="str">
        <f t="shared" si="10"/>
        <v xml:space="preserve">GPIOA-&gt;BSRR =(1&lt;&lt;21); </v>
      </c>
      <c r="G19" t="str">
        <f t="shared" si="10"/>
        <v xml:space="preserve">GPIOA-&gt;BSRR =(1&lt;&lt;5); </v>
      </c>
      <c r="H19" t="str">
        <f t="shared" si="10"/>
        <v xml:space="preserve">GPIOA-&gt;BSRR =(1&lt;&lt;21); </v>
      </c>
      <c r="I19" t="str">
        <f t="shared" si="10"/>
        <v xml:space="preserve">GPIOA-&gt;BSRR =(1&lt;&lt;21); </v>
      </c>
    </row>
    <row r="24" spans="2:9" x14ac:dyDescent="0.35">
      <c r="C24" t="str">
        <f t="shared" ref="C24:I24" si="11">CONCATENATE($L$7,C1,$L$8,C2,$L$9)</f>
        <v>/* [0] ---- 10010000 ---- */</v>
      </c>
      <c r="D24" t="str">
        <f t="shared" si="11"/>
        <v>/* [1] ---- 11000001 ---- */</v>
      </c>
      <c r="E24" t="str">
        <f t="shared" si="11"/>
        <v>/* [2] ---- 00101010 ---- */</v>
      </c>
      <c r="F24" t="str">
        <f t="shared" si="11"/>
        <v>/* [3] ---- 10010010 ---- */</v>
      </c>
      <c r="G24" t="str">
        <f t="shared" si="11"/>
        <v>/* [4] ---- 00000101 ---- */</v>
      </c>
      <c r="H24" t="str">
        <f t="shared" si="11"/>
        <v>/* [5] ---- 00101000 ---- */</v>
      </c>
      <c r="I24" t="str">
        <f t="shared" si="11"/>
        <v>/* [test] ---- 10101010 ---- */</v>
      </c>
    </row>
    <row r="25" spans="2:9" x14ac:dyDescent="0.35">
      <c r="B25" cm="1">
        <f t="array" ref="B25:B48">_xlfn.SEQUENCE(24,1,1,1)</f>
        <v>1</v>
      </c>
      <c r="C25" t="str">
        <f>C12</f>
        <v xml:space="preserve">GPIOA-&gt;BSRR =(1&lt;&lt;5); </v>
      </c>
      <c r="D25" t="str">
        <f t="shared" ref="D25:I25" si="12">D12</f>
        <v xml:space="preserve">GPIOA-&gt;BSRR =(1&lt;&lt;5); </v>
      </c>
      <c r="E25" t="str">
        <f t="shared" si="12"/>
        <v xml:space="preserve">GPIOA-&gt;BSRR =(1&lt;&lt;21); </v>
      </c>
      <c r="F25" t="str">
        <f t="shared" si="12"/>
        <v xml:space="preserve">GPIOA-&gt;BSRR =(1&lt;&lt;5); </v>
      </c>
      <c r="G25" t="str">
        <f t="shared" si="12"/>
        <v xml:space="preserve">GPIOA-&gt;BSRR =(1&lt;&lt;21); </v>
      </c>
      <c r="H25" t="str">
        <f t="shared" si="12"/>
        <v xml:space="preserve">GPIOA-&gt;BSRR =(1&lt;&lt;21); </v>
      </c>
      <c r="I25" t="str">
        <f t="shared" si="12"/>
        <v xml:space="preserve">GPIOA-&gt;BSRR =(1&lt;&lt;5); </v>
      </c>
    </row>
    <row r="26" spans="2:9" x14ac:dyDescent="0.35">
      <c r="B26">
        <v>2</v>
      </c>
      <c r="C26" s="2" t="str">
        <f>$L$4</f>
        <v>__ASM volatile ("nop");</v>
      </c>
      <c r="D26" s="2" t="str">
        <f t="shared" ref="D26:I29" si="13">$L$4</f>
        <v>__ASM volatile ("nop");</v>
      </c>
      <c r="E26" s="2" t="str">
        <f t="shared" si="13"/>
        <v>__ASM volatile ("nop");</v>
      </c>
      <c r="F26" s="2" t="str">
        <f t="shared" si="13"/>
        <v>__ASM volatile ("nop");</v>
      </c>
      <c r="G26" s="2" t="str">
        <f t="shared" si="13"/>
        <v>__ASM volatile ("nop");</v>
      </c>
      <c r="H26" s="2" t="str">
        <f t="shared" si="13"/>
        <v>__ASM volatile ("nop");</v>
      </c>
      <c r="I26" s="2" t="str">
        <f t="shared" si="13"/>
        <v>__ASM volatile ("nop");</v>
      </c>
    </row>
    <row r="27" spans="2:9" x14ac:dyDescent="0.35">
      <c r="B27">
        <v>3</v>
      </c>
      <c r="C27" s="2" t="str">
        <f>$L$4</f>
        <v>__ASM volatile ("nop");</v>
      </c>
      <c r="D27" s="2" t="str">
        <f t="shared" si="13"/>
        <v>__ASM volatile ("nop");</v>
      </c>
      <c r="E27" s="2" t="str">
        <f t="shared" si="13"/>
        <v>__ASM volatile ("nop");</v>
      </c>
      <c r="F27" s="2" t="str">
        <f t="shared" si="13"/>
        <v>__ASM volatile ("nop");</v>
      </c>
      <c r="G27" s="2" t="str">
        <f t="shared" si="13"/>
        <v>__ASM volatile ("nop");</v>
      </c>
      <c r="H27" s="2" t="str">
        <f t="shared" si="13"/>
        <v>__ASM volatile ("nop");</v>
      </c>
      <c r="I27" s="2" t="str">
        <f t="shared" si="13"/>
        <v>__ASM volatile ("nop");</v>
      </c>
    </row>
    <row r="28" spans="2:9" x14ac:dyDescent="0.35">
      <c r="B28">
        <v>4</v>
      </c>
      <c r="C28" t="str">
        <f>C13</f>
        <v xml:space="preserve">GPIOA-&gt;BSRR =(1&lt;&lt;21); </v>
      </c>
      <c r="D28" t="str">
        <f t="shared" ref="D28:I28" si="14">D13</f>
        <v xml:space="preserve">GPIOA-&gt;BSRR =(1&lt;&lt;5); </v>
      </c>
      <c r="E28" t="str">
        <f t="shared" si="14"/>
        <v xml:space="preserve">GPIOA-&gt;BSRR =(1&lt;&lt;21); </v>
      </c>
      <c r="F28" t="str">
        <f t="shared" si="14"/>
        <v xml:space="preserve">GPIOA-&gt;BSRR =(1&lt;&lt;21); </v>
      </c>
      <c r="G28" t="str">
        <f t="shared" si="14"/>
        <v xml:space="preserve">GPIOA-&gt;BSRR =(1&lt;&lt;21); </v>
      </c>
      <c r="H28" t="str">
        <f t="shared" si="14"/>
        <v xml:space="preserve">GPIOA-&gt;BSRR =(1&lt;&lt;21); </v>
      </c>
      <c r="I28" t="str">
        <f t="shared" si="14"/>
        <v xml:space="preserve">GPIOA-&gt;BSRR =(1&lt;&lt;21); </v>
      </c>
    </row>
    <row r="29" spans="2:9" x14ac:dyDescent="0.35">
      <c r="B29">
        <v>5</v>
      </c>
      <c r="C29" s="2" t="str">
        <f>$L$4</f>
        <v>__ASM volatile ("nop");</v>
      </c>
      <c r="D29" s="2" t="str">
        <f t="shared" si="13"/>
        <v>__ASM volatile ("nop");</v>
      </c>
      <c r="E29" s="2" t="str">
        <f t="shared" si="13"/>
        <v>__ASM volatile ("nop");</v>
      </c>
      <c r="F29" s="2" t="str">
        <f t="shared" si="13"/>
        <v>__ASM volatile ("nop");</v>
      </c>
      <c r="G29" s="2" t="str">
        <f t="shared" si="13"/>
        <v>__ASM volatile ("nop");</v>
      </c>
      <c r="H29" s="2" t="str">
        <f t="shared" si="13"/>
        <v>__ASM volatile ("nop");</v>
      </c>
      <c r="I29" s="2" t="str">
        <f t="shared" si="13"/>
        <v>__ASM volatile ("nop");</v>
      </c>
    </row>
    <row r="30" spans="2:9" x14ac:dyDescent="0.35">
      <c r="B30">
        <v>6</v>
      </c>
      <c r="C30" s="2" t="str">
        <f t="shared" ref="C30:I30" si="15">$L$4</f>
        <v>__ASM volatile ("nop");</v>
      </c>
      <c r="D30" s="2" t="str">
        <f t="shared" si="15"/>
        <v>__ASM volatile ("nop");</v>
      </c>
      <c r="E30" s="2" t="str">
        <f t="shared" si="15"/>
        <v>__ASM volatile ("nop");</v>
      </c>
      <c r="F30" s="2" t="str">
        <f t="shared" si="15"/>
        <v>__ASM volatile ("nop");</v>
      </c>
      <c r="G30" s="2" t="str">
        <f t="shared" si="15"/>
        <v>__ASM volatile ("nop");</v>
      </c>
      <c r="H30" s="2" t="str">
        <f t="shared" si="15"/>
        <v>__ASM volatile ("nop");</v>
      </c>
      <c r="I30" s="2" t="str">
        <f t="shared" si="15"/>
        <v>__ASM volatile ("nop");</v>
      </c>
    </row>
    <row r="31" spans="2:9" x14ac:dyDescent="0.35">
      <c r="B31">
        <v>7</v>
      </c>
      <c r="C31" t="str">
        <f>C14</f>
        <v xml:space="preserve">GPIOA-&gt;BSRR =(1&lt;&lt;21); </v>
      </c>
      <c r="D31" t="str">
        <f t="shared" ref="D31:I31" si="16">D14</f>
        <v xml:space="preserve">GPIOA-&gt;BSRR =(1&lt;&lt;21); </v>
      </c>
      <c r="E31" t="str">
        <f t="shared" si="16"/>
        <v xml:space="preserve">GPIOA-&gt;BSRR =(1&lt;&lt;5); </v>
      </c>
      <c r="F31" t="str">
        <f t="shared" si="16"/>
        <v xml:space="preserve">GPIOA-&gt;BSRR =(1&lt;&lt;21); </v>
      </c>
      <c r="G31" t="str">
        <f t="shared" si="16"/>
        <v xml:space="preserve">GPIOA-&gt;BSRR =(1&lt;&lt;21); </v>
      </c>
      <c r="H31" t="str">
        <f t="shared" si="16"/>
        <v xml:space="preserve">GPIOA-&gt;BSRR =(1&lt;&lt;5); </v>
      </c>
      <c r="I31" t="str">
        <f t="shared" si="16"/>
        <v xml:space="preserve">GPIOA-&gt;BSRR =(1&lt;&lt;5); </v>
      </c>
    </row>
    <row r="32" spans="2:9" x14ac:dyDescent="0.35">
      <c r="B32">
        <v>8</v>
      </c>
      <c r="C32" s="2" t="str">
        <f>$L$4</f>
        <v>__ASM volatile ("nop");</v>
      </c>
      <c r="D32" s="2" t="str">
        <f t="shared" ref="D32:I32" si="17">$L$4</f>
        <v>__ASM volatile ("nop");</v>
      </c>
      <c r="E32" s="2" t="str">
        <f t="shared" si="17"/>
        <v>__ASM volatile ("nop");</v>
      </c>
      <c r="F32" s="2" t="str">
        <f t="shared" si="17"/>
        <v>__ASM volatile ("nop");</v>
      </c>
      <c r="G32" s="2" t="str">
        <f t="shared" si="17"/>
        <v>__ASM volatile ("nop");</v>
      </c>
      <c r="H32" s="2" t="str">
        <f t="shared" si="17"/>
        <v>__ASM volatile ("nop");</v>
      </c>
      <c r="I32" s="2" t="str">
        <f t="shared" si="17"/>
        <v>__ASM volatile ("nop");</v>
      </c>
    </row>
    <row r="33" spans="2:9" x14ac:dyDescent="0.35">
      <c r="B33">
        <v>9</v>
      </c>
      <c r="C33" s="2" t="str">
        <f t="shared" ref="C33:I33" si="18">$L$4</f>
        <v>__ASM volatile ("nop");</v>
      </c>
      <c r="D33" s="2" t="str">
        <f t="shared" si="18"/>
        <v>__ASM volatile ("nop");</v>
      </c>
      <c r="E33" s="2" t="str">
        <f t="shared" si="18"/>
        <v>__ASM volatile ("nop");</v>
      </c>
      <c r="F33" s="2" t="str">
        <f t="shared" si="18"/>
        <v>__ASM volatile ("nop");</v>
      </c>
      <c r="G33" s="2" t="str">
        <f t="shared" si="18"/>
        <v>__ASM volatile ("nop");</v>
      </c>
      <c r="H33" s="2" t="str">
        <f t="shared" si="18"/>
        <v>__ASM volatile ("nop");</v>
      </c>
      <c r="I33" s="2" t="str">
        <f t="shared" si="18"/>
        <v>__ASM volatile ("nop");</v>
      </c>
    </row>
    <row r="34" spans="2:9" x14ac:dyDescent="0.35">
      <c r="B34">
        <v>10</v>
      </c>
      <c r="C34" t="str">
        <f>C15</f>
        <v xml:space="preserve">GPIOA-&gt;BSRR =(1&lt;&lt;5); </v>
      </c>
      <c r="D34" t="str">
        <f t="shared" ref="D34:I34" si="19">D15</f>
        <v xml:space="preserve">GPIOA-&gt;BSRR =(1&lt;&lt;21); </v>
      </c>
      <c r="E34" t="str">
        <f t="shared" si="19"/>
        <v xml:space="preserve">GPIOA-&gt;BSRR =(1&lt;&lt;21); </v>
      </c>
      <c r="F34" t="str">
        <f t="shared" si="19"/>
        <v xml:space="preserve">GPIOA-&gt;BSRR =(1&lt;&lt;5); </v>
      </c>
      <c r="G34" t="str">
        <f t="shared" si="19"/>
        <v xml:space="preserve">GPIOA-&gt;BSRR =(1&lt;&lt;21); </v>
      </c>
      <c r="H34" t="str">
        <f t="shared" si="19"/>
        <v xml:space="preserve">GPIOA-&gt;BSRR =(1&lt;&lt;21); </v>
      </c>
      <c r="I34" t="str">
        <f t="shared" si="19"/>
        <v xml:space="preserve">GPIOA-&gt;BSRR =(1&lt;&lt;21); </v>
      </c>
    </row>
    <row r="35" spans="2:9" x14ac:dyDescent="0.35">
      <c r="B35">
        <v>11</v>
      </c>
      <c r="C35" s="2" t="str">
        <f>$L$4</f>
        <v>__ASM volatile ("nop");</v>
      </c>
      <c r="D35" s="2" t="str">
        <f t="shared" ref="D35:I35" si="20">$L$4</f>
        <v>__ASM volatile ("nop");</v>
      </c>
      <c r="E35" s="2" t="str">
        <f t="shared" si="20"/>
        <v>__ASM volatile ("nop");</v>
      </c>
      <c r="F35" s="2" t="str">
        <f t="shared" si="20"/>
        <v>__ASM volatile ("nop");</v>
      </c>
      <c r="G35" s="2" t="str">
        <f t="shared" si="20"/>
        <v>__ASM volatile ("nop");</v>
      </c>
      <c r="H35" s="2" t="str">
        <f t="shared" si="20"/>
        <v>__ASM volatile ("nop");</v>
      </c>
      <c r="I35" s="2" t="str">
        <f t="shared" si="20"/>
        <v>__ASM volatile ("nop");</v>
      </c>
    </row>
    <row r="36" spans="2:9" x14ac:dyDescent="0.35">
      <c r="B36">
        <v>12</v>
      </c>
      <c r="C36" s="2" t="str">
        <f t="shared" ref="C36:I36" si="21">$L$4</f>
        <v>__ASM volatile ("nop");</v>
      </c>
      <c r="D36" s="2" t="str">
        <f t="shared" si="21"/>
        <v>__ASM volatile ("nop");</v>
      </c>
      <c r="E36" s="2" t="str">
        <f t="shared" si="21"/>
        <v>__ASM volatile ("nop");</v>
      </c>
      <c r="F36" s="2" t="str">
        <f t="shared" si="21"/>
        <v>__ASM volatile ("nop");</v>
      </c>
      <c r="G36" s="2" t="str">
        <f t="shared" si="21"/>
        <v>__ASM volatile ("nop");</v>
      </c>
      <c r="H36" s="2" t="str">
        <f t="shared" si="21"/>
        <v>__ASM volatile ("nop");</v>
      </c>
      <c r="I36" s="2" t="str">
        <f t="shared" si="21"/>
        <v>__ASM volatile ("nop");</v>
      </c>
    </row>
    <row r="37" spans="2:9" x14ac:dyDescent="0.35">
      <c r="B37">
        <v>13</v>
      </c>
      <c r="C37" t="str">
        <f>C16</f>
        <v xml:space="preserve">GPIOA-&gt;BSRR =(1&lt;&lt;21); </v>
      </c>
      <c r="D37" t="str">
        <f t="shared" ref="D37:I37" si="22">D16</f>
        <v xml:space="preserve">GPIOA-&gt;BSRR =(1&lt;&lt;21); </v>
      </c>
      <c r="E37" t="str">
        <f t="shared" si="22"/>
        <v xml:space="preserve">GPIOA-&gt;BSRR =(1&lt;&lt;5); </v>
      </c>
      <c r="F37" t="str">
        <f t="shared" si="22"/>
        <v xml:space="preserve">GPIOA-&gt;BSRR =(1&lt;&lt;21); </v>
      </c>
      <c r="G37" t="str">
        <f t="shared" si="22"/>
        <v xml:space="preserve">GPIOA-&gt;BSRR =(1&lt;&lt;21); </v>
      </c>
      <c r="H37" t="str">
        <f t="shared" si="22"/>
        <v xml:space="preserve">GPIOA-&gt;BSRR =(1&lt;&lt;5); </v>
      </c>
      <c r="I37" t="str">
        <f t="shared" si="22"/>
        <v xml:space="preserve">GPIOA-&gt;BSRR =(1&lt;&lt;5); </v>
      </c>
    </row>
    <row r="38" spans="2:9" x14ac:dyDescent="0.35">
      <c r="B38">
        <v>14</v>
      </c>
      <c r="C38" s="2" t="str">
        <f>$L$4</f>
        <v>__ASM volatile ("nop");</v>
      </c>
      <c r="D38" s="2" t="str">
        <f t="shared" ref="D38:I38" si="23">$L$4</f>
        <v>__ASM volatile ("nop");</v>
      </c>
      <c r="E38" s="2" t="str">
        <f t="shared" si="23"/>
        <v>__ASM volatile ("nop");</v>
      </c>
      <c r="F38" s="2" t="str">
        <f t="shared" si="23"/>
        <v>__ASM volatile ("nop");</v>
      </c>
      <c r="G38" s="2" t="str">
        <f t="shared" si="23"/>
        <v>__ASM volatile ("nop");</v>
      </c>
      <c r="H38" s="2" t="str">
        <f t="shared" si="23"/>
        <v>__ASM volatile ("nop");</v>
      </c>
      <c r="I38" s="2" t="str">
        <f t="shared" si="23"/>
        <v>__ASM volatile ("nop");</v>
      </c>
    </row>
    <row r="39" spans="2:9" x14ac:dyDescent="0.35">
      <c r="B39">
        <v>15</v>
      </c>
      <c r="C39" s="2" t="str">
        <f t="shared" ref="C39:I48" si="24">$L$4</f>
        <v>__ASM volatile ("nop");</v>
      </c>
      <c r="D39" s="2" t="str">
        <f t="shared" si="24"/>
        <v>__ASM volatile ("nop");</v>
      </c>
      <c r="E39" s="2" t="str">
        <f t="shared" si="24"/>
        <v>__ASM volatile ("nop");</v>
      </c>
      <c r="F39" s="2" t="str">
        <f t="shared" si="24"/>
        <v>__ASM volatile ("nop");</v>
      </c>
      <c r="G39" s="2" t="str">
        <f t="shared" si="24"/>
        <v>__ASM volatile ("nop");</v>
      </c>
      <c r="H39" s="2" t="str">
        <f t="shared" si="24"/>
        <v>__ASM volatile ("nop");</v>
      </c>
      <c r="I39" s="2" t="str">
        <f t="shared" si="24"/>
        <v>__ASM volatile ("nop");</v>
      </c>
    </row>
    <row r="40" spans="2:9" x14ac:dyDescent="0.35">
      <c r="B40">
        <v>16</v>
      </c>
      <c r="C40" t="str">
        <f>C17</f>
        <v xml:space="preserve">GPIOA-&gt;BSRR =(1&lt;&lt;21); </v>
      </c>
      <c r="D40" t="str">
        <f t="shared" ref="D40:I40" si="25">D17</f>
        <v xml:space="preserve">GPIOA-&gt;BSRR =(1&lt;&lt;21); </v>
      </c>
      <c r="E40" t="str">
        <f t="shared" si="25"/>
        <v xml:space="preserve">GPIOA-&gt;BSRR =(1&lt;&lt;21); </v>
      </c>
      <c r="F40" t="str">
        <f t="shared" si="25"/>
        <v xml:space="preserve">GPIOA-&gt;BSRR =(1&lt;&lt;21); </v>
      </c>
      <c r="G40" t="str">
        <f t="shared" si="25"/>
        <v xml:space="preserve">GPIOA-&gt;BSRR =(1&lt;&lt;5); </v>
      </c>
      <c r="H40" t="str">
        <f t="shared" si="25"/>
        <v xml:space="preserve">GPIOA-&gt;BSRR =(1&lt;&lt;21); </v>
      </c>
      <c r="I40" t="str">
        <f t="shared" si="25"/>
        <v xml:space="preserve">GPIOA-&gt;BSRR =(1&lt;&lt;21); </v>
      </c>
    </row>
    <row r="41" spans="2:9" x14ac:dyDescent="0.35">
      <c r="B41">
        <v>17</v>
      </c>
      <c r="C41" s="2" t="str">
        <f>$L$4</f>
        <v>__ASM volatile ("nop");</v>
      </c>
      <c r="D41" s="2" t="str">
        <f t="shared" ref="D41:I41" si="26">$L$4</f>
        <v>__ASM volatile ("nop");</v>
      </c>
      <c r="E41" s="2" t="str">
        <f t="shared" si="26"/>
        <v>__ASM volatile ("nop");</v>
      </c>
      <c r="F41" s="2" t="str">
        <f t="shared" si="26"/>
        <v>__ASM volatile ("nop");</v>
      </c>
      <c r="G41" s="2" t="str">
        <f t="shared" si="26"/>
        <v>__ASM volatile ("nop");</v>
      </c>
      <c r="H41" s="2" t="str">
        <f t="shared" si="26"/>
        <v>__ASM volatile ("nop");</v>
      </c>
      <c r="I41" s="2" t="str">
        <f t="shared" si="26"/>
        <v>__ASM volatile ("nop");</v>
      </c>
    </row>
    <row r="42" spans="2:9" x14ac:dyDescent="0.35">
      <c r="B42">
        <v>18</v>
      </c>
      <c r="C42" s="2" t="str">
        <f t="shared" si="24"/>
        <v>__ASM volatile ("nop");</v>
      </c>
      <c r="D42" s="2" t="str">
        <f t="shared" si="24"/>
        <v>__ASM volatile ("nop");</v>
      </c>
      <c r="E42" s="2" t="str">
        <f t="shared" si="24"/>
        <v>__ASM volatile ("nop");</v>
      </c>
      <c r="F42" s="2" t="str">
        <f t="shared" si="24"/>
        <v>__ASM volatile ("nop");</v>
      </c>
      <c r="G42" s="2" t="str">
        <f t="shared" si="24"/>
        <v>__ASM volatile ("nop");</v>
      </c>
      <c r="H42" s="2" t="str">
        <f t="shared" si="24"/>
        <v>__ASM volatile ("nop");</v>
      </c>
      <c r="I42" s="2" t="str">
        <f t="shared" si="24"/>
        <v>__ASM volatile ("nop");</v>
      </c>
    </row>
    <row r="43" spans="2:9" x14ac:dyDescent="0.35">
      <c r="B43">
        <v>19</v>
      </c>
      <c r="C43" t="str">
        <f>C18</f>
        <v xml:space="preserve">GPIOA-&gt;BSRR =(1&lt;&lt;21); </v>
      </c>
      <c r="D43" t="str">
        <f t="shared" ref="D43:I43" si="27">D18</f>
        <v xml:space="preserve">GPIOA-&gt;BSRR =(1&lt;&lt;21); </v>
      </c>
      <c r="E43" t="str">
        <f t="shared" si="27"/>
        <v xml:space="preserve">GPIOA-&gt;BSRR =(1&lt;&lt;5); </v>
      </c>
      <c r="F43" t="str">
        <f t="shared" si="27"/>
        <v xml:space="preserve">GPIOA-&gt;BSRR =(1&lt;&lt;5); </v>
      </c>
      <c r="G43" t="str">
        <f t="shared" si="27"/>
        <v xml:space="preserve">GPIOA-&gt;BSRR =(1&lt;&lt;21); </v>
      </c>
      <c r="H43" t="str">
        <f t="shared" si="27"/>
        <v xml:space="preserve">GPIOA-&gt;BSRR =(1&lt;&lt;21); </v>
      </c>
      <c r="I43" t="str">
        <f t="shared" si="27"/>
        <v xml:space="preserve">GPIOA-&gt;BSRR =(1&lt;&lt;5); </v>
      </c>
    </row>
    <row r="44" spans="2:9" x14ac:dyDescent="0.35">
      <c r="B44">
        <v>20</v>
      </c>
      <c r="C44" s="2" t="str">
        <f>$L$4</f>
        <v>__ASM volatile ("nop");</v>
      </c>
      <c r="D44" s="2" t="str">
        <f t="shared" ref="D44:I44" si="28">$L$4</f>
        <v>__ASM volatile ("nop");</v>
      </c>
      <c r="E44" s="2" t="str">
        <f t="shared" si="28"/>
        <v>__ASM volatile ("nop");</v>
      </c>
      <c r="F44" s="2" t="str">
        <f t="shared" si="28"/>
        <v>__ASM volatile ("nop");</v>
      </c>
      <c r="G44" s="2" t="str">
        <f t="shared" si="28"/>
        <v>__ASM volatile ("nop");</v>
      </c>
      <c r="H44" s="2" t="str">
        <f t="shared" si="28"/>
        <v>__ASM volatile ("nop");</v>
      </c>
      <c r="I44" s="2" t="str">
        <f t="shared" si="28"/>
        <v>__ASM volatile ("nop");</v>
      </c>
    </row>
    <row r="45" spans="2:9" x14ac:dyDescent="0.35">
      <c r="B45">
        <v>21</v>
      </c>
      <c r="C45" s="2" t="str">
        <f t="shared" si="24"/>
        <v>__ASM volatile ("nop");</v>
      </c>
      <c r="D45" s="2" t="str">
        <f t="shared" si="24"/>
        <v>__ASM volatile ("nop");</v>
      </c>
      <c r="E45" s="2" t="str">
        <f t="shared" si="24"/>
        <v>__ASM volatile ("nop");</v>
      </c>
      <c r="F45" s="2" t="str">
        <f t="shared" si="24"/>
        <v>__ASM volatile ("nop");</v>
      </c>
      <c r="G45" s="2" t="str">
        <f t="shared" si="24"/>
        <v>__ASM volatile ("nop");</v>
      </c>
      <c r="H45" s="2" t="str">
        <f t="shared" si="24"/>
        <v>__ASM volatile ("nop");</v>
      </c>
      <c r="I45" s="2" t="str">
        <f t="shared" si="24"/>
        <v>__ASM volatile ("nop");</v>
      </c>
    </row>
    <row r="46" spans="2:9" x14ac:dyDescent="0.35">
      <c r="B46">
        <v>22</v>
      </c>
      <c r="C46" t="str">
        <f>C19</f>
        <v xml:space="preserve">GPIOA-&gt;BSRR =(1&lt;&lt;21); </v>
      </c>
      <c r="D46" t="str">
        <f t="shared" ref="D46:I46" si="29">D19</f>
        <v xml:space="preserve">GPIOA-&gt;BSRR =(1&lt;&lt;5); </v>
      </c>
      <c r="E46" t="str">
        <f t="shared" si="29"/>
        <v xml:space="preserve">GPIOA-&gt;BSRR =(1&lt;&lt;21); </v>
      </c>
      <c r="F46" t="str">
        <f t="shared" si="29"/>
        <v xml:space="preserve">GPIOA-&gt;BSRR =(1&lt;&lt;21); </v>
      </c>
      <c r="G46" t="str">
        <f t="shared" si="29"/>
        <v xml:space="preserve">GPIOA-&gt;BSRR =(1&lt;&lt;5); </v>
      </c>
      <c r="H46" t="str">
        <f t="shared" si="29"/>
        <v xml:space="preserve">GPIOA-&gt;BSRR =(1&lt;&lt;21); </v>
      </c>
      <c r="I46" t="str">
        <f t="shared" si="29"/>
        <v xml:space="preserve">GPIOA-&gt;BSRR =(1&lt;&lt;21); </v>
      </c>
    </row>
    <row r="47" spans="2:9" x14ac:dyDescent="0.35">
      <c r="B47">
        <v>23</v>
      </c>
      <c r="C47" s="2" t="str">
        <f t="shared" si="24"/>
        <v>__ASM volatile ("nop");</v>
      </c>
      <c r="D47" s="2" t="str">
        <f t="shared" si="24"/>
        <v>__ASM volatile ("nop");</v>
      </c>
      <c r="E47" s="2" t="str">
        <f t="shared" si="24"/>
        <v>__ASM volatile ("nop");</v>
      </c>
      <c r="F47" s="2" t="str">
        <f t="shared" si="24"/>
        <v>__ASM volatile ("nop");</v>
      </c>
      <c r="G47" s="2" t="str">
        <f t="shared" si="24"/>
        <v>__ASM volatile ("nop");</v>
      </c>
      <c r="H47" s="2" t="str">
        <f t="shared" si="24"/>
        <v>__ASM volatile ("nop");</v>
      </c>
      <c r="I47" s="2" t="str">
        <f t="shared" si="24"/>
        <v>__ASM volatile ("nop");</v>
      </c>
    </row>
    <row r="48" spans="2:9" x14ac:dyDescent="0.35">
      <c r="B48">
        <v>24</v>
      </c>
      <c r="C48" s="2" t="str">
        <f>$L$4</f>
        <v>__ASM volatile ("nop");</v>
      </c>
      <c r="D48" s="2" t="str">
        <f t="shared" si="24"/>
        <v>__ASM volatile ("nop");</v>
      </c>
      <c r="E48" s="2" t="str">
        <f t="shared" si="24"/>
        <v>__ASM volatile ("nop");</v>
      </c>
      <c r="F48" s="2" t="str">
        <f t="shared" si="24"/>
        <v>__ASM volatile ("nop");</v>
      </c>
      <c r="G48" s="2" t="str">
        <f t="shared" si="24"/>
        <v>__ASM volatile ("nop");</v>
      </c>
      <c r="H48" s="2" t="str">
        <f t="shared" si="24"/>
        <v>__ASM volatile ("nop");</v>
      </c>
      <c r="I48" s="2" t="str">
        <f t="shared" si="24"/>
        <v>__ASM volatile ("nop");</v>
      </c>
    </row>
    <row r="49" spans="3:8" x14ac:dyDescent="0.35">
      <c r="C49" s="2"/>
      <c r="D49" s="2"/>
      <c r="E49" s="2"/>
      <c r="F49" s="2"/>
      <c r="G49" s="2"/>
      <c r="H49" s="2"/>
    </row>
    <row r="51" spans="3:8" x14ac:dyDescent="0.35">
      <c r="C51" s="2"/>
      <c r="D51" s="2"/>
      <c r="E51" s="2"/>
      <c r="F51" s="2"/>
      <c r="G51" s="2"/>
      <c r="H51" s="2"/>
    </row>
    <row r="52" spans="3:8" x14ac:dyDescent="0.35">
      <c r="C52" s="2" t="s">
        <v>51</v>
      </c>
      <c r="D52" s="2"/>
      <c r="E52" s="2"/>
      <c r="F52" s="2"/>
      <c r="G52" s="2"/>
      <c r="H52" s="2"/>
    </row>
    <row r="53" spans="3:8" x14ac:dyDescent="0.35">
      <c r="D53" t="s">
        <v>41</v>
      </c>
    </row>
    <row r="54" spans="3:8" x14ac:dyDescent="0.35">
      <c r="C54" s="2"/>
      <c r="D54" s="2" t="s">
        <v>42</v>
      </c>
      <c r="E54" s="2"/>
      <c r="F54" s="2"/>
      <c r="G54" s="2"/>
      <c r="H54" s="2"/>
    </row>
    <row r="55" spans="3:8" x14ac:dyDescent="0.35">
      <c r="C55" s="2"/>
      <c r="D55" s="2" t="s">
        <v>42</v>
      </c>
      <c r="E55" s="2"/>
      <c r="F55" s="2"/>
      <c r="G55" s="2"/>
      <c r="H55" s="2"/>
    </row>
    <row r="56" spans="3:8" x14ac:dyDescent="0.35">
      <c r="D56" t="s">
        <v>43</v>
      </c>
    </row>
    <row r="57" spans="3:8" x14ac:dyDescent="0.35">
      <c r="C57" s="2"/>
      <c r="D57" s="2" t="s">
        <v>42</v>
      </c>
      <c r="E57" s="2"/>
      <c r="F57" s="2"/>
      <c r="G57" s="2"/>
      <c r="H57" s="2"/>
    </row>
    <row r="58" spans="3:8" x14ac:dyDescent="0.35">
      <c r="C58" s="2"/>
      <c r="D58" s="2" t="s">
        <v>42</v>
      </c>
      <c r="E58" s="2"/>
      <c r="F58" s="2"/>
      <c r="G58" s="2"/>
      <c r="H58" s="2"/>
    </row>
    <row r="59" spans="3:8" x14ac:dyDescent="0.35">
      <c r="D59" t="s">
        <v>43</v>
      </c>
    </row>
    <row r="60" spans="3:8" x14ac:dyDescent="0.35">
      <c r="C60" s="2"/>
      <c r="D60" s="2" t="s">
        <v>42</v>
      </c>
      <c r="E60" s="2"/>
      <c r="F60" s="2"/>
      <c r="G60" s="2"/>
      <c r="H60" s="2"/>
    </row>
    <row r="61" spans="3:8" x14ac:dyDescent="0.35">
      <c r="C61" s="2"/>
      <c r="D61" s="2" t="s">
        <v>42</v>
      </c>
      <c r="E61" s="2"/>
      <c r="F61" s="2"/>
      <c r="G61" s="2"/>
      <c r="H61" s="2"/>
    </row>
    <row r="62" spans="3:8" x14ac:dyDescent="0.35">
      <c r="D62" t="s">
        <v>41</v>
      </c>
    </row>
    <row r="63" spans="3:8" x14ac:dyDescent="0.35">
      <c r="C63" s="2"/>
      <c r="D63" s="2" t="s">
        <v>42</v>
      </c>
      <c r="E63" s="2"/>
      <c r="F63" s="2"/>
      <c r="G63" s="2"/>
      <c r="H63" s="2"/>
    </row>
    <row r="64" spans="3:8" x14ac:dyDescent="0.35">
      <c r="C64" s="2"/>
      <c r="D64" s="2" t="s">
        <v>42</v>
      </c>
      <c r="E64" s="2"/>
      <c r="F64" s="2"/>
      <c r="G64" s="2"/>
      <c r="H64" s="2"/>
    </row>
    <row r="65" spans="3:8" x14ac:dyDescent="0.35">
      <c r="D65" t="s">
        <v>43</v>
      </c>
    </row>
    <row r="66" spans="3:8" x14ac:dyDescent="0.35">
      <c r="C66" s="2"/>
      <c r="D66" s="2" t="s">
        <v>42</v>
      </c>
      <c r="E66" s="2"/>
      <c r="F66" s="2"/>
      <c r="G66" s="2"/>
      <c r="H66" s="2"/>
    </row>
    <row r="67" spans="3:8" x14ac:dyDescent="0.35">
      <c r="C67" s="2"/>
      <c r="D67" s="2" t="s">
        <v>42</v>
      </c>
      <c r="E67" s="2"/>
      <c r="F67" s="2"/>
      <c r="G67" s="2"/>
      <c r="H67" s="2"/>
    </row>
    <row r="68" spans="3:8" x14ac:dyDescent="0.35">
      <c r="D68" t="s">
        <v>43</v>
      </c>
    </row>
    <row r="69" spans="3:8" x14ac:dyDescent="0.35">
      <c r="C69" s="2"/>
      <c r="D69" s="2" t="s">
        <v>42</v>
      </c>
      <c r="E69" s="2"/>
      <c r="F69" s="2"/>
      <c r="G69" s="2"/>
      <c r="H69" s="2"/>
    </row>
    <row r="70" spans="3:8" x14ac:dyDescent="0.35">
      <c r="C70" s="2"/>
      <c r="D70" s="2" t="s">
        <v>42</v>
      </c>
      <c r="E70" s="2"/>
      <c r="F70" s="2"/>
      <c r="G70" s="2"/>
      <c r="H70" s="2"/>
    </row>
    <row r="71" spans="3:8" x14ac:dyDescent="0.35">
      <c r="D71" t="s">
        <v>43</v>
      </c>
    </row>
    <row r="72" spans="3:8" x14ac:dyDescent="0.35">
      <c r="C72" s="2"/>
      <c r="D72" s="2" t="s">
        <v>42</v>
      </c>
      <c r="E72" s="2"/>
      <c r="F72" s="2"/>
      <c r="G72" s="2"/>
      <c r="H72" s="2"/>
    </row>
    <row r="73" spans="3:8" x14ac:dyDescent="0.35">
      <c r="C73" s="2"/>
      <c r="D73" s="2" t="s">
        <v>42</v>
      </c>
      <c r="E73" s="2"/>
      <c r="F73" s="2"/>
      <c r="G73" s="2"/>
      <c r="H73" s="2"/>
    </row>
    <row r="74" spans="3:8" x14ac:dyDescent="0.35">
      <c r="D74" t="s">
        <v>43</v>
      </c>
    </row>
    <row r="75" spans="3:8" x14ac:dyDescent="0.35">
      <c r="C75" s="2"/>
      <c r="D75" s="2" t="s">
        <v>42</v>
      </c>
      <c r="E75" s="2"/>
      <c r="F75" s="2"/>
      <c r="G75" s="2"/>
      <c r="H75" s="2"/>
    </row>
    <row r="76" spans="3:8" x14ac:dyDescent="0.35">
      <c r="C76" s="2"/>
      <c r="D76" s="2" t="s">
        <v>42</v>
      </c>
      <c r="E76" s="2"/>
      <c r="F76" s="2"/>
      <c r="G76" s="2"/>
      <c r="H76" s="2"/>
    </row>
    <row r="78" spans="3:8" x14ac:dyDescent="0.35">
      <c r="C78" s="2"/>
      <c r="D78" s="2" t="s">
        <v>44</v>
      </c>
      <c r="E78" s="2"/>
      <c r="F78" s="2"/>
      <c r="G78" s="2"/>
      <c r="H78" s="2"/>
    </row>
    <row r="79" spans="3:8" x14ac:dyDescent="0.35">
      <c r="C79" s="2"/>
      <c r="D79" s="2" t="s">
        <v>41</v>
      </c>
      <c r="E79" s="2"/>
      <c r="F79" s="2"/>
      <c r="G79" s="2"/>
      <c r="H79" s="2"/>
    </row>
    <row r="80" spans="3:8" x14ac:dyDescent="0.35">
      <c r="D80" t="s">
        <v>42</v>
      </c>
    </row>
    <row r="81" spans="4:4" x14ac:dyDescent="0.35">
      <c r="D81" t="s">
        <v>42</v>
      </c>
    </row>
    <row r="82" spans="4:4" x14ac:dyDescent="0.35">
      <c r="D82" t="s">
        <v>41</v>
      </c>
    </row>
    <row r="83" spans="4:4" x14ac:dyDescent="0.35">
      <c r="D83" t="s">
        <v>42</v>
      </c>
    </row>
    <row r="84" spans="4:4" x14ac:dyDescent="0.35">
      <c r="D84" t="s">
        <v>42</v>
      </c>
    </row>
    <row r="85" spans="4:4" x14ac:dyDescent="0.35">
      <c r="D85" t="s">
        <v>43</v>
      </c>
    </row>
    <row r="86" spans="4:4" x14ac:dyDescent="0.35">
      <c r="D86" t="s">
        <v>42</v>
      </c>
    </row>
    <row r="87" spans="4:4" x14ac:dyDescent="0.35">
      <c r="D87" t="s">
        <v>42</v>
      </c>
    </row>
    <row r="88" spans="4:4" x14ac:dyDescent="0.35">
      <c r="D88" t="s">
        <v>43</v>
      </c>
    </row>
    <row r="89" spans="4:4" x14ac:dyDescent="0.35">
      <c r="D89" t="s">
        <v>42</v>
      </c>
    </row>
    <row r="90" spans="4:4" x14ac:dyDescent="0.35">
      <c r="D90" t="s">
        <v>42</v>
      </c>
    </row>
    <row r="91" spans="4:4" x14ac:dyDescent="0.35">
      <c r="D91" t="s">
        <v>43</v>
      </c>
    </row>
    <row r="92" spans="4:4" x14ac:dyDescent="0.35">
      <c r="D92" t="s">
        <v>42</v>
      </c>
    </row>
    <row r="93" spans="4:4" x14ac:dyDescent="0.35">
      <c r="D93" t="s">
        <v>42</v>
      </c>
    </row>
    <row r="94" spans="4:4" x14ac:dyDescent="0.35">
      <c r="D94" t="s">
        <v>43</v>
      </c>
    </row>
    <row r="95" spans="4:4" x14ac:dyDescent="0.35">
      <c r="D95" t="s">
        <v>42</v>
      </c>
    </row>
    <row r="96" spans="4:4" x14ac:dyDescent="0.35">
      <c r="D96" t="s">
        <v>42</v>
      </c>
    </row>
    <row r="97" spans="4:4" x14ac:dyDescent="0.35">
      <c r="D97" t="s">
        <v>43</v>
      </c>
    </row>
    <row r="98" spans="4:4" x14ac:dyDescent="0.35">
      <c r="D98" t="s">
        <v>42</v>
      </c>
    </row>
    <row r="99" spans="4:4" x14ac:dyDescent="0.35">
      <c r="D99" t="s">
        <v>42</v>
      </c>
    </row>
    <row r="100" spans="4:4" x14ac:dyDescent="0.35">
      <c r="D100" t="s">
        <v>41</v>
      </c>
    </row>
    <row r="101" spans="4:4" x14ac:dyDescent="0.35">
      <c r="D101" t="s">
        <v>42</v>
      </c>
    </row>
    <row r="102" spans="4:4" x14ac:dyDescent="0.35">
      <c r="D102" t="s">
        <v>42</v>
      </c>
    </row>
    <row r="104" spans="4:4" x14ac:dyDescent="0.35">
      <c r="D104" t="s">
        <v>45</v>
      </c>
    </row>
    <row r="105" spans="4:4" x14ac:dyDescent="0.35">
      <c r="D105" t="s">
        <v>43</v>
      </c>
    </row>
    <row r="106" spans="4:4" x14ac:dyDescent="0.35">
      <c r="D106" t="s">
        <v>42</v>
      </c>
    </row>
    <row r="107" spans="4:4" x14ac:dyDescent="0.35">
      <c r="D107" t="s">
        <v>42</v>
      </c>
    </row>
    <row r="108" spans="4:4" x14ac:dyDescent="0.35">
      <c r="D108" t="s">
        <v>43</v>
      </c>
    </row>
    <row r="109" spans="4:4" x14ac:dyDescent="0.35">
      <c r="D109" t="s">
        <v>42</v>
      </c>
    </row>
    <row r="110" spans="4:4" x14ac:dyDescent="0.35">
      <c r="D110" t="s">
        <v>42</v>
      </c>
    </row>
    <row r="111" spans="4:4" x14ac:dyDescent="0.35">
      <c r="D111" t="s">
        <v>41</v>
      </c>
    </row>
    <row r="112" spans="4:4" x14ac:dyDescent="0.35">
      <c r="D112" t="s">
        <v>42</v>
      </c>
    </row>
    <row r="113" spans="4:4" x14ac:dyDescent="0.35">
      <c r="D113" t="s">
        <v>42</v>
      </c>
    </row>
    <row r="114" spans="4:4" x14ac:dyDescent="0.35">
      <c r="D114" t="s">
        <v>43</v>
      </c>
    </row>
    <row r="115" spans="4:4" x14ac:dyDescent="0.35">
      <c r="D115" t="s">
        <v>42</v>
      </c>
    </row>
    <row r="116" spans="4:4" x14ac:dyDescent="0.35">
      <c r="D116" t="s">
        <v>42</v>
      </c>
    </row>
    <row r="117" spans="4:4" x14ac:dyDescent="0.35">
      <c r="D117" t="s">
        <v>41</v>
      </c>
    </row>
    <row r="118" spans="4:4" x14ac:dyDescent="0.35">
      <c r="D118" t="s">
        <v>42</v>
      </c>
    </row>
    <row r="119" spans="4:4" x14ac:dyDescent="0.35">
      <c r="D119" t="s">
        <v>42</v>
      </c>
    </row>
    <row r="120" spans="4:4" x14ac:dyDescent="0.35">
      <c r="D120" t="s">
        <v>43</v>
      </c>
    </row>
    <row r="121" spans="4:4" x14ac:dyDescent="0.35">
      <c r="D121" t="s">
        <v>42</v>
      </c>
    </row>
    <row r="122" spans="4:4" x14ac:dyDescent="0.35">
      <c r="D122" t="s">
        <v>42</v>
      </c>
    </row>
    <row r="123" spans="4:4" x14ac:dyDescent="0.35">
      <c r="D123" t="s">
        <v>41</v>
      </c>
    </row>
    <row r="124" spans="4:4" x14ac:dyDescent="0.35">
      <c r="D124" t="s">
        <v>42</v>
      </c>
    </row>
    <row r="125" spans="4:4" x14ac:dyDescent="0.35">
      <c r="D125" t="s">
        <v>42</v>
      </c>
    </row>
    <row r="126" spans="4:4" x14ac:dyDescent="0.35">
      <c r="D126" t="s">
        <v>43</v>
      </c>
    </row>
    <row r="127" spans="4:4" x14ac:dyDescent="0.35">
      <c r="D127" t="s">
        <v>42</v>
      </c>
    </row>
    <row r="128" spans="4:4" x14ac:dyDescent="0.35">
      <c r="D128" t="s">
        <v>42</v>
      </c>
    </row>
    <row r="130" spans="4:4" x14ac:dyDescent="0.35">
      <c r="D130" t="s">
        <v>46</v>
      </c>
    </row>
    <row r="131" spans="4:4" x14ac:dyDescent="0.35">
      <c r="D131" t="s">
        <v>41</v>
      </c>
    </row>
    <row r="132" spans="4:4" x14ac:dyDescent="0.35">
      <c r="D132" t="s">
        <v>42</v>
      </c>
    </row>
    <row r="133" spans="4:4" x14ac:dyDescent="0.35">
      <c r="D133" t="s">
        <v>42</v>
      </c>
    </row>
    <row r="134" spans="4:4" x14ac:dyDescent="0.35">
      <c r="D134" t="s">
        <v>43</v>
      </c>
    </row>
    <row r="135" spans="4:4" x14ac:dyDescent="0.35">
      <c r="D135" t="s">
        <v>42</v>
      </c>
    </row>
    <row r="136" spans="4:4" x14ac:dyDescent="0.35">
      <c r="D136" t="s">
        <v>42</v>
      </c>
    </row>
    <row r="137" spans="4:4" x14ac:dyDescent="0.35">
      <c r="D137" t="s">
        <v>43</v>
      </c>
    </row>
    <row r="138" spans="4:4" x14ac:dyDescent="0.35">
      <c r="D138" t="s">
        <v>42</v>
      </c>
    </row>
    <row r="139" spans="4:4" x14ac:dyDescent="0.35">
      <c r="D139" t="s">
        <v>42</v>
      </c>
    </row>
    <row r="140" spans="4:4" x14ac:dyDescent="0.35">
      <c r="D140" t="s">
        <v>41</v>
      </c>
    </row>
    <row r="141" spans="4:4" x14ac:dyDescent="0.35">
      <c r="D141" t="s">
        <v>42</v>
      </c>
    </row>
    <row r="142" spans="4:4" x14ac:dyDescent="0.35">
      <c r="D142" t="s">
        <v>42</v>
      </c>
    </row>
    <row r="143" spans="4:4" x14ac:dyDescent="0.35">
      <c r="D143" t="s">
        <v>43</v>
      </c>
    </row>
    <row r="144" spans="4:4" x14ac:dyDescent="0.35">
      <c r="D144" t="s">
        <v>42</v>
      </c>
    </row>
    <row r="145" spans="4:4" x14ac:dyDescent="0.35">
      <c r="D145" t="s">
        <v>42</v>
      </c>
    </row>
    <row r="146" spans="4:4" x14ac:dyDescent="0.35">
      <c r="D146" t="s">
        <v>43</v>
      </c>
    </row>
    <row r="147" spans="4:4" x14ac:dyDescent="0.35">
      <c r="D147" t="s">
        <v>42</v>
      </c>
    </row>
    <row r="148" spans="4:4" x14ac:dyDescent="0.35">
      <c r="D148" t="s">
        <v>42</v>
      </c>
    </row>
    <row r="149" spans="4:4" x14ac:dyDescent="0.35">
      <c r="D149" t="s">
        <v>41</v>
      </c>
    </row>
    <row r="150" spans="4:4" x14ac:dyDescent="0.35">
      <c r="D150" t="s">
        <v>42</v>
      </c>
    </row>
    <row r="151" spans="4:4" x14ac:dyDescent="0.35">
      <c r="D151" t="s">
        <v>42</v>
      </c>
    </row>
    <row r="152" spans="4:4" x14ac:dyDescent="0.35">
      <c r="D152" t="s">
        <v>43</v>
      </c>
    </row>
    <row r="153" spans="4:4" x14ac:dyDescent="0.35">
      <c r="D153" t="s">
        <v>42</v>
      </c>
    </row>
    <row r="154" spans="4:4" x14ac:dyDescent="0.35">
      <c r="D154" t="s">
        <v>42</v>
      </c>
    </row>
    <row r="156" spans="4:4" x14ac:dyDescent="0.35">
      <c r="D156" t="s">
        <v>47</v>
      </c>
    </row>
    <row r="157" spans="4:4" x14ac:dyDescent="0.35">
      <c r="D157" t="s">
        <v>43</v>
      </c>
    </row>
    <row r="158" spans="4:4" x14ac:dyDescent="0.35">
      <c r="D158" t="s">
        <v>42</v>
      </c>
    </row>
    <row r="159" spans="4:4" x14ac:dyDescent="0.35">
      <c r="D159" t="s">
        <v>42</v>
      </c>
    </row>
    <row r="160" spans="4:4" x14ac:dyDescent="0.35">
      <c r="D160" t="s">
        <v>43</v>
      </c>
    </row>
    <row r="161" spans="4:4" x14ac:dyDescent="0.35">
      <c r="D161" t="s">
        <v>42</v>
      </c>
    </row>
    <row r="162" spans="4:4" x14ac:dyDescent="0.35">
      <c r="D162" t="s">
        <v>42</v>
      </c>
    </row>
    <row r="163" spans="4:4" x14ac:dyDescent="0.35">
      <c r="D163" t="s">
        <v>43</v>
      </c>
    </row>
    <row r="164" spans="4:4" x14ac:dyDescent="0.35">
      <c r="D164" t="s">
        <v>42</v>
      </c>
    </row>
    <row r="165" spans="4:4" x14ac:dyDescent="0.35">
      <c r="D165" t="s">
        <v>42</v>
      </c>
    </row>
    <row r="166" spans="4:4" x14ac:dyDescent="0.35">
      <c r="D166" t="s">
        <v>43</v>
      </c>
    </row>
    <row r="167" spans="4:4" x14ac:dyDescent="0.35">
      <c r="D167" t="s">
        <v>42</v>
      </c>
    </row>
    <row r="168" spans="4:4" x14ac:dyDescent="0.35">
      <c r="D168" t="s">
        <v>42</v>
      </c>
    </row>
    <row r="169" spans="4:4" x14ac:dyDescent="0.35">
      <c r="D169" t="s">
        <v>43</v>
      </c>
    </row>
    <row r="170" spans="4:4" x14ac:dyDescent="0.35">
      <c r="D170" t="s">
        <v>42</v>
      </c>
    </row>
    <row r="171" spans="4:4" x14ac:dyDescent="0.35">
      <c r="D171" t="s">
        <v>42</v>
      </c>
    </row>
    <row r="172" spans="4:4" x14ac:dyDescent="0.35">
      <c r="D172" t="s">
        <v>41</v>
      </c>
    </row>
    <row r="173" spans="4:4" x14ac:dyDescent="0.35">
      <c r="D173" t="s">
        <v>42</v>
      </c>
    </row>
    <row r="174" spans="4:4" x14ac:dyDescent="0.35">
      <c r="D174" t="s">
        <v>42</v>
      </c>
    </row>
    <row r="175" spans="4:4" x14ac:dyDescent="0.35">
      <c r="D175" t="s">
        <v>43</v>
      </c>
    </row>
    <row r="176" spans="4:4" x14ac:dyDescent="0.35">
      <c r="D176" t="s">
        <v>42</v>
      </c>
    </row>
    <row r="177" spans="4:4" x14ac:dyDescent="0.35">
      <c r="D177" t="s">
        <v>42</v>
      </c>
    </row>
    <row r="178" spans="4:4" x14ac:dyDescent="0.35">
      <c r="D178" t="s">
        <v>41</v>
      </c>
    </row>
    <row r="179" spans="4:4" x14ac:dyDescent="0.35">
      <c r="D179" t="s">
        <v>42</v>
      </c>
    </row>
    <row r="180" spans="4:4" x14ac:dyDescent="0.35">
      <c r="D180" t="s">
        <v>42</v>
      </c>
    </row>
    <row r="183" spans="4:4" x14ac:dyDescent="0.35">
      <c r="D183" t="s">
        <v>48</v>
      </c>
    </row>
    <row r="184" spans="4:4" x14ac:dyDescent="0.35">
      <c r="D184" t="s">
        <v>43</v>
      </c>
    </row>
    <row r="185" spans="4:4" x14ac:dyDescent="0.35">
      <c r="D185" t="s">
        <v>42</v>
      </c>
    </row>
    <row r="186" spans="4:4" x14ac:dyDescent="0.35">
      <c r="D186" t="s">
        <v>42</v>
      </c>
    </row>
    <row r="187" spans="4:4" x14ac:dyDescent="0.35">
      <c r="D187" t="s">
        <v>43</v>
      </c>
    </row>
    <row r="188" spans="4:4" x14ac:dyDescent="0.35">
      <c r="D188" t="s">
        <v>42</v>
      </c>
    </row>
    <row r="189" spans="4:4" x14ac:dyDescent="0.35">
      <c r="D189" t="s">
        <v>42</v>
      </c>
    </row>
    <row r="190" spans="4:4" x14ac:dyDescent="0.35">
      <c r="D190" t="s">
        <v>41</v>
      </c>
    </row>
    <row r="191" spans="4:4" x14ac:dyDescent="0.35">
      <c r="D191" t="s">
        <v>42</v>
      </c>
    </row>
    <row r="192" spans="4:4" x14ac:dyDescent="0.35">
      <c r="D192" t="s">
        <v>42</v>
      </c>
    </row>
    <row r="193" spans="4:4" x14ac:dyDescent="0.35">
      <c r="D193" t="s">
        <v>43</v>
      </c>
    </row>
    <row r="194" spans="4:4" x14ac:dyDescent="0.35">
      <c r="D194" t="s">
        <v>42</v>
      </c>
    </row>
    <row r="195" spans="4:4" x14ac:dyDescent="0.35">
      <c r="D195" t="s">
        <v>42</v>
      </c>
    </row>
    <row r="196" spans="4:4" x14ac:dyDescent="0.35">
      <c r="D196" t="s">
        <v>41</v>
      </c>
    </row>
    <row r="197" spans="4:4" x14ac:dyDescent="0.35">
      <c r="D197" t="s">
        <v>42</v>
      </c>
    </row>
    <row r="198" spans="4:4" x14ac:dyDescent="0.35">
      <c r="D198" t="s">
        <v>42</v>
      </c>
    </row>
    <row r="199" spans="4:4" x14ac:dyDescent="0.35">
      <c r="D199" t="s">
        <v>43</v>
      </c>
    </row>
    <row r="200" spans="4:4" x14ac:dyDescent="0.35">
      <c r="D200" t="s">
        <v>42</v>
      </c>
    </row>
    <row r="201" spans="4:4" x14ac:dyDescent="0.35">
      <c r="D201" t="s">
        <v>42</v>
      </c>
    </row>
    <row r="202" spans="4:4" x14ac:dyDescent="0.35">
      <c r="D202" t="s">
        <v>43</v>
      </c>
    </row>
    <row r="203" spans="4:4" x14ac:dyDescent="0.35">
      <c r="D203" t="s">
        <v>42</v>
      </c>
    </row>
    <row r="204" spans="4:4" x14ac:dyDescent="0.35">
      <c r="D204" t="s">
        <v>42</v>
      </c>
    </row>
    <row r="205" spans="4:4" x14ac:dyDescent="0.35">
      <c r="D205" t="s">
        <v>43</v>
      </c>
    </row>
    <row r="206" spans="4:4" x14ac:dyDescent="0.35">
      <c r="D206" t="s">
        <v>42</v>
      </c>
    </row>
    <row r="207" spans="4:4" x14ac:dyDescent="0.35">
      <c r="D20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81F1-AC06-46C2-BA78-98A786415F4F}">
  <dimension ref="A1:Q262"/>
  <sheetViews>
    <sheetView topLeftCell="A13" zoomScale="80" zoomScaleNormal="80" workbookViewId="0">
      <selection activeCell="E70" sqref="E70"/>
    </sheetView>
  </sheetViews>
  <sheetFormatPr defaultRowHeight="14.5" x14ac:dyDescent="0.35"/>
  <cols>
    <col min="3" max="8" width="21.81640625" bestFit="1" customWidth="1"/>
    <col min="9" max="9" width="23.6328125" bestFit="1" customWidth="1"/>
    <col min="12" max="12" width="21.26953125" customWidth="1"/>
  </cols>
  <sheetData>
    <row r="1" spans="1:17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39</v>
      </c>
    </row>
    <row r="2" spans="1:17" x14ac:dyDescent="0.35">
      <c r="C2" s="2">
        <v>10010000</v>
      </c>
      <c r="D2" s="2">
        <v>11000001</v>
      </c>
      <c r="E2" s="2" t="s">
        <v>22</v>
      </c>
      <c r="F2" s="2">
        <v>10010010</v>
      </c>
      <c r="G2" s="2" t="s">
        <v>23</v>
      </c>
      <c r="H2" s="2" t="s">
        <v>24</v>
      </c>
      <c r="I2">
        <v>10101010</v>
      </c>
      <c r="K2" t="s">
        <v>32</v>
      </c>
      <c r="L2" t="s">
        <v>26</v>
      </c>
    </row>
    <row r="3" spans="1:17" x14ac:dyDescent="0.35">
      <c r="A3">
        <v>1</v>
      </c>
      <c r="B3" cm="1">
        <f t="array" ref="B3:B10">_xlfn.SEQUENCE(8,1,1,1)</f>
        <v>1</v>
      </c>
      <c r="C3" t="str">
        <f>MID($C$2,A3,1)</f>
        <v>1</v>
      </c>
      <c r="D3" t="str">
        <f>MID($D$2,A3,1)</f>
        <v>1</v>
      </c>
      <c r="E3" t="str">
        <f>MID($E$2,A3,1)</f>
        <v>0</v>
      </c>
      <c r="F3" t="str">
        <f>MID($F$2,A3,1)</f>
        <v>1</v>
      </c>
      <c r="G3" t="str">
        <f>MID($G$2,A3,1)</f>
        <v>0</v>
      </c>
      <c r="H3" t="str">
        <f>MID($H$2,A3,1)</f>
        <v>0</v>
      </c>
      <c r="I3" t="str">
        <f>MID($I$2,A3,1)</f>
        <v>1</v>
      </c>
      <c r="K3" t="s">
        <v>33</v>
      </c>
      <c r="L3" s="2" t="s">
        <v>27</v>
      </c>
    </row>
    <row r="4" spans="1:17" x14ac:dyDescent="0.35">
      <c r="A4">
        <v>2</v>
      </c>
      <c r="B4">
        <v>2</v>
      </c>
      <c r="C4" t="str">
        <f t="shared" ref="C4:C10" si="0">MID($C$2,A4,1)</f>
        <v>0</v>
      </c>
      <c r="D4" t="str">
        <f t="shared" ref="D4:D10" si="1">MID($D$2,A4,1)</f>
        <v>1</v>
      </c>
      <c r="E4" t="str">
        <f t="shared" ref="E4:E10" si="2">MID($E$2,A4,1)</f>
        <v>0</v>
      </c>
      <c r="F4" t="str">
        <f t="shared" ref="F4:F10" si="3">MID($F$2,A4,1)</f>
        <v>0</v>
      </c>
      <c r="G4" t="str">
        <f t="shared" ref="G4:G10" si="4">MID($G$2,A4,1)</f>
        <v>0</v>
      </c>
      <c r="H4" t="str">
        <f t="shared" ref="H4:I10" si="5">MID($H$2,A4,1)</f>
        <v>0</v>
      </c>
      <c r="I4" t="str">
        <f t="shared" si="5"/>
        <v>0</v>
      </c>
      <c r="K4" t="s">
        <v>34</v>
      </c>
      <c r="L4" s="2" t="s">
        <v>25</v>
      </c>
    </row>
    <row r="5" spans="1:17" x14ac:dyDescent="0.35">
      <c r="A5">
        <v>3</v>
      </c>
      <c r="B5">
        <v>3</v>
      </c>
      <c r="C5" t="str">
        <f t="shared" si="0"/>
        <v>0</v>
      </c>
      <c r="D5" t="str">
        <f t="shared" si="1"/>
        <v>0</v>
      </c>
      <c r="E5" t="str">
        <f t="shared" si="2"/>
        <v>1</v>
      </c>
      <c r="F5" t="str">
        <f t="shared" si="3"/>
        <v>0</v>
      </c>
      <c r="G5" t="str">
        <f t="shared" si="4"/>
        <v>0</v>
      </c>
      <c r="H5" t="str">
        <f t="shared" si="5"/>
        <v>1</v>
      </c>
      <c r="I5" t="str">
        <f t="shared" ref="I5" si="6">MID($I$2,A5,1)</f>
        <v>1</v>
      </c>
    </row>
    <row r="6" spans="1:17" x14ac:dyDescent="0.35">
      <c r="A6">
        <v>4</v>
      </c>
      <c r="B6">
        <v>4</v>
      </c>
      <c r="C6" t="str">
        <f t="shared" si="0"/>
        <v>1</v>
      </c>
      <c r="D6" t="str">
        <f t="shared" si="1"/>
        <v>0</v>
      </c>
      <c r="E6" t="str">
        <f t="shared" si="2"/>
        <v>0</v>
      </c>
      <c r="F6" t="str">
        <f t="shared" si="3"/>
        <v>1</v>
      </c>
      <c r="G6" t="str">
        <f t="shared" si="4"/>
        <v>0</v>
      </c>
      <c r="H6" t="str">
        <f t="shared" si="5"/>
        <v>0</v>
      </c>
      <c r="I6" t="str">
        <f t="shared" si="5"/>
        <v>0</v>
      </c>
      <c r="K6" t="s">
        <v>35</v>
      </c>
      <c r="L6">
        <v>2</v>
      </c>
    </row>
    <row r="7" spans="1:17" x14ac:dyDescent="0.35">
      <c r="A7">
        <v>5</v>
      </c>
      <c r="B7">
        <v>5</v>
      </c>
      <c r="C7" t="str">
        <f t="shared" si="0"/>
        <v>0</v>
      </c>
      <c r="D7" t="str">
        <f t="shared" si="1"/>
        <v>0</v>
      </c>
      <c r="E7" t="str">
        <f t="shared" si="2"/>
        <v>1</v>
      </c>
      <c r="F7" t="str">
        <f t="shared" si="3"/>
        <v>0</v>
      </c>
      <c r="G7" t="str">
        <f t="shared" si="4"/>
        <v>0</v>
      </c>
      <c r="H7" t="str">
        <f t="shared" si="5"/>
        <v>1</v>
      </c>
      <c r="I7" t="str">
        <f t="shared" ref="I7" si="7">MID($I$2,A7,1)</f>
        <v>1</v>
      </c>
      <c r="L7" t="s">
        <v>37</v>
      </c>
      <c r="Q7" s="2"/>
    </row>
    <row r="8" spans="1:17" x14ac:dyDescent="0.35">
      <c r="A8">
        <v>6</v>
      </c>
      <c r="B8">
        <v>6</v>
      </c>
      <c r="C8" t="str">
        <f t="shared" si="0"/>
        <v>0</v>
      </c>
      <c r="D8" t="str">
        <f t="shared" si="1"/>
        <v>0</v>
      </c>
      <c r="E8" t="str">
        <f t="shared" si="2"/>
        <v>0</v>
      </c>
      <c r="F8" t="str">
        <f t="shared" si="3"/>
        <v>0</v>
      </c>
      <c r="G8" t="str">
        <f t="shared" si="4"/>
        <v>1</v>
      </c>
      <c r="H8" t="str">
        <f t="shared" si="5"/>
        <v>0</v>
      </c>
      <c r="I8" t="str">
        <f t="shared" si="5"/>
        <v>0</v>
      </c>
      <c r="L8" t="s">
        <v>38</v>
      </c>
      <c r="Q8" s="2"/>
    </row>
    <row r="9" spans="1:17" x14ac:dyDescent="0.35">
      <c r="A9">
        <v>7</v>
      </c>
      <c r="B9">
        <v>7</v>
      </c>
      <c r="C9" t="str">
        <f t="shared" si="0"/>
        <v>0</v>
      </c>
      <c r="D9" t="str">
        <f t="shared" si="1"/>
        <v>0</v>
      </c>
      <c r="E9" t="str">
        <f t="shared" si="2"/>
        <v>1</v>
      </c>
      <c r="F9" t="str">
        <f t="shared" si="3"/>
        <v>1</v>
      </c>
      <c r="G9" t="str">
        <f t="shared" si="4"/>
        <v>0</v>
      </c>
      <c r="H9" t="str">
        <f t="shared" si="5"/>
        <v>0</v>
      </c>
      <c r="I9" t="str">
        <f t="shared" ref="I9" si="8">MID($I$2,A9,1)</f>
        <v>1</v>
      </c>
      <c r="L9" t="s">
        <v>36</v>
      </c>
      <c r="Q9" s="2"/>
    </row>
    <row r="10" spans="1:17" x14ac:dyDescent="0.35">
      <c r="A10">
        <v>8</v>
      </c>
      <c r="B10">
        <v>8</v>
      </c>
      <c r="C10" t="str">
        <f t="shared" si="0"/>
        <v>0</v>
      </c>
      <c r="D10" t="str">
        <f t="shared" si="1"/>
        <v>1</v>
      </c>
      <c r="E10" t="str">
        <f t="shared" si="2"/>
        <v>0</v>
      </c>
      <c r="F10" t="str">
        <f t="shared" si="3"/>
        <v>0</v>
      </c>
      <c r="G10" t="str">
        <f t="shared" si="4"/>
        <v>1</v>
      </c>
      <c r="H10" t="str">
        <f t="shared" si="5"/>
        <v>0</v>
      </c>
      <c r="I10" t="str">
        <f t="shared" si="5"/>
        <v>0</v>
      </c>
    </row>
    <row r="12" spans="1:17" x14ac:dyDescent="0.35">
      <c r="B12" cm="1">
        <f t="array" ref="B12:B19">_xlfn.SEQUENCE(8,1,1,1)</f>
        <v>1</v>
      </c>
      <c r="C12" t="str">
        <f t="shared" ref="C12:I12" si="9">IF(C3="1",$L$2,$L$3)</f>
        <v xml:space="preserve">GPIOA-&gt;BSRR =(1&lt;&lt;5); </v>
      </c>
      <c r="D12" t="str">
        <f t="shared" si="9"/>
        <v xml:space="preserve">GPIOA-&gt;BSRR =(1&lt;&lt;5); </v>
      </c>
      <c r="E12" t="str">
        <f t="shared" si="9"/>
        <v xml:space="preserve">GPIOA-&gt;BSRR =(1&lt;&lt;21); </v>
      </c>
      <c r="F12" t="str">
        <f t="shared" si="9"/>
        <v xml:space="preserve">GPIOA-&gt;BSRR =(1&lt;&lt;5); </v>
      </c>
      <c r="G12" t="str">
        <f t="shared" si="9"/>
        <v xml:space="preserve">GPIOA-&gt;BSRR =(1&lt;&lt;21); </v>
      </c>
      <c r="H12" t="str">
        <f t="shared" si="9"/>
        <v xml:space="preserve">GPIOA-&gt;BSRR =(1&lt;&lt;21); </v>
      </c>
      <c r="I12" t="str">
        <f t="shared" si="9"/>
        <v xml:space="preserve">GPIOA-&gt;BSRR =(1&lt;&lt;5); </v>
      </c>
    </row>
    <row r="13" spans="1:17" x14ac:dyDescent="0.35">
      <c r="B13">
        <v>2</v>
      </c>
      <c r="C13" t="str">
        <f t="shared" ref="C13:I19" si="10">IF(C4="1",$L$2,$L$3)</f>
        <v xml:space="preserve">GPIOA-&gt;BSRR =(1&lt;&lt;21); </v>
      </c>
      <c r="D13" t="str">
        <f t="shared" si="10"/>
        <v xml:space="preserve">GPIOA-&gt;BSRR =(1&lt;&lt;5); </v>
      </c>
      <c r="E13" t="str">
        <f t="shared" si="10"/>
        <v xml:space="preserve">GPIOA-&gt;BSRR =(1&lt;&lt;21); </v>
      </c>
      <c r="F13" t="str">
        <f t="shared" si="10"/>
        <v xml:space="preserve">GPIOA-&gt;BSRR =(1&lt;&lt;21); </v>
      </c>
      <c r="G13" t="str">
        <f t="shared" si="10"/>
        <v xml:space="preserve">GPIOA-&gt;BSRR =(1&lt;&lt;21); </v>
      </c>
      <c r="H13" t="str">
        <f t="shared" si="10"/>
        <v xml:space="preserve">GPIOA-&gt;BSRR =(1&lt;&lt;21); </v>
      </c>
      <c r="I13" t="str">
        <f t="shared" si="10"/>
        <v xml:space="preserve">GPIOA-&gt;BSRR =(1&lt;&lt;21); </v>
      </c>
    </row>
    <row r="14" spans="1:17" x14ac:dyDescent="0.35">
      <c r="B14">
        <v>3</v>
      </c>
      <c r="C14" t="str">
        <f t="shared" si="10"/>
        <v xml:space="preserve">GPIOA-&gt;BSRR =(1&lt;&lt;21); </v>
      </c>
      <c r="D14" t="str">
        <f t="shared" si="10"/>
        <v xml:space="preserve">GPIOA-&gt;BSRR =(1&lt;&lt;21); </v>
      </c>
      <c r="E14" t="str">
        <f t="shared" si="10"/>
        <v xml:space="preserve">GPIOA-&gt;BSRR =(1&lt;&lt;5); </v>
      </c>
      <c r="F14" t="str">
        <f t="shared" si="10"/>
        <v xml:space="preserve">GPIOA-&gt;BSRR =(1&lt;&lt;21); </v>
      </c>
      <c r="G14" t="str">
        <f t="shared" si="10"/>
        <v xml:space="preserve">GPIOA-&gt;BSRR =(1&lt;&lt;21); </v>
      </c>
      <c r="H14" t="str">
        <f t="shared" si="10"/>
        <v xml:space="preserve">GPIOA-&gt;BSRR =(1&lt;&lt;5); </v>
      </c>
      <c r="I14" t="str">
        <f t="shared" si="10"/>
        <v xml:space="preserve">GPIOA-&gt;BSRR =(1&lt;&lt;5); </v>
      </c>
    </row>
    <row r="15" spans="1:17" x14ac:dyDescent="0.35">
      <c r="B15">
        <v>4</v>
      </c>
      <c r="C15" t="str">
        <f t="shared" si="10"/>
        <v xml:space="preserve">GPIOA-&gt;BSRR =(1&lt;&lt;5); </v>
      </c>
      <c r="D15" t="str">
        <f t="shared" si="10"/>
        <v xml:space="preserve">GPIOA-&gt;BSRR =(1&lt;&lt;21); </v>
      </c>
      <c r="E15" t="str">
        <f t="shared" si="10"/>
        <v xml:space="preserve">GPIOA-&gt;BSRR =(1&lt;&lt;21); </v>
      </c>
      <c r="F15" t="str">
        <f t="shared" si="10"/>
        <v xml:space="preserve">GPIOA-&gt;BSRR =(1&lt;&lt;5); </v>
      </c>
      <c r="G15" t="str">
        <f t="shared" si="10"/>
        <v xml:space="preserve">GPIOA-&gt;BSRR =(1&lt;&lt;21); </v>
      </c>
      <c r="H15" t="str">
        <f t="shared" si="10"/>
        <v xml:space="preserve">GPIOA-&gt;BSRR =(1&lt;&lt;21); </v>
      </c>
      <c r="I15" t="str">
        <f t="shared" si="10"/>
        <v xml:space="preserve">GPIOA-&gt;BSRR =(1&lt;&lt;21); </v>
      </c>
    </row>
    <row r="16" spans="1:17" x14ac:dyDescent="0.35">
      <c r="B16">
        <v>5</v>
      </c>
      <c r="C16" t="str">
        <f t="shared" si="10"/>
        <v xml:space="preserve">GPIOA-&gt;BSRR =(1&lt;&lt;21); </v>
      </c>
      <c r="D16" t="str">
        <f t="shared" si="10"/>
        <v xml:space="preserve">GPIOA-&gt;BSRR =(1&lt;&lt;21); </v>
      </c>
      <c r="E16" t="str">
        <f t="shared" si="10"/>
        <v xml:space="preserve">GPIOA-&gt;BSRR =(1&lt;&lt;5); </v>
      </c>
      <c r="F16" t="str">
        <f t="shared" si="10"/>
        <v xml:space="preserve">GPIOA-&gt;BSRR =(1&lt;&lt;21); </v>
      </c>
      <c r="G16" t="str">
        <f t="shared" si="10"/>
        <v xml:space="preserve">GPIOA-&gt;BSRR =(1&lt;&lt;21); </v>
      </c>
      <c r="H16" t="str">
        <f t="shared" si="10"/>
        <v xml:space="preserve">GPIOA-&gt;BSRR =(1&lt;&lt;5); </v>
      </c>
      <c r="I16" t="str">
        <f t="shared" si="10"/>
        <v xml:space="preserve">GPIOA-&gt;BSRR =(1&lt;&lt;5); </v>
      </c>
    </row>
    <row r="17" spans="1:9" x14ac:dyDescent="0.35">
      <c r="B17">
        <v>6</v>
      </c>
      <c r="C17" t="str">
        <f t="shared" si="10"/>
        <v xml:space="preserve">GPIOA-&gt;BSRR =(1&lt;&lt;21); </v>
      </c>
      <c r="D17" t="str">
        <f t="shared" si="10"/>
        <v xml:space="preserve">GPIOA-&gt;BSRR =(1&lt;&lt;21); </v>
      </c>
      <c r="E17" t="str">
        <f t="shared" si="10"/>
        <v xml:space="preserve">GPIOA-&gt;BSRR =(1&lt;&lt;21); </v>
      </c>
      <c r="F17" t="str">
        <f t="shared" si="10"/>
        <v xml:space="preserve">GPIOA-&gt;BSRR =(1&lt;&lt;21); </v>
      </c>
      <c r="G17" t="str">
        <f t="shared" si="10"/>
        <v xml:space="preserve">GPIOA-&gt;BSRR =(1&lt;&lt;5); </v>
      </c>
      <c r="H17" t="str">
        <f t="shared" si="10"/>
        <v xml:space="preserve">GPIOA-&gt;BSRR =(1&lt;&lt;21); </v>
      </c>
      <c r="I17" t="str">
        <f t="shared" si="10"/>
        <v xml:space="preserve">GPIOA-&gt;BSRR =(1&lt;&lt;21); </v>
      </c>
    </row>
    <row r="18" spans="1:9" x14ac:dyDescent="0.35">
      <c r="B18">
        <v>7</v>
      </c>
      <c r="C18" t="str">
        <f t="shared" si="10"/>
        <v xml:space="preserve">GPIOA-&gt;BSRR =(1&lt;&lt;21); </v>
      </c>
      <c r="D18" t="str">
        <f t="shared" si="10"/>
        <v xml:space="preserve">GPIOA-&gt;BSRR =(1&lt;&lt;21); </v>
      </c>
      <c r="E18" t="str">
        <f t="shared" si="10"/>
        <v xml:space="preserve">GPIOA-&gt;BSRR =(1&lt;&lt;5); </v>
      </c>
      <c r="F18" t="str">
        <f t="shared" si="10"/>
        <v xml:space="preserve">GPIOA-&gt;BSRR =(1&lt;&lt;5); </v>
      </c>
      <c r="G18" t="str">
        <f t="shared" si="10"/>
        <v xml:space="preserve">GPIOA-&gt;BSRR =(1&lt;&lt;21); </v>
      </c>
      <c r="H18" t="str">
        <f t="shared" si="10"/>
        <v xml:space="preserve">GPIOA-&gt;BSRR =(1&lt;&lt;21); </v>
      </c>
      <c r="I18" t="str">
        <f t="shared" si="10"/>
        <v xml:space="preserve">GPIOA-&gt;BSRR =(1&lt;&lt;5); </v>
      </c>
    </row>
    <row r="19" spans="1:9" x14ac:dyDescent="0.35">
      <c r="B19">
        <v>8</v>
      </c>
      <c r="C19" t="str">
        <f t="shared" si="10"/>
        <v xml:space="preserve">GPIOA-&gt;BSRR =(1&lt;&lt;21); </v>
      </c>
      <c r="D19" t="str">
        <f t="shared" si="10"/>
        <v xml:space="preserve">GPIOA-&gt;BSRR =(1&lt;&lt;5); </v>
      </c>
      <c r="E19" t="str">
        <f t="shared" si="10"/>
        <v xml:space="preserve">GPIOA-&gt;BSRR =(1&lt;&lt;21); </v>
      </c>
      <c r="F19" t="str">
        <f t="shared" si="10"/>
        <v xml:space="preserve">GPIOA-&gt;BSRR =(1&lt;&lt;21); </v>
      </c>
      <c r="G19" t="str">
        <f t="shared" si="10"/>
        <v xml:space="preserve">GPIOA-&gt;BSRR =(1&lt;&lt;5); </v>
      </c>
      <c r="H19" t="str">
        <f t="shared" si="10"/>
        <v xml:space="preserve">GPIOA-&gt;BSRR =(1&lt;&lt;21); </v>
      </c>
      <c r="I19" t="str">
        <f t="shared" si="10"/>
        <v xml:space="preserve">GPIOA-&gt;BSRR =(1&lt;&lt;21); </v>
      </c>
    </row>
    <row r="24" spans="1:9" x14ac:dyDescent="0.35">
      <c r="C24" t="str">
        <f t="shared" ref="C24:I24" si="11">CONCATENATE($L$7,C1,$L$8,C2,$L$9)</f>
        <v>/* [0] ---- 10010000 ---- */</v>
      </c>
      <c r="D24" t="str">
        <f t="shared" si="11"/>
        <v>/* [1] ---- 11000001 ---- */</v>
      </c>
      <c r="E24" t="str">
        <f t="shared" si="11"/>
        <v>/* [2] ---- 00101010 ---- */</v>
      </c>
      <c r="F24" t="str">
        <f t="shared" si="11"/>
        <v>/* [3] ---- 10010010 ---- */</v>
      </c>
      <c r="G24" t="str">
        <f t="shared" si="11"/>
        <v>/* [4] ---- 00000101 ---- */</v>
      </c>
      <c r="H24" t="str">
        <f t="shared" si="11"/>
        <v>/* [5] ---- 00101000 ---- */</v>
      </c>
      <c r="I24" t="str">
        <f t="shared" si="11"/>
        <v>/* [test] ---- 10101010 ---- */</v>
      </c>
    </row>
    <row r="25" spans="1:9" x14ac:dyDescent="0.35">
      <c r="B25" cm="1">
        <f t="array" ref="B25:B56">_xlfn.SEQUENCE((8*3+8),1,1,1)</f>
        <v>1</v>
      </c>
      <c r="C25" t="str">
        <f>C12</f>
        <v xml:space="preserve">GPIOA-&gt;BSRR =(1&lt;&lt;5); </v>
      </c>
      <c r="D25" t="str">
        <f t="shared" ref="D25:I25" si="12">D12</f>
        <v xml:space="preserve">GPIOA-&gt;BSRR =(1&lt;&lt;5); </v>
      </c>
      <c r="E25" t="str">
        <f t="shared" si="12"/>
        <v xml:space="preserve">GPIOA-&gt;BSRR =(1&lt;&lt;21); </v>
      </c>
      <c r="F25" t="str">
        <f t="shared" si="12"/>
        <v xml:space="preserve">GPIOA-&gt;BSRR =(1&lt;&lt;5); </v>
      </c>
      <c r="G25" t="str">
        <f t="shared" si="12"/>
        <v xml:space="preserve">GPIOA-&gt;BSRR =(1&lt;&lt;21); </v>
      </c>
      <c r="H25" t="str">
        <f t="shared" si="12"/>
        <v xml:space="preserve">GPIOA-&gt;BSRR =(1&lt;&lt;21); </v>
      </c>
      <c r="I25" t="str">
        <f t="shared" si="12"/>
        <v xml:space="preserve">GPIOA-&gt;BSRR =(1&lt;&lt;5); </v>
      </c>
    </row>
    <row r="26" spans="1:9" x14ac:dyDescent="0.35">
      <c r="A26" cm="1">
        <f t="array" ref="A26:A28">_xlfn.SEQUENCE(3)</f>
        <v>1</v>
      </c>
      <c r="B26">
        <v>2</v>
      </c>
      <c r="C26" s="2" t="str">
        <f>$L$4</f>
        <v>__ASM volatile ("nop");</v>
      </c>
      <c r="D26" s="2" t="str">
        <f t="shared" ref="D26:I28" si="13">$L$4</f>
        <v>__ASM volatile ("nop");</v>
      </c>
      <c r="E26" s="2" t="str">
        <f t="shared" si="13"/>
        <v>__ASM volatile ("nop");</v>
      </c>
      <c r="F26" s="2" t="str">
        <f t="shared" si="13"/>
        <v>__ASM volatile ("nop");</v>
      </c>
      <c r="G26" s="2" t="str">
        <f t="shared" si="13"/>
        <v>__ASM volatile ("nop");</v>
      </c>
      <c r="H26" s="2" t="str">
        <f t="shared" si="13"/>
        <v>__ASM volatile ("nop");</v>
      </c>
      <c r="I26" s="2" t="str">
        <f t="shared" si="13"/>
        <v>__ASM volatile ("nop");</v>
      </c>
    </row>
    <row r="27" spans="1:9" x14ac:dyDescent="0.35">
      <c r="A27">
        <v>2</v>
      </c>
      <c r="B27">
        <v>3</v>
      </c>
      <c r="C27" s="2" t="str">
        <f t="shared" ref="C27:C28" si="14">$L$4</f>
        <v>__ASM volatile ("nop");</v>
      </c>
      <c r="D27" s="2" t="str">
        <f t="shared" si="13"/>
        <v>__ASM volatile ("nop");</v>
      </c>
      <c r="E27" s="2" t="str">
        <f t="shared" si="13"/>
        <v>__ASM volatile ("nop");</v>
      </c>
      <c r="F27" s="2" t="str">
        <f t="shared" si="13"/>
        <v>__ASM volatile ("nop");</v>
      </c>
      <c r="G27" s="2" t="str">
        <f t="shared" si="13"/>
        <v>__ASM volatile ("nop");</v>
      </c>
      <c r="H27" s="2" t="str">
        <f t="shared" si="13"/>
        <v>__ASM volatile ("nop");</v>
      </c>
      <c r="I27" s="2" t="str">
        <f t="shared" si="13"/>
        <v>__ASM volatile ("nop");</v>
      </c>
    </row>
    <row r="28" spans="1:9" x14ac:dyDescent="0.35">
      <c r="A28">
        <v>3</v>
      </c>
      <c r="B28">
        <v>4</v>
      </c>
      <c r="C28" s="2" t="str">
        <f t="shared" si="14"/>
        <v>__ASM volatile ("nop");</v>
      </c>
      <c r="D28" s="2" t="str">
        <f t="shared" si="13"/>
        <v>__ASM volatile ("nop");</v>
      </c>
      <c r="E28" s="2" t="str">
        <f t="shared" si="13"/>
        <v>__ASM volatile ("nop");</v>
      </c>
      <c r="F28" s="2" t="str">
        <f t="shared" si="13"/>
        <v>__ASM volatile ("nop");</v>
      </c>
      <c r="G28" s="2" t="str">
        <f t="shared" si="13"/>
        <v>__ASM volatile ("nop");</v>
      </c>
      <c r="H28" s="2" t="str">
        <f t="shared" si="13"/>
        <v>__ASM volatile ("nop");</v>
      </c>
      <c r="I28" s="2" t="str">
        <f t="shared" si="13"/>
        <v>__ASM volatile ("nop");</v>
      </c>
    </row>
    <row r="29" spans="1:9" x14ac:dyDescent="0.35">
      <c r="B29">
        <v>5</v>
      </c>
      <c r="C29" t="str">
        <f>C13</f>
        <v xml:space="preserve">GPIOA-&gt;BSRR =(1&lt;&lt;21); </v>
      </c>
      <c r="D29" t="str">
        <f t="shared" ref="D29:I29" si="15">D13</f>
        <v xml:space="preserve">GPIOA-&gt;BSRR =(1&lt;&lt;5); </v>
      </c>
      <c r="E29" t="str">
        <f t="shared" si="15"/>
        <v xml:space="preserve">GPIOA-&gt;BSRR =(1&lt;&lt;21); </v>
      </c>
      <c r="F29" t="str">
        <f t="shared" si="15"/>
        <v xml:space="preserve">GPIOA-&gt;BSRR =(1&lt;&lt;21); </v>
      </c>
      <c r="G29" t="str">
        <f t="shared" si="15"/>
        <v xml:space="preserve">GPIOA-&gt;BSRR =(1&lt;&lt;21); </v>
      </c>
      <c r="H29" t="str">
        <f t="shared" si="15"/>
        <v xml:space="preserve">GPIOA-&gt;BSRR =(1&lt;&lt;21); </v>
      </c>
      <c r="I29" t="str">
        <f t="shared" si="15"/>
        <v xml:space="preserve">GPIOA-&gt;BSRR =(1&lt;&lt;21); </v>
      </c>
    </row>
    <row r="30" spans="1:9" x14ac:dyDescent="0.35">
      <c r="A30" cm="1">
        <f t="array" ref="A30:A32">_xlfn.SEQUENCE(3)</f>
        <v>1</v>
      </c>
      <c r="B30">
        <v>6</v>
      </c>
      <c r="C30" s="2" t="str">
        <f t="shared" ref="C30:I32" si="16">$L$4</f>
        <v>__ASM volatile ("nop");</v>
      </c>
      <c r="D30" s="2" t="str">
        <f t="shared" si="16"/>
        <v>__ASM volatile ("nop");</v>
      </c>
      <c r="E30" s="2" t="str">
        <f t="shared" si="16"/>
        <v>__ASM volatile ("nop");</v>
      </c>
      <c r="F30" s="2" t="str">
        <f t="shared" si="16"/>
        <v>__ASM volatile ("nop");</v>
      </c>
      <c r="G30" s="2" t="str">
        <f t="shared" si="16"/>
        <v>__ASM volatile ("nop");</v>
      </c>
      <c r="H30" s="2" t="str">
        <f t="shared" si="16"/>
        <v>__ASM volatile ("nop");</v>
      </c>
      <c r="I30" s="2" t="str">
        <f t="shared" si="16"/>
        <v>__ASM volatile ("nop");</v>
      </c>
    </row>
    <row r="31" spans="1:9" x14ac:dyDescent="0.35">
      <c r="A31">
        <v>2</v>
      </c>
      <c r="B31">
        <v>7</v>
      </c>
      <c r="C31" s="2" t="str">
        <f t="shared" si="16"/>
        <v>__ASM volatile ("nop");</v>
      </c>
      <c r="D31" s="2" t="str">
        <f t="shared" si="16"/>
        <v>__ASM volatile ("nop");</v>
      </c>
      <c r="E31" s="2" t="str">
        <f t="shared" si="16"/>
        <v>__ASM volatile ("nop");</v>
      </c>
      <c r="F31" s="2" t="str">
        <f t="shared" si="16"/>
        <v>__ASM volatile ("nop");</v>
      </c>
      <c r="G31" s="2" t="str">
        <f t="shared" si="16"/>
        <v>__ASM volatile ("nop");</v>
      </c>
      <c r="H31" s="2" t="str">
        <f t="shared" si="16"/>
        <v>__ASM volatile ("nop");</v>
      </c>
      <c r="I31" s="2" t="str">
        <f t="shared" si="16"/>
        <v>__ASM volatile ("nop");</v>
      </c>
    </row>
    <row r="32" spans="1:9" x14ac:dyDescent="0.35">
      <c r="A32">
        <v>3</v>
      </c>
      <c r="B32">
        <v>8</v>
      </c>
      <c r="C32" s="2" t="str">
        <f t="shared" si="16"/>
        <v>__ASM volatile ("nop");</v>
      </c>
      <c r="D32" s="2" t="str">
        <f t="shared" si="16"/>
        <v>__ASM volatile ("nop");</v>
      </c>
      <c r="E32" s="2" t="str">
        <f t="shared" si="16"/>
        <v>__ASM volatile ("nop");</v>
      </c>
      <c r="F32" s="2" t="str">
        <f t="shared" si="16"/>
        <v>__ASM volatile ("nop");</v>
      </c>
      <c r="G32" s="2" t="str">
        <f t="shared" si="16"/>
        <v>__ASM volatile ("nop");</v>
      </c>
      <c r="H32" s="2" t="str">
        <f t="shared" si="16"/>
        <v>__ASM volatile ("nop");</v>
      </c>
      <c r="I32" s="2" t="str">
        <f t="shared" si="16"/>
        <v>__ASM volatile ("nop");</v>
      </c>
    </row>
    <row r="33" spans="1:9" x14ac:dyDescent="0.35">
      <c r="B33">
        <v>9</v>
      </c>
      <c r="C33" t="str">
        <f>C14</f>
        <v xml:space="preserve">GPIOA-&gt;BSRR =(1&lt;&lt;21); </v>
      </c>
      <c r="D33" t="str">
        <f t="shared" ref="D33:I33" si="17">D14</f>
        <v xml:space="preserve">GPIOA-&gt;BSRR =(1&lt;&lt;21); </v>
      </c>
      <c r="E33" t="str">
        <f t="shared" si="17"/>
        <v xml:space="preserve">GPIOA-&gt;BSRR =(1&lt;&lt;5); </v>
      </c>
      <c r="F33" t="str">
        <f t="shared" si="17"/>
        <v xml:space="preserve">GPIOA-&gt;BSRR =(1&lt;&lt;21); </v>
      </c>
      <c r="G33" t="str">
        <f t="shared" si="17"/>
        <v xml:space="preserve">GPIOA-&gt;BSRR =(1&lt;&lt;21); </v>
      </c>
      <c r="H33" t="str">
        <f t="shared" si="17"/>
        <v xml:space="preserve">GPIOA-&gt;BSRR =(1&lt;&lt;5); </v>
      </c>
      <c r="I33" t="str">
        <f t="shared" si="17"/>
        <v xml:space="preserve">GPIOA-&gt;BSRR =(1&lt;&lt;5); </v>
      </c>
    </row>
    <row r="34" spans="1:9" x14ac:dyDescent="0.35">
      <c r="A34" cm="1">
        <f t="array" ref="A34:A36">_xlfn.SEQUENCE(3)</f>
        <v>1</v>
      </c>
      <c r="B34">
        <v>10</v>
      </c>
      <c r="C34" s="2" t="str">
        <f>$L$4</f>
        <v>__ASM volatile ("nop");</v>
      </c>
      <c r="D34" s="2" t="str">
        <f t="shared" ref="D34:I36" si="18">$L$4</f>
        <v>__ASM volatile ("nop");</v>
      </c>
      <c r="E34" s="2" t="str">
        <f t="shared" si="18"/>
        <v>__ASM volatile ("nop");</v>
      </c>
      <c r="F34" s="2" t="str">
        <f t="shared" si="18"/>
        <v>__ASM volatile ("nop");</v>
      </c>
      <c r="G34" s="2" t="str">
        <f t="shared" si="18"/>
        <v>__ASM volatile ("nop");</v>
      </c>
      <c r="H34" s="2" t="str">
        <f t="shared" si="18"/>
        <v>__ASM volatile ("nop");</v>
      </c>
      <c r="I34" s="2" t="str">
        <f t="shared" si="18"/>
        <v>__ASM volatile ("nop");</v>
      </c>
    </row>
    <row r="35" spans="1:9" x14ac:dyDescent="0.35">
      <c r="A35">
        <v>2</v>
      </c>
      <c r="B35">
        <v>11</v>
      </c>
      <c r="C35" s="2" t="str">
        <f t="shared" ref="C35:C36" si="19">$L$4</f>
        <v>__ASM volatile ("nop");</v>
      </c>
      <c r="D35" s="2" t="str">
        <f t="shared" si="18"/>
        <v>__ASM volatile ("nop");</v>
      </c>
      <c r="E35" s="2" t="str">
        <f t="shared" si="18"/>
        <v>__ASM volatile ("nop");</v>
      </c>
      <c r="F35" s="2" t="str">
        <f t="shared" si="18"/>
        <v>__ASM volatile ("nop");</v>
      </c>
      <c r="G35" s="2" t="str">
        <f t="shared" si="18"/>
        <v>__ASM volatile ("nop");</v>
      </c>
      <c r="H35" s="2" t="str">
        <f t="shared" si="18"/>
        <v>__ASM volatile ("nop");</v>
      </c>
      <c r="I35" s="2" t="str">
        <f t="shared" si="18"/>
        <v>__ASM volatile ("nop");</v>
      </c>
    </row>
    <row r="36" spans="1:9" x14ac:dyDescent="0.35">
      <c r="A36">
        <v>3</v>
      </c>
      <c r="B36">
        <v>12</v>
      </c>
      <c r="C36" s="2" t="str">
        <f t="shared" si="19"/>
        <v>__ASM volatile ("nop");</v>
      </c>
      <c r="D36" s="2" t="str">
        <f t="shared" si="18"/>
        <v>__ASM volatile ("nop");</v>
      </c>
      <c r="E36" s="2" t="str">
        <f t="shared" si="18"/>
        <v>__ASM volatile ("nop");</v>
      </c>
      <c r="F36" s="2" t="str">
        <f t="shared" si="18"/>
        <v>__ASM volatile ("nop");</v>
      </c>
      <c r="G36" s="2" t="str">
        <f t="shared" si="18"/>
        <v>__ASM volatile ("nop");</v>
      </c>
      <c r="H36" s="2" t="str">
        <f t="shared" si="18"/>
        <v>__ASM volatile ("nop");</v>
      </c>
      <c r="I36" s="2" t="str">
        <f t="shared" si="18"/>
        <v>__ASM volatile ("nop");</v>
      </c>
    </row>
    <row r="37" spans="1:9" x14ac:dyDescent="0.35">
      <c r="B37">
        <v>13</v>
      </c>
      <c r="C37" t="str">
        <f>C15</f>
        <v xml:space="preserve">GPIOA-&gt;BSRR =(1&lt;&lt;5); </v>
      </c>
      <c r="D37" t="str">
        <f t="shared" ref="D37:I37" si="20">D15</f>
        <v xml:space="preserve">GPIOA-&gt;BSRR =(1&lt;&lt;21); </v>
      </c>
      <c r="E37" t="str">
        <f t="shared" si="20"/>
        <v xml:space="preserve">GPIOA-&gt;BSRR =(1&lt;&lt;21); </v>
      </c>
      <c r="F37" t="str">
        <f t="shared" si="20"/>
        <v xml:space="preserve">GPIOA-&gt;BSRR =(1&lt;&lt;5); </v>
      </c>
      <c r="G37" t="str">
        <f t="shared" si="20"/>
        <v xml:space="preserve">GPIOA-&gt;BSRR =(1&lt;&lt;21); </v>
      </c>
      <c r="H37" t="str">
        <f t="shared" si="20"/>
        <v xml:space="preserve">GPIOA-&gt;BSRR =(1&lt;&lt;21); </v>
      </c>
      <c r="I37" t="str">
        <f t="shared" si="20"/>
        <v xml:space="preserve">GPIOA-&gt;BSRR =(1&lt;&lt;21); </v>
      </c>
    </row>
    <row r="38" spans="1:9" x14ac:dyDescent="0.35">
      <c r="A38" cm="1">
        <f t="array" ref="A38:A40">_xlfn.SEQUENCE(3)</f>
        <v>1</v>
      </c>
      <c r="B38">
        <v>14</v>
      </c>
      <c r="C38" s="2" t="str">
        <f>$L$4</f>
        <v>__ASM volatile ("nop");</v>
      </c>
      <c r="D38" s="2" t="str">
        <f t="shared" ref="D38:I39" si="21">$L$4</f>
        <v>__ASM volatile ("nop");</v>
      </c>
      <c r="E38" s="2" t="str">
        <f t="shared" si="21"/>
        <v>__ASM volatile ("nop");</v>
      </c>
      <c r="F38" s="2" t="str">
        <f t="shared" si="21"/>
        <v>__ASM volatile ("nop");</v>
      </c>
      <c r="G38" s="2" t="str">
        <f t="shared" si="21"/>
        <v>__ASM volatile ("nop");</v>
      </c>
      <c r="H38" s="2" t="str">
        <f t="shared" si="21"/>
        <v>__ASM volatile ("nop");</v>
      </c>
      <c r="I38" s="2" t="str">
        <f t="shared" si="21"/>
        <v>__ASM volatile ("nop");</v>
      </c>
    </row>
    <row r="39" spans="1:9" x14ac:dyDescent="0.35">
      <c r="A39">
        <v>2</v>
      </c>
      <c r="B39">
        <v>15</v>
      </c>
      <c r="C39" s="2" t="str">
        <f t="shared" ref="C39:I40" si="22">$L$4</f>
        <v>__ASM volatile ("nop");</v>
      </c>
      <c r="D39" s="2" t="str">
        <f t="shared" si="21"/>
        <v>__ASM volatile ("nop");</v>
      </c>
      <c r="E39" s="2" t="str">
        <f t="shared" si="21"/>
        <v>__ASM volatile ("nop");</v>
      </c>
      <c r="F39" s="2" t="str">
        <f t="shared" si="21"/>
        <v>__ASM volatile ("nop");</v>
      </c>
      <c r="G39" s="2" t="str">
        <f t="shared" si="21"/>
        <v>__ASM volatile ("nop");</v>
      </c>
      <c r="H39" s="2" t="str">
        <f t="shared" si="21"/>
        <v>__ASM volatile ("nop");</v>
      </c>
      <c r="I39" s="2" t="str">
        <f t="shared" si="21"/>
        <v>__ASM volatile ("nop");</v>
      </c>
    </row>
    <row r="40" spans="1:9" x14ac:dyDescent="0.35">
      <c r="A40">
        <v>3</v>
      </c>
      <c r="B40">
        <v>16</v>
      </c>
      <c r="C40" s="2" t="str">
        <f t="shared" si="22"/>
        <v>__ASM volatile ("nop");</v>
      </c>
      <c r="D40" s="2" t="str">
        <f t="shared" si="22"/>
        <v>__ASM volatile ("nop");</v>
      </c>
      <c r="E40" s="2" t="str">
        <f t="shared" si="22"/>
        <v>__ASM volatile ("nop");</v>
      </c>
      <c r="F40" s="2" t="str">
        <f t="shared" si="22"/>
        <v>__ASM volatile ("nop");</v>
      </c>
      <c r="G40" s="2" t="str">
        <f t="shared" si="22"/>
        <v>__ASM volatile ("nop");</v>
      </c>
      <c r="H40" s="2" t="str">
        <f t="shared" si="22"/>
        <v>__ASM volatile ("nop");</v>
      </c>
      <c r="I40" s="2" t="str">
        <f t="shared" si="22"/>
        <v>__ASM volatile ("nop");</v>
      </c>
    </row>
    <row r="41" spans="1:9" x14ac:dyDescent="0.35">
      <c r="B41">
        <v>17</v>
      </c>
      <c r="C41" t="str">
        <f>C16</f>
        <v xml:space="preserve">GPIOA-&gt;BSRR =(1&lt;&lt;21); </v>
      </c>
      <c r="D41" t="str">
        <f t="shared" ref="D41:I41" si="23">D16</f>
        <v xml:space="preserve">GPIOA-&gt;BSRR =(1&lt;&lt;21); </v>
      </c>
      <c r="E41" t="str">
        <f t="shared" si="23"/>
        <v xml:space="preserve">GPIOA-&gt;BSRR =(1&lt;&lt;5); </v>
      </c>
      <c r="F41" t="str">
        <f t="shared" si="23"/>
        <v xml:space="preserve">GPIOA-&gt;BSRR =(1&lt;&lt;21); </v>
      </c>
      <c r="G41" t="str">
        <f t="shared" si="23"/>
        <v xml:space="preserve">GPIOA-&gt;BSRR =(1&lt;&lt;21); </v>
      </c>
      <c r="H41" t="str">
        <f t="shared" si="23"/>
        <v xml:space="preserve">GPIOA-&gt;BSRR =(1&lt;&lt;5); </v>
      </c>
      <c r="I41" t="str">
        <f t="shared" si="23"/>
        <v xml:space="preserve">GPIOA-&gt;BSRR =(1&lt;&lt;5); </v>
      </c>
    </row>
    <row r="42" spans="1:9" x14ac:dyDescent="0.35">
      <c r="A42" cm="1">
        <f t="array" ref="A42:A44">_xlfn.SEQUENCE(3)</f>
        <v>1</v>
      </c>
      <c r="B42">
        <v>18</v>
      </c>
      <c r="C42" s="2" t="str">
        <f>$L$4</f>
        <v>__ASM volatile ("nop");</v>
      </c>
      <c r="D42" s="2" t="str">
        <f t="shared" ref="D42:I43" si="24">$L$4</f>
        <v>__ASM volatile ("nop");</v>
      </c>
      <c r="E42" s="2" t="str">
        <f t="shared" si="24"/>
        <v>__ASM volatile ("nop");</v>
      </c>
      <c r="F42" s="2" t="str">
        <f t="shared" si="24"/>
        <v>__ASM volatile ("nop");</v>
      </c>
      <c r="G42" s="2" t="str">
        <f t="shared" si="24"/>
        <v>__ASM volatile ("nop");</v>
      </c>
      <c r="H42" s="2" t="str">
        <f t="shared" si="24"/>
        <v>__ASM volatile ("nop");</v>
      </c>
      <c r="I42" s="2" t="str">
        <f t="shared" si="24"/>
        <v>__ASM volatile ("nop");</v>
      </c>
    </row>
    <row r="43" spans="1:9" x14ac:dyDescent="0.35">
      <c r="A43">
        <v>2</v>
      </c>
      <c r="B43">
        <v>19</v>
      </c>
      <c r="C43" s="2" t="str">
        <f t="shared" ref="C43:I44" si="25">$L$4</f>
        <v>__ASM volatile ("nop");</v>
      </c>
      <c r="D43" s="2" t="str">
        <f t="shared" si="24"/>
        <v>__ASM volatile ("nop");</v>
      </c>
      <c r="E43" s="2" t="str">
        <f t="shared" si="24"/>
        <v>__ASM volatile ("nop");</v>
      </c>
      <c r="F43" s="2" t="str">
        <f t="shared" si="24"/>
        <v>__ASM volatile ("nop");</v>
      </c>
      <c r="G43" s="2" t="str">
        <f t="shared" si="24"/>
        <v>__ASM volatile ("nop");</v>
      </c>
      <c r="H43" s="2" t="str">
        <f t="shared" si="24"/>
        <v>__ASM volatile ("nop");</v>
      </c>
      <c r="I43" s="2" t="str">
        <f t="shared" si="24"/>
        <v>__ASM volatile ("nop");</v>
      </c>
    </row>
    <row r="44" spans="1:9" x14ac:dyDescent="0.35">
      <c r="A44">
        <v>3</v>
      </c>
      <c r="B44">
        <v>20</v>
      </c>
      <c r="C44" s="2" t="str">
        <f t="shared" si="25"/>
        <v>__ASM volatile ("nop");</v>
      </c>
      <c r="D44" s="2" t="str">
        <f t="shared" si="25"/>
        <v>__ASM volatile ("nop");</v>
      </c>
      <c r="E44" s="2" t="str">
        <f t="shared" si="25"/>
        <v>__ASM volatile ("nop");</v>
      </c>
      <c r="F44" s="2" t="str">
        <f t="shared" si="25"/>
        <v>__ASM volatile ("nop");</v>
      </c>
      <c r="G44" s="2" t="str">
        <f t="shared" si="25"/>
        <v>__ASM volatile ("nop");</v>
      </c>
      <c r="H44" s="2" t="str">
        <f t="shared" si="25"/>
        <v>__ASM volatile ("nop");</v>
      </c>
      <c r="I44" s="2" t="str">
        <f t="shared" si="25"/>
        <v>__ASM volatile ("nop");</v>
      </c>
    </row>
    <row r="45" spans="1:9" x14ac:dyDescent="0.35">
      <c r="B45">
        <v>21</v>
      </c>
      <c r="C45" t="str">
        <f>C17</f>
        <v xml:space="preserve">GPIOA-&gt;BSRR =(1&lt;&lt;21); </v>
      </c>
      <c r="D45" t="str">
        <f t="shared" ref="D45:I45" si="26">D17</f>
        <v xml:space="preserve">GPIOA-&gt;BSRR =(1&lt;&lt;21); </v>
      </c>
      <c r="E45" t="str">
        <f t="shared" si="26"/>
        <v xml:space="preserve">GPIOA-&gt;BSRR =(1&lt;&lt;21); </v>
      </c>
      <c r="F45" t="str">
        <f t="shared" si="26"/>
        <v xml:space="preserve">GPIOA-&gt;BSRR =(1&lt;&lt;21); </v>
      </c>
      <c r="G45" t="str">
        <f t="shared" si="26"/>
        <v xml:space="preserve">GPIOA-&gt;BSRR =(1&lt;&lt;5); </v>
      </c>
      <c r="H45" t="str">
        <f t="shared" si="26"/>
        <v xml:space="preserve">GPIOA-&gt;BSRR =(1&lt;&lt;21); </v>
      </c>
      <c r="I45" t="str">
        <f t="shared" si="26"/>
        <v xml:space="preserve">GPIOA-&gt;BSRR =(1&lt;&lt;21); </v>
      </c>
    </row>
    <row r="46" spans="1:9" x14ac:dyDescent="0.35">
      <c r="A46" cm="1">
        <f t="array" ref="A46:A48">_xlfn.SEQUENCE(3)</f>
        <v>1</v>
      </c>
      <c r="B46">
        <v>22</v>
      </c>
      <c r="C46" s="2" t="str">
        <f t="shared" ref="C46:I48" si="27">$L$4</f>
        <v>__ASM volatile ("nop");</v>
      </c>
      <c r="D46" s="2" t="str">
        <f t="shared" ref="D46:I47" si="28">$L$4</f>
        <v>__ASM volatile ("nop");</v>
      </c>
      <c r="E46" s="2" t="str">
        <f t="shared" si="28"/>
        <v>__ASM volatile ("nop");</v>
      </c>
      <c r="F46" s="2" t="str">
        <f t="shared" si="28"/>
        <v>__ASM volatile ("nop");</v>
      </c>
      <c r="G46" s="2" t="str">
        <f t="shared" si="28"/>
        <v>__ASM volatile ("nop");</v>
      </c>
      <c r="H46" s="2" t="str">
        <f t="shared" si="28"/>
        <v>__ASM volatile ("nop");</v>
      </c>
      <c r="I46" s="2" t="str">
        <f t="shared" si="28"/>
        <v>__ASM volatile ("nop");</v>
      </c>
    </row>
    <row r="47" spans="1:9" x14ac:dyDescent="0.35">
      <c r="A47">
        <v>2</v>
      </c>
      <c r="B47">
        <v>23</v>
      </c>
      <c r="C47" s="2" t="str">
        <f t="shared" si="27"/>
        <v>__ASM volatile ("nop");</v>
      </c>
      <c r="D47" s="2" t="str">
        <f t="shared" si="28"/>
        <v>__ASM volatile ("nop");</v>
      </c>
      <c r="E47" s="2" t="str">
        <f t="shared" si="28"/>
        <v>__ASM volatile ("nop");</v>
      </c>
      <c r="F47" s="2" t="str">
        <f t="shared" si="28"/>
        <v>__ASM volatile ("nop");</v>
      </c>
      <c r="G47" s="2" t="str">
        <f t="shared" si="28"/>
        <v>__ASM volatile ("nop");</v>
      </c>
      <c r="H47" s="2" t="str">
        <f t="shared" si="28"/>
        <v>__ASM volatile ("nop");</v>
      </c>
      <c r="I47" s="2" t="str">
        <f t="shared" si="28"/>
        <v>__ASM volatile ("nop");</v>
      </c>
    </row>
    <row r="48" spans="1:9" x14ac:dyDescent="0.35">
      <c r="A48">
        <v>3</v>
      </c>
      <c r="B48">
        <v>24</v>
      </c>
      <c r="C48" s="2" t="str">
        <f t="shared" si="27"/>
        <v>__ASM volatile ("nop");</v>
      </c>
      <c r="D48" s="2" t="str">
        <f t="shared" si="27"/>
        <v>__ASM volatile ("nop");</v>
      </c>
      <c r="E48" s="2" t="str">
        <f t="shared" si="27"/>
        <v>__ASM volatile ("nop");</v>
      </c>
      <c r="F48" s="2" t="str">
        <f t="shared" si="27"/>
        <v>__ASM volatile ("nop");</v>
      </c>
      <c r="G48" s="2" t="str">
        <f t="shared" si="27"/>
        <v>__ASM volatile ("nop");</v>
      </c>
      <c r="H48" s="2" t="str">
        <f t="shared" si="27"/>
        <v>__ASM volatile ("nop");</v>
      </c>
      <c r="I48" s="2" t="str">
        <f t="shared" si="27"/>
        <v>__ASM volatile ("nop");</v>
      </c>
    </row>
    <row r="49" spans="1:9" x14ac:dyDescent="0.35">
      <c r="B49">
        <v>25</v>
      </c>
      <c r="C49" t="str">
        <f>C18</f>
        <v xml:space="preserve">GPIOA-&gt;BSRR =(1&lt;&lt;21); </v>
      </c>
      <c r="D49" t="str">
        <f t="shared" ref="D49:I49" si="29">D18</f>
        <v xml:space="preserve">GPIOA-&gt;BSRR =(1&lt;&lt;21); </v>
      </c>
      <c r="E49" t="str">
        <f t="shared" si="29"/>
        <v xml:space="preserve">GPIOA-&gt;BSRR =(1&lt;&lt;5); </v>
      </c>
      <c r="F49" t="str">
        <f t="shared" si="29"/>
        <v xml:space="preserve">GPIOA-&gt;BSRR =(1&lt;&lt;5); </v>
      </c>
      <c r="G49" t="str">
        <f t="shared" si="29"/>
        <v xml:space="preserve">GPIOA-&gt;BSRR =(1&lt;&lt;21); </v>
      </c>
      <c r="H49" t="str">
        <f t="shared" si="29"/>
        <v xml:space="preserve">GPIOA-&gt;BSRR =(1&lt;&lt;21); </v>
      </c>
      <c r="I49" t="str">
        <f t="shared" si="29"/>
        <v xml:space="preserve">GPIOA-&gt;BSRR =(1&lt;&lt;5); </v>
      </c>
    </row>
    <row r="50" spans="1:9" x14ac:dyDescent="0.35">
      <c r="A50" cm="1">
        <f t="array" ref="A50:A52">_xlfn.SEQUENCE(3)</f>
        <v>1</v>
      </c>
      <c r="B50">
        <v>26</v>
      </c>
      <c r="C50" s="2" t="str">
        <f t="shared" ref="C50:I52" si="30">$L$4</f>
        <v>__ASM volatile ("nop");</v>
      </c>
      <c r="D50" s="2" t="str">
        <f t="shared" ref="D50:I51" si="31">$L$4</f>
        <v>__ASM volatile ("nop");</v>
      </c>
      <c r="E50" s="2" t="str">
        <f t="shared" si="31"/>
        <v>__ASM volatile ("nop");</v>
      </c>
      <c r="F50" s="2" t="str">
        <f t="shared" si="31"/>
        <v>__ASM volatile ("nop");</v>
      </c>
      <c r="G50" s="2" t="str">
        <f t="shared" si="31"/>
        <v>__ASM volatile ("nop");</v>
      </c>
      <c r="H50" s="2" t="str">
        <f t="shared" si="31"/>
        <v>__ASM volatile ("nop");</v>
      </c>
      <c r="I50" s="2" t="str">
        <f t="shared" si="31"/>
        <v>__ASM volatile ("nop");</v>
      </c>
    </row>
    <row r="51" spans="1:9" x14ac:dyDescent="0.35">
      <c r="A51">
        <v>2</v>
      </c>
      <c r="B51">
        <v>27</v>
      </c>
      <c r="C51" s="2" t="str">
        <f t="shared" si="30"/>
        <v>__ASM volatile ("nop");</v>
      </c>
      <c r="D51" s="2" t="str">
        <f t="shared" si="31"/>
        <v>__ASM volatile ("nop");</v>
      </c>
      <c r="E51" s="2" t="str">
        <f t="shared" si="31"/>
        <v>__ASM volatile ("nop");</v>
      </c>
      <c r="F51" s="2" t="str">
        <f t="shared" si="31"/>
        <v>__ASM volatile ("nop");</v>
      </c>
      <c r="G51" s="2" t="str">
        <f t="shared" si="31"/>
        <v>__ASM volatile ("nop");</v>
      </c>
      <c r="H51" s="2" t="str">
        <f t="shared" si="31"/>
        <v>__ASM volatile ("nop");</v>
      </c>
      <c r="I51" s="2" t="str">
        <f t="shared" si="31"/>
        <v>__ASM volatile ("nop");</v>
      </c>
    </row>
    <row r="52" spans="1:9" x14ac:dyDescent="0.35">
      <c r="A52">
        <v>3</v>
      </c>
      <c r="B52">
        <v>28</v>
      </c>
      <c r="C52" s="2" t="str">
        <f t="shared" si="30"/>
        <v>__ASM volatile ("nop");</v>
      </c>
      <c r="D52" s="2" t="str">
        <f t="shared" si="30"/>
        <v>__ASM volatile ("nop");</v>
      </c>
      <c r="E52" s="2" t="str">
        <f t="shared" si="30"/>
        <v>__ASM volatile ("nop");</v>
      </c>
      <c r="F52" s="2" t="str">
        <f t="shared" si="30"/>
        <v>__ASM volatile ("nop");</v>
      </c>
      <c r="G52" s="2" t="str">
        <f t="shared" si="30"/>
        <v>__ASM volatile ("nop");</v>
      </c>
      <c r="H52" s="2" t="str">
        <f t="shared" si="30"/>
        <v>__ASM volatile ("nop");</v>
      </c>
      <c r="I52" s="2" t="str">
        <f t="shared" si="30"/>
        <v>__ASM volatile ("nop");</v>
      </c>
    </row>
    <row r="53" spans="1:9" x14ac:dyDescent="0.35">
      <c r="B53">
        <v>29</v>
      </c>
      <c r="C53" t="str">
        <f>C19</f>
        <v xml:space="preserve">GPIOA-&gt;BSRR =(1&lt;&lt;21); </v>
      </c>
      <c r="D53" t="str">
        <f t="shared" ref="D53:I53" si="32">D19</f>
        <v xml:space="preserve">GPIOA-&gt;BSRR =(1&lt;&lt;5); </v>
      </c>
      <c r="E53" t="str">
        <f t="shared" si="32"/>
        <v xml:space="preserve">GPIOA-&gt;BSRR =(1&lt;&lt;21); </v>
      </c>
      <c r="F53" t="str">
        <f t="shared" si="32"/>
        <v xml:space="preserve">GPIOA-&gt;BSRR =(1&lt;&lt;21); </v>
      </c>
      <c r="G53" t="str">
        <f t="shared" si="32"/>
        <v xml:space="preserve">GPIOA-&gt;BSRR =(1&lt;&lt;5); </v>
      </c>
      <c r="H53" t="str">
        <f t="shared" si="32"/>
        <v xml:space="preserve">GPIOA-&gt;BSRR =(1&lt;&lt;21); </v>
      </c>
      <c r="I53" t="str">
        <f t="shared" si="32"/>
        <v xml:space="preserve">GPIOA-&gt;BSRR =(1&lt;&lt;21); </v>
      </c>
    </row>
    <row r="54" spans="1:9" x14ac:dyDescent="0.35">
      <c r="A54" cm="1">
        <f t="array" ref="A54:A56">_xlfn.SEQUENCE(3)</f>
        <v>1</v>
      </c>
      <c r="B54">
        <v>30</v>
      </c>
      <c r="C54" s="2" t="str">
        <f t="shared" ref="C54:I56" si="33">$L$4</f>
        <v>__ASM volatile ("nop");</v>
      </c>
      <c r="D54" s="2" t="str">
        <f t="shared" si="33"/>
        <v>__ASM volatile ("nop");</v>
      </c>
      <c r="E54" s="2" t="str">
        <f t="shared" si="33"/>
        <v>__ASM volatile ("nop");</v>
      </c>
      <c r="F54" s="2" t="str">
        <f t="shared" si="33"/>
        <v>__ASM volatile ("nop");</v>
      </c>
      <c r="G54" s="2" t="str">
        <f t="shared" si="33"/>
        <v>__ASM volatile ("nop");</v>
      </c>
      <c r="H54" s="2" t="str">
        <f t="shared" si="33"/>
        <v>__ASM volatile ("nop");</v>
      </c>
      <c r="I54" s="2" t="str">
        <f t="shared" si="33"/>
        <v>__ASM volatile ("nop");</v>
      </c>
    </row>
    <row r="55" spans="1:9" x14ac:dyDescent="0.35">
      <c r="A55">
        <v>2</v>
      </c>
      <c r="B55">
        <v>31</v>
      </c>
      <c r="C55" s="2" t="str">
        <f>$L$4</f>
        <v>__ASM volatile ("nop");</v>
      </c>
      <c r="D55" s="2" t="str">
        <f t="shared" si="33"/>
        <v>__ASM volatile ("nop");</v>
      </c>
      <c r="E55" s="2" t="str">
        <f t="shared" si="33"/>
        <v>__ASM volatile ("nop");</v>
      </c>
      <c r="F55" s="2" t="str">
        <f t="shared" si="33"/>
        <v>__ASM volatile ("nop");</v>
      </c>
      <c r="G55" s="2" t="str">
        <f t="shared" si="33"/>
        <v>__ASM volatile ("nop");</v>
      </c>
      <c r="H55" s="2" t="str">
        <f t="shared" si="33"/>
        <v>__ASM volatile ("nop");</v>
      </c>
      <c r="I55" s="2" t="str">
        <f t="shared" si="33"/>
        <v>__ASM volatile ("nop");</v>
      </c>
    </row>
    <row r="56" spans="1:9" x14ac:dyDescent="0.35">
      <c r="A56">
        <v>3</v>
      </c>
      <c r="B56">
        <v>32</v>
      </c>
      <c r="C56" s="2" t="str">
        <f t="shared" si="33"/>
        <v>__ASM volatile ("nop");</v>
      </c>
      <c r="D56" s="2" t="str">
        <f t="shared" si="33"/>
        <v>__ASM volatile ("nop");</v>
      </c>
      <c r="E56" s="2" t="str">
        <f t="shared" si="33"/>
        <v>__ASM volatile ("nop");</v>
      </c>
      <c r="F56" s="2" t="str">
        <f t="shared" si="33"/>
        <v>__ASM volatile ("nop");</v>
      </c>
      <c r="G56" s="2" t="str">
        <f t="shared" si="33"/>
        <v>__ASM volatile ("nop");</v>
      </c>
      <c r="H56" s="2" t="str">
        <f t="shared" si="33"/>
        <v>__ASM volatile ("nop");</v>
      </c>
      <c r="I56" s="2" t="str">
        <f t="shared" si="33"/>
        <v>__ASM volatile ("nop");</v>
      </c>
    </row>
    <row r="57" spans="1:9" x14ac:dyDescent="0.35">
      <c r="C57" s="2"/>
      <c r="D57" s="2"/>
      <c r="E57" s="2"/>
      <c r="F57" s="2"/>
      <c r="G57" s="2"/>
      <c r="H57" s="2"/>
    </row>
    <row r="58" spans="1:9" x14ac:dyDescent="0.35">
      <c r="C58" s="2"/>
      <c r="D58" s="2"/>
      <c r="E58" s="2"/>
      <c r="F58" s="2"/>
      <c r="G58" s="2"/>
      <c r="H58" s="2"/>
    </row>
    <row r="60" spans="1:9" x14ac:dyDescent="0.35">
      <c r="C60" s="2"/>
      <c r="D60" s="2"/>
      <c r="E60" s="2"/>
      <c r="F60" s="2"/>
      <c r="G60" s="2"/>
      <c r="H60" s="2"/>
    </row>
    <row r="61" spans="1:9" x14ac:dyDescent="0.35">
      <c r="C61" s="2"/>
      <c r="D61" s="2"/>
      <c r="E61" s="2"/>
      <c r="F61" s="2"/>
      <c r="G61" s="2"/>
      <c r="H61" s="2"/>
    </row>
    <row r="63" spans="1:9" x14ac:dyDescent="0.35">
      <c r="C63" s="2"/>
      <c r="D63" s="2"/>
      <c r="E63" s="2"/>
      <c r="F63" s="2"/>
      <c r="G63" s="2"/>
      <c r="H63" s="2"/>
    </row>
    <row r="64" spans="1:9" x14ac:dyDescent="0.35">
      <c r="C64" s="2"/>
      <c r="D64" s="2"/>
      <c r="E64" s="2"/>
      <c r="F64" s="2"/>
      <c r="G64" s="2"/>
      <c r="H64" s="2"/>
    </row>
    <row r="65" spans="3:8" x14ac:dyDescent="0.35">
      <c r="D65" t="s">
        <v>40</v>
      </c>
    </row>
    <row r="66" spans="3:8" x14ac:dyDescent="0.35">
      <c r="C66" s="2"/>
      <c r="D66" s="2" t="s">
        <v>41</v>
      </c>
      <c r="E66" s="2"/>
      <c r="F66" s="2"/>
      <c r="G66" s="2"/>
      <c r="H66" s="2"/>
    </row>
    <row r="67" spans="3:8" x14ac:dyDescent="0.35">
      <c r="C67" s="2"/>
      <c r="D67" s="2" t="s">
        <v>42</v>
      </c>
      <c r="E67" s="2"/>
      <c r="F67" s="2"/>
      <c r="G67" s="2"/>
      <c r="H67" s="2"/>
    </row>
    <row r="68" spans="3:8" x14ac:dyDescent="0.35">
      <c r="D68" t="s">
        <v>42</v>
      </c>
    </row>
    <row r="69" spans="3:8" x14ac:dyDescent="0.35">
      <c r="C69" s="2"/>
      <c r="D69" s="2" t="s">
        <v>42</v>
      </c>
      <c r="E69" s="2"/>
      <c r="F69" s="2"/>
      <c r="G69" s="2"/>
      <c r="H69" s="2"/>
    </row>
    <row r="70" spans="3:8" x14ac:dyDescent="0.35">
      <c r="C70" s="2"/>
      <c r="D70" s="2" t="s">
        <v>43</v>
      </c>
      <c r="E70" s="2"/>
      <c r="F70" s="2"/>
      <c r="G70" s="2"/>
      <c r="H70" s="2"/>
    </row>
    <row r="71" spans="3:8" x14ac:dyDescent="0.35">
      <c r="D71" t="s">
        <v>42</v>
      </c>
    </row>
    <row r="72" spans="3:8" x14ac:dyDescent="0.35">
      <c r="C72" s="2"/>
      <c r="D72" s="2" t="s">
        <v>42</v>
      </c>
      <c r="E72" s="2"/>
      <c r="F72" s="2"/>
      <c r="G72" s="2"/>
      <c r="H72" s="2"/>
    </row>
    <row r="73" spans="3:8" x14ac:dyDescent="0.35">
      <c r="C73" s="2"/>
      <c r="D73" s="2" t="s">
        <v>42</v>
      </c>
      <c r="E73" s="2"/>
      <c r="F73" s="2"/>
      <c r="G73" s="2"/>
      <c r="H73" s="2"/>
    </row>
    <row r="74" spans="3:8" x14ac:dyDescent="0.35">
      <c r="D74" t="s">
        <v>43</v>
      </c>
    </row>
    <row r="75" spans="3:8" x14ac:dyDescent="0.35">
      <c r="C75" s="2"/>
      <c r="D75" s="2" t="s">
        <v>42</v>
      </c>
      <c r="E75" s="2"/>
      <c r="F75" s="2"/>
      <c r="G75" s="2"/>
      <c r="H75" s="2"/>
    </row>
    <row r="76" spans="3:8" x14ac:dyDescent="0.35">
      <c r="C76" s="2"/>
      <c r="D76" s="2" t="s">
        <v>42</v>
      </c>
      <c r="E76" s="2"/>
      <c r="F76" s="2"/>
      <c r="G76" s="2"/>
      <c r="H76" s="2"/>
    </row>
    <row r="77" spans="3:8" x14ac:dyDescent="0.35">
      <c r="D77" t="s">
        <v>42</v>
      </c>
    </row>
    <row r="78" spans="3:8" x14ac:dyDescent="0.35">
      <c r="C78" s="2"/>
      <c r="D78" s="2" t="s">
        <v>41</v>
      </c>
      <c r="E78" s="2"/>
      <c r="F78" s="2"/>
      <c r="G78" s="2"/>
      <c r="H78" s="2"/>
    </row>
    <row r="79" spans="3:8" x14ac:dyDescent="0.35">
      <c r="C79" s="2"/>
      <c r="D79" s="2" t="s">
        <v>42</v>
      </c>
      <c r="E79" s="2"/>
      <c r="F79" s="2"/>
      <c r="G79" s="2"/>
      <c r="H79" s="2"/>
    </row>
    <row r="80" spans="3:8" x14ac:dyDescent="0.35">
      <c r="D80" t="s">
        <v>42</v>
      </c>
    </row>
    <row r="81" spans="3:8" x14ac:dyDescent="0.35">
      <c r="C81" s="2"/>
      <c r="D81" s="2" t="s">
        <v>42</v>
      </c>
      <c r="E81" s="2"/>
      <c r="F81" s="2"/>
      <c r="G81" s="2"/>
      <c r="H81" s="2"/>
    </row>
    <row r="82" spans="3:8" x14ac:dyDescent="0.35">
      <c r="C82" s="2"/>
      <c r="D82" s="2" t="s">
        <v>43</v>
      </c>
      <c r="E82" s="2"/>
      <c r="F82" s="2"/>
      <c r="G82" s="2"/>
      <c r="H82" s="2"/>
    </row>
    <row r="83" spans="3:8" x14ac:dyDescent="0.35">
      <c r="D83" t="s">
        <v>42</v>
      </c>
    </row>
    <row r="84" spans="3:8" x14ac:dyDescent="0.35">
      <c r="D84" t="s">
        <v>42</v>
      </c>
    </row>
    <row r="85" spans="3:8" x14ac:dyDescent="0.35">
      <c r="D85" t="s">
        <v>42</v>
      </c>
    </row>
    <row r="86" spans="3:8" x14ac:dyDescent="0.35">
      <c r="D86" t="s">
        <v>43</v>
      </c>
    </row>
    <row r="87" spans="3:8" x14ac:dyDescent="0.35">
      <c r="D87" t="s">
        <v>42</v>
      </c>
    </row>
    <row r="88" spans="3:8" x14ac:dyDescent="0.35">
      <c r="D88" t="s">
        <v>42</v>
      </c>
    </row>
    <row r="89" spans="3:8" x14ac:dyDescent="0.35">
      <c r="D89" t="s">
        <v>42</v>
      </c>
    </row>
    <row r="90" spans="3:8" x14ac:dyDescent="0.35">
      <c r="D90" t="s">
        <v>43</v>
      </c>
    </row>
    <row r="91" spans="3:8" x14ac:dyDescent="0.35">
      <c r="D91" t="s">
        <v>42</v>
      </c>
    </row>
    <row r="92" spans="3:8" x14ac:dyDescent="0.35">
      <c r="D92" t="s">
        <v>42</v>
      </c>
    </row>
    <row r="93" spans="3:8" x14ac:dyDescent="0.35">
      <c r="D93" t="s">
        <v>42</v>
      </c>
    </row>
    <row r="94" spans="3:8" x14ac:dyDescent="0.35">
      <c r="D94" t="s">
        <v>43</v>
      </c>
    </row>
    <row r="95" spans="3:8" x14ac:dyDescent="0.35">
      <c r="D95" t="s">
        <v>42</v>
      </c>
    </row>
    <row r="96" spans="3:8" x14ac:dyDescent="0.35">
      <c r="D96" t="s">
        <v>42</v>
      </c>
    </row>
    <row r="97" spans="4:4" x14ac:dyDescent="0.35">
      <c r="D97" t="s">
        <v>42</v>
      </c>
    </row>
    <row r="98" spans="4:4" x14ac:dyDescent="0.35">
      <c r="D98" t="s">
        <v>44</v>
      </c>
    </row>
    <row r="99" spans="4:4" x14ac:dyDescent="0.35">
      <c r="D99" t="s">
        <v>41</v>
      </c>
    </row>
    <row r="100" spans="4:4" x14ac:dyDescent="0.35">
      <c r="D100" t="s">
        <v>42</v>
      </c>
    </row>
    <row r="101" spans="4:4" x14ac:dyDescent="0.35">
      <c r="D101" t="s">
        <v>42</v>
      </c>
    </row>
    <row r="102" spans="4:4" x14ac:dyDescent="0.35">
      <c r="D102" t="s">
        <v>42</v>
      </c>
    </row>
    <row r="103" spans="4:4" x14ac:dyDescent="0.35">
      <c r="D103" t="s">
        <v>41</v>
      </c>
    </row>
    <row r="104" spans="4:4" x14ac:dyDescent="0.35">
      <c r="D104" t="s">
        <v>42</v>
      </c>
    </row>
    <row r="105" spans="4:4" x14ac:dyDescent="0.35">
      <c r="D105" t="s">
        <v>42</v>
      </c>
    </row>
    <row r="106" spans="4:4" x14ac:dyDescent="0.35">
      <c r="D106" t="s">
        <v>42</v>
      </c>
    </row>
    <row r="107" spans="4:4" x14ac:dyDescent="0.35">
      <c r="D107" t="s">
        <v>43</v>
      </c>
    </row>
    <row r="108" spans="4:4" x14ac:dyDescent="0.35">
      <c r="D108" t="s">
        <v>42</v>
      </c>
    </row>
    <row r="109" spans="4:4" x14ac:dyDescent="0.35">
      <c r="D109" t="s">
        <v>42</v>
      </c>
    </row>
    <row r="110" spans="4:4" x14ac:dyDescent="0.35">
      <c r="D110" t="s">
        <v>42</v>
      </c>
    </row>
    <row r="111" spans="4:4" x14ac:dyDescent="0.35">
      <c r="D111" t="s">
        <v>43</v>
      </c>
    </row>
    <row r="112" spans="4:4" x14ac:dyDescent="0.35">
      <c r="D112" t="s">
        <v>42</v>
      </c>
    </row>
    <row r="113" spans="4:4" x14ac:dyDescent="0.35">
      <c r="D113" t="s">
        <v>42</v>
      </c>
    </row>
    <row r="114" spans="4:4" x14ac:dyDescent="0.35">
      <c r="D114" t="s">
        <v>42</v>
      </c>
    </row>
    <row r="115" spans="4:4" x14ac:dyDescent="0.35">
      <c r="D115" t="s">
        <v>43</v>
      </c>
    </row>
    <row r="116" spans="4:4" x14ac:dyDescent="0.35">
      <c r="D116" t="s">
        <v>42</v>
      </c>
    </row>
    <row r="117" spans="4:4" x14ac:dyDescent="0.35">
      <c r="D117" t="s">
        <v>42</v>
      </c>
    </row>
    <row r="118" spans="4:4" x14ac:dyDescent="0.35">
      <c r="D118" t="s">
        <v>42</v>
      </c>
    </row>
    <row r="119" spans="4:4" x14ac:dyDescent="0.35">
      <c r="D119" t="s">
        <v>43</v>
      </c>
    </row>
    <row r="120" spans="4:4" x14ac:dyDescent="0.35">
      <c r="D120" t="s">
        <v>42</v>
      </c>
    </row>
    <row r="121" spans="4:4" x14ac:dyDescent="0.35">
      <c r="D121" t="s">
        <v>42</v>
      </c>
    </row>
    <row r="122" spans="4:4" x14ac:dyDescent="0.35">
      <c r="D122" t="s">
        <v>42</v>
      </c>
    </row>
    <row r="123" spans="4:4" x14ac:dyDescent="0.35">
      <c r="D123" t="s">
        <v>43</v>
      </c>
    </row>
    <row r="124" spans="4:4" x14ac:dyDescent="0.35">
      <c r="D124" t="s">
        <v>42</v>
      </c>
    </row>
    <row r="125" spans="4:4" x14ac:dyDescent="0.35">
      <c r="D125" t="s">
        <v>42</v>
      </c>
    </row>
    <row r="126" spans="4:4" x14ac:dyDescent="0.35">
      <c r="D126" t="s">
        <v>42</v>
      </c>
    </row>
    <row r="127" spans="4:4" x14ac:dyDescent="0.35">
      <c r="D127" t="s">
        <v>41</v>
      </c>
    </row>
    <row r="128" spans="4:4" x14ac:dyDescent="0.35">
      <c r="D128" t="s">
        <v>42</v>
      </c>
    </row>
    <row r="129" spans="4:4" x14ac:dyDescent="0.35">
      <c r="D129" t="s">
        <v>42</v>
      </c>
    </row>
    <row r="130" spans="4:4" x14ac:dyDescent="0.35">
      <c r="D130" t="s">
        <v>42</v>
      </c>
    </row>
    <row r="131" spans="4:4" x14ac:dyDescent="0.35">
      <c r="D131" t="s">
        <v>45</v>
      </c>
    </row>
    <row r="132" spans="4:4" x14ac:dyDescent="0.35">
      <c r="D132" t="s">
        <v>43</v>
      </c>
    </row>
    <row r="133" spans="4:4" x14ac:dyDescent="0.35">
      <c r="D133" t="s">
        <v>42</v>
      </c>
    </row>
    <row r="134" spans="4:4" x14ac:dyDescent="0.35">
      <c r="D134" t="s">
        <v>42</v>
      </c>
    </row>
    <row r="135" spans="4:4" x14ac:dyDescent="0.35">
      <c r="D135" t="s">
        <v>42</v>
      </c>
    </row>
    <row r="136" spans="4:4" x14ac:dyDescent="0.35">
      <c r="D136" t="s">
        <v>43</v>
      </c>
    </row>
    <row r="137" spans="4:4" x14ac:dyDescent="0.35">
      <c r="D137" t="s">
        <v>42</v>
      </c>
    </row>
    <row r="138" spans="4:4" x14ac:dyDescent="0.35">
      <c r="D138" t="s">
        <v>42</v>
      </c>
    </row>
    <row r="139" spans="4:4" x14ac:dyDescent="0.35">
      <c r="D139" t="s">
        <v>42</v>
      </c>
    </row>
    <row r="140" spans="4:4" x14ac:dyDescent="0.35">
      <c r="D140" t="s">
        <v>41</v>
      </c>
    </row>
    <row r="141" spans="4:4" x14ac:dyDescent="0.35">
      <c r="D141" t="s">
        <v>42</v>
      </c>
    </row>
    <row r="142" spans="4:4" x14ac:dyDescent="0.35">
      <c r="D142" t="s">
        <v>42</v>
      </c>
    </row>
    <row r="143" spans="4:4" x14ac:dyDescent="0.35">
      <c r="D143" t="s">
        <v>42</v>
      </c>
    </row>
    <row r="144" spans="4:4" x14ac:dyDescent="0.35">
      <c r="D144" t="s">
        <v>43</v>
      </c>
    </row>
    <row r="145" spans="4:4" x14ac:dyDescent="0.35">
      <c r="D145" t="s">
        <v>42</v>
      </c>
    </row>
    <row r="146" spans="4:4" x14ac:dyDescent="0.35">
      <c r="D146" t="s">
        <v>42</v>
      </c>
    </row>
    <row r="147" spans="4:4" x14ac:dyDescent="0.35">
      <c r="D147" t="s">
        <v>42</v>
      </c>
    </row>
    <row r="148" spans="4:4" x14ac:dyDescent="0.35">
      <c r="D148" t="s">
        <v>41</v>
      </c>
    </row>
    <row r="149" spans="4:4" x14ac:dyDescent="0.35">
      <c r="D149" t="s">
        <v>42</v>
      </c>
    </row>
    <row r="150" spans="4:4" x14ac:dyDescent="0.35">
      <c r="D150" t="s">
        <v>42</v>
      </c>
    </row>
    <row r="151" spans="4:4" x14ac:dyDescent="0.35">
      <c r="D151" t="s">
        <v>42</v>
      </c>
    </row>
    <row r="152" spans="4:4" x14ac:dyDescent="0.35">
      <c r="D152" t="s">
        <v>43</v>
      </c>
    </row>
    <row r="153" spans="4:4" x14ac:dyDescent="0.35">
      <c r="D153" t="s">
        <v>42</v>
      </c>
    </row>
    <row r="154" spans="4:4" x14ac:dyDescent="0.35">
      <c r="D154" t="s">
        <v>42</v>
      </c>
    </row>
    <row r="155" spans="4:4" x14ac:dyDescent="0.35">
      <c r="D155" t="s">
        <v>42</v>
      </c>
    </row>
    <row r="156" spans="4:4" x14ac:dyDescent="0.35">
      <c r="D156" t="s">
        <v>41</v>
      </c>
    </row>
    <row r="157" spans="4:4" x14ac:dyDescent="0.35">
      <c r="D157" t="s">
        <v>42</v>
      </c>
    </row>
    <row r="158" spans="4:4" x14ac:dyDescent="0.35">
      <c r="D158" t="s">
        <v>42</v>
      </c>
    </row>
    <row r="159" spans="4:4" x14ac:dyDescent="0.35">
      <c r="D159" t="s">
        <v>42</v>
      </c>
    </row>
    <row r="160" spans="4:4" x14ac:dyDescent="0.35">
      <c r="D160" t="s">
        <v>43</v>
      </c>
    </row>
    <row r="161" spans="4:4" x14ac:dyDescent="0.35">
      <c r="D161" t="s">
        <v>42</v>
      </c>
    </row>
    <row r="162" spans="4:4" x14ac:dyDescent="0.35">
      <c r="D162" t="s">
        <v>42</v>
      </c>
    </row>
    <row r="163" spans="4:4" x14ac:dyDescent="0.35">
      <c r="D163" t="s">
        <v>42</v>
      </c>
    </row>
    <row r="164" spans="4:4" x14ac:dyDescent="0.35">
      <c r="D164" t="s">
        <v>46</v>
      </c>
    </row>
    <row r="165" spans="4:4" x14ac:dyDescent="0.35">
      <c r="D165" t="s">
        <v>41</v>
      </c>
    </row>
    <row r="166" spans="4:4" x14ac:dyDescent="0.35">
      <c r="D166" t="s">
        <v>42</v>
      </c>
    </row>
    <row r="167" spans="4:4" x14ac:dyDescent="0.35">
      <c r="D167" t="s">
        <v>42</v>
      </c>
    </row>
    <row r="168" spans="4:4" x14ac:dyDescent="0.35">
      <c r="D168" t="s">
        <v>42</v>
      </c>
    </row>
    <row r="169" spans="4:4" x14ac:dyDescent="0.35">
      <c r="D169" t="s">
        <v>43</v>
      </c>
    </row>
    <row r="170" spans="4:4" x14ac:dyDescent="0.35">
      <c r="D170" t="s">
        <v>42</v>
      </c>
    </row>
    <row r="171" spans="4:4" x14ac:dyDescent="0.35">
      <c r="D171" t="s">
        <v>42</v>
      </c>
    </row>
    <row r="172" spans="4:4" x14ac:dyDescent="0.35">
      <c r="D172" t="s">
        <v>42</v>
      </c>
    </row>
    <row r="173" spans="4:4" x14ac:dyDescent="0.35">
      <c r="D173" t="s">
        <v>43</v>
      </c>
    </row>
    <row r="174" spans="4:4" x14ac:dyDescent="0.35">
      <c r="D174" t="s">
        <v>42</v>
      </c>
    </row>
    <row r="175" spans="4:4" x14ac:dyDescent="0.35">
      <c r="D175" t="s">
        <v>42</v>
      </c>
    </row>
    <row r="176" spans="4:4" x14ac:dyDescent="0.35">
      <c r="D176" t="s">
        <v>42</v>
      </c>
    </row>
    <row r="177" spans="4:4" x14ac:dyDescent="0.35">
      <c r="D177" t="s">
        <v>41</v>
      </c>
    </row>
    <row r="178" spans="4:4" x14ac:dyDescent="0.35">
      <c r="D178" t="s">
        <v>42</v>
      </c>
    </row>
    <row r="179" spans="4:4" x14ac:dyDescent="0.35">
      <c r="D179" t="s">
        <v>42</v>
      </c>
    </row>
    <row r="180" spans="4:4" x14ac:dyDescent="0.35">
      <c r="D180" t="s">
        <v>42</v>
      </c>
    </row>
    <row r="181" spans="4:4" x14ac:dyDescent="0.35">
      <c r="D181" t="s">
        <v>43</v>
      </c>
    </row>
    <row r="182" spans="4:4" x14ac:dyDescent="0.35">
      <c r="D182" t="s">
        <v>42</v>
      </c>
    </row>
    <row r="183" spans="4:4" x14ac:dyDescent="0.35">
      <c r="D183" t="s">
        <v>42</v>
      </c>
    </row>
    <row r="184" spans="4:4" x14ac:dyDescent="0.35">
      <c r="D184" t="s">
        <v>42</v>
      </c>
    </row>
    <row r="185" spans="4:4" x14ac:dyDescent="0.35">
      <c r="D185" t="s">
        <v>43</v>
      </c>
    </row>
    <row r="186" spans="4:4" x14ac:dyDescent="0.35">
      <c r="D186" t="s">
        <v>42</v>
      </c>
    </row>
    <row r="187" spans="4:4" x14ac:dyDescent="0.35">
      <c r="D187" t="s">
        <v>42</v>
      </c>
    </row>
    <row r="188" spans="4:4" x14ac:dyDescent="0.35">
      <c r="D188" t="s">
        <v>42</v>
      </c>
    </row>
    <row r="189" spans="4:4" x14ac:dyDescent="0.35">
      <c r="D189" t="s">
        <v>41</v>
      </c>
    </row>
    <row r="190" spans="4:4" x14ac:dyDescent="0.35">
      <c r="D190" t="s">
        <v>42</v>
      </c>
    </row>
    <row r="191" spans="4:4" x14ac:dyDescent="0.35">
      <c r="D191" t="s">
        <v>42</v>
      </c>
    </row>
    <row r="192" spans="4:4" x14ac:dyDescent="0.35">
      <c r="D192" t="s">
        <v>42</v>
      </c>
    </row>
    <row r="193" spans="4:4" x14ac:dyDescent="0.35">
      <c r="D193" t="s">
        <v>43</v>
      </c>
    </row>
    <row r="194" spans="4:4" x14ac:dyDescent="0.35">
      <c r="D194" t="s">
        <v>42</v>
      </c>
    </row>
    <row r="195" spans="4:4" x14ac:dyDescent="0.35">
      <c r="D195" t="s">
        <v>42</v>
      </c>
    </row>
    <row r="196" spans="4:4" x14ac:dyDescent="0.35">
      <c r="D196" t="s">
        <v>42</v>
      </c>
    </row>
    <row r="197" spans="4:4" x14ac:dyDescent="0.35">
      <c r="D197" t="s">
        <v>47</v>
      </c>
    </row>
    <row r="198" spans="4:4" x14ac:dyDescent="0.35">
      <c r="D198" t="s">
        <v>43</v>
      </c>
    </row>
    <row r="199" spans="4:4" x14ac:dyDescent="0.35">
      <c r="D199" t="s">
        <v>42</v>
      </c>
    </row>
    <row r="200" spans="4:4" x14ac:dyDescent="0.35">
      <c r="D200" t="s">
        <v>42</v>
      </c>
    </row>
    <row r="201" spans="4:4" x14ac:dyDescent="0.35">
      <c r="D201" t="s">
        <v>42</v>
      </c>
    </row>
    <row r="202" spans="4:4" x14ac:dyDescent="0.35">
      <c r="D202" t="s">
        <v>43</v>
      </c>
    </row>
    <row r="203" spans="4:4" x14ac:dyDescent="0.35">
      <c r="D203" t="s">
        <v>42</v>
      </c>
    </row>
    <row r="204" spans="4:4" x14ac:dyDescent="0.35">
      <c r="D204" t="s">
        <v>42</v>
      </c>
    </row>
    <row r="205" spans="4:4" x14ac:dyDescent="0.35">
      <c r="D205" t="s">
        <v>42</v>
      </c>
    </row>
    <row r="206" spans="4:4" x14ac:dyDescent="0.35">
      <c r="D206" t="s">
        <v>43</v>
      </c>
    </row>
    <row r="207" spans="4:4" x14ac:dyDescent="0.35">
      <c r="D207" t="s">
        <v>42</v>
      </c>
    </row>
    <row r="208" spans="4:4" x14ac:dyDescent="0.35">
      <c r="D208" t="s">
        <v>42</v>
      </c>
    </row>
    <row r="209" spans="4:4" x14ac:dyDescent="0.35">
      <c r="D209" t="s">
        <v>42</v>
      </c>
    </row>
    <row r="210" spans="4:4" x14ac:dyDescent="0.35">
      <c r="D210" t="s">
        <v>43</v>
      </c>
    </row>
    <row r="211" spans="4:4" x14ac:dyDescent="0.35">
      <c r="D211" t="s">
        <v>42</v>
      </c>
    </row>
    <row r="212" spans="4:4" x14ac:dyDescent="0.35">
      <c r="D212" t="s">
        <v>42</v>
      </c>
    </row>
    <row r="213" spans="4:4" x14ac:dyDescent="0.35">
      <c r="D213" t="s">
        <v>42</v>
      </c>
    </row>
    <row r="214" spans="4:4" x14ac:dyDescent="0.35">
      <c r="D214" t="s">
        <v>43</v>
      </c>
    </row>
    <row r="215" spans="4:4" x14ac:dyDescent="0.35">
      <c r="D215" t="s">
        <v>42</v>
      </c>
    </row>
    <row r="216" spans="4:4" x14ac:dyDescent="0.35">
      <c r="D216" t="s">
        <v>42</v>
      </c>
    </row>
    <row r="217" spans="4:4" x14ac:dyDescent="0.35">
      <c r="D217" t="s">
        <v>42</v>
      </c>
    </row>
    <row r="218" spans="4:4" x14ac:dyDescent="0.35">
      <c r="D218" t="s">
        <v>41</v>
      </c>
    </row>
    <row r="219" spans="4:4" x14ac:dyDescent="0.35">
      <c r="D219" t="s">
        <v>42</v>
      </c>
    </row>
    <row r="220" spans="4:4" x14ac:dyDescent="0.35">
      <c r="D220" t="s">
        <v>42</v>
      </c>
    </row>
    <row r="221" spans="4:4" x14ac:dyDescent="0.35">
      <c r="D221" t="s">
        <v>42</v>
      </c>
    </row>
    <row r="222" spans="4:4" x14ac:dyDescent="0.35">
      <c r="D222" t="s">
        <v>43</v>
      </c>
    </row>
    <row r="223" spans="4:4" x14ac:dyDescent="0.35">
      <c r="D223" t="s">
        <v>42</v>
      </c>
    </row>
    <row r="224" spans="4:4" x14ac:dyDescent="0.35">
      <c r="D224" t="s">
        <v>42</v>
      </c>
    </row>
    <row r="225" spans="4:4" x14ac:dyDescent="0.35">
      <c r="D225" t="s">
        <v>42</v>
      </c>
    </row>
    <row r="226" spans="4:4" x14ac:dyDescent="0.35">
      <c r="D226" t="s">
        <v>41</v>
      </c>
    </row>
    <row r="227" spans="4:4" x14ac:dyDescent="0.35">
      <c r="D227" t="s">
        <v>42</v>
      </c>
    </row>
    <row r="228" spans="4:4" x14ac:dyDescent="0.35">
      <c r="D228" t="s">
        <v>42</v>
      </c>
    </row>
    <row r="229" spans="4:4" x14ac:dyDescent="0.35">
      <c r="D229" t="s">
        <v>42</v>
      </c>
    </row>
    <row r="230" spans="4:4" x14ac:dyDescent="0.35">
      <c r="D230" t="s">
        <v>48</v>
      </c>
    </row>
    <row r="231" spans="4:4" x14ac:dyDescent="0.35">
      <c r="D231" t="s">
        <v>43</v>
      </c>
    </row>
    <row r="232" spans="4:4" x14ac:dyDescent="0.35">
      <c r="D232" t="s">
        <v>42</v>
      </c>
    </row>
    <row r="233" spans="4:4" x14ac:dyDescent="0.35">
      <c r="D233" t="s">
        <v>42</v>
      </c>
    </row>
    <row r="234" spans="4:4" x14ac:dyDescent="0.35">
      <c r="D234" t="s">
        <v>42</v>
      </c>
    </row>
    <row r="235" spans="4:4" x14ac:dyDescent="0.35">
      <c r="D235" t="s">
        <v>43</v>
      </c>
    </row>
    <row r="236" spans="4:4" x14ac:dyDescent="0.35">
      <c r="D236" t="s">
        <v>42</v>
      </c>
    </row>
    <row r="237" spans="4:4" x14ac:dyDescent="0.35">
      <c r="D237" t="s">
        <v>42</v>
      </c>
    </row>
    <row r="238" spans="4:4" x14ac:dyDescent="0.35">
      <c r="D238" t="s">
        <v>42</v>
      </c>
    </row>
    <row r="239" spans="4:4" x14ac:dyDescent="0.35">
      <c r="D239" t="s">
        <v>41</v>
      </c>
    </row>
    <row r="240" spans="4:4" x14ac:dyDescent="0.35">
      <c r="D240" t="s">
        <v>42</v>
      </c>
    </row>
    <row r="241" spans="4:4" x14ac:dyDescent="0.35">
      <c r="D241" t="s">
        <v>42</v>
      </c>
    </row>
    <row r="242" spans="4:4" x14ac:dyDescent="0.35">
      <c r="D242" t="s">
        <v>42</v>
      </c>
    </row>
    <row r="243" spans="4:4" x14ac:dyDescent="0.35">
      <c r="D243" t="s">
        <v>43</v>
      </c>
    </row>
    <row r="244" spans="4:4" x14ac:dyDescent="0.35">
      <c r="D244" t="s">
        <v>42</v>
      </c>
    </row>
    <row r="245" spans="4:4" x14ac:dyDescent="0.35">
      <c r="D245" t="s">
        <v>42</v>
      </c>
    </row>
    <row r="246" spans="4:4" x14ac:dyDescent="0.35">
      <c r="D246" t="s">
        <v>42</v>
      </c>
    </row>
    <row r="247" spans="4:4" x14ac:dyDescent="0.35">
      <c r="D247" t="s">
        <v>41</v>
      </c>
    </row>
    <row r="248" spans="4:4" x14ac:dyDescent="0.35">
      <c r="D248" t="s">
        <v>42</v>
      </c>
    </row>
    <row r="249" spans="4:4" x14ac:dyDescent="0.35">
      <c r="D249" t="s">
        <v>42</v>
      </c>
    </row>
    <row r="250" spans="4:4" x14ac:dyDescent="0.35">
      <c r="D250" t="s">
        <v>42</v>
      </c>
    </row>
    <row r="251" spans="4:4" x14ac:dyDescent="0.35">
      <c r="D251" t="s">
        <v>43</v>
      </c>
    </row>
    <row r="252" spans="4:4" x14ac:dyDescent="0.35">
      <c r="D252" t="s">
        <v>42</v>
      </c>
    </row>
    <row r="253" spans="4:4" x14ac:dyDescent="0.35">
      <c r="D253" t="s">
        <v>42</v>
      </c>
    </row>
    <row r="254" spans="4:4" x14ac:dyDescent="0.35">
      <c r="D254" t="s">
        <v>42</v>
      </c>
    </row>
    <row r="255" spans="4:4" x14ac:dyDescent="0.35">
      <c r="D255" t="s">
        <v>43</v>
      </c>
    </row>
    <row r="256" spans="4:4" x14ac:dyDescent="0.35">
      <c r="D256" t="s">
        <v>42</v>
      </c>
    </row>
    <row r="257" spans="3:4" x14ac:dyDescent="0.35">
      <c r="D257" t="s">
        <v>42</v>
      </c>
    </row>
    <row r="258" spans="3:4" x14ac:dyDescent="0.35">
      <c r="D258" t="s">
        <v>42</v>
      </c>
    </row>
    <row r="259" spans="3:4" x14ac:dyDescent="0.35">
      <c r="D259" t="s">
        <v>43</v>
      </c>
    </row>
    <row r="260" spans="3:4" x14ac:dyDescent="0.35">
      <c r="C260" t="s">
        <v>49</v>
      </c>
      <c r="D260" t="s">
        <v>42</v>
      </c>
    </row>
    <row r="261" spans="3:4" x14ac:dyDescent="0.35">
      <c r="C261" t="s">
        <v>49</v>
      </c>
      <c r="D261" t="s">
        <v>42</v>
      </c>
    </row>
    <row r="262" spans="3:4" x14ac:dyDescent="0.35">
      <c r="C262" t="s">
        <v>49</v>
      </c>
      <c r="D26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DFE8-B5D6-4FB4-84F2-4EFB034FFD89}">
  <dimension ref="A1:Q319"/>
  <sheetViews>
    <sheetView tabSelected="1" zoomScale="145" zoomScaleNormal="145" workbookViewId="0">
      <selection activeCell="E3" sqref="E3"/>
    </sheetView>
  </sheetViews>
  <sheetFormatPr defaultRowHeight="14.5" x14ac:dyDescent="0.35"/>
  <cols>
    <col min="3" max="8" width="21.81640625" bestFit="1" customWidth="1"/>
    <col min="9" max="9" width="23.6328125" bestFit="1" customWidth="1"/>
    <col min="12" max="12" width="21.26953125" customWidth="1"/>
  </cols>
  <sheetData>
    <row r="1" spans="1:17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39</v>
      </c>
    </row>
    <row r="2" spans="1:17" x14ac:dyDescent="0.35">
      <c r="C2" s="2">
        <v>10010000</v>
      </c>
      <c r="D2" s="2">
        <v>11000001</v>
      </c>
      <c r="E2" s="2" t="s">
        <v>22</v>
      </c>
      <c r="F2" s="2">
        <v>10010010</v>
      </c>
      <c r="G2" s="2" t="s">
        <v>23</v>
      </c>
      <c r="H2" s="2" t="s">
        <v>24</v>
      </c>
      <c r="I2">
        <v>10101010</v>
      </c>
      <c r="K2" t="s">
        <v>32</v>
      </c>
      <c r="L2" t="s">
        <v>26</v>
      </c>
    </row>
    <row r="3" spans="1:17" x14ac:dyDescent="0.35">
      <c r="A3">
        <v>1</v>
      </c>
      <c r="B3" cm="1">
        <f t="array" ref="B3:B10">_xlfn.SEQUENCE(8,1,1,1)</f>
        <v>1</v>
      </c>
      <c r="C3" t="str">
        <f>MID($C$2,A3,1)</f>
        <v>1</v>
      </c>
      <c r="D3" t="str">
        <f>MID($D$2,A3,1)</f>
        <v>1</v>
      </c>
      <c r="E3" t="str">
        <f>MID($E$2,A3,1)</f>
        <v>0</v>
      </c>
      <c r="F3" t="str">
        <f>MID($F$2,A3,1)</f>
        <v>1</v>
      </c>
      <c r="G3" t="str">
        <f>MID($G$2,A3,1)</f>
        <v>0</v>
      </c>
      <c r="H3" t="str">
        <f>MID($H$2,A3,1)</f>
        <v>0</v>
      </c>
      <c r="I3" t="str">
        <f>MID($I$2,A3,1)</f>
        <v>1</v>
      </c>
      <c r="K3" t="s">
        <v>33</v>
      </c>
      <c r="L3" s="2" t="s">
        <v>27</v>
      </c>
    </row>
    <row r="4" spans="1:17" x14ac:dyDescent="0.35">
      <c r="A4">
        <v>2</v>
      </c>
      <c r="B4">
        <v>2</v>
      </c>
      <c r="C4" t="str">
        <f t="shared" ref="C4:C10" si="0">MID($C$2,A4,1)</f>
        <v>0</v>
      </c>
      <c r="D4" t="str">
        <f t="shared" ref="D4:D10" si="1">MID($D$2,A4,1)</f>
        <v>1</v>
      </c>
      <c r="E4" t="str">
        <f t="shared" ref="E4:E10" si="2">MID($E$2,A4,1)</f>
        <v>0</v>
      </c>
      <c r="F4" t="str">
        <f t="shared" ref="F4:F10" si="3">MID($F$2,A4,1)</f>
        <v>0</v>
      </c>
      <c r="G4" t="str">
        <f t="shared" ref="G4:G10" si="4">MID($G$2,A4,1)</f>
        <v>0</v>
      </c>
      <c r="H4" t="str">
        <f t="shared" ref="H4:I10" si="5">MID($H$2,A4,1)</f>
        <v>0</v>
      </c>
      <c r="I4" t="str">
        <f t="shared" si="5"/>
        <v>0</v>
      </c>
      <c r="K4" t="s">
        <v>34</v>
      </c>
      <c r="L4" s="2" t="s">
        <v>25</v>
      </c>
    </row>
    <row r="5" spans="1:17" x14ac:dyDescent="0.35">
      <c r="A5">
        <v>3</v>
      </c>
      <c r="B5">
        <v>3</v>
      </c>
      <c r="C5" t="str">
        <f t="shared" si="0"/>
        <v>0</v>
      </c>
      <c r="D5" t="str">
        <f t="shared" si="1"/>
        <v>0</v>
      </c>
      <c r="E5" t="str">
        <f t="shared" si="2"/>
        <v>1</v>
      </c>
      <c r="F5" t="str">
        <f t="shared" si="3"/>
        <v>0</v>
      </c>
      <c r="G5" t="str">
        <f t="shared" si="4"/>
        <v>0</v>
      </c>
      <c r="H5" t="str">
        <f t="shared" si="5"/>
        <v>1</v>
      </c>
      <c r="I5" t="str">
        <f t="shared" ref="I5" si="6">MID($I$2,A5,1)</f>
        <v>1</v>
      </c>
    </row>
    <row r="6" spans="1:17" x14ac:dyDescent="0.35">
      <c r="A6">
        <v>4</v>
      </c>
      <c r="B6">
        <v>4</v>
      </c>
      <c r="C6" t="str">
        <f t="shared" si="0"/>
        <v>1</v>
      </c>
      <c r="D6" t="str">
        <f t="shared" si="1"/>
        <v>0</v>
      </c>
      <c r="E6" t="str">
        <f t="shared" si="2"/>
        <v>0</v>
      </c>
      <c r="F6" t="str">
        <f t="shared" si="3"/>
        <v>1</v>
      </c>
      <c r="G6" t="str">
        <f t="shared" si="4"/>
        <v>0</v>
      </c>
      <c r="H6" t="str">
        <f t="shared" si="5"/>
        <v>0</v>
      </c>
      <c r="I6" t="str">
        <f t="shared" si="5"/>
        <v>0</v>
      </c>
      <c r="K6" t="s">
        <v>35</v>
      </c>
      <c r="L6">
        <v>2</v>
      </c>
    </row>
    <row r="7" spans="1:17" x14ac:dyDescent="0.35">
      <c r="A7">
        <v>5</v>
      </c>
      <c r="B7">
        <v>5</v>
      </c>
      <c r="C7" t="str">
        <f t="shared" si="0"/>
        <v>0</v>
      </c>
      <c r="D7" t="str">
        <f t="shared" si="1"/>
        <v>0</v>
      </c>
      <c r="E7" t="str">
        <f t="shared" si="2"/>
        <v>1</v>
      </c>
      <c r="F7" t="str">
        <f t="shared" si="3"/>
        <v>0</v>
      </c>
      <c r="G7" t="str">
        <f t="shared" si="4"/>
        <v>0</v>
      </c>
      <c r="H7" t="str">
        <f t="shared" si="5"/>
        <v>1</v>
      </c>
      <c r="I7" t="str">
        <f t="shared" ref="I7" si="7">MID($I$2,A7,1)</f>
        <v>1</v>
      </c>
      <c r="L7" t="s">
        <v>37</v>
      </c>
      <c r="Q7" s="2"/>
    </row>
    <row r="8" spans="1:17" x14ac:dyDescent="0.35">
      <c r="A8">
        <v>6</v>
      </c>
      <c r="B8">
        <v>6</v>
      </c>
      <c r="C8" t="str">
        <f t="shared" si="0"/>
        <v>0</v>
      </c>
      <c r="D8" t="str">
        <f t="shared" si="1"/>
        <v>0</v>
      </c>
      <c r="E8" t="str">
        <f t="shared" si="2"/>
        <v>0</v>
      </c>
      <c r="F8" t="str">
        <f t="shared" si="3"/>
        <v>0</v>
      </c>
      <c r="G8" t="str">
        <f t="shared" si="4"/>
        <v>1</v>
      </c>
      <c r="H8" t="str">
        <f t="shared" si="5"/>
        <v>0</v>
      </c>
      <c r="I8" t="str">
        <f t="shared" si="5"/>
        <v>0</v>
      </c>
      <c r="L8" t="s">
        <v>38</v>
      </c>
      <c r="Q8" s="2"/>
    </row>
    <row r="9" spans="1:17" x14ac:dyDescent="0.35">
      <c r="A9">
        <v>7</v>
      </c>
      <c r="B9">
        <v>7</v>
      </c>
      <c r="C9" t="str">
        <f t="shared" si="0"/>
        <v>0</v>
      </c>
      <c r="D9" t="str">
        <f t="shared" si="1"/>
        <v>0</v>
      </c>
      <c r="E9" t="str">
        <f t="shared" si="2"/>
        <v>1</v>
      </c>
      <c r="F9" t="str">
        <f t="shared" si="3"/>
        <v>1</v>
      </c>
      <c r="G9" t="str">
        <f t="shared" si="4"/>
        <v>0</v>
      </c>
      <c r="H9" t="str">
        <f t="shared" si="5"/>
        <v>0</v>
      </c>
      <c r="I9" t="str">
        <f t="shared" ref="I9" si="8">MID($I$2,A9,1)</f>
        <v>1</v>
      </c>
      <c r="L9" t="s">
        <v>36</v>
      </c>
      <c r="Q9" s="2"/>
    </row>
    <row r="10" spans="1:17" x14ac:dyDescent="0.35">
      <c r="A10">
        <v>8</v>
      </c>
      <c r="B10">
        <v>8</v>
      </c>
      <c r="C10" t="str">
        <f t="shared" si="0"/>
        <v>0</v>
      </c>
      <c r="D10" t="str">
        <f t="shared" si="1"/>
        <v>1</v>
      </c>
      <c r="E10" t="str">
        <f t="shared" si="2"/>
        <v>0</v>
      </c>
      <c r="F10" t="str">
        <f t="shared" si="3"/>
        <v>0</v>
      </c>
      <c r="G10" t="str">
        <f t="shared" si="4"/>
        <v>1</v>
      </c>
      <c r="H10" t="str">
        <f t="shared" si="5"/>
        <v>0</v>
      </c>
      <c r="I10" t="str">
        <f t="shared" si="5"/>
        <v>0</v>
      </c>
    </row>
    <row r="12" spans="1:17" x14ac:dyDescent="0.35">
      <c r="B12" cm="1">
        <f t="array" ref="B12:B19">_xlfn.SEQUENCE(8,1,1,1)</f>
        <v>1</v>
      </c>
      <c r="C12" t="str">
        <f t="shared" ref="C12:I12" si="9">IF(C3="1",$L$2,$L$3)</f>
        <v xml:space="preserve">GPIOA-&gt;BSRR =(1&lt;&lt;5); </v>
      </c>
      <c r="D12" t="str">
        <f t="shared" si="9"/>
        <v xml:space="preserve">GPIOA-&gt;BSRR =(1&lt;&lt;5); </v>
      </c>
      <c r="E12" t="str">
        <f t="shared" si="9"/>
        <v xml:space="preserve">GPIOA-&gt;BSRR =(1&lt;&lt;21); </v>
      </c>
      <c r="F12" t="str">
        <f t="shared" si="9"/>
        <v xml:space="preserve">GPIOA-&gt;BSRR =(1&lt;&lt;5); </v>
      </c>
      <c r="G12" t="str">
        <f t="shared" si="9"/>
        <v xml:space="preserve">GPIOA-&gt;BSRR =(1&lt;&lt;21); </v>
      </c>
      <c r="H12" t="str">
        <f t="shared" si="9"/>
        <v xml:space="preserve">GPIOA-&gt;BSRR =(1&lt;&lt;21); </v>
      </c>
      <c r="I12" t="str">
        <f t="shared" si="9"/>
        <v xml:space="preserve">GPIOA-&gt;BSRR =(1&lt;&lt;5); </v>
      </c>
    </row>
    <row r="13" spans="1:17" x14ac:dyDescent="0.35">
      <c r="B13">
        <v>2</v>
      </c>
      <c r="C13" t="str">
        <f t="shared" ref="C13:I19" si="10">IF(C4="1",$L$2,$L$3)</f>
        <v xml:space="preserve">GPIOA-&gt;BSRR =(1&lt;&lt;21); </v>
      </c>
      <c r="D13" t="str">
        <f t="shared" si="10"/>
        <v xml:space="preserve">GPIOA-&gt;BSRR =(1&lt;&lt;5); </v>
      </c>
      <c r="E13" t="str">
        <f t="shared" si="10"/>
        <v xml:space="preserve">GPIOA-&gt;BSRR =(1&lt;&lt;21); </v>
      </c>
      <c r="F13" t="str">
        <f t="shared" si="10"/>
        <v xml:space="preserve">GPIOA-&gt;BSRR =(1&lt;&lt;21); </v>
      </c>
      <c r="G13" t="str">
        <f t="shared" si="10"/>
        <v xml:space="preserve">GPIOA-&gt;BSRR =(1&lt;&lt;21); </v>
      </c>
      <c r="H13" t="str">
        <f t="shared" si="10"/>
        <v xml:space="preserve">GPIOA-&gt;BSRR =(1&lt;&lt;21); </v>
      </c>
      <c r="I13" t="str">
        <f t="shared" si="10"/>
        <v xml:space="preserve">GPIOA-&gt;BSRR =(1&lt;&lt;21); </v>
      </c>
    </row>
    <row r="14" spans="1:17" x14ac:dyDescent="0.35">
      <c r="B14">
        <v>3</v>
      </c>
      <c r="C14" t="str">
        <f t="shared" si="10"/>
        <v xml:space="preserve">GPIOA-&gt;BSRR =(1&lt;&lt;21); </v>
      </c>
      <c r="D14" t="str">
        <f t="shared" si="10"/>
        <v xml:space="preserve">GPIOA-&gt;BSRR =(1&lt;&lt;21); </v>
      </c>
      <c r="E14" t="str">
        <f t="shared" si="10"/>
        <v xml:space="preserve">GPIOA-&gt;BSRR =(1&lt;&lt;5); </v>
      </c>
      <c r="F14" t="str">
        <f t="shared" si="10"/>
        <v xml:space="preserve">GPIOA-&gt;BSRR =(1&lt;&lt;21); </v>
      </c>
      <c r="G14" t="str">
        <f t="shared" si="10"/>
        <v xml:space="preserve">GPIOA-&gt;BSRR =(1&lt;&lt;21); </v>
      </c>
      <c r="H14" t="str">
        <f t="shared" si="10"/>
        <v xml:space="preserve">GPIOA-&gt;BSRR =(1&lt;&lt;5); </v>
      </c>
      <c r="I14" t="str">
        <f t="shared" si="10"/>
        <v xml:space="preserve">GPIOA-&gt;BSRR =(1&lt;&lt;5); </v>
      </c>
    </row>
    <row r="15" spans="1:17" x14ac:dyDescent="0.35">
      <c r="B15">
        <v>4</v>
      </c>
      <c r="C15" t="str">
        <f t="shared" si="10"/>
        <v xml:space="preserve">GPIOA-&gt;BSRR =(1&lt;&lt;5); </v>
      </c>
      <c r="D15" t="str">
        <f t="shared" si="10"/>
        <v xml:space="preserve">GPIOA-&gt;BSRR =(1&lt;&lt;21); </v>
      </c>
      <c r="E15" t="str">
        <f t="shared" si="10"/>
        <v xml:space="preserve">GPIOA-&gt;BSRR =(1&lt;&lt;21); </v>
      </c>
      <c r="F15" t="str">
        <f t="shared" si="10"/>
        <v xml:space="preserve">GPIOA-&gt;BSRR =(1&lt;&lt;5); </v>
      </c>
      <c r="G15" t="str">
        <f t="shared" si="10"/>
        <v xml:space="preserve">GPIOA-&gt;BSRR =(1&lt;&lt;21); </v>
      </c>
      <c r="H15" t="str">
        <f t="shared" si="10"/>
        <v xml:space="preserve">GPIOA-&gt;BSRR =(1&lt;&lt;21); </v>
      </c>
      <c r="I15" t="str">
        <f t="shared" si="10"/>
        <v xml:space="preserve">GPIOA-&gt;BSRR =(1&lt;&lt;21); </v>
      </c>
    </row>
    <row r="16" spans="1:17" x14ac:dyDescent="0.35">
      <c r="B16">
        <v>5</v>
      </c>
      <c r="C16" t="str">
        <f t="shared" si="10"/>
        <v xml:space="preserve">GPIOA-&gt;BSRR =(1&lt;&lt;21); </v>
      </c>
      <c r="D16" t="str">
        <f t="shared" si="10"/>
        <v xml:space="preserve">GPIOA-&gt;BSRR =(1&lt;&lt;21); </v>
      </c>
      <c r="E16" t="str">
        <f t="shared" si="10"/>
        <v xml:space="preserve">GPIOA-&gt;BSRR =(1&lt;&lt;5); </v>
      </c>
      <c r="F16" t="str">
        <f t="shared" si="10"/>
        <v xml:space="preserve">GPIOA-&gt;BSRR =(1&lt;&lt;21); </v>
      </c>
      <c r="G16" t="str">
        <f t="shared" si="10"/>
        <v xml:space="preserve">GPIOA-&gt;BSRR =(1&lt;&lt;21); </v>
      </c>
      <c r="H16" t="str">
        <f t="shared" si="10"/>
        <v xml:space="preserve">GPIOA-&gt;BSRR =(1&lt;&lt;5); </v>
      </c>
      <c r="I16" t="str">
        <f t="shared" si="10"/>
        <v xml:space="preserve">GPIOA-&gt;BSRR =(1&lt;&lt;5); </v>
      </c>
    </row>
    <row r="17" spans="1:9" x14ac:dyDescent="0.35">
      <c r="B17">
        <v>6</v>
      </c>
      <c r="C17" t="str">
        <f t="shared" si="10"/>
        <v xml:space="preserve">GPIOA-&gt;BSRR =(1&lt;&lt;21); </v>
      </c>
      <c r="D17" t="str">
        <f t="shared" si="10"/>
        <v xml:space="preserve">GPIOA-&gt;BSRR =(1&lt;&lt;21); </v>
      </c>
      <c r="E17" t="str">
        <f t="shared" si="10"/>
        <v xml:space="preserve">GPIOA-&gt;BSRR =(1&lt;&lt;21); </v>
      </c>
      <c r="F17" t="str">
        <f t="shared" si="10"/>
        <v xml:space="preserve">GPIOA-&gt;BSRR =(1&lt;&lt;21); </v>
      </c>
      <c r="G17" t="str">
        <f t="shared" si="10"/>
        <v xml:space="preserve">GPIOA-&gt;BSRR =(1&lt;&lt;5); </v>
      </c>
      <c r="H17" t="str">
        <f t="shared" si="10"/>
        <v xml:space="preserve">GPIOA-&gt;BSRR =(1&lt;&lt;21); </v>
      </c>
      <c r="I17" t="str">
        <f t="shared" si="10"/>
        <v xml:space="preserve">GPIOA-&gt;BSRR =(1&lt;&lt;21); </v>
      </c>
    </row>
    <row r="18" spans="1:9" x14ac:dyDescent="0.35">
      <c r="B18">
        <v>7</v>
      </c>
      <c r="C18" t="str">
        <f t="shared" si="10"/>
        <v xml:space="preserve">GPIOA-&gt;BSRR =(1&lt;&lt;21); </v>
      </c>
      <c r="D18" t="str">
        <f t="shared" si="10"/>
        <v xml:space="preserve">GPIOA-&gt;BSRR =(1&lt;&lt;21); </v>
      </c>
      <c r="E18" t="str">
        <f t="shared" si="10"/>
        <v xml:space="preserve">GPIOA-&gt;BSRR =(1&lt;&lt;5); </v>
      </c>
      <c r="F18" t="str">
        <f t="shared" si="10"/>
        <v xml:space="preserve">GPIOA-&gt;BSRR =(1&lt;&lt;5); </v>
      </c>
      <c r="G18" t="str">
        <f t="shared" si="10"/>
        <v xml:space="preserve">GPIOA-&gt;BSRR =(1&lt;&lt;21); </v>
      </c>
      <c r="H18" t="str">
        <f t="shared" si="10"/>
        <v xml:space="preserve">GPIOA-&gt;BSRR =(1&lt;&lt;21); </v>
      </c>
      <c r="I18" t="str">
        <f t="shared" si="10"/>
        <v xml:space="preserve">GPIOA-&gt;BSRR =(1&lt;&lt;5); </v>
      </c>
    </row>
    <row r="19" spans="1:9" x14ac:dyDescent="0.35">
      <c r="B19">
        <v>8</v>
      </c>
      <c r="C19" t="str">
        <f t="shared" si="10"/>
        <v xml:space="preserve">GPIOA-&gt;BSRR =(1&lt;&lt;21); </v>
      </c>
      <c r="D19" t="str">
        <f t="shared" si="10"/>
        <v xml:space="preserve">GPIOA-&gt;BSRR =(1&lt;&lt;5); </v>
      </c>
      <c r="E19" t="str">
        <f t="shared" si="10"/>
        <v xml:space="preserve">GPIOA-&gt;BSRR =(1&lt;&lt;21); </v>
      </c>
      <c r="F19" t="str">
        <f t="shared" si="10"/>
        <v xml:space="preserve">GPIOA-&gt;BSRR =(1&lt;&lt;21); </v>
      </c>
      <c r="G19" t="str">
        <f t="shared" si="10"/>
        <v xml:space="preserve">GPIOA-&gt;BSRR =(1&lt;&lt;5); </v>
      </c>
      <c r="H19" t="str">
        <f t="shared" si="10"/>
        <v xml:space="preserve">GPIOA-&gt;BSRR =(1&lt;&lt;21); </v>
      </c>
      <c r="I19" t="str">
        <f t="shared" si="10"/>
        <v xml:space="preserve">GPIOA-&gt;BSRR =(1&lt;&lt;21); </v>
      </c>
    </row>
    <row r="24" spans="1:9" x14ac:dyDescent="0.35">
      <c r="C24" t="str">
        <f t="shared" ref="C24:I24" si="11">CONCATENATE($L$7,C1,$L$8,C2,$L$9)</f>
        <v>/* [0] ---- 10010000 ---- */</v>
      </c>
      <c r="D24" t="str">
        <f t="shared" si="11"/>
        <v>/* [1] ---- 11000001 ---- */</v>
      </c>
      <c r="E24" t="str">
        <f t="shared" si="11"/>
        <v>/* [2] ---- 00101010 ---- */</v>
      </c>
      <c r="F24" t="str">
        <f t="shared" si="11"/>
        <v>/* [3] ---- 10010010 ---- */</v>
      </c>
      <c r="G24" t="str">
        <f t="shared" si="11"/>
        <v>/* [4] ---- 00000101 ---- */</v>
      </c>
      <c r="H24" t="str">
        <f t="shared" si="11"/>
        <v>/* [5] ---- 00101000 ---- */</v>
      </c>
      <c r="I24" t="str">
        <f t="shared" si="11"/>
        <v>/* [test] ---- 10101010 ---- */</v>
      </c>
    </row>
    <row r="25" spans="1:9" x14ac:dyDescent="0.35">
      <c r="B25" cm="1">
        <f t="array" ref="B25:B64">_xlfn.SEQUENCE((8*4+8),1,1,1)</f>
        <v>1</v>
      </c>
      <c r="C25" t="str">
        <f>C12</f>
        <v xml:space="preserve">GPIOA-&gt;BSRR =(1&lt;&lt;5); </v>
      </c>
      <c r="D25" t="str">
        <f t="shared" ref="D25:I25" si="12">D12</f>
        <v xml:space="preserve">GPIOA-&gt;BSRR =(1&lt;&lt;5); </v>
      </c>
      <c r="E25" t="str">
        <f t="shared" si="12"/>
        <v xml:space="preserve">GPIOA-&gt;BSRR =(1&lt;&lt;21); </v>
      </c>
      <c r="F25" t="str">
        <f t="shared" si="12"/>
        <v xml:space="preserve">GPIOA-&gt;BSRR =(1&lt;&lt;5); </v>
      </c>
      <c r="G25" t="str">
        <f t="shared" si="12"/>
        <v xml:space="preserve">GPIOA-&gt;BSRR =(1&lt;&lt;21); </v>
      </c>
      <c r="H25" t="str">
        <f t="shared" si="12"/>
        <v xml:space="preserve">GPIOA-&gt;BSRR =(1&lt;&lt;21); </v>
      </c>
      <c r="I25" t="str">
        <f t="shared" si="12"/>
        <v xml:space="preserve">GPIOA-&gt;BSRR =(1&lt;&lt;5); </v>
      </c>
    </row>
    <row r="26" spans="1:9" x14ac:dyDescent="0.35">
      <c r="A26" cm="1">
        <f t="array" ref="A26:A29">_xlfn.SEQUENCE(4)</f>
        <v>1</v>
      </c>
      <c r="B26">
        <v>2</v>
      </c>
      <c r="C26" s="2" t="str">
        <f>$L$4</f>
        <v>__ASM volatile ("nop");</v>
      </c>
      <c r="D26" s="2" t="str">
        <f t="shared" ref="D26:I29" si="13">$L$4</f>
        <v>__ASM volatile ("nop");</v>
      </c>
      <c r="E26" s="2" t="str">
        <f t="shared" si="13"/>
        <v>__ASM volatile ("nop");</v>
      </c>
      <c r="F26" s="2" t="str">
        <f t="shared" si="13"/>
        <v>__ASM volatile ("nop");</v>
      </c>
      <c r="G26" s="2" t="str">
        <f t="shared" si="13"/>
        <v>__ASM volatile ("nop");</v>
      </c>
      <c r="H26" s="2" t="str">
        <f t="shared" si="13"/>
        <v>__ASM volatile ("nop");</v>
      </c>
      <c r="I26" s="2" t="str">
        <f t="shared" si="13"/>
        <v>__ASM volatile ("nop");</v>
      </c>
    </row>
    <row r="27" spans="1:9" x14ac:dyDescent="0.35">
      <c r="A27">
        <v>2</v>
      </c>
      <c r="B27">
        <v>3</v>
      </c>
      <c r="C27" s="2" t="str">
        <f t="shared" ref="C27:C29" si="14">$L$4</f>
        <v>__ASM volatile ("nop");</v>
      </c>
      <c r="D27" s="2" t="str">
        <f t="shared" si="13"/>
        <v>__ASM volatile ("nop");</v>
      </c>
      <c r="E27" s="2" t="str">
        <f t="shared" si="13"/>
        <v>__ASM volatile ("nop");</v>
      </c>
      <c r="F27" s="2" t="str">
        <f t="shared" si="13"/>
        <v>__ASM volatile ("nop");</v>
      </c>
      <c r="G27" s="2" t="str">
        <f t="shared" si="13"/>
        <v>__ASM volatile ("nop");</v>
      </c>
      <c r="H27" s="2" t="str">
        <f t="shared" si="13"/>
        <v>__ASM volatile ("nop");</v>
      </c>
      <c r="I27" s="2" t="str">
        <f t="shared" si="13"/>
        <v>__ASM volatile ("nop");</v>
      </c>
    </row>
    <row r="28" spans="1:9" x14ac:dyDescent="0.35">
      <c r="A28">
        <v>3</v>
      </c>
      <c r="B28">
        <v>4</v>
      </c>
      <c r="C28" s="2" t="str">
        <f t="shared" si="14"/>
        <v>__ASM volatile ("nop");</v>
      </c>
      <c r="D28" s="2" t="str">
        <f t="shared" si="13"/>
        <v>__ASM volatile ("nop");</v>
      </c>
      <c r="E28" s="2" t="str">
        <f t="shared" si="13"/>
        <v>__ASM volatile ("nop");</v>
      </c>
      <c r="F28" s="2" t="str">
        <f t="shared" si="13"/>
        <v>__ASM volatile ("nop");</v>
      </c>
      <c r="G28" s="2" t="str">
        <f t="shared" si="13"/>
        <v>__ASM volatile ("nop");</v>
      </c>
      <c r="H28" s="2" t="str">
        <f t="shared" si="13"/>
        <v>__ASM volatile ("nop");</v>
      </c>
      <c r="I28" s="2" t="str">
        <f t="shared" si="13"/>
        <v>__ASM volatile ("nop");</v>
      </c>
    </row>
    <row r="29" spans="1:9" x14ac:dyDescent="0.35">
      <c r="A29">
        <v>4</v>
      </c>
      <c r="B29">
        <v>5</v>
      </c>
      <c r="C29" s="2" t="str">
        <f t="shared" si="14"/>
        <v>__ASM volatile ("nop");</v>
      </c>
      <c r="D29" s="2" t="str">
        <f t="shared" si="13"/>
        <v>__ASM volatile ("nop");</v>
      </c>
      <c r="E29" s="2" t="str">
        <f t="shared" si="13"/>
        <v>__ASM volatile ("nop");</v>
      </c>
      <c r="F29" s="2" t="str">
        <f t="shared" si="13"/>
        <v>__ASM volatile ("nop");</v>
      </c>
      <c r="G29" s="2" t="str">
        <f t="shared" si="13"/>
        <v>__ASM volatile ("nop");</v>
      </c>
      <c r="H29" s="2" t="str">
        <f t="shared" si="13"/>
        <v>__ASM volatile ("nop");</v>
      </c>
      <c r="I29" s="2" t="str">
        <f t="shared" si="13"/>
        <v>__ASM volatile ("nop");</v>
      </c>
    </row>
    <row r="30" spans="1:9" x14ac:dyDescent="0.35">
      <c r="B30">
        <v>6</v>
      </c>
      <c r="C30" t="str">
        <f>C13</f>
        <v xml:space="preserve">GPIOA-&gt;BSRR =(1&lt;&lt;21); </v>
      </c>
      <c r="D30" t="str">
        <f t="shared" ref="D30:I30" si="15">D13</f>
        <v xml:space="preserve">GPIOA-&gt;BSRR =(1&lt;&lt;5); </v>
      </c>
      <c r="E30" t="str">
        <f t="shared" si="15"/>
        <v xml:space="preserve">GPIOA-&gt;BSRR =(1&lt;&lt;21); </v>
      </c>
      <c r="F30" t="str">
        <f t="shared" si="15"/>
        <v xml:space="preserve">GPIOA-&gt;BSRR =(1&lt;&lt;21); </v>
      </c>
      <c r="G30" t="str">
        <f t="shared" si="15"/>
        <v xml:space="preserve">GPIOA-&gt;BSRR =(1&lt;&lt;21); </v>
      </c>
      <c r="H30" t="str">
        <f t="shared" si="15"/>
        <v xml:space="preserve">GPIOA-&gt;BSRR =(1&lt;&lt;21); </v>
      </c>
      <c r="I30" t="str">
        <f t="shared" si="15"/>
        <v xml:space="preserve">GPIOA-&gt;BSRR =(1&lt;&lt;21); </v>
      </c>
    </row>
    <row r="31" spans="1:9" x14ac:dyDescent="0.35">
      <c r="A31" cm="1">
        <f t="array" ref="A31:A34">_xlfn.SEQUENCE(4)</f>
        <v>1</v>
      </c>
      <c r="B31">
        <v>7</v>
      </c>
      <c r="C31" s="2" t="str">
        <f t="shared" ref="C31:I33" si="16">$L$4</f>
        <v>__ASM volatile ("nop");</v>
      </c>
      <c r="D31" s="2" t="str">
        <f t="shared" si="16"/>
        <v>__ASM volatile ("nop");</v>
      </c>
      <c r="E31" s="2" t="str">
        <f t="shared" si="16"/>
        <v>__ASM volatile ("nop");</v>
      </c>
      <c r="F31" s="2" t="str">
        <f t="shared" si="16"/>
        <v>__ASM volatile ("nop");</v>
      </c>
      <c r="G31" s="2" t="str">
        <f t="shared" si="16"/>
        <v>__ASM volatile ("nop");</v>
      </c>
      <c r="H31" s="2" t="str">
        <f t="shared" si="16"/>
        <v>__ASM volatile ("nop");</v>
      </c>
      <c r="I31" s="2" t="str">
        <f t="shared" si="16"/>
        <v>__ASM volatile ("nop");</v>
      </c>
    </row>
    <row r="32" spans="1:9" x14ac:dyDescent="0.35">
      <c r="A32">
        <v>2</v>
      </c>
      <c r="B32">
        <v>8</v>
      </c>
      <c r="C32" s="2" t="str">
        <f t="shared" si="16"/>
        <v>__ASM volatile ("nop");</v>
      </c>
      <c r="D32" s="2" t="str">
        <f t="shared" si="16"/>
        <v>__ASM volatile ("nop");</v>
      </c>
      <c r="E32" s="2" t="str">
        <f t="shared" si="16"/>
        <v>__ASM volatile ("nop");</v>
      </c>
      <c r="F32" s="2" t="str">
        <f t="shared" si="16"/>
        <v>__ASM volatile ("nop");</v>
      </c>
      <c r="G32" s="2" t="str">
        <f t="shared" si="16"/>
        <v>__ASM volatile ("nop");</v>
      </c>
      <c r="H32" s="2" t="str">
        <f t="shared" si="16"/>
        <v>__ASM volatile ("nop");</v>
      </c>
      <c r="I32" s="2" t="str">
        <f t="shared" si="16"/>
        <v>__ASM volatile ("nop");</v>
      </c>
    </row>
    <row r="33" spans="1:9" x14ac:dyDescent="0.35">
      <c r="A33">
        <v>3</v>
      </c>
      <c r="B33">
        <v>9</v>
      </c>
      <c r="C33" s="2" t="str">
        <f>$L$4</f>
        <v>__ASM volatile ("nop");</v>
      </c>
      <c r="D33" s="2" t="str">
        <f t="shared" si="16"/>
        <v>__ASM volatile ("nop");</v>
      </c>
      <c r="E33" s="2" t="str">
        <f t="shared" si="16"/>
        <v>__ASM volatile ("nop");</v>
      </c>
      <c r="F33" s="2" t="str">
        <f t="shared" si="16"/>
        <v>__ASM volatile ("nop");</v>
      </c>
      <c r="G33" s="2" t="str">
        <f t="shared" si="16"/>
        <v>__ASM volatile ("nop");</v>
      </c>
      <c r="H33" s="2" t="str">
        <f t="shared" si="16"/>
        <v>__ASM volatile ("nop");</v>
      </c>
      <c r="I33" s="2" t="str">
        <f t="shared" si="16"/>
        <v>__ASM volatile ("nop");</v>
      </c>
    </row>
    <row r="34" spans="1:9" x14ac:dyDescent="0.35">
      <c r="A34">
        <v>4</v>
      </c>
      <c r="B34">
        <v>10</v>
      </c>
      <c r="C34" s="2" t="str">
        <f t="shared" ref="C34:I34" si="17">$L$4</f>
        <v>__ASM volatile ("nop");</v>
      </c>
      <c r="D34" s="2" t="str">
        <f t="shared" si="17"/>
        <v>__ASM volatile ("nop");</v>
      </c>
      <c r="E34" s="2" t="str">
        <f t="shared" si="17"/>
        <v>__ASM volatile ("nop");</v>
      </c>
      <c r="F34" s="2" t="str">
        <f t="shared" si="17"/>
        <v>__ASM volatile ("nop");</v>
      </c>
      <c r="G34" s="2" t="str">
        <f t="shared" si="17"/>
        <v>__ASM volatile ("nop");</v>
      </c>
      <c r="H34" s="2" t="str">
        <f t="shared" si="17"/>
        <v>__ASM volatile ("nop");</v>
      </c>
      <c r="I34" s="2" t="str">
        <f t="shared" si="17"/>
        <v>__ASM volatile ("nop");</v>
      </c>
    </row>
    <row r="35" spans="1:9" x14ac:dyDescent="0.35">
      <c r="B35">
        <v>11</v>
      </c>
      <c r="C35" t="str">
        <f>C14</f>
        <v xml:space="preserve">GPIOA-&gt;BSRR =(1&lt;&lt;21); </v>
      </c>
      <c r="D35" t="str">
        <f t="shared" ref="D35:I35" si="18">D14</f>
        <v xml:space="preserve">GPIOA-&gt;BSRR =(1&lt;&lt;21); </v>
      </c>
      <c r="E35" t="str">
        <f t="shared" si="18"/>
        <v xml:space="preserve">GPIOA-&gt;BSRR =(1&lt;&lt;5); </v>
      </c>
      <c r="F35" t="str">
        <f t="shared" si="18"/>
        <v xml:space="preserve">GPIOA-&gt;BSRR =(1&lt;&lt;21); </v>
      </c>
      <c r="G35" t="str">
        <f t="shared" si="18"/>
        <v xml:space="preserve">GPIOA-&gt;BSRR =(1&lt;&lt;21); </v>
      </c>
      <c r="H35" t="str">
        <f t="shared" si="18"/>
        <v xml:space="preserve">GPIOA-&gt;BSRR =(1&lt;&lt;5); </v>
      </c>
      <c r="I35" t="str">
        <f t="shared" si="18"/>
        <v xml:space="preserve">GPIOA-&gt;BSRR =(1&lt;&lt;5); </v>
      </c>
    </row>
    <row r="36" spans="1:9" x14ac:dyDescent="0.35">
      <c r="A36" cm="1">
        <f t="array" ref="A36:A39">_xlfn.SEQUENCE(4)</f>
        <v>1</v>
      </c>
      <c r="B36">
        <v>12</v>
      </c>
      <c r="C36" s="2" t="str">
        <f>$L$4</f>
        <v>__ASM volatile ("nop");</v>
      </c>
      <c r="D36" s="2" t="str">
        <f t="shared" ref="D36:I38" si="19">$L$4</f>
        <v>__ASM volatile ("nop");</v>
      </c>
      <c r="E36" s="2" t="str">
        <f t="shared" si="19"/>
        <v>__ASM volatile ("nop");</v>
      </c>
      <c r="F36" s="2" t="str">
        <f t="shared" si="19"/>
        <v>__ASM volatile ("nop");</v>
      </c>
      <c r="G36" s="2" t="str">
        <f t="shared" si="19"/>
        <v>__ASM volatile ("nop");</v>
      </c>
      <c r="H36" s="2" t="str">
        <f t="shared" si="19"/>
        <v>__ASM volatile ("nop");</v>
      </c>
      <c r="I36" s="2" t="str">
        <f t="shared" si="19"/>
        <v>__ASM volatile ("nop");</v>
      </c>
    </row>
    <row r="37" spans="1:9" x14ac:dyDescent="0.35">
      <c r="A37">
        <v>2</v>
      </c>
      <c r="B37">
        <v>13</v>
      </c>
      <c r="C37" s="2" t="str">
        <f t="shared" ref="C37:I39" si="20">$L$4</f>
        <v>__ASM volatile ("nop");</v>
      </c>
      <c r="D37" s="2" t="str">
        <f t="shared" si="19"/>
        <v>__ASM volatile ("nop");</v>
      </c>
      <c r="E37" s="2" t="str">
        <f t="shared" si="19"/>
        <v>__ASM volatile ("nop");</v>
      </c>
      <c r="F37" s="2" t="str">
        <f t="shared" si="19"/>
        <v>__ASM volatile ("nop");</v>
      </c>
      <c r="G37" s="2" t="str">
        <f t="shared" si="19"/>
        <v>__ASM volatile ("nop");</v>
      </c>
      <c r="H37" s="2" t="str">
        <f t="shared" si="19"/>
        <v>__ASM volatile ("nop");</v>
      </c>
      <c r="I37" s="2" t="str">
        <f t="shared" si="19"/>
        <v>__ASM volatile ("nop");</v>
      </c>
    </row>
    <row r="38" spans="1:9" x14ac:dyDescent="0.35">
      <c r="A38">
        <v>3</v>
      </c>
      <c r="B38">
        <v>14</v>
      </c>
      <c r="C38" s="2" t="str">
        <f t="shared" si="20"/>
        <v>__ASM volatile ("nop");</v>
      </c>
      <c r="D38" s="2" t="str">
        <f t="shared" si="19"/>
        <v>__ASM volatile ("nop");</v>
      </c>
      <c r="E38" s="2" t="str">
        <f t="shared" si="19"/>
        <v>__ASM volatile ("nop");</v>
      </c>
      <c r="F38" s="2" t="str">
        <f t="shared" si="19"/>
        <v>__ASM volatile ("nop");</v>
      </c>
      <c r="G38" s="2" t="str">
        <f t="shared" si="19"/>
        <v>__ASM volatile ("nop");</v>
      </c>
      <c r="H38" s="2" t="str">
        <f t="shared" si="19"/>
        <v>__ASM volatile ("nop");</v>
      </c>
      <c r="I38" s="2" t="str">
        <f t="shared" si="19"/>
        <v>__ASM volatile ("nop");</v>
      </c>
    </row>
    <row r="39" spans="1:9" x14ac:dyDescent="0.35">
      <c r="A39">
        <v>4</v>
      </c>
      <c r="B39">
        <v>15</v>
      </c>
      <c r="C39" s="2" t="str">
        <f t="shared" si="20"/>
        <v>__ASM volatile ("nop");</v>
      </c>
      <c r="D39" s="2" t="str">
        <f t="shared" si="20"/>
        <v>__ASM volatile ("nop");</v>
      </c>
      <c r="E39" s="2" t="str">
        <f t="shared" si="20"/>
        <v>__ASM volatile ("nop");</v>
      </c>
      <c r="F39" s="2" t="str">
        <f t="shared" si="20"/>
        <v>__ASM volatile ("nop");</v>
      </c>
      <c r="G39" s="2" t="str">
        <f t="shared" si="20"/>
        <v>__ASM volatile ("nop");</v>
      </c>
      <c r="H39" s="2" t="str">
        <f t="shared" si="20"/>
        <v>__ASM volatile ("nop");</v>
      </c>
      <c r="I39" s="2" t="str">
        <f t="shared" si="20"/>
        <v>__ASM volatile ("nop");</v>
      </c>
    </row>
    <row r="40" spans="1:9" x14ac:dyDescent="0.35">
      <c r="B40">
        <v>16</v>
      </c>
      <c r="C40" t="str">
        <f>C15</f>
        <v xml:space="preserve">GPIOA-&gt;BSRR =(1&lt;&lt;5); </v>
      </c>
      <c r="D40" t="str">
        <f t="shared" ref="D40:I40" si="21">D15</f>
        <v xml:space="preserve">GPIOA-&gt;BSRR =(1&lt;&lt;21); </v>
      </c>
      <c r="E40" t="str">
        <f t="shared" si="21"/>
        <v xml:space="preserve">GPIOA-&gt;BSRR =(1&lt;&lt;21); </v>
      </c>
      <c r="F40" t="str">
        <f t="shared" si="21"/>
        <v xml:space="preserve">GPIOA-&gt;BSRR =(1&lt;&lt;5); </v>
      </c>
      <c r="G40" t="str">
        <f t="shared" si="21"/>
        <v xml:space="preserve">GPIOA-&gt;BSRR =(1&lt;&lt;21); </v>
      </c>
      <c r="H40" t="str">
        <f t="shared" si="21"/>
        <v xml:space="preserve">GPIOA-&gt;BSRR =(1&lt;&lt;21); </v>
      </c>
      <c r="I40" t="str">
        <f t="shared" si="21"/>
        <v xml:space="preserve">GPIOA-&gt;BSRR =(1&lt;&lt;21); </v>
      </c>
    </row>
    <row r="41" spans="1:9" x14ac:dyDescent="0.35">
      <c r="A41" cm="1">
        <f t="array" ref="A41:A44">_xlfn.SEQUENCE(4)</f>
        <v>1</v>
      </c>
      <c r="B41">
        <v>17</v>
      </c>
      <c r="C41" s="2" t="str">
        <f>$L$4</f>
        <v>__ASM volatile ("nop");</v>
      </c>
      <c r="D41" s="2" t="str">
        <f t="shared" ref="D41:I43" si="22">$L$4</f>
        <v>__ASM volatile ("nop");</v>
      </c>
      <c r="E41" s="2" t="str">
        <f t="shared" si="22"/>
        <v>__ASM volatile ("nop");</v>
      </c>
      <c r="F41" s="2" t="str">
        <f t="shared" si="22"/>
        <v>__ASM volatile ("nop");</v>
      </c>
      <c r="G41" s="2" t="str">
        <f t="shared" si="22"/>
        <v>__ASM volatile ("nop");</v>
      </c>
      <c r="H41" s="2" t="str">
        <f t="shared" si="22"/>
        <v>__ASM volatile ("nop");</v>
      </c>
      <c r="I41" s="2" t="str">
        <f t="shared" si="22"/>
        <v>__ASM volatile ("nop");</v>
      </c>
    </row>
    <row r="42" spans="1:9" x14ac:dyDescent="0.35">
      <c r="A42">
        <v>2</v>
      </c>
      <c r="B42">
        <v>18</v>
      </c>
      <c r="C42" s="2" t="str">
        <f t="shared" ref="C42:I44" si="23">$L$4</f>
        <v>__ASM volatile ("nop");</v>
      </c>
      <c r="D42" s="2" t="str">
        <f t="shared" si="22"/>
        <v>__ASM volatile ("nop");</v>
      </c>
      <c r="E42" s="2" t="str">
        <f t="shared" si="22"/>
        <v>__ASM volatile ("nop");</v>
      </c>
      <c r="F42" s="2" t="str">
        <f t="shared" si="22"/>
        <v>__ASM volatile ("nop");</v>
      </c>
      <c r="G42" s="2" t="str">
        <f t="shared" si="22"/>
        <v>__ASM volatile ("nop");</v>
      </c>
      <c r="H42" s="2" t="str">
        <f t="shared" si="22"/>
        <v>__ASM volatile ("nop");</v>
      </c>
      <c r="I42" s="2" t="str">
        <f t="shared" si="22"/>
        <v>__ASM volatile ("nop");</v>
      </c>
    </row>
    <row r="43" spans="1:9" x14ac:dyDescent="0.35">
      <c r="A43">
        <v>3</v>
      </c>
      <c r="B43">
        <v>19</v>
      </c>
      <c r="C43" s="2" t="str">
        <f t="shared" si="23"/>
        <v>__ASM volatile ("nop");</v>
      </c>
      <c r="D43" s="2" t="str">
        <f t="shared" si="22"/>
        <v>__ASM volatile ("nop");</v>
      </c>
      <c r="E43" s="2" t="str">
        <f t="shared" si="22"/>
        <v>__ASM volatile ("nop");</v>
      </c>
      <c r="F43" s="2" t="str">
        <f t="shared" si="22"/>
        <v>__ASM volatile ("nop");</v>
      </c>
      <c r="G43" s="2" t="str">
        <f t="shared" si="22"/>
        <v>__ASM volatile ("nop");</v>
      </c>
      <c r="H43" s="2" t="str">
        <f t="shared" si="22"/>
        <v>__ASM volatile ("nop");</v>
      </c>
      <c r="I43" s="2" t="str">
        <f t="shared" si="22"/>
        <v>__ASM volatile ("nop");</v>
      </c>
    </row>
    <row r="44" spans="1:9" x14ac:dyDescent="0.35">
      <c r="A44">
        <v>4</v>
      </c>
      <c r="B44">
        <v>20</v>
      </c>
      <c r="C44" s="2" t="str">
        <f t="shared" si="23"/>
        <v>__ASM volatile ("nop");</v>
      </c>
      <c r="D44" s="2" t="str">
        <f t="shared" si="23"/>
        <v>__ASM volatile ("nop");</v>
      </c>
      <c r="E44" s="2" t="str">
        <f t="shared" si="23"/>
        <v>__ASM volatile ("nop");</v>
      </c>
      <c r="F44" s="2" t="str">
        <f t="shared" si="23"/>
        <v>__ASM volatile ("nop");</v>
      </c>
      <c r="G44" s="2" t="str">
        <f t="shared" si="23"/>
        <v>__ASM volatile ("nop");</v>
      </c>
      <c r="H44" s="2" t="str">
        <f t="shared" si="23"/>
        <v>__ASM volatile ("nop");</v>
      </c>
      <c r="I44" s="2" t="str">
        <f t="shared" si="23"/>
        <v>__ASM volatile ("nop");</v>
      </c>
    </row>
    <row r="45" spans="1:9" x14ac:dyDescent="0.35">
      <c r="B45">
        <v>21</v>
      </c>
      <c r="C45" t="str">
        <f>C16</f>
        <v xml:space="preserve">GPIOA-&gt;BSRR =(1&lt;&lt;21); </v>
      </c>
      <c r="D45" t="str">
        <f t="shared" ref="D45:I45" si="24">D16</f>
        <v xml:space="preserve">GPIOA-&gt;BSRR =(1&lt;&lt;21); </v>
      </c>
      <c r="E45" t="str">
        <f t="shared" si="24"/>
        <v xml:space="preserve">GPIOA-&gt;BSRR =(1&lt;&lt;5); </v>
      </c>
      <c r="F45" t="str">
        <f t="shared" si="24"/>
        <v xml:space="preserve">GPIOA-&gt;BSRR =(1&lt;&lt;21); </v>
      </c>
      <c r="G45" t="str">
        <f t="shared" si="24"/>
        <v xml:space="preserve">GPIOA-&gt;BSRR =(1&lt;&lt;21); </v>
      </c>
      <c r="H45" t="str">
        <f t="shared" si="24"/>
        <v xml:space="preserve">GPIOA-&gt;BSRR =(1&lt;&lt;5); </v>
      </c>
      <c r="I45" t="str">
        <f t="shared" si="24"/>
        <v xml:space="preserve">GPIOA-&gt;BSRR =(1&lt;&lt;5); </v>
      </c>
    </row>
    <row r="46" spans="1:9" x14ac:dyDescent="0.35">
      <c r="A46" cm="1">
        <f t="array" ref="A46:A49">_xlfn.SEQUENCE(4)</f>
        <v>1</v>
      </c>
      <c r="B46">
        <v>22</v>
      </c>
      <c r="C46" s="2" t="str">
        <f>$L$4</f>
        <v>__ASM volatile ("nop");</v>
      </c>
      <c r="D46" s="2" t="str">
        <f t="shared" ref="D46:I48" si="25">$L$4</f>
        <v>__ASM volatile ("nop");</v>
      </c>
      <c r="E46" s="2" t="str">
        <f t="shared" si="25"/>
        <v>__ASM volatile ("nop");</v>
      </c>
      <c r="F46" s="2" t="str">
        <f t="shared" si="25"/>
        <v>__ASM volatile ("nop");</v>
      </c>
      <c r="G46" s="2" t="str">
        <f t="shared" si="25"/>
        <v>__ASM volatile ("nop");</v>
      </c>
      <c r="H46" s="2" t="str">
        <f t="shared" si="25"/>
        <v>__ASM volatile ("nop");</v>
      </c>
      <c r="I46" s="2" t="str">
        <f t="shared" si="25"/>
        <v>__ASM volatile ("nop");</v>
      </c>
    </row>
    <row r="47" spans="1:9" x14ac:dyDescent="0.35">
      <c r="A47">
        <v>2</v>
      </c>
      <c r="B47">
        <v>23</v>
      </c>
      <c r="C47" s="2" t="str">
        <f t="shared" ref="C47:I49" si="26">$L$4</f>
        <v>__ASM volatile ("nop");</v>
      </c>
      <c r="D47" s="2" t="str">
        <f t="shared" si="25"/>
        <v>__ASM volatile ("nop");</v>
      </c>
      <c r="E47" s="2" t="str">
        <f t="shared" si="25"/>
        <v>__ASM volatile ("nop");</v>
      </c>
      <c r="F47" s="2" t="str">
        <f t="shared" si="25"/>
        <v>__ASM volatile ("nop");</v>
      </c>
      <c r="G47" s="2" t="str">
        <f t="shared" si="25"/>
        <v>__ASM volatile ("nop");</v>
      </c>
      <c r="H47" s="2" t="str">
        <f t="shared" si="25"/>
        <v>__ASM volatile ("nop");</v>
      </c>
      <c r="I47" s="2" t="str">
        <f t="shared" si="25"/>
        <v>__ASM volatile ("nop");</v>
      </c>
    </row>
    <row r="48" spans="1:9" x14ac:dyDescent="0.35">
      <c r="A48">
        <v>3</v>
      </c>
      <c r="B48">
        <v>24</v>
      </c>
      <c r="C48" s="2" t="str">
        <f t="shared" si="26"/>
        <v>__ASM volatile ("nop");</v>
      </c>
      <c r="D48" s="2" t="str">
        <f t="shared" si="25"/>
        <v>__ASM volatile ("nop");</v>
      </c>
      <c r="E48" s="2" t="str">
        <f t="shared" si="25"/>
        <v>__ASM volatile ("nop");</v>
      </c>
      <c r="F48" s="2" t="str">
        <f t="shared" si="25"/>
        <v>__ASM volatile ("nop");</v>
      </c>
      <c r="G48" s="2" t="str">
        <f t="shared" si="25"/>
        <v>__ASM volatile ("nop");</v>
      </c>
      <c r="H48" s="2" t="str">
        <f t="shared" si="25"/>
        <v>__ASM volatile ("nop");</v>
      </c>
      <c r="I48" s="2" t="str">
        <f t="shared" si="25"/>
        <v>__ASM volatile ("nop");</v>
      </c>
    </row>
    <row r="49" spans="1:9" x14ac:dyDescent="0.35">
      <c r="A49">
        <v>4</v>
      </c>
      <c r="B49">
        <v>25</v>
      </c>
      <c r="C49" s="2" t="str">
        <f t="shared" si="26"/>
        <v>__ASM volatile ("nop");</v>
      </c>
      <c r="D49" s="2" t="str">
        <f t="shared" si="26"/>
        <v>__ASM volatile ("nop");</v>
      </c>
      <c r="E49" s="2" t="str">
        <f t="shared" si="26"/>
        <v>__ASM volatile ("nop");</v>
      </c>
      <c r="F49" s="2" t="str">
        <f t="shared" si="26"/>
        <v>__ASM volatile ("nop");</v>
      </c>
      <c r="G49" s="2" t="str">
        <f t="shared" si="26"/>
        <v>__ASM volatile ("nop");</v>
      </c>
      <c r="H49" s="2" t="str">
        <f t="shared" si="26"/>
        <v>__ASM volatile ("nop");</v>
      </c>
      <c r="I49" s="2" t="str">
        <f t="shared" si="26"/>
        <v>__ASM volatile ("nop");</v>
      </c>
    </row>
    <row r="50" spans="1:9" x14ac:dyDescent="0.35">
      <c r="B50">
        <v>26</v>
      </c>
      <c r="C50" t="str">
        <f>C17</f>
        <v xml:space="preserve">GPIOA-&gt;BSRR =(1&lt;&lt;21); </v>
      </c>
      <c r="D50" t="str">
        <f t="shared" ref="D50:I50" si="27">D17</f>
        <v xml:space="preserve">GPIOA-&gt;BSRR =(1&lt;&lt;21); </v>
      </c>
      <c r="E50" t="str">
        <f t="shared" si="27"/>
        <v xml:space="preserve">GPIOA-&gt;BSRR =(1&lt;&lt;21); </v>
      </c>
      <c r="F50" t="str">
        <f t="shared" si="27"/>
        <v xml:space="preserve">GPIOA-&gt;BSRR =(1&lt;&lt;21); </v>
      </c>
      <c r="G50" t="str">
        <f t="shared" si="27"/>
        <v xml:space="preserve">GPIOA-&gt;BSRR =(1&lt;&lt;5); </v>
      </c>
      <c r="H50" t="str">
        <f t="shared" si="27"/>
        <v xml:space="preserve">GPIOA-&gt;BSRR =(1&lt;&lt;21); </v>
      </c>
      <c r="I50" t="str">
        <f t="shared" si="27"/>
        <v xml:space="preserve">GPIOA-&gt;BSRR =(1&lt;&lt;21); </v>
      </c>
    </row>
    <row r="51" spans="1:9" x14ac:dyDescent="0.35">
      <c r="A51" cm="1">
        <f t="array" ref="A51:A54">_xlfn.SEQUENCE(4)</f>
        <v>1</v>
      </c>
      <c r="B51">
        <v>27</v>
      </c>
      <c r="C51" s="2" t="str">
        <f>$L$4</f>
        <v>__ASM volatile ("nop");</v>
      </c>
      <c r="D51" s="2" t="str">
        <f t="shared" ref="D51:I53" si="28">$L$4</f>
        <v>__ASM volatile ("nop");</v>
      </c>
      <c r="E51" s="2" t="str">
        <f t="shared" si="28"/>
        <v>__ASM volatile ("nop");</v>
      </c>
      <c r="F51" s="2" t="str">
        <f t="shared" si="28"/>
        <v>__ASM volatile ("nop");</v>
      </c>
      <c r="G51" s="2" t="str">
        <f t="shared" si="28"/>
        <v>__ASM volatile ("nop");</v>
      </c>
      <c r="H51" s="2" t="str">
        <f t="shared" si="28"/>
        <v>__ASM volatile ("nop");</v>
      </c>
      <c r="I51" s="2" t="str">
        <f t="shared" si="28"/>
        <v>__ASM volatile ("nop");</v>
      </c>
    </row>
    <row r="52" spans="1:9" x14ac:dyDescent="0.35">
      <c r="A52">
        <v>2</v>
      </c>
      <c r="B52">
        <v>28</v>
      </c>
      <c r="C52" s="2" t="str">
        <f t="shared" ref="C52:I54" si="29">$L$4</f>
        <v>__ASM volatile ("nop");</v>
      </c>
      <c r="D52" s="2" t="str">
        <f t="shared" si="28"/>
        <v>__ASM volatile ("nop");</v>
      </c>
      <c r="E52" s="2" t="str">
        <f t="shared" si="28"/>
        <v>__ASM volatile ("nop");</v>
      </c>
      <c r="F52" s="2" t="str">
        <f t="shared" si="28"/>
        <v>__ASM volatile ("nop");</v>
      </c>
      <c r="G52" s="2" t="str">
        <f t="shared" si="28"/>
        <v>__ASM volatile ("nop");</v>
      </c>
      <c r="H52" s="2" t="str">
        <f t="shared" si="28"/>
        <v>__ASM volatile ("nop");</v>
      </c>
      <c r="I52" s="2" t="str">
        <f t="shared" si="28"/>
        <v>__ASM volatile ("nop");</v>
      </c>
    </row>
    <row r="53" spans="1:9" x14ac:dyDescent="0.35">
      <c r="A53">
        <v>3</v>
      </c>
      <c r="B53">
        <v>29</v>
      </c>
      <c r="C53" s="2" t="str">
        <f t="shared" si="29"/>
        <v>__ASM volatile ("nop");</v>
      </c>
      <c r="D53" s="2" t="str">
        <f t="shared" si="28"/>
        <v>__ASM volatile ("nop");</v>
      </c>
      <c r="E53" s="2" t="str">
        <f t="shared" si="28"/>
        <v>__ASM volatile ("nop");</v>
      </c>
      <c r="F53" s="2" t="str">
        <f t="shared" si="28"/>
        <v>__ASM volatile ("nop");</v>
      </c>
      <c r="G53" s="2" t="str">
        <f t="shared" si="28"/>
        <v>__ASM volatile ("nop");</v>
      </c>
      <c r="H53" s="2" t="str">
        <f t="shared" si="28"/>
        <v>__ASM volatile ("nop");</v>
      </c>
      <c r="I53" s="2" t="str">
        <f t="shared" si="28"/>
        <v>__ASM volatile ("nop");</v>
      </c>
    </row>
    <row r="54" spans="1:9" x14ac:dyDescent="0.35">
      <c r="A54">
        <v>4</v>
      </c>
      <c r="B54">
        <v>30</v>
      </c>
      <c r="C54" s="2" t="str">
        <f t="shared" si="29"/>
        <v>__ASM volatile ("nop");</v>
      </c>
      <c r="D54" s="2" t="str">
        <f t="shared" si="29"/>
        <v>__ASM volatile ("nop");</v>
      </c>
      <c r="E54" s="2" t="str">
        <f t="shared" si="29"/>
        <v>__ASM volatile ("nop");</v>
      </c>
      <c r="F54" s="2" t="str">
        <f t="shared" si="29"/>
        <v>__ASM volatile ("nop");</v>
      </c>
      <c r="G54" s="2" t="str">
        <f t="shared" si="29"/>
        <v>__ASM volatile ("nop");</v>
      </c>
      <c r="H54" s="2" t="str">
        <f t="shared" si="29"/>
        <v>__ASM volatile ("nop");</v>
      </c>
      <c r="I54" s="2" t="str">
        <f t="shared" si="29"/>
        <v>__ASM volatile ("nop");</v>
      </c>
    </row>
    <row r="55" spans="1:9" x14ac:dyDescent="0.35">
      <c r="B55">
        <v>31</v>
      </c>
      <c r="C55" t="str">
        <f>C18</f>
        <v xml:space="preserve">GPIOA-&gt;BSRR =(1&lt;&lt;21); </v>
      </c>
      <c r="D55" t="str">
        <f t="shared" ref="D55:I55" si="30">D18</f>
        <v xml:space="preserve">GPIOA-&gt;BSRR =(1&lt;&lt;21); </v>
      </c>
      <c r="E55" t="str">
        <f t="shared" si="30"/>
        <v xml:space="preserve">GPIOA-&gt;BSRR =(1&lt;&lt;5); </v>
      </c>
      <c r="F55" t="str">
        <f t="shared" si="30"/>
        <v xml:space="preserve">GPIOA-&gt;BSRR =(1&lt;&lt;5); </v>
      </c>
      <c r="G55" t="str">
        <f t="shared" si="30"/>
        <v xml:space="preserve">GPIOA-&gt;BSRR =(1&lt;&lt;21); </v>
      </c>
      <c r="H55" t="str">
        <f t="shared" si="30"/>
        <v xml:space="preserve">GPIOA-&gt;BSRR =(1&lt;&lt;21); </v>
      </c>
      <c r="I55" t="str">
        <f t="shared" si="30"/>
        <v xml:space="preserve">GPIOA-&gt;BSRR =(1&lt;&lt;5); </v>
      </c>
    </row>
    <row r="56" spans="1:9" x14ac:dyDescent="0.35">
      <c r="A56" cm="1">
        <f t="array" ref="A56:A59">_xlfn.SEQUENCE(4)</f>
        <v>1</v>
      </c>
      <c r="B56">
        <v>32</v>
      </c>
      <c r="C56" s="2" t="str">
        <f>$L$4</f>
        <v>__ASM volatile ("nop");</v>
      </c>
      <c r="D56" s="2" t="str">
        <f t="shared" ref="D56:I58" si="31">$L$4</f>
        <v>__ASM volatile ("nop");</v>
      </c>
      <c r="E56" s="2" t="str">
        <f t="shared" si="31"/>
        <v>__ASM volatile ("nop");</v>
      </c>
      <c r="F56" s="2" t="str">
        <f t="shared" si="31"/>
        <v>__ASM volatile ("nop");</v>
      </c>
      <c r="G56" s="2" t="str">
        <f t="shared" si="31"/>
        <v>__ASM volatile ("nop");</v>
      </c>
      <c r="H56" s="2" t="str">
        <f t="shared" si="31"/>
        <v>__ASM volatile ("nop");</v>
      </c>
      <c r="I56" s="2" t="str">
        <f t="shared" si="31"/>
        <v>__ASM volatile ("nop");</v>
      </c>
    </row>
    <row r="57" spans="1:9" x14ac:dyDescent="0.35">
      <c r="A57">
        <v>2</v>
      </c>
      <c r="B57">
        <v>33</v>
      </c>
      <c r="C57" s="2" t="str">
        <f t="shared" ref="C57:I59" si="32">$L$4</f>
        <v>__ASM volatile ("nop");</v>
      </c>
      <c r="D57" s="2" t="str">
        <f t="shared" si="31"/>
        <v>__ASM volatile ("nop");</v>
      </c>
      <c r="E57" s="2" t="str">
        <f t="shared" si="31"/>
        <v>__ASM volatile ("nop");</v>
      </c>
      <c r="F57" s="2" t="str">
        <f t="shared" si="31"/>
        <v>__ASM volatile ("nop");</v>
      </c>
      <c r="G57" s="2" t="str">
        <f t="shared" si="31"/>
        <v>__ASM volatile ("nop");</v>
      </c>
      <c r="H57" s="2" t="str">
        <f t="shared" si="31"/>
        <v>__ASM volatile ("nop");</v>
      </c>
      <c r="I57" s="2" t="str">
        <f t="shared" si="31"/>
        <v>__ASM volatile ("nop");</v>
      </c>
    </row>
    <row r="58" spans="1:9" x14ac:dyDescent="0.35">
      <c r="A58">
        <v>3</v>
      </c>
      <c r="B58">
        <v>34</v>
      </c>
      <c r="C58" s="2" t="str">
        <f t="shared" si="32"/>
        <v>__ASM volatile ("nop");</v>
      </c>
      <c r="D58" s="2" t="str">
        <f t="shared" si="31"/>
        <v>__ASM volatile ("nop");</v>
      </c>
      <c r="E58" s="2" t="str">
        <f t="shared" si="31"/>
        <v>__ASM volatile ("nop");</v>
      </c>
      <c r="F58" s="2" t="str">
        <f t="shared" si="31"/>
        <v>__ASM volatile ("nop");</v>
      </c>
      <c r="G58" s="2" t="str">
        <f t="shared" si="31"/>
        <v>__ASM volatile ("nop");</v>
      </c>
      <c r="H58" s="2" t="str">
        <f t="shared" si="31"/>
        <v>__ASM volatile ("nop");</v>
      </c>
      <c r="I58" s="2" t="str">
        <f t="shared" si="31"/>
        <v>__ASM volatile ("nop");</v>
      </c>
    </row>
    <row r="59" spans="1:9" x14ac:dyDescent="0.35">
      <c r="A59">
        <v>4</v>
      </c>
      <c r="B59">
        <v>35</v>
      </c>
      <c r="C59" s="2" t="str">
        <f t="shared" si="32"/>
        <v>__ASM volatile ("nop");</v>
      </c>
      <c r="D59" s="2" t="str">
        <f t="shared" si="32"/>
        <v>__ASM volatile ("nop");</v>
      </c>
      <c r="E59" s="2" t="str">
        <f t="shared" si="32"/>
        <v>__ASM volatile ("nop");</v>
      </c>
      <c r="F59" s="2" t="str">
        <f t="shared" si="32"/>
        <v>__ASM volatile ("nop");</v>
      </c>
      <c r="G59" s="2" t="str">
        <f t="shared" si="32"/>
        <v>__ASM volatile ("nop");</v>
      </c>
      <c r="H59" s="2" t="str">
        <f t="shared" si="32"/>
        <v>__ASM volatile ("nop");</v>
      </c>
      <c r="I59" s="2" t="str">
        <f t="shared" si="32"/>
        <v>__ASM volatile ("nop");</v>
      </c>
    </row>
    <row r="60" spans="1:9" x14ac:dyDescent="0.35">
      <c r="B60">
        <v>36</v>
      </c>
      <c r="C60" t="str">
        <f>C19</f>
        <v xml:space="preserve">GPIOA-&gt;BSRR =(1&lt;&lt;21); </v>
      </c>
      <c r="D60" t="str">
        <f t="shared" ref="D60:I60" si="33">D19</f>
        <v xml:space="preserve">GPIOA-&gt;BSRR =(1&lt;&lt;5); </v>
      </c>
      <c r="E60" t="str">
        <f t="shared" si="33"/>
        <v xml:space="preserve">GPIOA-&gt;BSRR =(1&lt;&lt;21); </v>
      </c>
      <c r="F60" t="str">
        <f t="shared" si="33"/>
        <v xml:space="preserve">GPIOA-&gt;BSRR =(1&lt;&lt;21); </v>
      </c>
      <c r="G60" t="str">
        <f t="shared" si="33"/>
        <v xml:space="preserve">GPIOA-&gt;BSRR =(1&lt;&lt;5); </v>
      </c>
      <c r="H60" t="str">
        <f t="shared" si="33"/>
        <v xml:space="preserve">GPIOA-&gt;BSRR =(1&lt;&lt;21); </v>
      </c>
      <c r="I60" t="str">
        <f t="shared" si="33"/>
        <v xml:space="preserve">GPIOA-&gt;BSRR =(1&lt;&lt;21); </v>
      </c>
    </row>
    <row r="61" spans="1:9" x14ac:dyDescent="0.35">
      <c r="A61" cm="1">
        <f t="array" ref="A61:A64">_xlfn.SEQUENCE(4)</f>
        <v>1</v>
      </c>
      <c r="B61">
        <v>37</v>
      </c>
      <c r="C61" s="2" t="str">
        <f t="shared" ref="C61:I64" si="34">$L$4</f>
        <v>__ASM volatile ("nop");</v>
      </c>
      <c r="D61" s="2" t="str">
        <f t="shared" si="34"/>
        <v>__ASM volatile ("nop");</v>
      </c>
      <c r="E61" s="2" t="str">
        <f t="shared" si="34"/>
        <v>__ASM volatile ("nop");</v>
      </c>
      <c r="F61" s="2" t="str">
        <f t="shared" si="34"/>
        <v>__ASM volatile ("nop");</v>
      </c>
      <c r="G61" s="2" t="str">
        <f t="shared" si="34"/>
        <v>__ASM volatile ("nop");</v>
      </c>
      <c r="H61" s="2" t="str">
        <f t="shared" si="34"/>
        <v>__ASM volatile ("nop");</v>
      </c>
      <c r="I61" s="2" t="str">
        <f t="shared" si="34"/>
        <v>__ASM volatile ("nop");</v>
      </c>
    </row>
    <row r="62" spans="1:9" x14ac:dyDescent="0.35">
      <c r="A62">
        <v>2</v>
      </c>
      <c r="B62">
        <v>38</v>
      </c>
      <c r="C62" s="2" t="str">
        <f t="shared" si="34"/>
        <v>__ASM volatile ("nop");</v>
      </c>
      <c r="D62" s="2" t="str">
        <f t="shared" si="34"/>
        <v>__ASM volatile ("nop");</v>
      </c>
      <c r="E62" s="2" t="str">
        <f t="shared" si="34"/>
        <v>__ASM volatile ("nop");</v>
      </c>
      <c r="F62" s="2" t="str">
        <f t="shared" si="34"/>
        <v>__ASM volatile ("nop");</v>
      </c>
      <c r="G62" s="2" t="str">
        <f t="shared" si="34"/>
        <v>__ASM volatile ("nop");</v>
      </c>
      <c r="H62" s="2" t="str">
        <f t="shared" si="34"/>
        <v>__ASM volatile ("nop");</v>
      </c>
      <c r="I62" s="2" t="str">
        <f t="shared" si="34"/>
        <v>__ASM volatile ("nop");</v>
      </c>
    </row>
    <row r="63" spans="1:9" x14ac:dyDescent="0.35">
      <c r="A63">
        <v>3</v>
      </c>
      <c r="B63">
        <v>39</v>
      </c>
      <c r="C63" s="2" t="str">
        <f t="shared" si="34"/>
        <v>__ASM volatile ("nop");</v>
      </c>
      <c r="D63" s="2" t="str">
        <f t="shared" si="34"/>
        <v>__ASM volatile ("nop");</v>
      </c>
      <c r="E63" s="2" t="str">
        <f t="shared" si="34"/>
        <v>__ASM volatile ("nop");</v>
      </c>
      <c r="F63" s="2" t="str">
        <f t="shared" si="34"/>
        <v>__ASM volatile ("nop");</v>
      </c>
      <c r="G63" s="2" t="str">
        <f t="shared" si="34"/>
        <v>__ASM volatile ("nop");</v>
      </c>
      <c r="H63" s="2" t="str">
        <f t="shared" si="34"/>
        <v>__ASM volatile ("nop");</v>
      </c>
      <c r="I63" s="2" t="str">
        <f t="shared" si="34"/>
        <v>__ASM volatile ("nop");</v>
      </c>
    </row>
    <row r="64" spans="1:9" x14ac:dyDescent="0.35">
      <c r="A64">
        <v>4</v>
      </c>
      <c r="B64">
        <v>40</v>
      </c>
      <c r="C64" s="2" t="str">
        <f t="shared" si="34"/>
        <v>__ASM volatile ("nop");</v>
      </c>
      <c r="D64" s="2" t="str">
        <f t="shared" si="34"/>
        <v>__ASM volatile ("nop");</v>
      </c>
      <c r="E64" s="2" t="str">
        <f t="shared" si="34"/>
        <v>__ASM volatile ("nop");</v>
      </c>
      <c r="F64" s="2" t="str">
        <f t="shared" si="34"/>
        <v>__ASM volatile ("nop");</v>
      </c>
      <c r="G64" s="2" t="str">
        <f t="shared" si="34"/>
        <v>__ASM volatile ("nop");</v>
      </c>
      <c r="H64" s="2" t="str">
        <f t="shared" si="34"/>
        <v>__ASM volatile ("nop");</v>
      </c>
      <c r="I64" s="2" t="str">
        <f t="shared" si="34"/>
        <v>__ASM volatile ("nop");</v>
      </c>
    </row>
    <row r="65" spans="3:8" x14ac:dyDescent="0.35">
      <c r="C65" s="2"/>
      <c r="D65" s="2"/>
      <c r="E65" s="2"/>
      <c r="F65" s="2"/>
      <c r="G65" s="2"/>
      <c r="H65" s="2"/>
    </row>
    <row r="66" spans="3:8" x14ac:dyDescent="0.35">
      <c r="C66" s="2"/>
      <c r="D66" s="2"/>
      <c r="E66" s="2"/>
      <c r="F66" s="2"/>
      <c r="G66" s="2"/>
      <c r="H66" s="2"/>
    </row>
    <row r="68" spans="3:8" x14ac:dyDescent="0.35">
      <c r="C68" s="2"/>
      <c r="D68" s="2"/>
      <c r="E68" s="2"/>
      <c r="F68" s="2"/>
      <c r="G68" s="2"/>
      <c r="H68" s="2"/>
    </row>
    <row r="69" spans="3:8" x14ac:dyDescent="0.35">
      <c r="C69" s="2"/>
      <c r="D69" s="2" t="s">
        <v>40</v>
      </c>
      <c r="E69" s="2"/>
      <c r="F69" s="2"/>
      <c r="G69" s="2"/>
      <c r="H69" s="2"/>
    </row>
    <row r="70" spans="3:8" x14ac:dyDescent="0.35">
      <c r="D70" t="s">
        <v>41</v>
      </c>
    </row>
    <row r="71" spans="3:8" x14ac:dyDescent="0.35">
      <c r="C71" s="2"/>
      <c r="D71" s="2" t="s">
        <v>42</v>
      </c>
      <c r="E71" s="2"/>
      <c r="F71" s="2"/>
      <c r="G71" s="2"/>
      <c r="H71" s="2"/>
    </row>
    <row r="72" spans="3:8" x14ac:dyDescent="0.35">
      <c r="C72" s="2"/>
      <c r="D72" s="2" t="s">
        <v>42</v>
      </c>
      <c r="E72" s="2"/>
      <c r="F72" s="2"/>
      <c r="G72" s="2"/>
      <c r="H72" s="2"/>
    </row>
    <row r="73" spans="3:8" x14ac:dyDescent="0.35">
      <c r="D73" t="s">
        <v>42</v>
      </c>
    </row>
    <row r="74" spans="3:8" x14ac:dyDescent="0.35">
      <c r="C74" s="2"/>
      <c r="D74" s="2" t="s">
        <v>42</v>
      </c>
      <c r="E74" s="2"/>
      <c r="F74" s="2"/>
      <c r="G74" s="2"/>
      <c r="H74" s="2"/>
    </row>
    <row r="75" spans="3:8" x14ac:dyDescent="0.35">
      <c r="C75" s="2"/>
      <c r="D75" s="2" t="s">
        <v>43</v>
      </c>
      <c r="E75" s="2"/>
      <c r="F75" s="2"/>
      <c r="G75" s="2"/>
      <c r="H75" s="2"/>
    </row>
    <row r="76" spans="3:8" x14ac:dyDescent="0.35">
      <c r="D76" t="s">
        <v>42</v>
      </c>
    </row>
    <row r="77" spans="3:8" x14ac:dyDescent="0.35">
      <c r="C77" s="2"/>
      <c r="D77" s="2" t="s">
        <v>42</v>
      </c>
      <c r="E77" s="2"/>
      <c r="F77" s="2"/>
      <c r="G77" s="2"/>
      <c r="H77" s="2"/>
    </row>
    <row r="78" spans="3:8" x14ac:dyDescent="0.35">
      <c r="C78" s="2"/>
      <c r="D78" s="2" t="s">
        <v>42</v>
      </c>
      <c r="E78" s="2"/>
      <c r="F78" s="2"/>
      <c r="G78" s="2"/>
      <c r="H78" s="2"/>
    </row>
    <row r="79" spans="3:8" x14ac:dyDescent="0.35">
      <c r="D79" t="s">
        <v>42</v>
      </c>
    </row>
    <row r="80" spans="3:8" x14ac:dyDescent="0.35">
      <c r="C80" s="2"/>
      <c r="D80" s="2" t="s">
        <v>43</v>
      </c>
      <c r="E80" s="2"/>
      <c r="F80" s="2"/>
      <c r="G80" s="2"/>
      <c r="H80" s="2"/>
    </row>
    <row r="81" spans="3:8" x14ac:dyDescent="0.35">
      <c r="C81" s="2"/>
      <c r="D81" s="2" t="s">
        <v>42</v>
      </c>
      <c r="E81" s="2"/>
      <c r="F81" s="2"/>
      <c r="G81" s="2"/>
      <c r="H81" s="2"/>
    </row>
    <row r="82" spans="3:8" x14ac:dyDescent="0.35">
      <c r="D82" t="s">
        <v>42</v>
      </c>
    </row>
    <row r="83" spans="3:8" x14ac:dyDescent="0.35">
      <c r="C83" s="2"/>
      <c r="D83" s="2" t="s">
        <v>42</v>
      </c>
      <c r="E83" s="2"/>
      <c r="F83" s="2"/>
      <c r="G83" s="2"/>
      <c r="H83" s="2"/>
    </row>
    <row r="84" spans="3:8" x14ac:dyDescent="0.35">
      <c r="C84" s="2"/>
      <c r="D84" s="2" t="s">
        <v>42</v>
      </c>
      <c r="E84" s="2"/>
      <c r="F84" s="2"/>
      <c r="G84" s="2"/>
      <c r="H84" s="2"/>
    </row>
    <row r="85" spans="3:8" x14ac:dyDescent="0.35">
      <c r="D85" t="s">
        <v>41</v>
      </c>
    </row>
    <row r="86" spans="3:8" x14ac:dyDescent="0.35">
      <c r="C86" s="2"/>
      <c r="D86" s="2" t="s">
        <v>42</v>
      </c>
      <c r="E86" s="2"/>
      <c r="F86" s="2"/>
      <c r="G86" s="2"/>
      <c r="H86" s="2"/>
    </row>
    <row r="87" spans="3:8" x14ac:dyDescent="0.35">
      <c r="C87" s="2"/>
      <c r="D87" s="2" t="s">
        <v>42</v>
      </c>
      <c r="E87" s="2"/>
      <c r="F87" s="2"/>
      <c r="G87" s="2"/>
      <c r="H87" s="2"/>
    </row>
    <row r="88" spans="3:8" x14ac:dyDescent="0.35">
      <c r="D88" t="s">
        <v>42</v>
      </c>
    </row>
    <row r="89" spans="3:8" x14ac:dyDescent="0.35">
      <c r="C89" s="2"/>
      <c r="D89" s="2" t="s">
        <v>42</v>
      </c>
      <c r="E89" s="2"/>
      <c r="F89" s="2"/>
      <c r="G89" s="2"/>
      <c r="H89" s="2"/>
    </row>
    <row r="90" spans="3:8" x14ac:dyDescent="0.35">
      <c r="C90" s="2"/>
      <c r="D90" s="2" t="s">
        <v>43</v>
      </c>
      <c r="E90" s="2"/>
      <c r="F90" s="2"/>
      <c r="G90" s="2"/>
      <c r="H90" s="2"/>
    </row>
    <row r="91" spans="3:8" x14ac:dyDescent="0.35">
      <c r="D91" t="s">
        <v>42</v>
      </c>
    </row>
    <row r="92" spans="3:8" x14ac:dyDescent="0.35">
      <c r="D92" t="s">
        <v>42</v>
      </c>
    </row>
    <row r="93" spans="3:8" x14ac:dyDescent="0.35">
      <c r="D93" t="s">
        <v>42</v>
      </c>
    </row>
    <row r="94" spans="3:8" x14ac:dyDescent="0.35">
      <c r="D94" t="s">
        <v>42</v>
      </c>
    </row>
    <row r="95" spans="3:8" x14ac:dyDescent="0.35">
      <c r="D95" t="s">
        <v>43</v>
      </c>
    </row>
    <row r="96" spans="3:8" x14ac:dyDescent="0.35">
      <c r="D96" t="s">
        <v>42</v>
      </c>
    </row>
    <row r="97" spans="4:4" x14ac:dyDescent="0.35">
      <c r="D97" t="s">
        <v>42</v>
      </c>
    </row>
    <row r="98" spans="4:4" x14ac:dyDescent="0.35">
      <c r="D98" t="s">
        <v>42</v>
      </c>
    </row>
    <row r="99" spans="4:4" x14ac:dyDescent="0.35">
      <c r="D99" t="s">
        <v>42</v>
      </c>
    </row>
    <row r="100" spans="4:4" x14ac:dyDescent="0.35">
      <c r="D100" t="s">
        <v>43</v>
      </c>
    </row>
    <row r="101" spans="4:4" x14ac:dyDescent="0.35">
      <c r="D101" t="s">
        <v>42</v>
      </c>
    </row>
    <row r="102" spans="4:4" x14ac:dyDescent="0.35">
      <c r="D102" t="s">
        <v>42</v>
      </c>
    </row>
    <row r="103" spans="4:4" x14ac:dyDescent="0.35">
      <c r="D103" t="s">
        <v>42</v>
      </c>
    </row>
    <row r="104" spans="4:4" x14ac:dyDescent="0.35">
      <c r="D104" t="s">
        <v>42</v>
      </c>
    </row>
    <row r="105" spans="4:4" x14ac:dyDescent="0.35">
      <c r="D105" t="s">
        <v>43</v>
      </c>
    </row>
    <row r="106" spans="4:4" x14ac:dyDescent="0.35">
      <c r="D106" t="s">
        <v>42</v>
      </c>
    </row>
    <row r="107" spans="4:4" x14ac:dyDescent="0.35">
      <c r="D107" t="s">
        <v>42</v>
      </c>
    </row>
    <row r="108" spans="4:4" x14ac:dyDescent="0.35">
      <c r="D108" t="s">
        <v>42</v>
      </c>
    </row>
    <row r="109" spans="4:4" x14ac:dyDescent="0.35">
      <c r="D109" t="s">
        <v>42</v>
      </c>
    </row>
    <row r="111" spans="4:4" x14ac:dyDescent="0.35">
      <c r="D111" t="s">
        <v>44</v>
      </c>
    </row>
    <row r="112" spans="4:4" x14ac:dyDescent="0.35">
      <c r="D112" t="s">
        <v>41</v>
      </c>
    </row>
    <row r="113" spans="4:4" x14ac:dyDescent="0.35">
      <c r="D113" t="s">
        <v>42</v>
      </c>
    </row>
    <row r="114" spans="4:4" x14ac:dyDescent="0.35">
      <c r="D114" t="s">
        <v>42</v>
      </c>
    </row>
    <row r="115" spans="4:4" x14ac:dyDescent="0.35">
      <c r="D115" t="s">
        <v>42</v>
      </c>
    </row>
    <row r="116" spans="4:4" x14ac:dyDescent="0.35">
      <c r="D116" t="s">
        <v>42</v>
      </c>
    </row>
    <row r="117" spans="4:4" x14ac:dyDescent="0.35">
      <c r="D117" t="s">
        <v>41</v>
      </c>
    </row>
    <row r="118" spans="4:4" x14ac:dyDescent="0.35">
      <c r="D118" t="s">
        <v>42</v>
      </c>
    </row>
    <row r="119" spans="4:4" x14ac:dyDescent="0.35">
      <c r="D119" t="s">
        <v>42</v>
      </c>
    </row>
    <row r="120" spans="4:4" x14ac:dyDescent="0.35">
      <c r="D120" t="s">
        <v>42</v>
      </c>
    </row>
    <row r="121" spans="4:4" x14ac:dyDescent="0.35">
      <c r="D121" t="s">
        <v>42</v>
      </c>
    </row>
    <row r="122" spans="4:4" x14ac:dyDescent="0.35">
      <c r="D122" t="s">
        <v>43</v>
      </c>
    </row>
    <row r="123" spans="4:4" x14ac:dyDescent="0.35">
      <c r="D123" t="s">
        <v>42</v>
      </c>
    </row>
    <row r="124" spans="4:4" x14ac:dyDescent="0.35">
      <c r="D124" t="s">
        <v>42</v>
      </c>
    </row>
    <row r="125" spans="4:4" x14ac:dyDescent="0.35">
      <c r="D125" t="s">
        <v>42</v>
      </c>
    </row>
    <row r="126" spans="4:4" x14ac:dyDescent="0.35">
      <c r="D126" t="s">
        <v>42</v>
      </c>
    </row>
    <row r="127" spans="4:4" x14ac:dyDescent="0.35">
      <c r="D127" t="s">
        <v>43</v>
      </c>
    </row>
    <row r="128" spans="4:4" x14ac:dyDescent="0.35">
      <c r="D128" t="s">
        <v>42</v>
      </c>
    </row>
    <row r="129" spans="4:4" x14ac:dyDescent="0.35">
      <c r="D129" t="s">
        <v>42</v>
      </c>
    </row>
    <row r="130" spans="4:4" x14ac:dyDescent="0.35">
      <c r="D130" t="s">
        <v>42</v>
      </c>
    </row>
    <row r="131" spans="4:4" x14ac:dyDescent="0.35">
      <c r="D131" t="s">
        <v>42</v>
      </c>
    </row>
    <row r="132" spans="4:4" x14ac:dyDescent="0.35">
      <c r="D132" t="s">
        <v>43</v>
      </c>
    </row>
    <row r="133" spans="4:4" x14ac:dyDescent="0.35">
      <c r="D133" t="s">
        <v>42</v>
      </c>
    </row>
    <row r="134" spans="4:4" x14ac:dyDescent="0.35">
      <c r="D134" t="s">
        <v>42</v>
      </c>
    </row>
    <row r="135" spans="4:4" x14ac:dyDescent="0.35">
      <c r="D135" t="s">
        <v>42</v>
      </c>
    </row>
    <row r="136" spans="4:4" x14ac:dyDescent="0.35">
      <c r="D136" t="s">
        <v>42</v>
      </c>
    </row>
    <row r="137" spans="4:4" x14ac:dyDescent="0.35">
      <c r="D137" t="s">
        <v>43</v>
      </c>
    </row>
    <row r="138" spans="4:4" x14ac:dyDescent="0.35">
      <c r="D138" t="s">
        <v>42</v>
      </c>
    </row>
    <row r="139" spans="4:4" x14ac:dyDescent="0.35">
      <c r="D139" t="s">
        <v>42</v>
      </c>
    </row>
    <row r="140" spans="4:4" x14ac:dyDescent="0.35">
      <c r="D140" t="s">
        <v>42</v>
      </c>
    </row>
    <row r="141" spans="4:4" x14ac:dyDescent="0.35">
      <c r="D141" t="s">
        <v>42</v>
      </c>
    </row>
    <row r="142" spans="4:4" x14ac:dyDescent="0.35">
      <c r="D142" t="s">
        <v>43</v>
      </c>
    </row>
    <row r="143" spans="4:4" x14ac:dyDescent="0.35">
      <c r="D143" t="s">
        <v>42</v>
      </c>
    </row>
    <row r="144" spans="4:4" x14ac:dyDescent="0.35">
      <c r="D144" t="s">
        <v>42</v>
      </c>
    </row>
    <row r="145" spans="4:4" x14ac:dyDescent="0.35">
      <c r="D145" t="s">
        <v>42</v>
      </c>
    </row>
    <row r="146" spans="4:4" x14ac:dyDescent="0.35">
      <c r="D146" t="s">
        <v>42</v>
      </c>
    </row>
    <row r="147" spans="4:4" x14ac:dyDescent="0.35">
      <c r="D147" t="s">
        <v>41</v>
      </c>
    </row>
    <row r="148" spans="4:4" x14ac:dyDescent="0.35">
      <c r="D148" t="s">
        <v>42</v>
      </c>
    </row>
    <row r="149" spans="4:4" x14ac:dyDescent="0.35">
      <c r="D149" t="s">
        <v>42</v>
      </c>
    </row>
    <row r="150" spans="4:4" x14ac:dyDescent="0.35">
      <c r="D150" t="s">
        <v>42</v>
      </c>
    </row>
    <row r="151" spans="4:4" x14ac:dyDescent="0.35">
      <c r="D151" t="s">
        <v>42</v>
      </c>
    </row>
    <row r="153" spans="4:4" x14ac:dyDescent="0.35">
      <c r="D153" t="s">
        <v>45</v>
      </c>
    </row>
    <row r="154" spans="4:4" x14ac:dyDescent="0.35">
      <c r="D154" t="s">
        <v>43</v>
      </c>
    </row>
    <row r="155" spans="4:4" x14ac:dyDescent="0.35">
      <c r="D155" t="s">
        <v>42</v>
      </c>
    </row>
    <row r="156" spans="4:4" x14ac:dyDescent="0.35">
      <c r="D156" t="s">
        <v>42</v>
      </c>
    </row>
    <row r="157" spans="4:4" x14ac:dyDescent="0.35">
      <c r="D157" t="s">
        <v>42</v>
      </c>
    </row>
    <row r="158" spans="4:4" x14ac:dyDescent="0.35">
      <c r="D158" t="s">
        <v>42</v>
      </c>
    </row>
    <row r="159" spans="4:4" x14ac:dyDescent="0.35">
      <c r="D159" t="s">
        <v>43</v>
      </c>
    </row>
    <row r="160" spans="4:4" x14ac:dyDescent="0.35">
      <c r="D160" t="s">
        <v>42</v>
      </c>
    </row>
    <row r="161" spans="4:4" x14ac:dyDescent="0.35">
      <c r="D161" t="s">
        <v>42</v>
      </c>
    </row>
    <row r="162" spans="4:4" x14ac:dyDescent="0.35">
      <c r="D162" t="s">
        <v>42</v>
      </c>
    </row>
    <row r="163" spans="4:4" x14ac:dyDescent="0.35">
      <c r="D163" t="s">
        <v>42</v>
      </c>
    </row>
    <row r="164" spans="4:4" x14ac:dyDescent="0.35">
      <c r="D164" t="s">
        <v>41</v>
      </c>
    </row>
    <row r="165" spans="4:4" x14ac:dyDescent="0.35">
      <c r="D165" t="s">
        <v>42</v>
      </c>
    </row>
    <row r="166" spans="4:4" x14ac:dyDescent="0.35">
      <c r="D166" t="s">
        <v>42</v>
      </c>
    </row>
    <row r="167" spans="4:4" x14ac:dyDescent="0.35">
      <c r="D167" t="s">
        <v>42</v>
      </c>
    </row>
    <row r="168" spans="4:4" x14ac:dyDescent="0.35">
      <c r="D168" t="s">
        <v>42</v>
      </c>
    </row>
    <row r="169" spans="4:4" x14ac:dyDescent="0.35">
      <c r="D169" t="s">
        <v>43</v>
      </c>
    </row>
    <row r="170" spans="4:4" x14ac:dyDescent="0.35">
      <c r="D170" t="s">
        <v>42</v>
      </c>
    </row>
    <row r="171" spans="4:4" x14ac:dyDescent="0.35">
      <c r="D171" t="s">
        <v>42</v>
      </c>
    </row>
    <row r="172" spans="4:4" x14ac:dyDescent="0.35">
      <c r="D172" t="s">
        <v>42</v>
      </c>
    </row>
    <row r="173" spans="4:4" x14ac:dyDescent="0.35">
      <c r="D173" t="s">
        <v>42</v>
      </c>
    </row>
    <row r="174" spans="4:4" x14ac:dyDescent="0.35">
      <c r="D174" t="s">
        <v>41</v>
      </c>
    </row>
    <row r="175" spans="4:4" x14ac:dyDescent="0.35">
      <c r="D175" t="s">
        <v>42</v>
      </c>
    </row>
    <row r="176" spans="4:4" x14ac:dyDescent="0.35">
      <c r="D176" t="s">
        <v>42</v>
      </c>
    </row>
    <row r="177" spans="4:4" x14ac:dyDescent="0.35">
      <c r="D177" t="s">
        <v>42</v>
      </c>
    </row>
    <row r="178" spans="4:4" x14ac:dyDescent="0.35">
      <c r="D178" t="s">
        <v>42</v>
      </c>
    </row>
    <row r="179" spans="4:4" x14ac:dyDescent="0.35">
      <c r="D179" t="s">
        <v>43</v>
      </c>
    </row>
    <row r="180" spans="4:4" x14ac:dyDescent="0.35">
      <c r="D180" t="s">
        <v>42</v>
      </c>
    </row>
    <row r="181" spans="4:4" x14ac:dyDescent="0.35">
      <c r="D181" t="s">
        <v>42</v>
      </c>
    </row>
    <row r="182" spans="4:4" x14ac:dyDescent="0.35">
      <c r="D182" t="s">
        <v>42</v>
      </c>
    </row>
    <row r="183" spans="4:4" x14ac:dyDescent="0.35">
      <c r="D183" t="s">
        <v>42</v>
      </c>
    </row>
    <row r="184" spans="4:4" x14ac:dyDescent="0.35">
      <c r="D184" t="s">
        <v>41</v>
      </c>
    </row>
    <row r="185" spans="4:4" x14ac:dyDescent="0.35">
      <c r="D185" t="s">
        <v>42</v>
      </c>
    </row>
    <row r="186" spans="4:4" x14ac:dyDescent="0.35">
      <c r="D186" t="s">
        <v>42</v>
      </c>
    </row>
    <row r="187" spans="4:4" x14ac:dyDescent="0.35">
      <c r="D187" t="s">
        <v>42</v>
      </c>
    </row>
    <row r="188" spans="4:4" x14ac:dyDescent="0.35">
      <c r="D188" t="s">
        <v>42</v>
      </c>
    </row>
    <row r="189" spans="4:4" x14ac:dyDescent="0.35">
      <c r="D189" t="s">
        <v>43</v>
      </c>
    </row>
    <row r="190" spans="4:4" x14ac:dyDescent="0.35">
      <c r="D190" t="s">
        <v>42</v>
      </c>
    </row>
    <row r="191" spans="4:4" x14ac:dyDescent="0.35">
      <c r="D191" t="s">
        <v>42</v>
      </c>
    </row>
    <row r="192" spans="4:4" x14ac:dyDescent="0.35">
      <c r="D192" t="s">
        <v>42</v>
      </c>
    </row>
    <row r="193" spans="4:4" x14ac:dyDescent="0.35">
      <c r="D193" t="s">
        <v>42</v>
      </c>
    </row>
    <row r="195" spans="4:4" x14ac:dyDescent="0.35">
      <c r="D195" t="s">
        <v>46</v>
      </c>
    </row>
    <row r="196" spans="4:4" x14ac:dyDescent="0.35">
      <c r="D196" t="s">
        <v>41</v>
      </c>
    </row>
    <row r="197" spans="4:4" x14ac:dyDescent="0.35">
      <c r="D197" t="s">
        <v>42</v>
      </c>
    </row>
    <row r="198" spans="4:4" x14ac:dyDescent="0.35">
      <c r="D198" t="s">
        <v>42</v>
      </c>
    </row>
    <row r="199" spans="4:4" x14ac:dyDescent="0.35">
      <c r="D199" t="s">
        <v>42</v>
      </c>
    </row>
    <row r="200" spans="4:4" x14ac:dyDescent="0.35">
      <c r="D200" t="s">
        <v>42</v>
      </c>
    </row>
    <row r="201" spans="4:4" x14ac:dyDescent="0.35">
      <c r="D201" t="s">
        <v>43</v>
      </c>
    </row>
    <row r="202" spans="4:4" x14ac:dyDescent="0.35">
      <c r="D202" t="s">
        <v>42</v>
      </c>
    </row>
    <row r="203" spans="4:4" x14ac:dyDescent="0.35">
      <c r="D203" t="s">
        <v>42</v>
      </c>
    </row>
    <row r="204" spans="4:4" x14ac:dyDescent="0.35">
      <c r="D204" t="s">
        <v>42</v>
      </c>
    </row>
    <row r="205" spans="4:4" x14ac:dyDescent="0.35">
      <c r="D205" t="s">
        <v>42</v>
      </c>
    </row>
    <row r="206" spans="4:4" x14ac:dyDescent="0.35">
      <c r="D206" t="s">
        <v>43</v>
      </c>
    </row>
    <row r="207" spans="4:4" x14ac:dyDescent="0.35">
      <c r="D207" t="s">
        <v>42</v>
      </c>
    </row>
    <row r="208" spans="4:4" x14ac:dyDescent="0.35">
      <c r="D208" t="s">
        <v>42</v>
      </c>
    </row>
    <row r="209" spans="4:4" x14ac:dyDescent="0.35">
      <c r="D209" t="s">
        <v>42</v>
      </c>
    </row>
    <row r="210" spans="4:4" x14ac:dyDescent="0.35">
      <c r="D210" t="s">
        <v>42</v>
      </c>
    </row>
    <row r="211" spans="4:4" x14ac:dyDescent="0.35">
      <c r="D211" t="s">
        <v>41</v>
      </c>
    </row>
    <row r="212" spans="4:4" x14ac:dyDescent="0.35">
      <c r="D212" t="s">
        <v>42</v>
      </c>
    </row>
    <row r="213" spans="4:4" x14ac:dyDescent="0.35">
      <c r="D213" t="s">
        <v>42</v>
      </c>
    </row>
    <row r="214" spans="4:4" x14ac:dyDescent="0.35">
      <c r="D214" t="s">
        <v>42</v>
      </c>
    </row>
    <row r="215" spans="4:4" x14ac:dyDescent="0.35">
      <c r="D215" t="s">
        <v>42</v>
      </c>
    </row>
    <row r="216" spans="4:4" x14ac:dyDescent="0.35">
      <c r="D216" t="s">
        <v>43</v>
      </c>
    </row>
    <row r="217" spans="4:4" x14ac:dyDescent="0.35">
      <c r="D217" t="s">
        <v>42</v>
      </c>
    </row>
    <row r="218" spans="4:4" x14ac:dyDescent="0.35">
      <c r="D218" t="s">
        <v>42</v>
      </c>
    </row>
    <row r="219" spans="4:4" x14ac:dyDescent="0.35">
      <c r="D219" t="s">
        <v>42</v>
      </c>
    </row>
    <row r="220" spans="4:4" x14ac:dyDescent="0.35">
      <c r="D220" t="s">
        <v>42</v>
      </c>
    </row>
    <row r="221" spans="4:4" x14ac:dyDescent="0.35">
      <c r="D221" t="s">
        <v>43</v>
      </c>
    </row>
    <row r="222" spans="4:4" x14ac:dyDescent="0.35">
      <c r="D222" t="s">
        <v>42</v>
      </c>
    </row>
    <row r="223" spans="4:4" x14ac:dyDescent="0.35">
      <c r="D223" t="s">
        <v>42</v>
      </c>
    </row>
    <row r="224" spans="4:4" x14ac:dyDescent="0.35">
      <c r="D224" t="s">
        <v>42</v>
      </c>
    </row>
    <row r="225" spans="4:4" x14ac:dyDescent="0.35">
      <c r="D225" t="s">
        <v>42</v>
      </c>
    </row>
    <row r="226" spans="4:4" x14ac:dyDescent="0.35">
      <c r="D226" t="s">
        <v>41</v>
      </c>
    </row>
    <row r="227" spans="4:4" x14ac:dyDescent="0.35">
      <c r="D227" t="s">
        <v>42</v>
      </c>
    </row>
    <row r="228" spans="4:4" x14ac:dyDescent="0.35">
      <c r="D228" t="s">
        <v>42</v>
      </c>
    </row>
    <row r="229" spans="4:4" x14ac:dyDescent="0.35">
      <c r="D229" t="s">
        <v>42</v>
      </c>
    </row>
    <row r="230" spans="4:4" x14ac:dyDescent="0.35">
      <c r="D230" t="s">
        <v>42</v>
      </c>
    </row>
    <row r="231" spans="4:4" x14ac:dyDescent="0.35">
      <c r="D231" t="s">
        <v>43</v>
      </c>
    </row>
    <row r="232" spans="4:4" x14ac:dyDescent="0.35">
      <c r="D232" t="s">
        <v>42</v>
      </c>
    </row>
    <row r="233" spans="4:4" x14ac:dyDescent="0.35">
      <c r="D233" t="s">
        <v>42</v>
      </c>
    </row>
    <row r="234" spans="4:4" x14ac:dyDescent="0.35">
      <c r="D234" t="s">
        <v>42</v>
      </c>
    </row>
    <row r="235" spans="4:4" x14ac:dyDescent="0.35">
      <c r="D235" t="s">
        <v>42</v>
      </c>
    </row>
    <row r="237" spans="4:4" x14ac:dyDescent="0.35">
      <c r="D237" t="s">
        <v>47</v>
      </c>
    </row>
    <row r="238" spans="4:4" x14ac:dyDescent="0.35">
      <c r="D238" t="s">
        <v>43</v>
      </c>
    </row>
    <row r="239" spans="4:4" x14ac:dyDescent="0.35">
      <c r="D239" t="s">
        <v>42</v>
      </c>
    </row>
    <row r="240" spans="4:4" x14ac:dyDescent="0.35">
      <c r="D240" t="s">
        <v>42</v>
      </c>
    </row>
    <row r="241" spans="4:4" x14ac:dyDescent="0.35">
      <c r="D241" t="s">
        <v>42</v>
      </c>
    </row>
    <row r="242" spans="4:4" x14ac:dyDescent="0.35">
      <c r="D242" t="s">
        <v>42</v>
      </c>
    </row>
    <row r="243" spans="4:4" x14ac:dyDescent="0.35">
      <c r="D243" t="s">
        <v>43</v>
      </c>
    </row>
    <row r="244" spans="4:4" x14ac:dyDescent="0.35">
      <c r="D244" t="s">
        <v>42</v>
      </c>
    </row>
    <row r="245" spans="4:4" x14ac:dyDescent="0.35">
      <c r="D245" t="s">
        <v>42</v>
      </c>
    </row>
    <row r="246" spans="4:4" x14ac:dyDescent="0.35">
      <c r="D246" t="s">
        <v>42</v>
      </c>
    </row>
    <row r="247" spans="4:4" x14ac:dyDescent="0.35">
      <c r="D247" t="s">
        <v>42</v>
      </c>
    </row>
    <row r="248" spans="4:4" x14ac:dyDescent="0.35">
      <c r="D248" t="s">
        <v>43</v>
      </c>
    </row>
    <row r="249" spans="4:4" x14ac:dyDescent="0.35">
      <c r="D249" t="s">
        <v>42</v>
      </c>
    </row>
    <row r="250" spans="4:4" x14ac:dyDescent="0.35">
      <c r="D250" t="s">
        <v>42</v>
      </c>
    </row>
    <row r="251" spans="4:4" x14ac:dyDescent="0.35">
      <c r="D251" t="s">
        <v>42</v>
      </c>
    </row>
    <row r="252" spans="4:4" x14ac:dyDescent="0.35">
      <c r="D252" t="s">
        <v>42</v>
      </c>
    </row>
    <row r="253" spans="4:4" x14ac:dyDescent="0.35">
      <c r="D253" t="s">
        <v>43</v>
      </c>
    </row>
    <row r="254" spans="4:4" x14ac:dyDescent="0.35">
      <c r="D254" t="s">
        <v>42</v>
      </c>
    </row>
    <row r="255" spans="4:4" x14ac:dyDescent="0.35">
      <c r="D255" t="s">
        <v>42</v>
      </c>
    </row>
    <row r="256" spans="4:4" x14ac:dyDescent="0.35">
      <c r="D256" t="s">
        <v>42</v>
      </c>
    </row>
    <row r="257" spans="4:4" x14ac:dyDescent="0.35">
      <c r="D257" t="s">
        <v>42</v>
      </c>
    </row>
    <row r="258" spans="4:4" x14ac:dyDescent="0.35">
      <c r="D258" t="s">
        <v>43</v>
      </c>
    </row>
    <row r="259" spans="4:4" x14ac:dyDescent="0.35">
      <c r="D259" t="s">
        <v>42</v>
      </c>
    </row>
    <row r="260" spans="4:4" x14ac:dyDescent="0.35">
      <c r="D260" t="s">
        <v>42</v>
      </c>
    </row>
    <row r="261" spans="4:4" x14ac:dyDescent="0.35">
      <c r="D261" t="s">
        <v>42</v>
      </c>
    </row>
    <row r="262" spans="4:4" x14ac:dyDescent="0.35">
      <c r="D262" t="s">
        <v>42</v>
      </c>
    </row>
    <row r="263" spans="4:4" x14ac:dyDescent="0.35">
      <c r="D263" t="s">
        <v>41</v>
      </c>
    </row>
    <row r="264" spans="4:4" x14ac:dyDescent="0.35">
      <c r="D264" t="s">
        <v>42</v>
      </c>
    </row>
    <row r="265" spans="4:4" x14ac:dyDescent="0.35">
      <c r="D265" t="s">
        <v>42</v>
      </c>
    </row>
    <row r="266" spans="4:4" x14ac:dyDescent="0.35">
      <c r="D266" t="s">
        <v>42</v>
      </c>
    </row>
    <row r="267" spans="4:4" x14ac:dyDescent="0.35">
      <c r="D267" t="s">
        <v>42</v>
      </c>
    </row>
    <row r="268" spans="4:4" x14ac:dyDescent="0.35">
      <c r="D268" t="s">
        <v>43</v>
      </c>
    </row>
    <row r="269" spans="4:4" x14ac:dyDescent="0.35">
      <c r="D269" t="s">
        <v>42</v>
      </c>
    </row>
    <row r="270" spans="4:4" x14ac:dyDescent="0.35">
      <c r="D270" t="s">
        <v>42</v>
      </c>
    </row>
    <row r="271" spans="4:4" x14ac:dyDescent="0.35">
      <c r="D271" t="s">
        <v>42</v>
      </c>
    </row>
    <row r="272" spans="4:4" x14ac:dyDescent="0.35">
      <c r="D272" t="s">
        <v>42</v>
      </c>
    </row>
    <row r="273" spans="4:4" x14ac:dyDescent="0.35">
      <c r="D273" t="s">
        <v>41</v>
      </c>
    </row>
    <row r="274" spans="4:4" x14ac:dyDescent="0.35">
      <c r="D274" t="s">
        <v>42</v>
      </c>
    </row>
    <row r="275" spans="4:4" x14ac:dyDescent="0.35">
      <c r="D275" t="s">
        <v>42</v>
      </c>
    </row>
    <row r="276" spans="4:4" x14ac:dyDescent="0.35">
      <c r="D276" t="s">
        <v>42</v>
      </c>
    </row>
    <row r="277" spans="4:4" x14ac:dyDescent="0.35">
      <c r="D277" t="s">
        <v>42</v>
      </c>
    </row>
    <row r="279" spans="4:4" x14ac:dyDescent="0.35">
      <c r="D279" t="s">
        <v>48</v>
      </c>
    </row>
    <row r="280" spans="4:4" x14ac:dyDescent="0.35">
      <c r="D280" t="s">
        <v>43</v>
      </c>
    </row>
    <row r="281" spans="4:4" x14ac:dyDescent="0.35">
      <c r="D281" t="s">
        <v>42</v>
      </c>
    </row>
    <row r="282" spans="4:4" x14ac:dyDescent="0.35">
      <c r="D282" t="s">
        <v>42</v>
      </c>
    </row>
    <row r="283" spans="4:4" x14ac:dyDescent="0.35">
      <c r="D283" t="s">
        <v>42</v>
      </c>
    </row>
    <row r="284" spans="4:4" x14ac:dyDescent="0.35">
      <c r="D284" t="s">
        <v>42</v>
      </c>
    </row>
    <row r="285" spans="4:4" x14ac:dyDescent="0.35">
      <c r="D285" t="s">
        <v>43</v>
      </c>
    </row>
    <row r="286" spans="4:4" x14ac:dyDescent="0.35">
      <c r="D286" t="s">
        <v>42</v>
      </c>
    </row>
    <row r="287" spans="4:4" x14ac:dyDescent="0.35">
      <c r="D287" t="s">
        <v>42</v>
      </c>
    </row>
    <row r="288" spans="4:4" x14ac:dyDescent="0.35">
      <c r="D288" t="s">
        <v>42</v>
      </c>
    </row>
    <row r="289" spans="4:4" x14ac:dyDescent="0.35">
      <c r="D289" t="s">
        <v>42</v>
      </c>
    </row>
    <row r="290" spans="4:4" x14ac:dyDescent="0.35">
      <c r="D290" t="s">
        <v>41</v>
      </c>
    </row>
    <row r="291" spans="4:4" x14ac:dyDescent="0.35">
      <c r="D291" t="s">
        <v>42</v>
      </c>
    </row>
    <row r="292" spans="4:4" x14ac:dyDescent="0.35">
      <c r="D292" t="s">
        <v>42</v>
      </c>
    </row>
    <row r="293" spans="4:4" x14ac:dyDescent="0.35">
      <c r="D293" t="s">
        <v>42</v>
      </c>
    </row>
    <row r="294" spans="4:4" x14ac:dyDescent="0.35">
      <c r="D294" t="s">
        <v>42</v>
      </c>
    </row>
    <row r="295" spans="4:4" x14ac:dyDescent="0.35">
      <c r="D295" t="s">
        <v>43</v>
      </c>
    </row>
    <row r="296" spans="4:4" x14ac:dyDescent="0.35">
      <c r="D296" t="s">
        <v>42</v>
      </c>
    </row>
    <row r="297" spans="4:4" x14ac:dyDescent="0.35">
      <c r="D297" t="s">
        <v>42</v>
      </c>
    </row>
    <row r="298" spans="4:4" x14ac:dyDescent="0.35">
      <c r="D298" t="s">
        <v>42</v>
      </c>
    </row>
    <row r="299" spans="4:4" x14ac:dyDescent="0.35">
      <c r="D299" t="s">
        <v>42</v>
      </c>
    </row>
    <row r="300" spans="4:4" x14ac:dyDescent="0.35">
      <c r="D300" t="s">
        <v>41</v>
      </c>
    </row>
    <row r="301" spans="4:4" x14ac:dyDescent="0.35">
      <c r="D301" t="s">
        <v>42</v>
      </c>
    </row>
    <row r="302" spans="4:4" x14ac:dyDescent="0.35">
      <c r="D302" t="s">
        <v>42</v>
      </c>
    </row>
    <row r="303" spans="4:4" x14ac:dyDescent="0.35">
      <c r="D303" t="s">
        <v>42</v>
      </c>
    </row>
    <row r="304" spans="4:4" x14ac:dyDescent="0.35">
      <c r="D304" t="s">
        <v>42</v>
      </c>
    </row>
    <row r="305" spans="4:4" x14ac:dyDescent="0.35">
      <c r="D305" t="s">
        <v>43</v>
      </c>
    </row>
    <row r="306" spans="4:4" x14ac:dyDescent="0.35">
      <c r="D306" t="s">
        <v>42</v>
      </c>
    </row>
    <row r="307" spans="4:4" x14ac:dyDescent="0.35">
      <c r="D307" t="s">
        <v>42</v>
      </c>
    </row>
    <row r="308" spans="4:4" x14ac:dyDescent="0.35">
      <c r="D308" t="s">
        <v>42</v>
      </c>
    </row>
    <row r="309" spans="4:4" x14ac:dyDescent="0.35">
      <c r="D309" t="s">
        <v>42</v>
      </c>
    </row>
    <row r="310" spans="4:4" x14ac:dyDescent="0.35">
      <c r="D310" t="s">
        <v>43</v>
      </c>
    </row>
    <row r="311" spans="4:4" x14ac:dyDescent="0.35">
      <c r="D311" t="s">
        <v>42</v>
      </c>
    </row>
    <row r="312" spans="4:4" x14ac:dyDescent="0.35">
      <c r="D312" t="s">
        <v>42</v>
      </c>
    </row>
    <row r="313" spans="4:4" x14ac:dyDescent="0.35">
      <c r="D313" t="s">
        <v>42</v>
      </c>
    </row>
    <row r="314" spans="4:4" x14ac:dyDescent="0.35">
      <c r="D314" t="s">
        <v>42</v>
      </c>
    </row>
    <row r="315" spans="4:4" x14ac:dyDescent="0.35">
      <c r="D315" t="s">
        <v>43</v>
      </c>
    </row>
    <row r="316" spans="4:4" x14ac:dyDescent="0.35">
      <c r="D316" t="s">
        <v>42</v>
      </c>
    </row>
    <row r="317" spans="4:4" x14ac:dyDescent="0.35">
      <c r="D317" t="s">
        <v>42</v>
      </c>
    </row>
    <row r="318" spans="4:4" x14ac:dyDescent="0.35">
      <c r="D318" t="s">
        <v>42</v>
      </c>
    </row>
    <row r="319" spans="4:4" x14ac:dyDescent="0.35">
      <c r="D31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E93F-A92F-4AA9-8532-4889DA90EFA9}">
  <dimension ref="A1:Q373"/>
  <sheetViews>
    <sheetView topLeftCell="A64" zoomScale="55" zoomScaleNormal="55" workbookViewId="0">
      <selection activeCell="F78" sqref="F78"/>
    </sheetView>
  </sheetViews>
  <sheetFormatPr defaultRowHeight="14.5" x14ac:dyDescent="0.35"/>
  <cols>
    <col min="3" max="8" width="21.81640625" bestFit="1" customWidth="1"/>
    <col min="9" max="9" width="23.6328125" bestFit="1" customWidth="1"/>
    <col min="12" max="12" width="21.26953125" customWidth="1"/>
  </cols>
  <sheetData>
    <row r="1" spans="1:17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39</v>
      </c>
    </row>
    <row r="2" spans="1:17" x14ac:dyDescent="0.35">
      <c r="C2" s="2">
        <v>10010000</v>
      </c>
      <c r="D2" s="2">
        <v>11000001</v>
      </c>
      <c r="E2" s="2" t="s">
        <v>22</v>
      </c>
      <c r="F2" s="2">
        <v>10010010</v>
      </c>
      <c r="G2" s="2" t="s">
        <v>23</v>
      </c>
      <c r="H2" s="2" t="s">
        <v>24</v>
      </c>
      <c r="I2">
        <v>10101010</v>
      </c>
      <c r="K2" t="s">
        <v>32</v>
      </c>
      <c r="L2" t="s">
        <v>26</v>
      </c>
    </row>
    <row r="3" spans="1:17" x14ac:dyDescent="0.35">
      <c r="A3">
        <v>1</v>
      </c>
      <c r="B3" cm="1">
        <f t="array" ref="B3:B10">_xlfn.SEQUENCE(8,1,1,1)</f>
        <v>1</v>
      </c>
      <c r="C3" t="str">
        <f>MID($C$2,A3,1)</f>
        <v>1</v>
      </c>
      <c r="D3" t="str">
        <f>MID($D$2,A3,1)</f>
        <v>1</v>
      </c>
      <c r="E3" t="str">
        <f>MID($E$2,A3,1)</f>
        <v>0</v>
      </c>
      <c r="F3" t="str">
        <f>MID($F$2,A3,1)</f>
        <v>1</v>
      </c>
      <c r="G3" t="str">
        <f>MID($G$2,A3,1)</f>
        <v>0</v>
      </c>
      <c r="H3" t="str">
        <f>MID($H$2,A3,1)</f>
        <v>0</v>
      </c>
      <c r="I3" t="str">
        <f>MID($I$2,A3,1)</f>
        <v>1</v>
      </c>
      <c r="K3" t="s">
        <v>33</v>
      </c>
      <c r="L3" s="2" t="s">
        <v>27</v>
      </c>
    </row>
    <row r="4" spans="1:17" x14ac:dyDescent="0.35">
      <c r="A4">
        <v>2</v>
      </c>
      <c r="B4">
        <v>2</v>
      </c>
      <c r="C4" t="str">
        <f t="shared" ref="C4:C10" si="0">MID($C$2,A4,1)</f>
        <v>0</v>
      </c>
      <c r="D4" t="str">
        <f t="shared" ref="D4:D10" si="1">MID($D$2,A4,1)</f>
        <v>1</v>
      </c>
      <c r="E4" t="str">
        <f t="shared" ref="E4:E10" si="2">MID($E$2,A4,1)</f>
        <v>0</v>
      </c>
      <c r="F4" t="str">
        <f t="shared" ref="F4:F10" si="3">MID($F$2,A4,1)</f>
        <v>0</v>
      </c>
      <c r="G4" t="str">
        <f t="shared" ref="G4:G10" si="4">MID($G$2,A4,1)</f>
        <v>0</v>
      </c>
      <c r="H4" t="str">
        <f t="shared" ref="H4:I10" si="5">MID($H$2,A4,1)</f>
        <v>0</v>
      </c>
      <c r="I4" t="str">
        <f t="shared" si="5"/>
        <v>0</v>
      </c>
      <c r="K4" t="s">
        <v>34</v>
      </c>
      <c r="L4" s="2" t="s">
        <v>25</v>
      </c>
    </row>
    <row r="5" spans="1:17" x14ac:dyDescent="0.35">
      <c r="A5">
        <v>3</v>
      </c>
      <c r="B5">
        <v>3</v>
      </c>
      <c r="C5" t="str">
        <f t="shared" si="0"/>
        <v>0</v>
      </c>
      <c r="D5" t="str">
        <f t="shared" si="1"/>
        <v>0</v>
      </c>
      <c r="E5" t="str">
        <f t="shared" si="2"/>
        <v>1</v>
      </c>
      <c r="F5" t="str">
        <f t="shared" si="3"/>
        <v>0</v>
      </c>
      <c r="G5" t="str">
        <f t="shared" si="4"/>
        <v>0</v>
      </c>
      <c r="H5" t="str">
        <f t="shared" si="5"/>
        <v>1</v>
      </c>
      <c r="I5" t="str">
        <f t="shared" ref="I5" si="6">MID($I$2,A5,1)</f>
        <v>1</v>
      </c>
    </row>
    <row r="6" spans="1:17" x14ac:dyDescent="0.35">
      <c r="A6">
        <v>4</v>
      </c>
      <c r="B6">
        <v>4</v>
      </c>
      <c r="C6" t="str">
        <f t="shared" si="0"/>
        <v>1</v>
      </c>
      <c r="D6" t="str">
        <f t="shared" si="1"/>
        <v>0</v>
      </c>
      <c r="E6" t="str">
        <f t="shared" si="2"/>
        <v>0</v>
      </c>
      <c r="F6" t="str">
        <f t="shared" si="3"/>
        <v>1</v>
      </c>
      <c r="G6" t="str">
        <f t="shared" si="4"/>
        <v>0</v>
      </c>
      <c r="H6" t="str">
        <f t="shared" si="5"/>
        <v>0</v>
      </c>
      <c r="I6" t="str">
        <f t="shared" si="5"/>
        <v>0</v>
      </c>
      <c r="K6" t="s">
        <v>35</v>
      </c>
      <c r="L6">
        <v>2</v>
      </c>
    </row>
    <row r="7" spans="1:17" x14ac:dyDescent="0.35">
      <c r="A7">
        <v>5</v>
      </c>
      <c r="B7">
        <v>5</v>
      </c>
      <c r="C7" t="str">
        <f t="shared" si="0"/>
        <v>0</v>
      </c>
      <c r="D7" t="str">
        <f t="shared" si="1"/>
        <v>0</v>
      </c>
      <c r="E7" t="str">
        <f t="shared" si="2"/>
        <v>1</v>
      </c>
      <c r="F7" t="str">
        <f t="shared" si="3"/>
        <v>0</v>
      </c>
      <c r="G7" t="str">
        <f t="shared" si="4"/>
        <v>0</v>
      </c>
      <c r="H7" t="str">
        <f t="shared" si="5"/>
        <v>1</v>
      </c>
      <c r="I7" t="str">
        <f t="shared" ref="I7" si="7">MID($I$2,A7,1)</f>
        <v>1</v>
      </c>
      <c r="L7" t="s">
        <v>37</v>
      </c>
      <c r="Q7" s="2"/>
    </row>
    <row r="8" spans="1:17" x14ac:dyDescent="0.35">
      <c r="A8">
        <v>6</v>
      </c>
      <c r="B8">
        <v>6</v>
      </c>
      <c r="C8" t="str">
        <f t="shared" si="0"/>
        <v>0</v>
      </c>
      <c r="D8" t="str">
        <f t="shared" si="1"/>
        <v>0</v>
      </c>
      <c r="E8" t="str">
        <f t="shared" si="2"/>
        <v>0</v>
      </c>
      <c r="F8" t="str">
        <f t="shared" si="3"/>
        <v>0</v>
      </c>
      <c r="G8" t="str">
        <f t="shared" si="4"/>
        <v>1</v>
      </c>
      <c r="H8" t="str">
        <f t="shared" si="5"/>
        <v>0</v>
      </c>
      <c r="I8" t="str">
        <f t="shared" si="5"/>
        <v>0</v>
      </c>
      <c r="L8" t="s">
        <v>38</v>
      </c>
      <c r="Q8" s="2"/>
    </row>
    <row r="9" spans="1:17" x14ac:dyDescent="0.35">
      <c r="A9">
        <v>7</v>
      </c>
      <c r="B9">
        <v>7</v>
      </c>
      <c r="C9" t="str">
        <f t="shared" si="0"/>
        <v>0</v>
      </c>
      <c r="D9" t="str">
        <f t="shared" si="1"/>
        <v>0</v>
      </c>
      <c r="E9" t="str">
        <f t="shared" si="2"/>
        <v>1</v>
      </c>
      <c r="F9" t="str">
        <f t="shared" si="3"/>
        <v>1</v>
      </c>
      <c r="G9" t="str">
        <f t="shared" si="4"/>
        <v>0</v>
      </c>
      <c r="H9" t="str">
        <f t="shared" si="5"/>
        <v>0</v>
      </c>
      <c r="I9" t="str">
        <f t="shared" ref="I9" si="8">MID($I$2,A9,1)</f>
        <v>1</v>
      </c>
      <c r="L9" t="s">
        <v>36</v>
      </c>
      <c r="Q9" s="2"/>
    </row>
    <row r="10" spans="1:17" x14ac:dyDescent="0.35">
      <c r="A10">
        <v>8</v>
      </c>
      <c r="B10">
        <v>8</v>
      </c>
      <c r="C10" t="str">
        <f t="shared" si="0"/>
        <v>0</v>
      </c>
      <c r="D10" t="str">
        <f t="shared" si="1"/>
        <v>1</v>
      </c>
      <c r="E10" t="str">
        <f t="shared" si="2"/>
        <v>0</v>
      </c>
      <c r="F10" t="str">
        <f t="shared" si="3"/>
        <v>0</v>
      </c>
      <c r="G10" t="str">
        <f t="shared" si="4"/>
        <v>1</v>
      </c>
      <c r="H10" t="str">
        <f t="shared" si="5"/>
        <v>0</v>
      </c>
      <c r="I10" t="str">
        <f t="shared" si="5"/>
        <v>0</v>
      </c>
    </row>
    <row r="12" spans="1:17" x14ac:dyDescent="0.35">
      <c r="B12" cm="1">
        <f t="array" ref="B12:B19">_xlfn.SEQUENCE(8,1,1,1)</f>
        <v>1</v>
      </c>
      <c r="C12" t="str">
        <f t="shared" ref="C12:I12" si="9">IF(C3="1",$L$2,$L$3)</f>
        <v xml:space="preserve">GPIOA-&gt;BSRR =(1&lt;&lt;5); </v>
      </c>
      <c r="D12" t="str">
        <f t="shared" si="9"/>
        <v xml:space="preserve">GPIOA-&gt;BSRR =(1&lt;&lt;5); </v>
      </c>
      <c r="E12" t="str">
        <f t="shared" si="9"/>
        <v xml:space="preserve">GPIOA-&gt;BSRR =(1&lt;&lt;21); </v>
      </c>
      <c r="F12" t="str">
        <f t="shared" si="9"/>
        <v xml:space="preserve">GPIOA-&gt;BSRR =(1&lt;&lt;5); </v>
      </c>
      <c r="G12" t="str">
        <f t="shared" si="9"/>
        <v xml:space="preserve">GPIOA-&gt;BSRR =(1&lt;&lt;21); </v>
      </c>
      <c r="H12" t="str">
        <f t="shared" si="9"/>
        <v xml:space="preserve">GPIOA-&gt;BSRR =(1&lt;&lt;21); </v>
      </c>
      <c r="I12" t="str">
        <f t="shared" si="9"/>
        <v xml:space="preserve">GPIOA-&gt;BSRR =(1&lt;&lt;5); </v>
      </c>
    </row>
    <row r="13" spans="1:17" x14ac:dyDescent="0.35">
      <c r="B13">
        <v>2</v>
      </c>
      <c r="C13" t="str">
        <f t="shared" ref="C13:I19" si="10">IF(C4="1",$L$2,$L$3)</f>
        <v xml:space="preserve">GPIOA-&gt;BSRR =(1&lt;&lt;21); </v>
      </c>
      <c r="D13" t="str">
        <f t="shared" si="10"/>
        <v xml:space="preserve">GPIOA-&gt;BSRR =(1&lt;&lt;5); </v>
      </c>
      <c r="E13" t="str">
        <f t="shared" si="10"/>
        <v xml:space="preserve">GPIOA-&gt;BSRR =(1&lt;&lt;21); </v>
      </c>
      <c r="F13" t="str">
        <f t="shared" si="10"/>
        <v xml:space="preserve">GPIOA-&gt;BSRR =(1&lt;&lt;21); </v>
      </c>
      <c r="G13" t="str">
        <f t="shared" si="10"/>
        <v xml:space="preserve">GPIOA-&gt;BSRR =(1&lt;&lt;21); </v>
      </c>
      <c r="H13" t="str">
        <f t="shared" si="10"/>
        <v xml:space="preserve">GPIOA-&gt;BSRR =(1&lt;&lt;21); </v>
      </c>
      <c r="I13" t="str">
        <f t="shared" si="10"/>
        <v xml:space="preserve">GPIOA-&gt;BSRR =(1&lt;&lt;21); </v>
      </c>
    </row>
    <row r="14" spans="1:17" x14ac:dyDescent="0.35">
      <c r="B14">
        <v>3</v>
      </c>
      <c r="C14" t="str">
        <f t="shared" si="10"/>
        <v xml:space="preserve">GPIOA-&gt;BSRR =(1&lt;&lt;21); </v>
      </c>
      <c r="D14" t="str">
        <f t="shared" si="10"/>
        <v xml:space="preserve">GPIOA-&gt;BSRR =(1&lt;&lt;21); </v>
      </c>
      <c r="E14" t="str">
        <f t="shared" si="10"/>
        <v xml:space="preserve">GPIOA-&gt;BSRR =(1&lt;&lt;5); </v>
      </c>
      <c r="F14" t="str">
        <f t="shared" si="10"/>
        <v xml:space="preserve">GPIOA-&gt;BSRR =(1&lt;&lt;21); </v>
      </c>
      <c r="G14" t="str">
        <f t="shared" si="10"/>
        <v xml:space="preserve">GPIOA-&gt;BSRR =(1&lt;&lt;21); </v>
      </c>
      <c r="H14" t="str">
        <f t="shared" si="10"/>
        <v xml:space="preserve">GPIOA-&gt;BSRR =(1&lt;&lt;5); </v>
      </c>
      <c r="I14" t="str">
        <f t="shared" si="10"/>
        <v xml:space="preserve">GPIOA-&gt;BSRR =(1&lt;&lt;5); </v>
      </c>
    </row>
    <row r="15" spans="1:17" x14ac:dyDescent="0.35">
      <c r="B15">
        <v>4</v>
      </c>
      <c r="C15" t="str">
        <f t="shared" si="10"/>
        <v xml:space="preserve">GPIOA-&gt;BSRR =(1&lt;&lt;5); </v>
      </c>
      <c r="D15" t="str">
        <f t="shared" si="10"/>
        <v xml:space="preserve">GPIOA-&gt;BSRR =(1&lt;&lt;21); </v>
      </c>
      <c r="E15" t="str">
        <f t="shared" si="10"/>
        <v xml:space="preserve">GPIOA-&gt;BSRR =(1&lt;&lt;21); </v>
      </c>
      <c r="F15" t="str">
        <f t="shared" si="10"/>
        <v xml:space="preserve">GPIOA-&gt;BSRR =(1&lt;&lt;5); </v>
      </c>
      <c r="G15" t="str">
        <f t="shared" si="10"/>
        <v xml:space="preserve">GPIOA-&gt;BSRR =(1&lt;&lt;21); </v>
      </c>
      <c r="H15" t="str">
        <f t="shared" si="10"/>
        <v xml:space="preserve">GPIOA-&gt;BSRR =(1&lt;&lt;21); </v>
      </c>
      <c r="I15" t="str">
        <f t="shared" si="10"/>
        <v xml:space="preserve">GPIOA-&gt;BSRR =(1&lt;&lt;21); </v>
      </c>
    </row>
    <row r="16" spans="1:17" x14ac:dyDescent="0.35">
      <c r="B16">
        <v>5</v>
      </c>
      <c r="C16" t="str">
        <f t="shared" si="10"/>
        <v xml:space="preserve">GPIOA-&gt;BSRR =(1&lt;&lt;21); </v>
      </c>
      <c r="D16" t="str">
        <f t="shared" si="10"/>
        <v xml:space="preserve">GPIOA-&gt;BSRR =(1&lt;&lt;21); </v>
      </c>
      <c r="E16" t="str">
        <f t="shared" si="10"/>
        <v xml:space="preserve">GPIOA-&gt;BSRR =(1&lt;&lt;5); </v>
      </c>
      <c r="F16" t="str">
        <f t="shared" si="10"/>
        <v xml:space="preserve">GPIOA-&gt;BSRR =(1&lt;&lt;21); </v>
      </c>
      <c r="G16" t="str">
        <f t="shared" si="10"/>
        <v xml:space="preserve">GPIOA-&gt;BSRR =(1&lt;&lt;21); </v>
      </c>
      <c r="H16" t="str">
        <f t="shared" si="10"/>
        <v xml:space="preserve">GPIOA-&gt;BSRR =(1&lt;&lt;5); </v>
      </c>
      <c r="I16" t="str">
        <f t="shared" si="10"/>
        <v xml:space="preserve">GPIOA-&gt;BSRR =(1&lt;&lt;5); </v>
      </c>
    </row>
    <row r="17" spans="1:9" x14ac:dyDescent="0.35">
      <c r="B17">
        <v>6</v>
      </c>
      <c r="C17" t="str">
        <f t="shared" si="10"/>
        <v xml:space="preserve">GPIOA-&gt;BSRR =(1&lt;&lt;21); </v>
      </c>
      <c r="D17" t="str">
        <f t="shared" si="10"/>
        <v xml:space="preserve">GPIOA-&gt;BSRR =(1&lt;&lt;21); </v>
      </c>
      <c r="E17" t="str">
        <f t="shared" si="10"/>
        <v xml:space="preserve">GPIOA-&gt;BSRR =(1&lt;&lt;21); </v>
      </c>
      <c r="F17" t="str">
        <f t="shared" si="10"/>
        <v xml:space="preserve">GPIOA-&gt;BSRR =(1&lt;&lt;21); </v>
      </c>
      <c r="G17" t="str">
        <f t="shared" si="10"/>
        <v xml:space="preserve">GPIOA-&gt;BSRR =(1&lt;&lt;5); </v>
      </c>
      <c r="H17" t="str">
        <f t="shared" si="10"/>
        <v xml:space="preserve">GPIOA-&gt;BSRR =(1&lt;&lt;21); </v>
      </c>
      <c r="I17" t="str">
        <f t="shared" si="10"/>
        <v xml:space="preserve">GPIOA-&gt;BSRR =(1&lt;&lt;21); </v>
      </c>
    </row>
    <row r="18" spans="1:9" x14ac:dyDescent="0.35">
      <c r="B18">
        <v>7</v>
      </c>
      <c r="C18" t="str">
        <f t="shared" si="10"/>
        <v xml:space="preserve">GPIOA-&gt;BSRR =(1&lt;&lt;21); </v>
      </c>
      <c r="D18" t="str">
        <f t="shared" si="10"/>
        <v xml:space="preserve">GPIOA-&gt;BSRR =(1&lt;&lt;21); </v>
      </c>
      <c r="E18" t="str">
        <f t="shared" si="10"/>
        <v xml:space="preserve">GPIOA-&gt;BSRR =(1&lt;&lt;5); </v>
      </c>
      <c r="F18" t="str">
        <f t="shared" si="10"/>
        <v xml:space="preserve">GPIOA-&gt;BSRR =(1&lt;&lt;5); </v>
      </c>
      <c r="G18" t="str">
        <f t="shared" si="10"/>
        <v xml:space="preserve">GPIOA-&gt;BSRR =(1&lt;&lt;21); </v>
      </c>
      <c r="H18" t="str">
        <f t="shared" si="10"/>
        <v xml:space="preserve">GPIOA-&gt;BSRR =(1&lt;&lt;21); </v>
      </c>
      <c r="I18" t="str">
        <f t="shared" si="10"/>
        <v xml:space="preserve">GPIOA-&gt;BSRR =(1&lt;&lt;5); </v>
      </c>
    </row>
    <row r="19" spans="1:9" x14ac:dyDescent="0.35">
      <c r="B19">
        <v>8</v>
      </c>
      <c r="C19" t="str">
        <f t="shared" si="10"/>
        <v xml:space="preserve">GPIOA-&gt;BSRR =(1&lt;&lt;21); </v>
      </c>
      <c r="D19" t="str">
        <f t="shared" si="10"/>
        <v xml:space="preserve">GPIOA-&gt;BSRR =(1&lt;&lt;5); </v>
      </c>
      <c r="E19" t="str">
        <f t="shared" si="10"/>
        <v xml:space="preserve">GPIOA-&gt;BSRR =(1&lt;&lt;21); </v>
      </c>
      <c r="F19" t="str">
        <f t="shared" si="10"/>
        <v xml:space="preserve">GPIOA-&gt;BSRR =(1&lt;&lt;21); </v>
      </c>
      <c r="G19" t="str">
        <f t="shared" si="10"/>
        <v xml:space="preserve">GPIOA-&gt;BSRR =(1&lt;&lt;5); </v>
      </c>
      <c r="H19" t="str">
        <f t="shared" si="10"/>
        <v xml:space="preserve">GPIOA-&gt;BSRR =(1&lt;&lt;21); </v>
      </c>
      <c r="I19" t="str">
        <f t="shared" si="10"/>
        <v xml:space="preserve">GPIOA-&gt;BSRR =(1&lt;&lt;21); </v>
      </c>
    </row>
    <row r="24" spans="1:9" x14ac:dyDescent="0.35">
      <c r="C24" t="str">
        <f t="shared" ref="C24:I24" si="11">CONCATENATE($L$7,C1,$L$8,C2,$L$9)</f>
        <v>/* [0] ---- 10010000 ---- */</v>
      </c>
      <c r="D24" t="str">
        <f t="shared" si="11"/>
        <v>/* [1] ---- 11000001 ---- */</v>
      </c>
      <c r="E24" t="str">
        <f t="shared" si="11"/>
        <v>/* [2] ---- 00101010 ---- */</v>
      </c>
      <c r="F24" t="str">
        <f t="shared" si="11"/>
        <v>/* [3] ---- 10010010 ---- */</v>
      </c>
      <c r="G24" t="str">
        <f t="shared" si="11"/>
        <v>/* [4] ---- 00000101 ---- */</v>
      </c>
      <c r="H24" t="str">
        <f t="shared" si="11"/>
        <v>/* [5] ---- 00101000 ---- */</v>
      </c>
      <c r="I24" t="str">
        <f t="shared" si="11"/>
        <v>/* [test] ---- 10101010 ---- */</v>
      </c>
    </row>
    <row r="25" spans="1:9" x14ac:dyDescent="0.35">
      <c r="B25" cm="1">
        <f t="array" ref="B25:B72">_xlfn.SEQUENCE((8*5+8),1,1,1)</f>
        <v>1</v>
      </c>
      <c r="C25" t="str">
        <f>C12</f>
        <v xml:space="preserve">GPIOA-&gt;BSRR =(1&lt;&lt;5); </v>
      </c>
      <c r="D25" t="str">
        <f t="shared" ref="D25:I25" si="12">D12</f>
        <v xml:space="preserve">GPIOA-&gt;BSRR =(1&lt;&lt;5); </v>
      </c>
      <c r="E25" t="str">
        <f t="shared" si="12"/>
        <v xml:space="preserve">GPIOA-&gt;BSRR =(1&lt;&lt;21); </v>
      </c>
      <c r="F25" t="str">
        <f t="shared" si="12"/>
        <v xml:space="preserve">GPIOA-&gt;BSRR =(1&lt;&lt;5); </v>
      </c>
      <c r="G25" t="str">
        <f t="shared" si="12"/>
        <v xml:space="preserve">GPIOA-&gt;BSRR =(1&lt;&lt;21); </v>
      </c>
      <c r="H25" t="str">
        <f t="shared" si="12"/>
        <v xml:space="preserve">GPIOA-&gt;BSRR =(1&lt;&lt;21); </v>
      </c>
      <c r="I25" t="str">
        <f t="shared" si="12"/>
        <v xml:space="preserve">GPIOA-&gt;BSRR =(1&lt;&lt;5); </v>
      </c>
    </row>
    <row r="26" spans="1:9" x14ac:dyDescent="0.35">
      <c r="A26" cm="1">
        <f t="array" ref="A26:A30">_xlfn.SEQUENCE(5)</f>
        <v>1</v>
      </c>
      <c r="B26">
        <v>2</v>
      </c>
      <c r="C26" s="2" t="str">
        <f>$L$4</f>
        <v>__ASM volatile ("nop");</v>
      </c>
      <c r="D26" s="2" t="str">
        <f t="shared" ref="D26:I30" si="13">$L$4</f>
        <v>__ASM volatile ("nop");</v>
      </c>
      <c r="E26" s="2" t="str">
        <f t="shared" si="13"/>
        <v>__ASM volatile ("nop");</v>
      </c>
      <c r="F26" s="2" t="str">
        <f t="shared" si="13"/>
        <v>__ASM volatile ("nop");</v>
      </c>
      <c r="G26" s="2" t="str">
        <f t="shared" si="13"/>
        <v>__ASM volatile ("nop");</v>
      </c>
      <c r="H26" s="2" t="str">
        <f t="shared" si="13"/>
        <v>__ASM volatile ("nop");</v>
      </c>
      <c r="I26" s="2" t="str">
        <f t="shared" si="13"/>
        <v>__ASM volatile ("nop");</v>
      </c>
    </row>
    <row r="27" spans="1:9" x14ac:dyDescent="0.35">
      <c r="A27">
        <v>2</v>
      </c>
      <c r="B27">
        <v>3</v>
      </c>
      <c r="C27" s="2" t="str">
        <f t="shared" ref="C27:C30" si="14">$L$4</f>
        <v>__ASM volatile ("nop");</v>
      </c>
      <c r="D27" s="2" t="str">
        <f t="shared" si="13"/>
        <v>__ASM volatile ("nop");</v>
      </c>
      <c r="E27" s="2" t="str">
        <f t="shared" si="13"/>
        <v>__ASM volatile ("nop");</v>
      </c>
      <c r="F27" s="2" t="str">
        <f t="shared" si="13"/>
        <v>__ASM volatile ("nop");</v>
      </c>
      <c r="G27" s="2" t="str">
        <f t="shared" si="13"/>
        <v>__ASM volatile ("nop");</v>
      </c>
      <c r="H27" s="2" t="str">
        <f t="shared" si="13"/>
        <v>__ASM volatile ("nop");</v>
      </c>
      <c r="I27" s="2" t="str">
        <f t="shared" si="13"/>
        <v>__ASM volatile ("nop");</v>
      </c>
    </row>
    <row r="28" spans="1:9" x14ac:dyDescent="0.35">
      <c r="A28">
        <v>3</v>
      </c>
      <c r="B28">
        <v>4</v>
      </c>
      <c r="C28" s="2" t="str">
        <f t="shared" si="14"/>
        <v>__ASM volatile ("nop");</v>
      </c>
      <c r="D28" s="2" t="str">
        <f t="shared" si="13"/>
        <v>__ASM volatile ("nop");</v>
      </c>
      <c r="E28" s="2" t="str">
        <f t="shared" si="13"/>
        <v>__ASM volatile ("nop");</v>
      </c>
      <c r="F28" s="2" t="str">
        <f t="shared" si="13"/>
        <v>__ASM volatile ("nop");</v>
      </c>
      <c r="G28" s="2" t="str">
        <f t="shared" si="13"/>
        <v>__ASM volatile ("nop");</v>
      </c>
      <c r="H28" s="2" t="str">
        <f t="shared" si="13"/>
        <v>__ASM volatile ("nop");</v>
      </c>
      <c r="I28" s="2" t="str">
        <f t="shared" si="13"/>
        <v>__ASM volatile ("nop");</v>
      </c>
    </row>
    <row r="29" spans="1:9" x14ac:dyDescent="0.35">
      <c r="A29">
        <v>4</v>
      </c>
      <c r="B29">
        <v>5</v>
      </c>
      <c r="C29" s="2" t="str">
        <f t="shared" si="14"/>
        <v>__ASM volatile ("nop");</v>
      </c>
      <c r="D29" s="2" t="str">
        <f t="shared" si="13"/>
        <v>__ASM volatile ("nop");</v>
      </c>
      <c r="E29" s="2" t="str">
        <f t="shared" si="13"/>
        <v>__ASM volatile ("nop");</v>
      </c>
      <c r="F29" s="2" t="str">
        <f t="shared" si="13"/>
        <v>__ASM volatile ("nop");</v>
      </c>
      <c r="G29" s="2" t="str">
        <f t="shared" si="13"/>
        <v>__ASM volatile ("nop");</v>
      </c>
      <c r="H29" s="2" t="str">
        <f t="shared" si="13"/>
        <v>__ASM volatile ("nop");</v>
      </c>
      <c r="I29" s="2" t="str">
        <f t="shared" si="13"/>
        <v>__ASM volatile ("nop");</v>
      </c>
    </row>
    <row r="30" spans="1:9" x14ac:dyDescent="0.35">
      <c r="A30">
        <v>5</v>
      </c>
      <c r="B30">
        <v>6</v>
      </c>
      <c r="C30" s="2" t="str">
        <f t="shared" si="14"/>
        <v>__ASM volatile ("nop");</v>
      </c>
      <c r="D30" s="2" t="str">
        <f t="shared" si="13"/>
        <v>__ASM volatile ("nop");</v>
      </c>
      <c r="E30" s="2" t="str">
        <f t="shared" si="13"/>
        <v>__ASM volatile ("nop");</v>
      </c>
      <c r="F30" s="2" t="str">
        <f t="shared" si="13"/>
        <v>__ASM volatile ("nop");</v>
      </c>
      <c r="G30" s="2" t="str">
        <f t="shared" si="13"/>
        <v>__ASM volatile ("nop");</v>
      </c>
      <c r="H30" s="2" t="str">
        <f t="shared" si="13"/>
        <v>__ASM volatile ("nop");</v>
      </c>
      <c r="I30" s="2" t="str">
        <f t="shared" si="13"/>
        <v>__ASM volatile ("nop");</v>
      </c>
    </row>
    <row r="31" spans="1:9" x14ac:dyDescent="0.35">
      <c r="B31">
        <v>7</v>
      </c>
      <c r="C31" t="str">
        <f>C13</f>
        <v xml:space="preserve">GPIOA-&gt;BSRR =(1&lt;&lt;21); </v>
      </c>
      <c r="D31" t="str">
        <f t="shared" ref="D31:I31" si="15">D13</f>
        <v xml:space="preserve">GPIOA-&gt;BSRR =(1&lt;&lt;5); </v>
      </c>
      <c r="E31" t="str">
        <f t="shared" si="15"/>
        <v xml:space="preserve">GPIOA-&gt;BSRR =(1&lt;&lt;21); </v>
      </c>
      <c r="F31" t="str">
        <f t="shared" si="15"/>
        <v xml:space="preserve">GPIOA-&gt;BSRR =(1&lt;&lt;21); </v>
      </c>
      <c r="G31" t="str">
        <f t="shared" si="15"/>
        <v xml:space="preserve">GPIOA-&gt;BSRR =(1&lt;&lt;21); </v>
      </c>
      <c r="H31" t="str">
        <f t="shared" si="15"/>
        <v xml:space="preserve">GPIOA-&gt;BSRR =(1&lt;&lt;21); </v>
      </c>
      <c r="I31" t="str">
        <f t="shared" si="15"/>
        <v xml:space="preserve">GPIOA-&gt;BSRR =(1&lt;&lt;21); </v>
      </c>
    </row>
    <row r="32" spans="1:9" x14ac:dyDescent="0.35">
      <c r="A32" cm="1">
        <f t="array" ref="A32:A36">_xlfn.SEQUENCE(5)</f>
        <v>1</v>
      </c>
      <c r="B32">
        <v>8</v>
      </c>
      <c r="C32" s="2" t="str">
        <f t="shared" ref="C32:I35" si="16">$L$4</f>
        <v>__ASM volatile ("nop");</v>
      </c>
      <c r="D32" s="2" t="str">
        <f t="shared" si="16"/>
        <v>__ASM volatile ("nop");</v>
      </c>
      <c r="E32" s="2" t="str">
        <f t="shared" si="16"/>
        <v>__ASM volatile ("nop");</v>
      </c>
      <c r="F32" s="2" t="str">
        <f t="shared" si="16"/>
        <v>__ASM volatile ("nop");</v>
      </c>
      <c r="G32" s="2" t="str">
        <f t="shared" si="16"/>
        <v>__ASM volatile ("nop");</v>
      </c>
      <c r="H32" s="2" t="str">
        <f t="shared" si="16"/>
        <v>__ASM volatile ("nop");</v>
      </c>
      <c r="I32" s="2" t="str">
        <f t="shared" si="16"/>
        <v>__ASM volatile ("nop");</v>
      </c>
    </row>
    <row r="33" spans="1:9" x14ac:dyDescent="0.35">
      <c r="A33">
        <v>2</v>
      </c>
      <c r="B33">
        <v>9</v>
      </c>
      <c r="C33" s="2" t="str">
        <f t="shared" si="16"/>
        <v>__ASM volatile ("nop");</v>
      </c>
      <c r="D33" s="2" t="str">
        <f t="shared" si="16"/>
        <v>__ASM volatile ("nop");</v>
      </c>
      <c r="E33" s="2" t="str">
        <f t="shared" si="16"/>
        <v>__ASM volatile ("nop");</v>
      </c>
      <c r="F33" s="2" t="str">
        <f t="shared" si="16"/>
        <v>__ASM volatile ("nop");</v>
      </c>
      <c r="G33" s="2" t="str">
        <f t="shared" si="16"/>
        <v>__ASM volatile ("nop");</v>
      </c>
      <c r="H33" s="2" t="str">
        <f t="shared" si="16"/>
        <v>__ASM volatile ("nop");</v>
      </c>
      <c r="I33" s="2" t="str">
        <f t="shared" si="16"/>
        <v>__ASM volatile ("nop");</v>
      </c>
    </row>
    <row r="34" spans="1:9" x14ac:dyDescent="0.35">
      <c r="A34">
        <v>3</v>
      </c>
      <c r="B34">
        <v>10</v>
      </c>
      <c r="C34" s="2" t="str">
        <f t="shared" si="16"/>
        <v>__ASM volatile ("nop");</v>
      </c>
      <c r="D34" s="2" t="str">
        <f t="shared" si="16"/>
        <v>__ASM volatile ("nop");</v>
      </c>
      <c r="E34" s="2" t="str">
        <f t="shared" si="16"/>
        <v>__ASM volatile ("nop");</v>
      </c>
      <c r="F34" s="2" t="str">
        <f t="shared" si="16"/>
        <v>__ASM volatile ("nop");</v>
      </c>
      <c r="G34" s="2" t="str">
        <f t="shared" si="16"/>
        <v>__ASM volatile ("nop");</v>
      </c>
      <c r="H34" s="2" t="str">
        <f t="shared" si="16"/>
        <v>__ASM volatile ("nop");</v>
      </c>
      <c r="I34" s="2" t="str">
        <f t="shared" si="16"/>
        <v>__ASM volatile ("nop");</v>
      </c>
    </row>
    <row r="35" spans="1:9" x14ac:dyDescent="0.35">
      <c r="A35">
        <v>4</v>
      </c>
      <c r="B35">
        <v>11</v>
      </c>
      <c r="C35" s="2" t="str">
        <f>$L$4</f>
        <v>__ASM volatile ("nop");</v>
      </c>
      <c r="D35" s="2" t="str">
        <f t="shared" si="16"/>
        <v>__ASM volatile ("nop");</v>
      </c>
      <c r="E35" s="2" t="str">
        <f t="shared" si="16"/>
        <v>__ASM volatile ("nop");</v>
      </c>
      <c r="F35" s="2" t="str">
        <f t="shared" si="16"/>
        <v>__ASM volatile ("nop");</v>
      </c>
      <c r="G35" s="2" t="str">
        <f t="shared" si="16"/>
        <v>__ASM volatile ("nop");</v>
      </c>
      <c r="H35" s="2" t="str">
        <f t="shared" si="16"/>
        <v>__ASM volatile ("nop");</v>
      </c>
      <c r="I35" s="2" t="str">
        <f t="shared" si="16"/>
        <v>__ASM volatile ("nop");</v>
      </c>
    </row>
    <row r="36" spans="1:9" x14ac:dyDescent="0.35">
      <c r="A36">
        <v>5</v>
      </c>
      <c r="B36">
        <v>12</v>
      </c>
      <c r="C36" s="2" t="str">
        <f t="shared" ref="C36:I36" si="17">$L$4</f>
        <v>__ASM volatile ("nop");</v>
      </c>
      <c r="D36" s="2" t="str">
        <f t="shared" si="17"/>
        <v>__ASM volatile ("nop");</v>
      </c>
      <c r="E36" s="2" t="str">
        <f t="shared" si="17"/>
        <v>__ASM volatile ("nop");</v>
      </c>
      <c r="F36" s="2" t="str">
        <f t="shared" si="17"/>
        <v>__ASM volatile ("nop");</v>
      </c>
      <c r="G36" s="2" t="str">
        <f t="shared" si="17"/>
        <v>__ASM volatile ("nop");</v>
      </c>
      <c r="H36" s="2" t="str">
        <f t="shared" si="17"/>
        <v>__ASM volatile ("nop");</v>
      </c>
      <c r="I36" s="2" t="str">
        <f t="shared" si="17"/>
        <v>__ASM volatile ("nop");</v>
      </c>
    </row>
    <row r="37" spans="1:9" x14ac:dyDescent="0.35">
      <c r="B37">
        <v>13</v>
      </c>
      <c r="C37" t="str">
        <f>C14</f>
        <v xml:space="preserve">GPIOA-&gt;BSRR =(1&lt;&lt;21); </v>
      </c>
      <c r="D37" t="str">
        <f t="shared" ref="D37:I37" si="18">D14</f>
        <v xml:space="preserve">GPIOA-&gt;BSRR =(1&lt;&lt;21); </v>
      </c>
      <c r="E37" t="str">
        <f t="shared" si="18"/>
        <v xml:space="preserve">GPIOA-&gt;BSRR =(1&lt;&lt;5); </v>
      </c>
      <c r="F37" t="str">
        <f t="shared" si="18"/>
        <v xml:space="preserve">GPIOA-&gt;BSRR =(1&lt;&lt;21); </v>
      </c>
      <c r="G37" t="str">
        <f t="shared" si="18"/>
        <v xml:space="preserve">GPIOA-&gt;BSRR =(1&lt;&lt;21); </v>
      </c>
      <c r="H37" t="str">
        <f t="shared" si="18"/>
        <v xml:space="preserve">GPIOA-&gt;BSRR =(1&lt;&lt;5); </v>
      </c>
      <c r="I37" t="str">
        <f t="shared" si="18"/>
        <v xml:space="preserve">GPIOA-&gt;BSRR =(1&lt;&lt;5); </v>
      </c>
    </row>
    <row r="38" spans="1:9" x14ac:dyDescent="0.35">
      <c r="A38" cm="1">
        <f t="array" ref="A38:A42">_xlfn.SEQUENCE(5)</f>
        <v>1</v>
      </c>
      <c r="B38">
        <v>14</v>
      </c>
      <c r="C38" s="2" t="str">
        <f>$L$4</f>
        <v>__ASM volatile ("nop");</v>
      </c>
      <c r="D38" s="2" t="str">
        <f t="shared" ref="D38:I41" si="19">$L$4</f>
        <v>__ASM volatile ("nop");</v>
      </c>
      <c r="E38" s="2" t="str">
        <f t="shared" si="19"/>
        <v>__ASM volatile ("nop");</v>
      </c>
      <c r="F38" s="2" t="str">
        <f t="shared" si="19"/>
        <v>__ASM volatile ("nop");</v>
      </c>
      <c r="G38" s="2" t="str">
        <f t="shared" si="19"/>
        <v>__ASM volatile ("nop");</v>
      </c>
      <c r="H38" s="2" t="str">
        <f t="shared" si="19"/>
        <v>__ASM volatile ("nop");</v>
      </c>
      <c r="I38" s="2" t="str">
        <f t="shared" si="19"/>
        <v>__ASM volatile ("nop");</v>
      </c>
    </row>
    <row r="39" spans="1:9" x14ac:dyDescent="0.35">
      <c r="A39">
        <v>2</v>
      </c>
      <c r="B39">
        <v>15</v>
      </c>
      <c r="C39" s="2" t="str">
        <f t="shared" ref="C39:I42" si="20">$L$4</f>
        <v>__ASM volatile ("nop");</v>
      </c>
      <c r="D39" s="2" t="str">
        <f t="shared" si="19"/>
        <v>__ASM volatile ("nop");</v>
      </c>
      <c r="E39" s="2" t="str">
        <f t="shared" si="19"/>
        <v>__ASM volatile ("nop");</v>
      </c>
      <c r="F39" s="2" t="str">
        <f t="shared" si="19"/>
        <v>__ASM volatile ("nop");</v>
      </c>
      <c r="G39" s="2" t="str">
        <f t="shared" si="19"/>
        <v>__ASM volatile ("nop");</v>
      </c>
      <c r="H39" s="2" t="str">
        <f t="shared" si="19"/>
        <v>__ASM volatile ("nop");</v>
      </c>
      <c r="I39" s="2" t="str">
        <f t="shared" si="19"/>
        <v>__ASM volatile ("nop");</v>
      </c>
    </row>
    <row r="40" spans="1:9" x14ac:dyDescent="0.35">
      <c r="A40">
        <v>3</v>
      </c>
      <c r="B40">
        <v>16</v>
      </c>
      <c r="C40" s="2" t="str">
        <f t="shared" si="20"/>
        <v>__ASM volatile ("nop");</v>
      </c>
      <c r="D40" s="2" t="str">
        <f t="shared" si="19"/>
        <v>__ASM volatile ("nop");</v>
      </c>
      <c r="E40" s="2" t="str">
        <f t="shared" si="19"/>
        <v>__ASM volatile ("nop");</v>
      </c>
      <c r="F40" s="2" t="str">
        <f t="shared" si="19"/>
        <v>__ASM volatile ("nop");</v>
      </c>
      <c r="G40" s="2" t="str">
        <f t="shared" si="19"/>
        <v>__ASM volatile ("nop");</v>
      </c>
      <c r="H40" s="2" t="str">
        <f t="shared" si="19"/>
        <v>__ASM volatile ("nop");</v>
      </c>
      <c r="I40" s="2" t="str">
        <f t="shared" si="19"/>
        <v>__ASM volatile ("nop");</v>
      </c>
    </row>
    <row r="41" spans="1:9" x14ac:dyDescent="0.35">
      <c r="A41">
        <v>4</v>
      </c>
      <c r="B41">
        <v>17</v>
      </c>
      <c r="C41" s="2" t="str">
        <f t="shared" si="20"/>
        <v>__ASM volatile ("nop");</v>
      </c>
      <c r="D41" s="2" t="str">
        <f t="shared" si="19"/>
        <v>__ASM volatile ("nop");</v>
      </c>
      <c r="E41" s="2" t="str">
        <f t="shared" si="19"/>
        <v>__ASM volatile ("nop");</v>
      </c>
      <c r="F41" s="2" t="str">
        <f t="shared" si="19"/>
        <v>__ASM volatile ("nop");</v>
      </c>
      <c r="G41" s="2" t="str">
        <f t="shared" si="19"/>
        <v>__ASM volatile ("nop");</v>
      </c>
      <c r="H41" s="2" t="str">
        <f t="shared" si="19"/>
        <v>__ASM volatile ("nop");</v>
      </c>
      <c r="I41" s="2" t="str">
        <f t="shared" si="19"/>
        <v>__ASM volatile ("nop");</v>
      </c>
    </row>
    <row r="42" spans="1:9" x14ac:dyDescent="0.35">
      <c r="A42">
        <v>5</v>
      </c>
      <c r="B42">
        <v>18</v>
      </c>
      <c r="C42" s="2" t="str">
        <f t="shared" si="20"/>
        <v>__ASM volatile ("nop");</v>
      </c>
      <c r="D42" s="2" t="str">
        <f t="shared" si="20"/>
        <v>__ASM volatile ("nop");</v>
      </c>
      <c r="E42" s="2" t="str">
        <f t="shared" si="20"/>
        <v>__ASM volatile ("nop");</v>
      </c>
      <c r="F42" s="2" t="str">
        <f t="shared" si="20"/>
        <v>__ASM volatile ("nop");</v>
      </c>
      <c r="G42" s="2" t="str">
        <f t="shared" si="20"/>
        <v>__ASM volatile ("nop");</v>
      </c>
      <c r="H42" s="2" t="str">
        <f t="shared" si="20"/>
        <v>__ASM volatile ("nop");</v>
      </c>
      <c r="I42" s="2" t="str">
        <f t="shared" si="20"/>
        <v>__ASM volatile ("nop");</v>
      </c>
    </row>
    <row r="43" spans="1:9" x14ac:dyDescent="0.35">
      <c r="B43">
        <v>19</v>
      </c>
      <c r="C43" t="str">
        <f>C15</f>
        <v xml:space="preserve">GPIOA-&gt;BSRR =(1&lt;&lt;5); </v>
      </c>
      <c r="D43" t="str">
        <f t="shared" ref="D43:I43" si="21">D15</f>
        <v xml:space="preserve">GPIOA-&gt;BSRR =(1&lt;&lt;21); </v>
      </c>
      <c r="E43" t="str">
        <f t="shared" si="21"/>
        <v xml:space="preserve">GPIOA-&gt;BSRR =(1&lt;&lt;21); </v>
      </c>
      <c r="F43" t="str">
        <f t="shared" si="21"/>
        <v xml:space="preserve">GPIOA-&gt;BSRR =(1&lt;&lt;5); </v>
      </c>
      <c r="G43" t="str">
        <f t="shared" si="21"/>
        <v xml:space="preserve">GPIOA-&gt;BSRR =(1&lt;&lt;21); </v>
      </c>
      <c r="H43" t="str">
        <f t="shared" si="21"/>
        <v xml:space="preserve">GPIOA-&gt;BSRR =(1&lt;&lt;21); </v>
      </c>
      <c r="I43" t="str">
        <f t="shared" si="21"/>
        <v xml:space="preserve">GPIOA-&gt;BSRR =(1&lt;&lt;21); </v>
      </c>
    </row>
    <row r="44" spans="1:9" x14ac:dyDescent="0.35">
      <c r="A44" cm="1">
        <f t="array" ref="A44:A48">_xlfn.SEQUENCE(5)</f>
        <v>1</v>
      </c>
      <c r="B44">
        <v>20</v>
      </c>
      <c r="C44" s="2" t="str">
        <f>$L$4</f>
        <v>__ASM volatile ("nop");</v>
      </c>
      <c r="D44" s="2" t="str">
        <f t="shared" ref="D44:I47" si="22">$L$4</f>
        <v>__ASM volatile ("nop");</v>
      </c>
      <c r="E44" s="2" t="str">
        <f t="shared" si="22"/>
        <v>__ASM volatile ("nop");</v>
      </c>
      <c r="F44" s="2" t="str">
        <f t="shared" si="22"/>
        <v>__ASM volatile ("nop");</v>
      </c>
      <c r="G44" s="2" t="str">
        <f t="shared" si="22"/>
        <v>__ASM volatile ("nop");</v>
      </c>
      <c r="H44" s="2" t="str">
        <f t="shared" si="22"/>
        <v>__ASM volatile ("nop");</v>
      </c>
      <c r="I44" s="2" t="str">
        <f t="shared" si="22"/>
        <v>__ASM volatile ("nop");</v>
      </c>
    </row>
    <row r="45" spans="1:9" x14ac:dyDescent="0.35">
      <c r="A45">
        <v>2</v>
      </c>
      <c r="B45">
        <v>21</v>
      </c>
      <c r="C45" s="2" t="str">
        <f t="shared" ref="C45:I48" si="23">$L$4</f>
        <v>__ASM volatile ("nop");</v>
      </c>
      <c r="D45" s="2" t="str">
        <f t="shared" si="22"/>
        <v>__ASM volatile ("nop");</v>
      </c>
      <c r="E45" s="2" t="str">
        <f t="shared" si="22"/>
        <v>__ASM volatile ("nop");</v>
      </c>
      <c r="F45" s="2" t="str">
        <f t="shared" si="22"/>
        <v>__ASM volatile ("nop");</v>
      </c>
      <c r="G45" s="2" t="str">
        <f t="shared" si="22"/>
        <v>__ASM volatile ("nop");</v>
      </c>
      <c r="H45" s="2" t="str">
        <f t="shared" si="22"/>
        <v>__ASM volatile ("nop");</v>
      </c>
      <c r="I45" s="2" t="str">
        <f t="shared" si="22"/>
        <v>__ASM volatile ("nop");</v>
      </c>
    </row>
    <row r="46" spans="1:9" x14ac:dyDescent="0.35">
      <c r="A46">
        <v>3</v>
      </c>
      <c r="B46">
        <v>22</v>
      </c>
      <c r="C46" s="2" t="str">
        <f t="shared" si="23"/>
        <v>__ASM volatile ("nop");</v>
      </c>
      <c r="D46" s="2" t="str">
        <f t="shared" si="22"/>
        <v>__ASM volatile ("nop");</v>
      </c>
      <c r="E46" s="2" t="str">
        <f t="shared" si="22"/>
        <v>__ASM volatile ("nop");</v>
      </c>
      <c r="F46" s="2" t="str">
        <f t="shared" si="22"/>
        <v>__ASM volatile ("nop");</v>
      </c>
      <c r="G46" s="2" t="str">
        <f t="shared" si="22"/>
        <v>__ASM volatile ("nop");</v>
      </c>
      <c r="H46" s="2" t="str">
        <f t="shared" si="22"/>
        <v>__ASM volatile ("nop");</v>
      </c>
      <c r="I46" s="2" t="str">
        <f t="shared" si="22"/>
        <v>__ASM volatile ("nop");</v>
      </c>
    </row>
    <row r="47" spans="1:9" x14ac:dyDescent="0.35">
      <c r="A47">
        <v>4</v>
      </c>
      <c r="B47">
        <v>23</v>
      </c>
      <c r="C47" s="2" t="str">
        <f t="shared" si="23"/>
        <v>__ASM volatile ("nop");</v>
      </c>
      <c r="D47" s="2" t="str">
        <f t="shared" si="22"/>
        <v>__ASM volatile ("nop");</v>
      </c>
      <c r="E47" s="2" t="str">
        <f t="shared" si="22"/>
        <v>__ASM volatile ("nop");</v>
      </c>
      <c r="F47" s="2" t="str">
        <f t="shared" si="22"/>
        <v>__ASM volatile ("nop");</v>
      </c>
      <c r="G47" s="2" t="str">
        <f t="shared" si="22"/>
        <v>__ASM volatile ("nop");</v>
      </c>
      <c r="H47" s="2" t="str">
        <f t="shared" si="22"/>
        <v>__ASM volatile ("nop");</v>
      </c>
      <c r="I47" s="2" t="str">
        <f t="shared" si="22"/>
        <v>__ASM volatile ("nop");</v>
      </c>
    </row>
    <row r="48" spans="1:9" x14ac:dyDescent="0.35">
      <c r="A48">
        <v>5</v>
      </c>
      <c r="B48">
        <v>24</v>
      </c>
      <c r="C48" s="2" t="str">
        <f t="shared" si="23"/>
        <v>__ASM volatile ("nop");</v>
      </c>
      <c r="D48" s="2" t="str">
        <f t="shared" si="23"/>
        <v>__ASM volatile ("nop");</v>
      </c>
      <c r="E48" s="2" t="str">
        <f t="shared" si="23"/>
        <v>__ASM volatile ("nop");</v>
      </c>
      <c r="F48" s="2" t="str">
        <f t="shared" si="23"/>
        <v>__ASM volatile ("nop");</v>
      </c>
      <c r="G48" s="2" t="str">
        <f t="shared" si="23"/>
        <v>__ASM volatile ("nop");</v>
      </c>
      <c r="H48" s="2" t="str">
        <f t="shared" si="23"/>
        <v>__ASM volatile ("nop");</v>
      </c>
      <c r="I48" s="2" t="str">
        <f t="shared" si="23"/>
        <v>__ASM volatile ("nop");</v>
      </c>
    </row>
    <row r="49" spans="1:9" x14ac:dyDescent="0.35">
      <c r="B49">
        <v>25</v>
      </c>
      <c r="C49" t="str">
        <f>C16</f>
        <v xml:space="preserve">GPIOA-&gt;BSRR =(1&lt;&lt;21); </v>
      </c>
      <c r="D49" t="str">
        <f t="shared" ref="D49:I49" si="24">D16</f>
        <v xml:space="preserve">GPIOA-&gt;BSRR =(1&lt;&lt;21); </v>
      </c>
      <c r="E49" t="str">
        <f t="shared" si="24"/>
        <v xml:space="preserve">GPIOA-&gt;BSRR =(1&lt;&lt;5); </v>
      </c>
      <c r="F49" t="str">
        <f t="shared" si="24"/>
        <v xml:space="preserve">GPIOA-&gt;BSRR =(1&lt;&lt;21); </v>
      </c>
      <c r="G49" t="str">
        <f t="shared" si="24"/>
        <v xml:space="preserve">GPIOA-&gt;BSRR =(1&lt;&lt;21); </v>
      </c>
      <c r="H49" t="str">
        <f t="shared" si="24"/>
        <v xml:space="preserve">GPIOA-&gt;BSRR =(1&lt;&lt;5); </v>
      </c>
      <c r="I49" t="str">
        <f t="shared" si="24"/>
        <v xml:space="preserve">GPIOA-&gt;BSRR =(1&lt;&lt;5); </v>
      </c>
    </row>
    <row r="50" spans="1:9" x14ac:dyDescent="0.35">
      <c r="A50" cm="1">
        <f t="array" ref="A50:A54">_xlfn.SEQUENCE(5)</f>
        <v>1</v>
      </c>
      <c r="B50">
        <v>26</v>
      </c>
      <c r="C50" s="2" t="str">
        <f>$L$4</f>
        <v>__ASM volatile ("nop");</v>
      </c>
      <c r="D50" s="2" t="str">
        <f t="shared" ref="D50:I53" si="25">$L$4</f>
        <v>__ASM volatile ("nop");</v>
      </c>
      <c r="E50" s="2" t="str">
        <f t="shared" si="25"/>
        <v>__ASM volatile ("nop");</v>
      </c>
      <c r="F50" s="2" t="str">
        <f t="shared" si="25"/>
        <v>__ASM volatile ("nop");</v>
      </c>
      <c r="G50" s="2" t="str">
        <f t="shared" si="25"/>
        <v>__ASM volatile ("nop");</v>
      </c>
      <c r="H50" s="2" t="str">
        <f t="shared" si="25"/>
        <v>__ASM volatile ("nop");</v>
      </c>
      <c r="I50" s="2" t="str">
        <f t="shared" si="25"/>
        <v>__ASM volatile ("nop");</v>
      </c>
    </row>
    <row r="51" spans="1:9" x14ac:dyDescent="0.35">
      <c r="A51">
        <v>2</v>
      </c>
      <c r="B51">
        <v>27</v>
      </c>
      <c r="C51" s="2" t="str">
        <f t="shared" ref="C51:I54" si="26">$L$4</f>
        <v>__ASM volatile ("nop");</v>
      </c>
      <c r="D51" s="2" t="str">
        <f t="shared" si="25"/>
        <v>__ASM volatile ("nop");</v>
      </c>
      <c r="E51" s="2" t="str">
        <f t="shared" si="25"/>
        <v>__ASM volatile ("nop");</v>
      </c>
      <c r="F51" s="2" t="str">
        <f t="shared" si="25"/>
        <v>__ASM volatile ("nop");</v>
      </c>
      <c r="G51" s="2" t="str">
        <f t="shared" si="25"/>
        <v>__ASM volatile ("nop");</v>
      </c>
      <c r="H51" s="2" t="str">
        <f t="shared" si="25"/>
        <v>__ASM volatile ("nop");</v>
      </c>
      <c r="I51" s="2" t="str">
        <f t="shared" si="25"/>
        <v>__ASM volatile ("nop");</v>
      </c>
    </row>
    <row r="52" spans="1:9" x14ac:dyDescent="0.35">
      <c r="A52">
        <v>3</v>
      </c>
      <c r="B52">
        <v>28</v>
      </c>
      <c r="C52" s="2" t="str">
        <f t="shared" si="26"/>
        <v>__ASM volatile ("nop");</v>
      </c>
      <c r="D52" s="2" t="str">
        <f t="shared" si="25"/>
        <v>__ASM volatile ("nop");</v>
      </c>
      <c r="E52" s="2" t="str">
        <f t="shared" si="25"/>
        <v>__ASM volatile ("nop");</v>
      </c>
      <c r="F52" s="2" t="str">
        <f t="shared" si="25"/>
        <v>__ASM volatile ("nop");</v>
      </c>
      <c r="G52" s="2" t="str">
        <f t="shared" si="25"/>
        <v>__ASM volatile ("nop");</v>
      </c>
      <c r="H52" s="2" t="str">
        <f t="shared" si="25"/>
        <v>__ASM volatile ("nop");</v>
      </c>
      <c r="I52" s="2" t="str">
        <f t="shared" si="25"/>
        <v>__ASM volatile ("nop");</v>
      </c>
    </row>
    <row r="53" spans="1:9" x14ac:dyDescent="0.35">
      <c r="A53">
        <v>4</v>
      </c>
      <c r="B53">
        <v>29</v>
      </c>
      <c r="C53" s="2" t="str">
        <f t="shared" si="26"/>
        <v>__ASM volatile ("nop");</v>
      </c>
      <c r="D53" s="2" t="str">
        <f t="shared" si="25"/>
        <v>__ASM volatile ("nop");</v>
      </c>
      <c r="E53" s="2" t="str">
        <f t="shared" si="25"/>
        <v>__ASM volatile ("nop");</v>
      </c>
      <c r="F53" s="2" t="str">
        <f t="shared" si="25"/>
        <v>__ASM volatile ("nop");</v>
      </c>
      <c r="G53" s="2" t="str">
        <f t="shared" si="25"/>
        <v>__ASM volatile ("nop");</v>
      </c>
      <c r="H53" s="2" t="str">
        <f t="shared" si="25"/>
        <v>__ASM volatile ("nop");</v>
      </c>
      <c r="I53" s="2" t="str">
        <f t="shared" si="25"/>
        <v>__ASM volatile ("nop");</v>
      </c>
    </row>
    <row r="54" spans="1:9" x14ac:dyDescent="0.35">
      <c r="A54">
        <v>5</v>
      </c>
      <c r="B54">
        <v>30</v>
      </c>
      <c r="C54" s="2" t="str">
        <f t="shared" si="26"/>
        <v>__ASM volatile ("nop");</v>
      </c>
      <c r="D54" s="2" t="str">
        <f t="shared" si="26"/>
        <v>__ASM volatile ("nop");</v>
      </c>
      <c r="E54" s="2" t="str">
        <f t="shared" si="26"/>
        <v>__ASM volatile ("nop");</v>
      </c>
      <c r="F54" s="2" t="str">
        <f t="shared" si="26"/>
        <v>__ASM volatile ("nop");</v>
      </c>
      <c r="G54" s="2" t="str">
        <f t="shared" si="26"/>
        <v>__ASM volatile ("nop");</v>
      </c>
      <c r="H54" s="2" t="str">
        <f t="shared" si="26"/>
        <v>__ASM volatile ("nop");</v>
      </c>
      <c r="I54" s="2" t="str">
        <f t="shared" si="26"/>
        <v>__ASM volatile ("nop");</v>
      </c>
    </row>
    <row r="55" spans="1:9" x14ac:dyDescent="0.35">
      <c r="B55">
        <v>31</v>
      </c>
      <c r="C55" t="str">
        <f>C17</f>
        <v xml:space="preserve">GPIOA-&gt;BSRR =(1&lt;&lt;21); </v>
      </c>
      <c r="D55" t="str">
        <f t="shared" ref="D55:I55" si="27">D17</f>
        <v xml:space="preserve">GPIOA-&gt;BSRR =(1&lt;&lt;21); </v>
      </c>
      <c r="E55" t="str">
        <f t="shared" si="27"/>
        <v xml:space="preserve">GPIOA-&gt;BSRR =(1&lt;&lt;21); </v>
      </c>
      <c r="F55" t="str">
        <f t="shared" si="27"/>
        <v xml:space="preserve">GPIOA-&gt;BSRR =(1&lt;&lt;21); </v>
      </c>
      <c r="G55" t="str">
        <f t="shared" si="27"/>
        <v xml:space="preserve">GPIOA-&gt;BSRR =(1&lt;&lt;5); </v>
      </c>
      <c r="H55" t="str">
        <f t="shared" si="27"/>
        <v xml:space="preserve">GPIOA-&gt;BSRR =(1&lt;&lt;21); </v>
      </c>
      <c r="I55" t="str">
        <f t="shared" si="27"/>
        <v xml:space="preserve">GPIOA-&gt;BSRR =(1&lt;&lt;21); </v>
      </c>
    </row>
    <row r="56" spans="1:9" x14ac:dyDescent="0.35">
      <c r="A56" cm="1">
        <f t="array" ref="A56:A60">_xlfn.SEQUENCE(5)</f>
        <v>1</v>
      </c>
      <c r="B56">
        <v>32</v>
      </c>
      <c r="C56" s="2" t="str">
        <f>$L$4</f>
        <v>__ASM volatile ("nop");</v>
      </c>
      <c r="D56" s="2" t="str">
        <f t="shared" ref="D56:I59" si="28">$L$4</f>
        <v>__ASM volatile ("nop");</v>
      </c>
      <c r="E56" s="2" t="str">
        <f t="shared" si="28"/>
        <v>__ASM volatile ("nop");</v>
      </c>
      <c r="F56" s="2" t="str">
        <f t="shared" si="28"/>
        <v>__ASM volatile ("nop");</v>
      </c>
      <c r="G56" s="2" t="str">
        <f t="shared" si="28"/>
        <v>__ASM volatile ("nop");</v>
      </c>
      <c r="H56" s="2" t="str">
        <f t="shared" si="28"/>
        <v>__ASM volatile ("nop");</v>
      </c>
      <c r="I56" s="2" t="str">
        <f t="shared" si="28"/>
        <v>__ASM volatile ("nop");</v>
      </c>
    </row>
    <row r="57" spans="1:9" x14ac:dyDescent="0.35">
      <c r="A57">
        <v>2</v>
      </c>
      <c r="B57">
        <v>33</v>
      </c>
      <c r="C57" s="2" t="str">
        <f t="shared" ref="C57:I60" si="29">$L$4</f>
        <v>__ASM volatile ("nop");</v>
      </c>
      <c r="D57" s="2" t="str">
        <f t="shared" si="28"/>
        <v>__ASM volatile ("nop");</v>
      </c>
      <c r="E57" s="2" t="str">
        <f t="shared" si="28"/>
        <v>__ASM volatile ("nop");</v>
      </c>
      <c r="F57" s="2" t="str">
        <f t="shared" si="28"/>
        <v>__ASM volatile ("nop");</v>
      </c>
      <c r="G57" s="2" t="str">
        <f t="shared" si="28"/>
        <v>__ASM volatile ("nop");</v>
      </c>
      <c r="H57" s="2" t="str">
        <f t="shared" si="28"/>
        <v>__ASM volatile ("nop");</v>
      </c>
      <c r="I57" s="2" t="str">
        <f t="shared" si="28"/>
        <v>__ASM volatile ("nop");</v>
      </c>
    </row>
    <row r="58" spans="1:9" x14ac:dyDescent="0.35">
      <c r="A58">
        <v>3</v>
      </c>
      <c r="B58">
        <v>34</v>
      </c>
      <c r="C58" s="2" t="str">
        <f t="shared" si="29"/>
        <v>__ASM volatile ("nop");</v>
      </c>
      <c r="D58" s="2" t="str">
        <f t="shared" si="28"/>
        <v>__ASM volatile ("nop");</v>
      </c>
      <c r="E58" s="2" t="str">
        <f t="shared" si="28"/>
        <v>__ASM volatile ("nop");</v>
      </c>
      <c r="F58" s="2" t="str">
        <f t="shared" si="28"/>
        <v>__ASM volatile ("nop");</v>
      </c>
      <c r="G58" s="2" t="str">
        <f t="shared" si="28"/>
        <v>__ASM volatile ("nop");</v>
      </c>
      <c r="H58" s="2" t="str">
        <f t="shared" si="28"/>
        <v>__ASM volatile ("nop");</v>
      </c>
      <c r="I58" s="2" t="str">
        <f t="shared" si="28"/>
        <v>__ASM volatile ("nop");</v>
      </c>
    </row>
    <row r="59" spans="1:9" x14ac:dyDescent="0.35">
      <c r="A59">
        <v>4</v>
      </c>
      <c r="B59">
        <v>35</v>
      </c>
      <c r="C59" s="2" t="str">
        <f t="shared" si="29"/>
        <v>__ASM volatile ("nop");</v>
      </c>
      <c r="D59" s="2" t="str">
        <f t="shared" si="28"/>
        <v>__ASM volatile ("nop");</v>
      </c>
      <c r="E59" s="2" t="str">
        <f t="shared" si="28"/>
        <v>__ASM volatile ("nop");</v>
      </c>
      <c r="F59" s="2" t="str">
        <f t="shared" si="28"/>
        <v>__ASM volatile ("nop");</v>
      </c>
      <c r="G59" s="2" t="str">
        <f t="shared" si="28"/>
        <v>__ASM volatile ("nop");</v>
      </c>
      <c r="H59" s="2" t="str">
        <f t="shared" si="28"/>
        <v>__ASM volatile ("nop");</v>
      </c>
      <c r="I59" s="2" t="str">
        <f t="shared" si="28"/>
        <v>__ASM volatile ("nop");</v>
      </c>
    </row>
    <row r="60" spans="1:9" x14ac:dyDescent="0.35">
      <c r="A60">
        <v>5</v>
      </c>
      <c r="B60">
        <v>36</v>
      </c>
      <c r="C60" s="2" t="str">
        <f t="shared" si="29"/>
        <v>__ASM volatile ("nop");</v>
      </c>
      <c r="D60" s="2" t="str">
        <f t="shared" si="29"/>
        <v>__ASM volatile ("nop");</v>
      </c>
      <c r="E60" s="2" t="str">
        <f t="shared" si="29"/>
        <v>__ASM volatile ("nop");</v>
      </c>
      <c r="F60" s="2" t="str">
        <f t="shared" si="29"/>
        <v>__ASM volatile ("nop");</v>
      </c>
      <c r="G60" s="2" t="str">
        <f t="shared" si="29"/>
        <v>__ASM volatile ("nop");</v>
      </c>
      <c r="H60" s="2" t="str">
        <f t="shared" si="29"/>
        <v>__ASM volatile ("nop");</v>
      </c>
      <c r="I60" s="2" t="str">
        <f t="shared" si="29"/>
        <v>__ASM volatile ("nop");</v>
      </c>
    </row>
    <row r="61" spans="1:9" x14ac:dyDescent="0.35">
      <c r="B61">
        <v>37</v>
      </c>
      <c r="C61" t="str">
        <f>C18</f>
        <v xml:space="preserve">GPIOA-&gt;BSRR =(1&lt;&lt;21); </v>
      </c>
      <c r="D61" t="str">
        <f t="shared" ref="D61:I61" si="30">D18</f>
        <v xml:space="preserve">GPIOA-&gt;BSRR =(1&lt;&lt;21); </v>
      </c>
      <c r="E61" t="str">
        <f t="shared" si="30"/>
        <v xml:space="preserve">GPIOA-&gt;BSRR =(1&lt;&lt;5); </v>
      </c>
      <c r="F61" t="str">
        <f t="shared" si="30"/>
        <v xml:space="preserve">GPIOA-&gt;BSRR =(1&lt;&lt;5); </v>
      </c>
      <c r="G61" t="str">
        <f t="shared" si="30"/>
        <v xml:space="preserve">GPIOA-&gt;BSRR =(1&lt;&lt;21); </v>
      </c>
      <c r="H61" t="str">
        <f t="shared" si="30"/>
        <v xml:space="preserve">GPIOA-&gt;BSRR =(1&lt;&lt;21); </v>
      </c>
      <c r="I61" t="str">
        <f t="shared" si="30"/>
        <v xml:space="preserve">GPIOA-&gt;BSRR =(1&lt;&lt;5); </v>
      </c>
    </row>
    <row r="62" spans="1:9" x14ac:dyDescent="0.35">
      <c r="A62" cm="1">
        <f t="array" ref="A62:A66">_xlfn.SEQUENCE(5)</f>
        <v>1</v>
      </c>
      <c r="B62">
        <v>38</v>
      </c>
      <c r="C62" s="2" t="str">
        <f>$L$4</f>
        <v>__ASM volatile ("nop");</v>
      </c>
      <c r="D62" s="2" t="str">
        <f t="shared" ref="D62:I65" si="31">$L$4</f>
        <v>__ASM volatile ("nop");</v>
      </c>
      <c r="E62" s="2" t="str">
        <f t="shared" si="31"/>
        <v>__ASM volatile ("nop");</v>
      </c>
      <c r="F62" s="2" t="str">
        <f t="shared" si="31"/>
        <v>__ASM volatile ("nop");</v>
      </c>
      <c r="G62" s="2" t="str">
        <f t="shared" si="31"/>
        <v>__ASM volatile ("nop");</v>
      </c>
      <c r="H62" s="2" t="str">
        <f t="shared" si="31"/>
        <v>__ASM volatile ("nop");</v>
      </c>
      <c r="I62" s="2" t="str">
        <f t="shared" si="31"/>
        <v>__ASM volatile ("nop");</v>
      </c>
    </row>
    <row r="63" spans="1:9" x14ac:dyDescent="0.35">
      <c r="A63">
        <v>2</v>
      </c>
      <c r="B63">
        <v>39</v>
      </c>
      <c r="C63" s="2" t="str">
        <f t="shared" ref="C63:I66" si="32">$L$4</f>
        <v>__ASM volatile ("nop");</v>
      </c>
      <c r="D63" s="2" t="str">
        <f t="shared" si="31"/>
        <v>__ASM volatile ("nop");</v>
      </c>
      <c r="E63" s="2" t="str">
        <f t="shared" si="31"/>
        <v>__ASM volatile ("nop");</v>
      </c>
      <c r="F63" s="2" t="str">
        <f t="shared" si="31"/>
        <v>__ASM volatile ("nop");</v>
      </c>
      <c r="G63" s="2" t="str">
        <f t="shared" si="31"/>
        <v>__ASM volatile ("nop");</v>
      </c>
      <c r="H63" s="2" t="str">
        <f t="shared" si="31"/>
        <v>__ASM volatile ("nop");</v>
      </c>
      <c r="I63" s="2" t="str">
        <f t="shared" si="31"/>
        <v>__ASM volatile ("nop");</v>
      </c>
    </row>
    <row r="64" spans="1:9" x14ac:dyDescent="0.35">
      <c r="A64">
        <v>3</v>
      </c>
      <c r="B64">
        <v>40</v>
      </c>
      <c r="C64" s="2" t="str">
        <f t="shared" si="32"/>
        <v>__ASM volatile ("nop");</v>
      </c>
      <c r="D64" s="2" t="str">
        <f t="shared" si="31"/>
        <v>__ASM volatile ("nop");</v>
      </c>
      <c r="E64" s="2" t="str">
        <f t="shared" si="31"/>
        <v>__ASM volatile ("nop");</v>
      </c>
      <c r="F64" s="2" t="str">
        <f t="shared" si="31"/>
        <v>__ASM volatile ("nop");</v>
      </c>
      <c r="G64" s="2" t="str">
        <f t="shared" si="31"/>
        <v>__ASM volatile ("nop");</v>
      </c>
      <c r="H64" s="2" t="str">
        <f t="shared" si="31"/>
        <v>__ASM volatile ("nop");</v>
      </c>
      <c r="I64" s="2" t="str">
        <f t="shared" si="31"/>
        <v>__ASM volatile ("nop");</v>
      </c>
    </row>
    <row r="65" spans="1:9" x14ac:dyDescent="0.35">
      <c r="A65">
        <v>4</v>
      </c>
      <c r="B65">
        <v>41</v>
      </c>
      <c r="C65" s="2" t="str">
        <f t="shared" si="32"/>
        <v>__ASM volatile ("nop");</v>
      </c>
      <c r="D65" s="2" t="str">
        <f t="shared" si="31"/>
        <v>__ASM volatile ("nop");</v>
      </c>
      <c r="E65" s="2" t="str">
        <f t="shared" si="31"/>
        <v>__ASM volatile ("nop");</v>
      </c>
      <c r="F65" s="2" t="str">
        <f t="shared" si="31"/>
        <v>__ASM volatile ("nop");</v>
      </c>
      <c r="G65" s="2" t="str">
        <f t="shared" si="31"/>
        <v>__ASM volatile ("nop");</v>
      </c>
      <c r="H65" s="2" t="str">
        <f t="shared" si="31"/>
        <v>__ASM volatile ("nop");</v>
      </c>
      <c r="I65" s="2" t="str">
        <f t="shared" si="31"/>
        <v>__ASM volatile ("nop");</v>
      </c>
    </row>
    <row r="66" spans="1:9" x14ac:dyDescent="0.35">
      <c r="A66">
        <v>5</v>
      </c>
      <c r="B66">
        <v>42</v>
      </c>
      <c r="C66" s="2" t="str">
        <f t="shared" si="32"/>
        <v>__ASM volatile ("nop");</v>
      </c>
      <c r="D66" s="2" t="str">
        <f t="shared" si="32"/>
        <v>__ASM volatile ("nop");</v>
      </c>
      <c r="E66" s="2" t="str">
        <f t="shared" si="32"/>
        <v>__ASM volatile ("nop");</v>
      </c>
      <c r="F66" s="2" t="str">
        <f t="shared" si="32"/>
        <v>__ASM volatile ("nop");</v>
      </c>
      <c r="G66" s="2" t="str">
        <f t="shared" si="32"/>
        <v>__ASM volatile ("nop");</v>
      </c>
      <c r="H66" s="2" t="str">
        <f t="shared" si="32"/>
        <v>__ASM volatile ("nop");</v>
      </c>
      <c r="I66" s="2" t="str">
        <f t="shared" si="32"/>
        <v>__ASM volatile ("nop");</v>
      </c>
    </row>
    <row r="67" spans="1:9" x14ac:dyDescent="0.35">
      <c r="B67">
        <v>43</v>
      </c>
      <c r="C67" t="str">
        <f>C19</f>
        <v xml:space="preserve">GPIOA-&gt;BSRR =(1&lt;&lt;21); </v>
      </c>
      <c r="D67" t="str">
        <f t="shared" ref="D67:I67" si="33">D19</f>
        <v xml:space="preserve">GPIOA-&gt;BSRR =(1&lt;&lt;5); </v>
      </c>
      <c r="E67" t="str">
        <f t="shared" si="33"/>
        <v xml:space="preserve">GPIOA-&gt;BSRR =(1&lt;&lt;21); </v>
      </c>
      <c r="F67" t="str">
        <f t="shared" si="33"/>
        <v xml:space="preserve">GPIOA-&gt;BSRR =(1&lt;&lt;21); </v>
      </c>
      <c r="G67" t="str">
        <f t="shared" si="33"/>
        <v xml:space="preserve">GPIOA-&gt;BSRR =(1&lt;&lt;5); </v>
      </c>
      <c r="H67" t="str">
        <f t="shared" si="33"/>
        <v xml:space="preserve">GPIOA-&gt;BSRR =(1&lt;&lt;21); </v>
      </c>
      <c r="I67" t="str">
        <f t="shared" si="33"/>
        <v xml:space="preserve">GPIOA-&gt;BSRR =(1&lt;&lt;21); </v>
      </c>
    </row>
    <row r="68" spans="1:9" x14ac:dyDescent="0.35">
      <c r="A68" cm="1">
        <f t="array" ref="A68:A72">_xlfn.SEQUENCE(5)</f>
        <v>1</v>
      </c>
      <c r="B68">
        <v>44</v>
      </c>
      <c r="C68" s="2" t="str">
        <f t="shared" ref="C68:I72" si="34">$L$4</f>
        <v>__ASM volatile ("nop");</v>
      </c>
      <c r="D68" s="2" t="str">
        <f t="shared" si="34"/>
        <v>__ASM volatile ("nop");</v>
      </c>
      <c r="E68" s="2" t="str">
        <f t="shared" si="34"/>
        <v>__ASM volatile ("nop");</v>
      </c>
      <c r="F68" s="2" t="str">
        <f t="shared" si="34"/>
        <v>__ASM volatile ("nop");</v>
      </c>
      <c r="G68" s="2" t="str">
        <f t="shared" si="34"/>
        <v>__ASM volatile ("nop");</v>
      </c>
      <c r="H68" s="2" t="str">
        <f t="shared" si="34"/>
        <v>__ASM volatile ("nop");</v>
      </c>
      <c r="I68" s="2" t="str">
        <f t="shared" si="34"/>
        <v>__ASM volatile ("nop");</v>
      </c>
    </row>
    <row r="69" spans="1:9" x14ac:dyDescent="0.35">
      <c r="A69">
        <v>2</v>
      </c>
      <c r="B69">
        <v>45</v>
      </c>
      <c r="C69" s="2" t="str">
        <f>$L$4</f>
        <v>__ASM volatile ("nop");</v>
      </c>
      <c r="D69" s="2" t="str">
        <f t="shared" si="34"/>
        <v>__ASM volatile ("nop");</v>
      </c>
      <c r="E69" s="2" t="str">
        <f t="shared" si="34"/>
        <v>__ASM volatile ("nop");</v>
      </c>
      <c r="F69" s="2" t="str">
        <f t="shared" si="34"/>
        <v>__ASM volatile ("nop");</v>
      </c>
      <c r="G69" s="2" t="str">
        <f t="shared" si="34"/>
        <v>__ASM volatile ("nop");</v>
      </c>
      <c r="H69" s="2" t="str">
        <f t="shared" si="34"/>
        <v>__ASM volatile ("nop");</v>
      </c>
      <c r="I69" s="2" t="str">
        <f t="shared" si="34"/>
        <v>__ASM volatile ("nop");</v>
      </c>
    </row>
    <row r="70" spans="1:9" x14ac:dyDescent="0.35">
      <c r="A70">
        <v>3</v>
      </c>
      <c r="B70">
        <v>46</v>
      </c>
      <c r="C70" s="2" t="str">
        <f t="shared" si="34"/>
        <v>__ASM volatile ("nop");</v>
      </c>
      <c r="D70" s="2" t="str">
        <f t="shared" si="34"/>
        <v>__ASM volatile ("nop");</v>
      </c>
      <c r="E70" s="2" t="str">
        <f t="shared" si="34"/>
        <v>__ASM volatile ("nop");</v>
      </c>
      <c r="F70" s="2" t="str">
        <f t="shared" si="34"/>
        <v>__ASM volatile ("nop");</v>
      </c>
      <c r="G70" s="2" t="str">
        <f t="shared" si="34"/>
        <v>__ASM volatile ("nop");</v>
      </c>
      <c r="H70" s="2" t="str">
        <f t="shared" si="34"/>
        <v>__ASM volatile ("nop");</v>
      </c>
      <c r="I70" s="2" t="str">
        <f t="shared" si="34"/>
        <v>__ASM volatile ("nop");</v>
      </c>
    </row>
    <row r="71" spans="1:9" x14ac:dyDescent="0.35">
      <c r="A71">
        <v>4</v>
      </c>
      <c r="B71">
        <v>47</v>
      </c>
      <c r="C71" s="2" t="str">
        <f t="shared" si="34"/>
        <v>__ASM volatile ("nop");</v>
      </c>
      <c r="D71" s="2" t="str">
        <f t="shared" si="34"/>
        <v>__ASM volatile ("nop");</v>
      </c>
      <c r="E71" s="2" t="str">
        <f t="shared" si="34"/>
        <v>__ASM volatile ("nop");</v>
      </c>
      <c r="F71" s="2" t="str">
        <f t="shared" si="34"/>
        <v>__ASM volatile ("nop");</v>
      </c>
      <c r="G71" s="2" t="str">
        <f t="shared" si="34"/>
        <v>__ASM volatile ("nop");</v>
      </c>
      <c r="H71" s="2" t="str">
        <f t="shared" si="34"/>
        <v>__ASM volatile ("nop");</v>
      </c>
      <c r="I71" s="2" t="str">
        <f t="shared" si="34"/>
        <v>__ASM volatile ("nop");</v>
      </c>
    </row>
    <row r="72" spans="1:9" x14ac:dyDescent="0.35">
      <c r="A72">
        <v>5</v>
      </c>
      <c r="B72">
        <v>48</v>
      </c>
      <c r="C72" s="2" t="str">
        <f t="shared" si="34"/>
        <v>__ASM volatile ("nop");</v>
      </c>
      <c r="D72" s="2" t="str">
        <f t="shared" si="34"/>
        <v>__ASM volatile ("nop");</v>
      </c>
      <c r="E72" s="2" t="str">
        <f t="shared" si="34"/>
        <v>__ASM volatile ("nop");</v>
      </c>
      <c r="F72" s="2" t="str">
        <f t="shared" si="34"/>
        <v>__ASM volatile ("nop");</v>
      </c>
      <c r="G72" s="2" t="str">
        <f t="shared" si="34"/>
        <v>__ASM volatile ("nop");</v>
      </c>
      <c r="H72" s="2" t="str">
        <f t="shared" si="34"/>
        <v>__ASM volatile ("nop");</v>
      </c>
      <c r="I72" s="2" t="str">
        <f t="shared" si="34"/>
        <v>__ASM volatile ("nop");</v>
      </c>
    </row>
    <row r="73" spans="1:9" x14ac:dyDescent="0.35">
      <c r="C73" s="2"/>
      <c r="D73" s="2"/>
      <c r="E73" s="2"/>
      <c r="F73" s="2"/>
      <c r="G73" s="2"/>
      <c r="H73" s="2"/>
    </row>
    <row r="74" spans="1:9" x14ac:dyDescent="0.35">
      <c r="C74" s="2"/>
      <c r="D74" s="2"/>
      <c r="E74" s="2"/>
      <c r="F74" s="2"/>
      <c r="G74" s="2"/>
      <c r="H74" s="2"/>
    </row>
    <row r="75" spans="1:9" x14ac:dyDescent="0.35">
      <c r="D75" t="s">
        <v>40</v>
      </c>
    </row>
    <row r="76" spans="1:9" x14ac:dyDescent="0.35">
      <c r="C76" s="2"/>
      <c r="D76" s="2" t="s">
        <v>52</v>
      </c>
      <c r="E76" s="2"/>
      <c r="F76" s="2"/>
      <c r="G76" s="2"/>
      <c r="H76" s="2"/>
    </row>
    <row r="77" spans="1:9" x14ac:dyDescent="0.35">
      <c r="C77" s="2"/>
      <c r="D77" s="2" t="s">
        <v>42</v>
      </c>
      <c r="E77" s="2"/>
      <c r="F77" s="2"/>
      <c r="G77" s="2"/>
      <c r="H77" s="2"/>
    </row>
    <row r="78" spans="1:9" x14ac:dyDescent="0.35">
      <c r="D78" t="s">
        <v>42</v>
      </c>
    </row>
    <row r="79" spans="1:9" x14ac:dyDescent="0.35">
      <c r="C79" s="2"/>
      <c r="D79" s="2" t="s">
        <v>42</v>
      </c>
      <c r="E79" s="2"/>
      <c r="F79" s="2"/>
      <c r="G79" s="2"/>
      <c r="H79" s="2"/>
    </row>
    <row r="80" spans="1:9" x14ac:dyDescent="0.35">
      <c r="C80" s="2"/>
      <c r="D80" s="2" t="s">
        <v>42</v>
      </c>
      <c r="E80" s="2"/>
      <c r="F80" s="2"/>
      <c r="G80" s="2"/>
      <c r="H80" s="2"/>
    </row>
    <row r="81" spans="3:8" x14ac:dyDescent="0.35">
      <c r="D81" t="s">
        <v>42</v>
      </c>
    </row>
    <row r="82" spans="3:8" x14ac:dyDescent="0.35">
      <c r="C82" s="2"/>
      <c r="D82" s="2" t="s">
        <v>53</v>
      </c>
      <c r="E82" s="2"/>
      <c r="F82" s="2"/>
      <c r="G82" s="2"/>
      <c r="H82" s="2"/>
    </row>
    <row r="83" spans="3:8" x14ac:dyDescent="0.35">
      <c r="C83" s="2"/>
      <c r="D83" s="2" t="s">
        <v>42</v>
      </c>
      <c r="E83" s="2"/>
      <c r="F83" s="2"/>
      <c r="G83" s="2"/>
      <c r="H83" s="2"/>
    </row>
    <row r="84" spans="3:8" x14ac:dyDescent="0.35">
      <c r="D84" t="s">
        <v>42</v>
      </c>
    </row>
    <row r="85" spans="3:8" x14ac:dyDescent="0.35">
      <c r="C85" s="2"/>
      <c r="D85" s="2" t="s">
        <v>42</v>
      </c>
      <c r="E85" s="2"/>
      <c r="F85" s="2"/>
      <c r="G85" s="2"/>
      <c r="H85" s="2"/>
    </row>
    <row r="86" spans="3:8" x14ac:dyDescent="0.35">
      <c r="C86" s="2"/>
      <c r="D86" s="2" t="s">
        <v>42</v>
      </c>
      <c r="E86" s="2"/>
      <c r="F86" s="2"/>
      <c r="G86" s="2"/>
      <c r="H86" s="2"/>
    </row>
    <row r="87" spans="3:8" x14ac:dyDescent="0.35">
      <c r="D87" t="s">
        <v>42</v>
      </c>
    </row>
    <row r="88" spans="3:8" x14ac:dyDescent="0.35">
      <c r="C88" s="2"/>
      <c r="D88" s="2" t="s">
        <v>53</v>
      </c>
      <c r="E88" s="2"/>
      <c r="F88" s="2"/>
      <c r="G88" s="2"/>
      <c r="H88" s="2"/>
    </row>
    <row r="89" spans="3:8" x14ac:dyDescent="0.35">
      <c r="C89" s="2"/>
      <c r="D89" s="2" t="s">
        <v>42</v>
      </c>
      <c r="E89" s="2"/>
      <c r="F89" s="2"/>
      <c r="G89" s="2"/>
      <c r="H89" s="2"/>
    </row>
    <row r="90" spans="3:8" x14ac:dyDescent="0.35">
      <c r="D90" t="s">
        <v>42</v>
      </c>
    </row>
    <row r="91" spans="3:8" x14ac:dyDescent="0.35">
      <c r="C91" s="2"/>
      <c r="D91" s="2" t="s">
        <v>42</v>
      </c>
      <c r="E91" s="2"/>
      <c r="F91" s="2"/>
      <c r="G91" s="2"/>
      <c r="H91" s="2"/>
    </row>
    <row r="92" spans="3:8" x14ac:dyDescent="0.35">
      <c r="C92" s="2"/>
      <c r="D92" s="2" t="s">
        <v>42</v>
      </c>
      <c r="E92" s="2"/>
      <c r="F92" s="2"/>
      <c r="G92" s="2"/>
      <c r="H92" s="2"/>
    </row>
    <row r="93" spans="3:8" x14ac:dyDescent="0.35">
      <c r="D93" t="s">
        <v>42</v>
      </c>
    </row>
    <row r="94" spans="3:8" x14ac:dyDescent="0.35">
      <c r="C94" s="2"/>
      <c r="D94" s="2" t="s">
        <v>52</v>
      </c>
      <c r="E94" s="2"/>
      <c r="F94" s="2"/>
      <c r="G94" s="2"/>
      <c r="H94" s="2"/>
    </row>
    <row r="95" spans="3:8" x14ac:dyDescent="0.35">
      <c r="C95" s="2"/>
      <c r="D95" s="2" t="s">
        <v>42</v>
      </c>
      <c r="E95" s="2"/>
      <c r="F95" s="2"/>
      <c r="G95" s="2"/>
      <c r="H95" s="2"/>
    </row>
    <row r="96" spans="3:8" x14ac:dyDescent="0.35">
      <c r="D96" t="s">
        <v>42</v>
      </c>
    </row>
    <row r="97" spans="3:8" x14ac:dyDescent="0.35">
      <c r="C97" s="2"/>
      <c r="D97" s="2" t="s">
        <v>42</v>
      </c>
      <c r="E97" s="2"/>
      <c r="F97" s="2"/>
      <c r="G97" s="2"/>
      <c r="H97" s="2"/>
    </row>
    <row r="98" spans="3:8" x14ac:dyDescent="0.35">
      <c r="C98" s="2"/>
      <c r="D98" s="2" t="s">
        <v>42</v>
      </c>
      <c r="E98" s="2"/>
      <c r="F98" s="2"/>
      <c r="G98" s="2"/>
      <c r="H98" s="2"/>
    </row>
    <row r="99" spans="3:8" x14ac:dyDescent="0.35">
      <c r="D99" t="s">
        <v>42</v>
      </c>
    </row>
    <row r="100" spans="3:8" x14ac:dyDescent="0.35">
      <c r="D100" t="s">
        <v>53</v>
      </c>
    </row>
    <row r="101" spans="3:8" x14ac:dyDescent="0.35">
      <c r="D101" t="s">
        <v>42</v>
      </c>
    </row>
    <row r="102" spans="3:8" x14ac:dyDescent="0.35">
      <c r="D102" t="s">
        <v>42</v>
      </c>
    </row>
    <row r="103" spans="3:8" x14ac:dyDescent="0.35">
      <c r="D103" t="s">
        <v>42</v>
      </c>
    </row>
    <row r="104" spans="3:8" x14ac:dyDescent="0.35">
      <c r="D104" t="s">
        <v>42</v>
      </c>
    </row>
    <row r="105" spans="3:8" x14ac:dyDescent="0.35">
      <c r="D105" t="s">
        <v>42</v>
      </c>
    </row>
    <row r="106" spans="3:8" x14ac:dyDescent="0.35">
      <c r="D106" t="s">
        <v>53</v>
      </c>
    </row>
    <row r="107" spans="3:8" x14ac:dyDescent="0.35">
      <c r="D107" t="s">
        <v>42</v>
      </c>
    </row>
    <row r="108" spans="3:8" x14ac:dyDescent="0.35">
      <c r="D108" t="s">
        <v>42</v>
      </c>
    </row>
    <row r="109" spans="3:8" x14ac:dyDescent="0.35">
      <c r="D109" t="s">
        <v>42</v>
      </c>
    </row>
    <row r="110" spans="3:8" x14ac:dyDescent="0.35">
      <c r="D110" t="s">
        <v>42</v>
      </c>
    </row>
    <row r="111" spans="3:8" x14ac:dyDescent="0.35">
      <c r="D111" t="s">
        <v>42</v>
      </c>
    </row>
    <row r="112" spans="3:8" x14ac:dyDescent="0.35">
      <c r="D112" t="s">
        <v>53</v>
      </c>
    </row>
    <row r="113" spans="4:4" x14ac:dyDescent="0.35">
      <c r="D113" t="s">
        <v>42</v>
      </c>
    </row>
    <row r="114" spans="4:4" x14ac:dyDescent="0.35">
      <c r="D114" t="s">
        <v>42</v>
      </c>
    </row>
    <row r="115" spans="4:4" x14ac:dyDescent="0.35">
      <c r="D115" t="s">
        <v>42</v>
      </c>
    </row>
    <row r="116" spans="4:4" x14ac:dyDescent="0.35">
      <c r="D116" t="s">
        <v>42</v>
      </c>
    </row>
    <row r="117" spans="4:4" x14ac:dyDescent="0.35">
      <c r="D117" t="s">
        <v>42</v>
      </c>
    </row>
    <row r="118" spans="4:4" x14ac:dyDescent="0.35">
      <c r="D118" t="s">
        <v>53</v>
      </c>
    </row>
    <row r="119" spans="4:4" x14ac:dyDescent="0.35">
      <c r="D119" t="s">
        <v>42</v>
      </c>
    </row>
    <row r="120" spans="4:4" x14ac:dyDescent="0.35">
      <c r="D120" t="s">
        <v>42</v>
      </c>
    </row>
    <row r="121" spans="4:4" x14ac:dyDescent="0.35">
      <c r="D121" t="s">
        <v>42</v>
      </c>
    </row>
    <row r="122" spans="4:4" x14ac:dyDescent="0.35">
      <c r="D122" t="s">
        <v>42</v>
      </c>
    </row>
    <row r="123" spans="4:4" x14ac:dyDescent="0.35">
      <c r="D123" t="s">
        <v>42</v>
      </c>
    </row>
    <row r="125" spans="4:4" x14ac:dyDescent="0.35">
      <c r="D125" t="s">
        <v>44</v>
      </c>
    </row>
    <row r="126" spans="4:4" x14ac:dyDescent="0.35">
      <c r="D126" t="s">
        <v>52</v>
      </c>
    </row>
    <row r="127" spans="4:4" x14ac:dyDescent="0.35">
      <c r="D127" t="s">
        <v>42</v>
      </c>
    </row>
    <row r="128" spans="4:4" x14ac:dyDescent="0.35">
      <c r="D128" t="s">
        <v>42</v>
      </c>
    </row>
    <row r="129" spans="4:4" x14ac:dyDescent="0.35">
      <c r="D129" t="s">
        <v>42</v>
      </c>
    </row>
    <row r="130" spans="4:4" x14ac:dyDescent="0.35">
      <c r="D130" t="s">
        <v>42</v>
      </c>
    </row>
    <row r="131" spans="4:4" x14ac:dyDescent="0.35">
      <c r="D131" t="s">
        <v>42</v>
      </c>
    </row>
    <row r="132" spans="4:4" x14ac:dyDescent="0.35">
      <c r="D132" t="s">
        <v>52</v>
      </c>
    </row>
    <row r="133" spans="4:4" x14ac:dyDescent="0.35">
      <c r="D133" t="s">
        <v>42</v>
      </c>
    </row>
    <row r="134" spans="4:4" x14ac:dyDescent="0.35">
      <c r="D134" t="s">
        <v>42</v>
      </c>
    </row>
    <row r="135" spans="4:4" x14ac:dyDescent="0.35">
      <c r="D135" t="s">
        <v>42</v>
      </c>
    </row>
    <row r="136" spans="4:4" x14ac:dyDescent="0.35">
      <c r="D136" t="s">
        <v>42</v>
      </c>
    </row>
    <row r="137" spans="4:4" x14ac:dyDescent="0.35">
      <c r="D137" t="s">
        <v>42</v>
      </c>
    </row>
    <row r="138" spans="4:4" x14ac:dyDescent="0.35">
      <c r="D138" t="s">
        <v>53</v>
      </c>
    </row>
    <row r="139" spans="4:4" x14ac:dyDescent="0.35">
      <c r="D139" t="s">
        <v>42</v>
      </c>
    </row>
    <row r="140" spans="4:4" x14ac:dyDescent="0.35">
      <c r="D140" t="s">
        <v>42</v>
      </c>
    </row>
    <row r="141" spans="4:4" x14ac:dyDescent="0.35">
      <c r="D141" t="s">
        <v>42</v>
      </c>
    </row>
    <row r="142" spans="4:4" x14ac:dyDescent="0.35">
      <c r="D142" t="s">
        <v>42</v>
      </c>
    </row>
    <row r="143" spans="4:4" x14ac:dyDescent="0.35">
      <c r="D143" t="s">
        <v>42</v>
      </c>
    </row>
    <row r="144" spans="4:4" x14ac:dyDescent="0.35">
      <c r="D144" t="s">
        <v>53</v>
      </c>
    </row>
    <row r="145" spans="4:4" x14ac:dyDescent="0.35">
      <c r="D145" t="s">
        <v>42</v>
      </c>
    </row>
    <row r="146" spans="4:4" x14ac:dyDescent="0.35">
      <c r="D146" t="s">
        <v>42</v>
      </c>
    </row>
    <row r="147" spans="4:4" x14ac:dyDescent="0.35">
      <c r="D147" t="s">
        <v>42</v>
      </c>
    </row>
    <row r="148" spans="4:4" x14ac:dyDescent="0.35">
      <c r="D148" t="s">
        <v>42</v>
      </c>
    </row>
    <row r="149" spans="4:4" x14ac:dyDescent="0.35">
      <c r="D149" t="s">
        <v>42</v>
      </c>
    </row>
    <row r="150" spans="4:4" x14ac:dyDescent="0.35">
      <c r="D150" t="s">
        <v>53</v>
      </c>
    </row>
    <row r="151" spans="4:4" x14ac:dyDescent="0.35">
      <c r="D151" t="s">
        <v>42</v>
      </c>
    </row>
    <row r="152" spans="4:4" x14ac:dyDescent="0.35">
      <c r="D152" t="s">
        <v>42</v>
      </c>
    </row>
    <row r="153" spans="4:4" x14ac:dyDescent="0.35">
      <c r="D153" t="s">
        <v>42</v>
      </c>
    </row>
    <row r="154" spans="4:4" x14ac:dyDescent="0.35">
      <c r="D154" t="s">
        <v>42</v>
      </c>
    </row>
    <row r="155" spans="4:4" x14ac:dyDescent="0.35">
      <c r="D155" t="s">
        <v>42</v>
      </c>
    </row>
    <row r="156" spans="4:4" x14ac:dyDescent="0.35">
      <c r="D156" t="s">
        <v>53</v>
      </c>
    </row>
    <row r="157" spans="4:4" x14ac:dyDescent="0.35">
      <c r="D157" t="s">
        <v>42</v>
      </c>
    </row>
    <row r="158" spans="4:4" x14ac:dyDescent="0.35">
      <c r="D158" t="s">
        <v>42</v>
      </c>
    </row>
    <row r="159" spans="4:4" x14ac:dyDescent="0.35">
      <c r="D159" t="s">
        <v>42</v>
      </c>
    </row>
    <row r="160" spans="4:4" x14ac:dyDescent="0.35">
      <c r="D160" t="s">
        <v>42</v>
      </c>
    </row>
    <row r="161" spans="4:4" x14ac:dyDescent="0.35">
      <c r="D161" t="s">
        <v>42</v>
      </c>
    </row>
    <row r="162" spans="4:4" x14ac:dyDescent="0.35">
      <c r="D162" t="s">
        <v>53</v>
      </c>
    </row>
    <row r="163" spans="4:4" x14ac:dyDescent="0.35">
      <c r="D163" t="s">
        <v>42</v>
      </c>
    </row>
    <row r="164" spans="4:4" x14ac:dyDescent="0.35">
      <c r="D164" t="s">
        <v>42</v>
      </c>
    </row>
    <row r="165" spans="4:4" x14ac:dyDescent="0.35">
      <c r="D165" t="s">
        <v>42</v>
      </c>
    </row>
    <row r="166" spans="4:4" x14ac:dyDescent="0.35">
      <c r="D166" t="s">
        <v>42</v>
      </c>
    </row>
    <row r="167" spans="4:4" x14ac:dyDescent="0.35">
      <c r="D167" t="s">
        <v>42</v>
      </c>
    </row>
    <row r="168" spans="4:4" x14ac:dyDescent="0.35">
      <c r="D168" t="s">
        <v>52</v>
      </c>
    </row>
    <row r="169" spans="4:4" x14ac:dyDescent="0.35">
      <c r="D169" t="s">
        <v>42</v>
      </c>
    </row>
    <row r="170" spans="4:4" x14ac:dyDescent="0.35">
      <c r="D170" t="s">
        <v>42</v>
      </c>
    </row>
    <row r="171" spans="4:4" x14ac:dyDescent="0.35">
      <c r="D171" t="s">
        <v>42</v>
      </c>
    </row>
    <row r="172" spans="4:4" x14ac:dyDescent="0.35">
      <c r="D172" t="s">
        <v>42</v>
      </c>
    </row>
    <row r="173" spans="4:4" x14ac:dyDescent="0.35">
      <c r="D173" t="s">
        <v>42</v>
      </c>
    </row>
    <row r="175" spans="4:4" x14ac:dyDescent="0.35">
      <c r="D175" t="s">
        <v>45</v>
      </c>
    </row>
    <row r="176" spans="4:4" x14ac:dyDescent="0.35">
      <c r="D176" t="s">
        <v>53</v>
      </c>
    </row>
    <row r="177" spans="4:4" x14ac:dyDescent="0.35">
      <c r="D177" t="s">
        <v>42</v>
      </c>
    </row>
    <row r="178" spans="4:4" x14ac:dyDescent="0.35">
      <c r="D178" t="s">
        <v>42</v>
      </c>
    </row>
    <row r="179" spans="4:4" x14ac:dyDescent="0.35">
      <c r="D179" t="s">
        <v>42</v>
      </c>
    </row>
    <row r="180" spans="4:4" x14ac:dyDescent="0.35">
      <c r="D180" t="s">
        <v>42</v>
      </c>
    </row>
    <row r="181" spans="4:4" x14ac:dyDescent="0.35">
      <c r="D181" t="s">
        <v>42</v>
      </c>
    </row>
    <row r="182" spans="4:4" x14ac:dyDescent="0.35">
      <c r="D182" t="s">
        <v>53</v>
      </c>
    </row>
    <row r="183" spans="4:4" x14ac:dyDescent="0.35">
      <c r="D183" t="s">
        <v>42</v>
      </c>
    </row>
    <row r="184" spans="4:4" x14ac:dyDescent="0.35">
      <c r="D184" t="s">
        <v>42</v>
      </c>
    </row>
    <row r="185" spans="4:4" x14ac:dyDescent="0.35">
      <c r="D185" t="s">
        <v>42</v>
      </c>
    </row>
    <row r="186" spans="4:4" x14ac:dyDescent="0.35">
      <c r="D186" t="s">
        <v>42</v>
      </c>
    </row>
    <row r="187" spans="4:4" x14ac:dyDescent="0.35">
      <c r="D187" t="s">
        <v>42</v>
      </c>
    </row>
    <row r="188" spans="4:4" x14ac:dyDescent="0.35">
      <c r="D188" t="s">
        <v>52</v>
      </c>
    </row>
    <row r="189" spans="4:4" x14ac:dyDescent="0.35">
      <c r="D189" t="s">
        <v>42</v>
      </c>
    </row>
    <row r="190" spans="4:4" x14ac:dyDescent="0.35">
      <c r="D190" t="s">
        <v>42</v>
      </c>
    </row>
    <row r="191" spans="4:4" x14ac:dyDescent="0.35">
      <c r="D191" t="s">
        <v>42</v>
      </c>
    </row>
    <row r="192" spans="4:4" x14ac:dyDescent="0.35">
      <c r="D192" t="s">
        <v>42</v>
      </c>
    </row>
    <row r="193" spans="4:4" x14ac:dyDescent="0.35">
      <c r="D193" t="s">
        <v>42</v>
      </c>
    </row>
    <row r="194" spans="4:4" x14ac:dyDescent="0.35">
      <c r="D194" t="s">
        <v>53</v>
      </c>
    </row>
    <row r="195" spans="4:4" x14ac:dyDescent="0.35">
      <c r="D195" t="s">
        <v>42</v>
      </c>
    </row>
    <row r="196" spans="4:4" x14ac:dyDescent="0.35">
      <c r="D196" t="s">
        <v>42</v>
      </c>
    </row>
    <row r="197" spans="4:4" x14ac:dyDescent="0.35">
      <c r="D197" t="s">
        <v>42</v>
      </c>
    </row>
    <row r="198" spans="4:4" x14ac:dyDescent="0.35">
      <c r="D198" t="s">
        <v>42</v>
      </c>
    </row>
    <row r="199" spans="4:4" x14ac:dyDescent="0.35">
      <c r="D199" t="s">
        <v>42</v>
      </c>
    </row>
    <row r="200" spans="4:4" x14ac:dyDescent="0.35">
      <c r="D200" t="s">
        <v>52</v>
      </c>
    </row>
    <row r="201" spans="4:4" x14ac:dyDescent="0.35">
      <c r="D201" t="s">
        <v>42</v>
      </c>
    </row>
    <row r="202" spans="4:4" x14ac:dyDescent="0.35">
      <c r="D202" t="s">
        <v>42</v>
      </c>
    </row>
    <row r="203" spans="4:4" x14ac:dyDescent="0.35">
      <c r="D203" t="s">
        <v>42</v>
      </c>
    </row>
    <row r="204" spans="4:4" x14ac:dyDescent="0.35">
      <c r="D204" t="s">
        <v>42</v>
      </c>
    </row>
    <row r="205" spans="4:4" x14ac:dyDescent="0.35">
      <c r="D205" t="s">
        <v>42</v>
      </c>
    </row>
    <row r="206" spans="4:4" x14ac:dyDescent="0.35">
      <c r="D206" t="s">
        <v>53</v>
      </c>
    </row>
    <row r="207" spans="4:4" x14ac:dyDescent="0.35">
      <c r="D207" t="s">
        <v>42</v>
      </c>
    </row>
    <row r="208" spans="4:4" x14ac:dyDescent="0.35">
      <c r="D208" t="s">
        <v>42</v>
      </c>
    </row>
    <row r="209" spans="4:4" x14ac:dyDescent="0.35">
      <c r="D209" t="s">
        <v>42</v>
      </c>
    </row>
    <row r="210" spans="4:4" x14ac:dyDescent="0.35">
      <c r="D210" t="s">
        <v>42</v>
      </c>
    </row>
    <row r="211" spans="4:4" x14ac:dyDescent="0.35">
      <c r="D211" t="s">
        <v>42</v>
      </c>
    </row>
    <row r="212" spans="4:4" x14ac:dyDescent="0.35">
      <c r="D212" t="s">
        <v>52</v>
      </c>
    </row>
    <row r="213" spans="4:4" x14ac:dyDescent="0.35">
      <c r="D213" t="s">
        <v>42</v>
      </c>
    </row>
    <row r="214" spans="4:4" x14ac:dyDescent="0.35">
      <c r="D214" t="s">
        <v>42</v>
      </c>
    </row>
    <row r="215" spans="4:4" x14ac:dyDescent="0.35">
      <c r="D215" t="s">
        <v>42</v>
      </c>
    </row>
    <row r="216" spans="4:4" x14ac:dyDescent="0.35">
      <c r="D216" t="s">
        <v>42</v>
      </c>
    </row>
    <row r="217" spans="4:4" x14ac:dyDescent="0.35">
      <c r="D217" t="s">
        <v>42</v>
      </c>
    </row>
    <row r="218" spans="4:4" x14ac:dyDescent="0.35">
      <c r="D218" t="s">
        <v>53</v>
      </c>
    </row>
    <row r="219" spans="4:4" x14ac:dyDescent="0.35">
      <c r="D219" t="s">
        <v>42</v>
      </c>
    </row>
    <row r="220" spans="4:4" x14ac:dyDescent="0.35">
      <c r="D220" t="s">
        <v>42</v>
      </c>
    </row>
    <row r="221" spans="4:4" x14ac:dyDescent="0.35">
      <c r="D221" t="s">
        <v>42</v>
      </c>
    </row>
    <row r="222" spans="4:4" x14ac:dyDescent="0.35">
      <c r="D222" t="s">
        <v>42</v>
      </c>
    </row>
    <row r="223" spans="4:4" x14ac:dyDescent="0.35">
      <c r="D223" t="s">
        <v>42</v>
      </c>
    </row>
    <row r="225" spans="4:4" x14ac:dyDescent="0.35">
      <c r="D225" t="s">
        <v>46</v>
      </c>
    </row>
    <row r="226" spans="4:4" x14ac:dyDescent="0.35">
      <c r="D226" t="s">
        <v>52</v>
      </c>
    </row>
    <row r="227" spans="4:4" x14ac:dyDescent="0.35">
      <c r="D227" t="s">
        <v>42</v>
      </c>
    </row>
    <row r="228" spans="4:4" x14ac:dyDescent="0.35">
      <c r="D228" t="s">
        <v>42</v>
      </c>
    </row>
    <row r="229" spans="4:4" x14ac:dyDescent="0.35">
      <c r="D229" t="s">
        <v>42</v>
      </c>
    </row>
    <row r="230" spans="4:4" x14ac:dyDescent="0.35">
      <c r="D230" t="s">
        <v>42</v>
      </c>
    </row>
    <row r="231" spans="4:4" x14ac:dyDescent="0.35">
      <c r="D231" t="s">
        <v>42</v>
      </c>
    </row>
    <row r="232" spans="4:4" x14ac:dyDescent="0.35">
      <c r="D232" t="s">
        <v>53</v>
      </c>
    </row>
    <row r="233" spans="4:4" x14ac:dyDescent="0.35">
      <c r="D233" t="s">
        <v>42</v>
      </c>
    </row>
    <row r="234" spans="4:4" x14ac:dyDescent="0.35">
      <c r="D234" t="s">
        <v>42</v>
      </c>
    </row>
    <row r="235" spans="4:4" x14ac:dyDescent="0.35">
      <c r="D235" t="s">
        <v>42</v>
      </c>
    </row>
    <row r="236" spans="4:4" x14ac:dyDescent="0.35">
      <c r="D236" t="s">
        <v>42</v>
      </c>
    </row>
    <row r="237" spans="4:4" x14ac:dyDescent="0.35">
      <c r="D237" t="s">
        <v>42</v>
      </c>
    </row>
    <row r="238" spans="4:4" x14ac:dyDescent="0.35">
      <c r="D238" t="s">
        <v>53</v>
      </c>
    </row>
    <row r="239" spans="4:4" x14ac:dyDescent="0.35">
      <c r="D239" t="s">
        <v>42</v>
      </c>
    </row>
    <row r="240" spans="4:4" x14ac:dyDescent="0.35">
      <c r="D240" t="s">
        <v>42</v>
      </c>
    </row>
    <row r="241" spans="4:4" x14ac:dyDescent="0.35">
      <c r="D241" t="s">
        <v>42</v>
      </c>
    </row>
    <row r="242" spans="4:4" x14ac:dyDescent="0.35">
      <c r="D242" t="s">
        <v>42</v>
      </c>
    </row>
    <row r="243" spans="4:4" x14ac:dyDescent="0.35">
      <c r="D243" t="s">
        <v>42</v>
      </c>
    </row>
    <row r="244" spans="4:4" x14ac:dyDescent="0.35">
      <c r="D244" t="s">
        <v>52</v>
      </c>
    </row>
    <row r="245" spans="4:4" x14ac:dyDescent="0.35">
      <c r="D245" t="s">
        <v>42</v>
      </c>
    </row>
    <row r="246" spans="4:4" x14ac:dyDescent="0.35">
      <c r="D246" t="s">
        <v>42</v>
      </c>
    </row>
    <row r="247" spans="4:4" x14ac:dyDescent="0.35">
      <c r="D247" t="s">
        <v>42</v>
      </c>
    </row>
    <row r="248" spans="4:4" x14ac:dyDescent="0.35">
      <c r="D248" t="s">
        <v>42</v>
      </c>
    </row>
    <row r="249" spans="4:4" x14ac:dyDescent="0.35">
      <c r="D249" t="s">
        <v>42</v>
      </c>
    </row>
    <row r="250" spans="4:4" x14ac:dyDescent="0.35">
      <c r="D250" t="s">
        <v>53</v>
      </c>
    </row>
    <row r="251" spans="4:4" x14ac:dyDescent="0.35">
      <c r="D251" t="s">
        <v>42</v>
      </c>
    </row>
    <row r="252" spans="4:4" x14ac:dyDescent="0.35">
      <c r="D252" t="s">
        <v>42</v>
      </c>
    </row>
    <row r="253" spans="4:4" x14ac:dyDescent="0.35">
      <c r="D253" t="s">
        <v>42</v>
      </c>
    </row>
    <row r="254" spans="4:4" x14ac:dyDescent="0.35">
      <c r="D254" t="s">
        <v>42</v>
      </c>
    </row>
    <row r="255" spans="4:4" x14ac:dyDescent="0.35">
      <c r="D255" t="s">
        <v>42</v>
      </c>
    </row>
    <row r="256" spans="4:4" x14ac:dyDescent="0.35">
      <c r="D256" t="s">
        <v>53</v>
      </c>
    </row>
    <row r="257" spans="4:4" x14ac:dyDescent="0.35">
      <c r="D257" t="s">
        <v>42</v>
      </c>
    </row>
    <row r="258" spans="4:4" x14ac:dyDescent="0.35">
      <c r="D258" t="s">
        <v>42</v>
      </c>
    </row>
    <row r="259" spans="4:4" x14ac:dyDescent="0.35">
      <c r="D259" t="s">
        <v>42</v>
      </c>
    </row>
    <row r="260" spans="4:4" x14ac:dyDescent="0.35">
      <c r="D260" t="s">
        <v>42</v>
      </c>
    </row>
    <row r="261" spans="4:4" x14ac:dyDescent="0.35">
      <c r="D261" t="s">
        <v>42</v>
      </c>
    </row>
    <row r="262" spans="4:4" x14ac:dyDescent="0.35">
      <c r="D262" t="s">
        <v>52</v>
      </c>
    </row>
    <row r="263" spans="4:4" x14ac:dyDescent="0.35">
      <c r="D263" t="s">
        <v>42</v>
      </c>
    </row>
    <row r="264" spans="4:4" x14ac:dyDescent="0.35">
      <c r="D264" t="s">
        <v>42</v>
      </c>
    </row>
    <row r="265" spans="4:4" x14ac:dyDescent="0.35">
      <c r="D265" t="s">
        <v>42</v>
      </c>
    </row>
    <row r="266" spans="4:4" x14ac:dyDescent="0.35">
      <c r="D266" t="s">
        <v>42</v>
      </c>
    </row>
    <row r="267" spans="4:4" x14ac:dyDescent="0.35">
      <c r="D267" t="s">
        <v>42</v>
      </c>
    </row>
    <row r="268" spans="4:4" x14ac:dyDescent="0.35">
      <c r="D268" t="s">
        <v>53</v>
      </c>
    </row>
    <row r="269" spans="4:4" x14ac:dyDescent="0.35">
      <c r="D269" t="s">
        <v>42</v>
      </c>
    </row>
    <row r="270" spans="4:4" x14ac:dyDescent="0.35">
      <c r="D270" t="s">
        <v>42</v>
      </c>
    </row>
    <row r="271" spans="4:4" x14ac:dyDescent="0.35">
      <c r="D271" t="s">
        <v>42</v>
      </c>
    </row>
    <row r="272" spans="4:4" x14ac:dyDescent="0.35">
      <c r="D272" t="s">
        <v>42</v>
      </c>
    </row>
    <row r="273" spans="4:4" x14ac:dyDescent="0.35">
      <c r="D273" t="s">
        <v>42</v>
      </c>
    </row>
    <row r="275" spans="4:4" x14ac:dyDescent="0.35">
      <c r="D275" t="s">
        <v>47</v>
      </c>
    </row>
    <row r="276" spans="4:4" x14ac:dyDescent="0.35">
      <c r="D276" t="s">
        <v>53</v>
      </c>
    </row>
    <row r="277" spans="4:4" x14ac:dyDescent="0.35">
      <c r="D277" t="s">
        <v>42</v>
      </c>
    </row>
    <row r="278" spans="4:4" x14ac:dyDescent="0.35">
      <c r="D278" t="s">
        <v>42</v>
      </c>
    </row>
    <row r="279" spans="4:4" x14ac:dyDescent="0.35">
      <c r="D279" t="s">
        <v>42</v>
      </c>
    </row>
    <row r="280" spans="4:4" x14ac:dyDescent="0.35">
      <c r="D280" t="s">
        <v>42</v>
      </c>
    </row>
    <row r="281" spans="4:4" x14ac:dyDescent="0.35">
      <c r="D281" t="s">
        <v>42</v>
      </c>
    </row>
    <row r="282" spans="4:4" x14ac:dyDescent="0.35">
      <c r="D282" t="s">
        <v>53</v>
      </c>
    </row>
    <row r="283" spans="4:4" x14ac:dyDescent="0.35">
      <c r="D283" t="s">
        <v>42</v>
      </c>
    </row>
    <row r="284" spans="4:4" x14ac:dyDescent="0.35">
      <c r="D284" t="s">
        <v>42</v>
      </c>
    </row>
    <row r="285" spans="4:4" x14ac:dyDescent="0.35">
      <c r="D285" t="s">
        <v>42</v>
      </c>
    </row>
    <row r="286" spans="4:4" x14ac:dyDescent="0.35">
      <c r="D286" t="s">
        <v>42</v>
      </c>
    </row>
    <row r="287" spans="4:4" x14ac:dyDescent="0.35">
      <c r="D287" t="s">
        <v>42</v>
      </c>
    </row>
    <row r="288" spans="4:4" x14ac:dyDescent="0.35">
      <c r="D288" t="s">
        <v>53</v>
      </c>
    </row>
    <row r="289" spans="4:4" x14ac:dyDescent="0.35">
      <c r="D289" t="s">
        <v>42</v>
      </c>
    </row>
    <row r="290" spans="4:4" x14ac:dyDescent="0.35">
      <c r="D290" t="s">
        <v>42</v>
      </c>
    </row>
    <row r="291" spans="4:4" x14ac:dyDescent="0.35">
      <c r="D291" t="s">
        <v>42</v>
      </c>
    </row>
    <row r="292" spans="4:4" x14ac:dyDescent="0.35">
      <c r="D292" t="s">
        <v>42</v>
      </c>
    </row>
    <row r="293" spans="4:4" x14ac:dyDescent="0.35">
      <c r="D293" t="s">
        <v>42</v>
      </c>
    </row>
    <row r="294" spans="4:4" x14ac:dyDescent="0.35">
      <c r="D294" t="s">
        <v>53</v>
      </c>
    </row>
    <row r="295" spans="4:4" x14ac:dyDescent="0.35">
      <c r="D295" t="s">
        <v>42</v>
      </c>
    </row>
    <row r="296" spans="4:4" x14ac:dyDescent="0.35">
      <c r="D296" t="s">
        <v>42</v>
      </c>
    </row>
    <row r="297" spans="4:4" x14ac:dyDescent="0.35">
      <c r="D297" t="s">
        <v>42</v>
      </c>
    </row>
    <row r="298" spans="4:4" x14ac:dyDescent="0.35">
      <c r="D298" t="s">
        <v>42</v>
      </c>
    </row>
    <row r="299" spans="4:4" x14ac:dyDescent="0.35">
      <c r="D299" t="s">
        <v>42</v>
      </c>
    </row>
    <row r="300" spans="4:4" x14ac:dyDescent="0.35">
      <c r="D300" t="s">
        <v>53</v>
      </c>
    </row>
    <row r="301" spans="4:4" x14ac:dyDescent="0.35">
      <c r="D301" t="s">
        <v>42</v>
      </c>
    </row>
    <row r="302" spans="4:4" x14ac:dyDescent="0.35">
      <c r="D302" t="s">
        <v>42</v>
      </c>
    </row>
    <row r="303" spans="4:4" x14ac:dyDescent="0.35">
      <c r="D303" t="s">
        <v>42</v>
      </c>
    </row>
    <row r="304" spans="4:4" x14ac:dyDescent="0.35">
      <c r="D304" t="s">
        <v>42</v>
      </c>
    </row>
    <row r="305" spans="4:4" x14ac:dyDescent="0.35">
      <c r="D305" t="s">
        <v>42</v>
      </c>
    </row>
    <row r="306" spans="4:4" x14ac:dyDescent="0.35">
      <c r="D306" t="s">
        <v>52</v>
      </c>
    </row>
    <row r="307" spans="4:4" x14ac:dyDescent="0.35">
      <c r="D307" t="s">
        <v>42</v>
      </c>
    </row>
    <row r="308" spans="4:4" x14ac:dyDescent="0.35">
      <c r="D308" t="s">
        <v>42</v>
      </c>
    </row>
    <row r="309" spans="4:4" x14ac:dyDescent="0.35">
      <c r="D309" t="s">
        <v>42</v>
      </c>
    </row>
    <row r="310" spans="4:4" x14ac:dyDescent="0.35">
      <c r="D310" t="s">
        <v>42</v>
      </c>
    </row>
    <row r="311" spans="4:4" x14ac:dyDescent="0.35">
      <c r="D311" t="s">
        <v>42</v>
      </c>
    </row>
    <row r="312" spans="4:4" x14ac:dyDescent="0.35">
      <c r="D312" t="s">
        <v>53</v>
      </c>
    </row>
    <row r="313" spans="4:4" x14ac:dyDescent="0.35">
      <c r="D313" t="s">
        <v>42</v>
      </c>
    </row>
    <row r="314" spans="4:4" x14ac:dyDescent="0.35">
      <c r="D314" t="s">
        <v>42</v>
      </c>
    </row>
    <row r="315" spans="4:4" x14ac:dyDescent="0.35">
      <c r="D315" t="s">
        <v>42</v>
      </c>
    </row>
    <row r="316" spans="4:4" x14ac:dyDescent="0.35">
      <c r="D316" t="s">
        <v>42</v>
      </c>
    </row>
    <row r="317" spans="4:4" x14ac:dyDescent="0.35">
      <c r="D317" t="s">
        <v>42</v>
      </c>
    </row>
    <row r="318" spans="4:4" x14ac:dyDescent="0.35">
      <c r="D318" t="s">
        <v>52</v>
      </c>
    </row>
    <row r="319" spans="4:4" x14ac:dyDescent="0.35">
      <c r="D319" t="s">
        <v>42</v>
      </c>
    </row>
    <row r="320" spans="4:4" x14ac:dyDescent="0.35">
      <c r="D320" t="s">
        <v>42</v>
      </c>
    </row>
    <row r="321" spans="4:4" x14ac:dyDescent="0.35">
      <c r="D321" t="s">
        <v>42</v>
      </c>
    </row>
    <row r="322" spans="4:4" x14ac:dyDescent="0.35">
      <c r="D322" t="s">
        <v>42</v>
      </c>
    </row>
    <row r="323" spans="4:4" x14ac:dyDescent="0.35">
      <c r="D323" t="s">
        <v>42</v>
      </c>
    </row>
    <row r="325" spans="4:4" x14ac:dyDescent="0.35">
      <c r="D325" t="s">
        <v>48</v>
      </c>
    </row>
    <row r="326" spans="4:4" x14ac:dyDescent="0.35">
      <c r="D326" t="s">
        <v>53</v>
      </c>
    </row>
    <row r="327" spans="4:4" x14ac:dyDescent="0.35">
      <c r="D327" t="s">
        <v>42</v>
      </c>
    </row>
    <row r="328" spans="4:4" x14ac:dyDescent="0.35">
      <c r="D328" t="s">
        <v>42</v>
      </c>
    </row>
    <row r="329" spans="4:4" x14ac:dyDescent="0.35">
      <c r="D329" t="s">
        <v>42</v>
      </c>
    </row>
    <row r="330" spans="4:4" x14ac:dyDescent="0.35">
      <c r="D330" t="s">
        <v>42</v>
      </c>
    </row>
    <row r="331" spans="4:4" x14ac:dyDescent="0.35">
      <c r="D331" t="s">
        <v>42</v>
      </c>
    </row>
    <row r="332" spans="4:4" x14ac:dyDescent="0.35">
      <c r="D332" t="s">
        <v>53</v>
      </c>
    </row>
    <row r="333" spans="4:4" x14ac:dyDescent="0.35">
      <c r="D333" t="s">
        <v>42</v>
      </c>
    </row>
    <row r="334" spans="4:4" x14ac:dyDescent="0.35">
      <c r="D334" t="s">
        <v>42</v>
      </c>
    </row>
    <row r="335" spans="4:4" x14ac:dyDescent="0.35">
      <c r="D335" t="s">
        <v>42</v>
      </c>
    </row>
    <row r="336" spans="4:4" x14ac:dyDescent="0.35">
      <c r="D336" t="s">
        <v>42</v>
      </c>
    </row>
    <row r="337" spans="4:4" x14ac:dyDescent="0.35">
      <c r="D337" t="s">
        <v>42</v>
      </c>
    </row>
    <row r="338" spans="4:4" x14ac:dyDescent="0.35">
      <c r="D338" t="s">
        <v>52</v>
      </c>
    </row>
    <row r="339" spans="4:4" x14ac:dyDescent="0.35">
      <c r="D339" t="s">
        <v>42</v>
      </c>
    </row>
    <row r="340" spans="4:4" x14ac:dyDescent="0.35">
      <c r="D340" t="s">
        <v>42</v>
      </c>
    </row>
    <row r="341" spans="4:4" x14ac:dyDescent="0.35">
      <c r="D341" t="s">
        <v>42</v>
      </c>
    </row>
    <row r="342" spans="4:4" x14ac:dyDescent="0.35">
      <c r="D342" t="s">
        <v>42</v>
      </c>
    </row>
    <row r="343" spans="4:4" x14ac:dyDescent="0.35">
      <c r="D343" t="s">
        <v>42</v>
      </c>
    </row>
    <row r="344" spans="4:4" x14ac:dyDescent="0.35">
      <c r="D344" t="s">
        <v>53</v>
      </c>
    </row>
    <row r="345" spans="4:4" x14ac:dyDescent="0.35">
      <c r="D345" t="s">
        <v>42</v>
      </c>
    </row>
    <row r="346" spans="4:4" x14ac:dyDescent="0.35">
      <c r="D346" t="s">
        <v>42</v>
      </c>
    </row>
    <row r="347" spans="4:4" x14ac:dyDescent="0.35">
      <c r="D347" t="s">
        <v>42</v>
      </c>
    </row>
    <row r="348" spans="4:4" x14ac:dyDescent="0.35">
      <c r="D348" t="s">
        <v>42</v>
      </c>
    </row>
    <row r="349" spans="4:4" x14ac:dyDescent="0.35">
      <c r="D349" t="s">
        <v>42</v>
      </c>
    </row>
    <row r="350" spans="4:4" x14ac:dyDescent="0.35">
      <c r="D350" t="s">
        <v>52</v>
      </c>
    </row>
    <row r="351" spans="4:4" x14ac:dyDescent="0.35">
      <c r="D351" t="s">
        <v>42</v>
      </c>
    </row>
    <row r="352" spans="4:4" x14ac:dyDescent="0.35">
      <c r="D352" t="s">
        <v>42</v>
      </c>
    </row>
    <row r="353" spans="4:4" x14ac:dyDescent="0.35">
      <c r="D353" t="s">
        <v>42</v>
      </c>
    </row>
    <row r="354" spans="4:4" x14ac:dyDescent="0.35">
      <c r="D354" t="s">
        <v>42</v>
      </c>
    </row>
    <row r="355" spans="4:4" x14ac:dyDescent="0.35">
      <c r="D355" t="s">
        <v>42</v>
      </c>
    </row>
    <row r="356" spans="4:4" x14ac:dyDescent="0.35">
      <c r="D356" t="s">
        <v>53</v>
      </c>
    </row>
    <row r="357" spans="4:4" x14ac:dyDescent="0.35">
      <c r="D357" t="s">
        <v>42</v>
      </c>
    </row>
    <row r="358" spans="4:4" x14ac:dyDescent="0.35">
      <c r="D358" t="s">
        <v>42</v>
      </c>
    </row>
    <row r="359" spans="4:4" x14ac:dyDescent="0.35">
      <c r="D359" t="s">
        <v>42</v>
      </c>
    </row>
    <row r="360" spans="4:4" x14ac:dyDescent="0.35">
      <c r="D360" t="s">
        <v>42</v>
      </c>
    </row>
    <row r="361" spans="4:4" x14ac:dyDescent="0.35">
      <c r="D361" t="s">
        <v>42</v>
      </c>
    </row>
    <row r="362" spans="4:4" x14ac:dyDescent="0.35">
      <c r="D362" t="s">
        <v>53</v>
      </c>
    </row>
    <row r="363" spans="4:4" x14ac:dyDescent="0.35">
      <c r="D363" t="s">
        <v>42</v>
      </c>
    </row>
    <row r="364" spans="4:4" x14ac:dyDescent="0.35">
      <c r="D364" t="s">
        <v>42</v>
      </c>
    </row>
    <row r="365" spans="4:4" x14ac:dyDescent="0.35">
      <c r="D365" t="s">
        <v>42</v>
      </c>
    </row>
    <row r="366" spans="4:4" x14ac:dyDescent="0.35">
      <c r="D366" t="s">
        <v>42</v>
      </c>
    </row>
    <row r="367" spans="4:4" x14ac:dyDescent="0.35">
      <c r="D367" t="s">
        <v>42</v>
      </c>
    </row>
    <row r="368" spans="4:4" x14ac:dyDescent="0.35">
      <c r="D368" t="s">
        <v>53</v>
      </c>
    </row>
    <row r="369" spans="4:4" x14ac:dyDescent="0.35">
      <c r="D369" t="s">
        <v>42</v>
      </c>
    </row>
    <row r="370" spans="4:4" x14ac:dyDescent="0.35">
      <c r="D370" t="s">
        <v>42</v>
      </c>
    </row>
    <row r="371" spans="4:4" x14ac:dyDescent="0.35">
      <c r="D371" t="s">
        <v>42</v>
      </c>
    </row>
    <row r="372" spans="4:4" x14ac:dyDescent="0.35">
      <c r="D372" t="s">
        <v>42</v>
      </c>
    </row>
    <row r="373" spans="4:4" x14ac:dyDescent="0.35">
      <c r="D37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B0DF-A11C-4CC5-879D-53A66038081A}">
  <dimension ref="A1:Q114"/>
  <sheetViews>
    <sheetView topLeftCell="A70" workbookViewId="0">
      <selection activeCell="D22" sqref="A1:XFD1048576"/>
    </sheetView>
  </sheetViews>
  <sheetFormatPr defaultRowHeight="14.5" x14ac:dyDescent="0.35"/>
  <cols>
    <col min="3" max="8" width="21.81640625" bestFit="1" customWidth="1"/>
    <col min="9" max="9" width="23.6328125" bestFit="1" customWidth="1"/>
    <col min="12" max="12" width="21.26953125" customWidth="1"/>
  </cols>
  <sheetData>
    <row r="1" spans="1:17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39</v>
      </c>
    </row>
    <row r="2" spans="1:17" x14ac:dyDescent="0.35">
      <c r="C2" s="2">
        <v>10010000</v>
      </c>
      <c r="D2" s="2">
        <v>11000001</v>
      </c>
      <c r="E2" s="2" t="s">
        <v>22</v>
      </c>
      <c r="F2" s="2">
        <v>10010010</v>
      </c>
      <c r="G2" s="2" t="s">
        <v>23</v>
      </c>
      <c r="H2" s="2" t="s">
        <v>24</v>
      </c>
      <c r="I2">
        <v>10101010</v>
      </c>
      <c r="K2" t="s">
        <v>32</v>
      </c>
      <c r="L2" t="s">
        <v>26</v>
      </c>
    </row>
    <row r="3" spans="1:17" x14ac:dyDescent="0.35">
      <c r="A3">
        <v>1</v>
      </c>
      <c r="B3" cm="1">
        <f t="array" ref="B3:B10">_xlfn.SEQUENCE(8,1,1,1)</f>
        <v>1</v>
      </c>
      <c r="C3" t="str">
        <f>MID($C$2,A3,1)</f>
        <v>1</v>
      </c>
      <c r="D3" t="str">
        <f>MID($D$2,A3,1)</f>
        <v>1</v>
      </c>
      <c r="E3" t="str">
        <f>MID($E$2,A3,1)</f>
        <v>0</v>
      </c>
      <c r="F3" t="str">
        <f>MID($F$2,A3,1)</f>
        <v>1</v>
      </c>
      <c r="G3" t="str">
        <f>MID($G$2,A3,1)</f>
        <v>0</v>
      </c>
      <c r="H3" t="str">
        <f>MID($H$2,A3,1)</f>
        <v>0</v>
      </c>
      <c r="I3" t="str">
        <f>MID($I$2,A3,1)</f>
        <v>1</v>
      </c>
      <c r="K3" t="s">
        <v>33</v>
      </c>
      <c r="L3" s="2" t="s">
        <v>27</v>
      </c>
    </row>
    <row r="4" spans="1:17" x14ac:dyDescent="0.35">
      <c r="A4">
        <v>2</v>
      </c>
      <c r="B4">
        <v>2</v>
      </c>
      <c r="C4" t="str">
        <f t="shared" ref="C4:C10" si="0">MID($C$2,A4,1)</f>
        <v>0</v>
      </c>
      <c r="D4" t="str">
        <f t="shared" ref="D4:D10" si="1">MID($D$2,A4,1)</f>
        <v>1</v>
      </c>
      <c r="E4" t="str">
        <f t="shared" ref="E4:E10" si="2">MID($E$2,A4,1)</f>
        <v>0</v>
      </c>
      <c r="F4" t="str">
        <f t="shared" ref="F4:F10" si="3">MID($F$2,A4,1)</f>
        <v>0</v>
      </c>
      <c r="G4" t="str">
        <f t="shared" ref="G4:G10" si="4">MID($G$2,A4,1)</f>
        <v>0</v>
      </c>
      <c r="H4" t="str">
        <f t="shared" ref="H4:I10" si="5">MID($H$2,A4,1)</f>
        <v>0</v>
      </c>
      <c r="I4" t="str">
        <f t="shared" si="5"/>
        <v>0</v>
      </c>
      <c r="K4" t="s">
        <v>34</v>
      </c>
      <c r="L4" s="2" t="s">
        <v>25</v>
      </c>
    </row>
    <row r="5" spans="1:17" x14ac:dyDescent="0.35">
      <c r="A5">
        <v>3</v>
      </c>
      <c r="B5">
        <v>3</v>
      </c>
      <c r="C5" t="str">
        <f t="shared" si="0"/>
        <v>0</v>
      </c>
      <c r="D5" t="str">
        <f t="shared" si="1"/>
        <v>0</v>
      </c>
      <c r="E5" t="str">
        <f t="shared" si="2"/>
        <v>1</v>
      </c>
      <c r="F5" t="str">
        <f t="shared" si="3"/>
        <v>0</v>
      </c>
      <c r="G5" t="str">
        <f t="shared" si="4"/>
        <v>0</v>
      </c>
      <c r="H5" t="str">
        <f t="shared" si="5"/>
        <v>1</v>
      </c>
      <c r="I5" t="str">
        <f t="shared" ref="I5" si="6">MID($I$2,A5,1)</f>
        <v>1</v>
      </c>
    </row>
    <row r="6" spans="1:17" x14ac:dyDescent="0.35">
      <c r="A6">
        <v>4</v>
      </c>
      <c r="B6">
        <v>4</v>
      </c>
      <c r="C6" t="str">
        <f t="shared" si="0"/>
        <v>1</v>
      </c>
      <c r="D6" t="str">
        <f t="shared" si="1"/>
        <v>0</v>
      </c>
      <c r="E6" t="str">
        <f t="shared" si="2"/>
        <v>0</v>
      </c>
      <c r="F6" t="str">
        <f t="shared" si="3"/>
        <v>1</v>
      </c>
      <c r="G6" t="str">
        <f t="shared" si="4"/>
        <v>0</v>
      </c>
      <c r="H6" t="str">
        <f t="shared" si="5"/>
        <v>0</v>
      </c>
      <c r="I6" t="str">
        <f t="shared" si="5"/>
        <v>0</v>
      </c>
      <c r="K6" t="s">
        <v>35</v>
      </c>
      <c r="L6">
        <v>2</v>
      </c>
    </row>
    <row r="7" spans="1:17" x14ac:dyDescent="0.35">
      <c r="A7">
        <v>5</v>
      </c>
      <c r="B7">
        <v>5</v>
      </c>
      <c r="C7" t="str">
        <f t="shared" si="0"/>
        <v>0</v>
      </c>
      <c r="D7" t="str">
        <f t="shared" si="1"/>
        <v>0</v>
      </c>
      <c r="E7" t="str">
        <f t="shared" si="2"/>
        <v>1</v>
      </c>
      <c r="F7" t="str">
        <f t="shared" si="3"/>
        <v>0</v>
      </c>
      <c r="G7" t="str">
        <f t="shared" si="4"/>
        <v>0</v>
      </c>
      <c r="H7" t="str">
        <f t="shared" si="5"/>
        <v>1</v>
      </c>
      <c r="I7" t="str">
        <f t="shared" ref="I7" si="7">MID($I$2,A7,1)</f>
        <v>1</v>
      </c>
      <c r="L7" t="s">
        <v>37</v>
      </c>
      <c r="Q7" s="2"/>
    </row>
    <row r="8" spans="1:17" x14ac:dyDescent="0.35">
      <c r="A8">
        <v>6</v>
      </c>
      <c r="B8">
        <v>6</v>
      </c>
      <c r="C8" t="str">
        <f t="shared" si="0"/>
        <v>0</v>
      </c>
      <c r="D8" t="str">
        <f t="shared" si="1"/>
        <v>0</v>
      </c>
      <c r="E8" t="str">
        <f t="shared" si="2"/>
        <v>0</v>
      </c>
      <c r="F8" t="str">
        <f t="shared" si="3"/>
        <v>0</v>
      </c>
      <c r="G8" t="str">
        <f t="shared" si="4"/>
        <v>1</v>
      </c>
      <c r="H8" t="str">
        <f t="shared" si="5"/>
        <v>0</v>
      </c>
      <c r="I8" t="str">
        <f t="shared" si="5"/>
        <v>0</v>
      </c>
      <c r="L8" t="s">
        <v>38</v>
      </c>
      <c r="Q8" s="2"/>
    </row>
    <row r="9" spans="1:17" x14ac:dyDescent="0.35">
      <c r="A9">
        <v>7</v>
      </c>
      <c r="B9">
        <v>7</v>
      </c>
      <c r="C9" t="str">
        <f t="shared" si="0"/>
        <v>0</v>
      </c>
      <c r="D9" t="str">
        <f t="shared" si="1"/>
        <v>0</v>
      </c>
      <c r="E9" t="str">
        <f t="shared" si="2"/>
        <v>1</v>
      </c>
      <c r="F9" t="str">
        <f t="shared" si="3"/>
        <v>1</v>
      </c>
      <c r="G9" t="str">
        <f t="shared" si="4"/>
        <v>0</v>
      </c>
      <c r="H9" t="str">
        <f t="shared" si="5"/>
        <v>0</v>
      </c>
      <c r="I9" t="str">
        <f t="shared" ref="I9" si="8">MID($I$2,A9,1)</f>
        <v>1</v>
      </c>
      <c r="L9" t="s">
        <v>36</v>
      </c>
      <c r="Q9" s="2"/>
    </row>
    <row r="10" spans="1:17" x14ac:dyDescent="0.35">
      <c r="A10">
        <v>8</v>
      </c>
      <c r="B10">
        <v>8</v>
      </c>
      <c r="C10" t="str">
        <f t="shared" si="0"/>
        <v>0</v>
      </c>
      <c r="D10" t="str">
        <f t="shared" si="1"/>
        <v>1</v>
      </c>
      <c r="E10" t="str">
        <f t="shared" si="2"/>
        <v>0</v>
      </c>
      <c r="F10" t="str">
        <f t="shared" si="3"/>
        <v>0</v>
      </c>
      <c r="G10" t="str">
        <f t="shared" si="4"/>
        <v>1</v>
      </c>
      <c r="H10" t="str">
        <f t="shared" si="5"/>
        <v>0</v>
      </c>
      <c r="I10" t="str">
        <f t="shared" si="5"/>
        <v>0</v>
      </c>
    </row>
    <row r="12" spans="1:17" x14ac:dyDescent="0.35">
      <c r="B12" cm="1">
        <f t="array" ref="B12:B19">_xlfn.SEQUENCE(8,1,1,1)</f>
        <v>1</v>
      </c>
      <c r="C12" t="str">
        <f t="shared" ref="C12:I12" si="9">IF(C3="1",$L$2,$L$3)</f>
        <v xml:space="preserve">GPIOA-&gt;BSRR =(1&lt;&lt;5); </v>
      </c>
      <c r="D12" t="str">
        <f t="shared" si="9"/>
        <v xml:space="preserve">GPIOA-&gt;BSRR =(1&lt;&lt;5); </v>
      </c>
      <c r="E12" t="str">
        <f t="shared" si="9"/>
        <v xml:space="preserve">GPIOA-&gt;BSRR =(1&lt;&lt;21); </v>
      </c>
      <c r="F12" t="str">
        <f t="shared" si="9"/>
        <v xml:space="preserve">GPIOA-&gt;BSRR =(1&lt;&lt;5); </v>
      </c>
      <c r="G12" t="str">
        <f t="shared" si="9"/>
        <v xml:space="preserve">GPIOA-&gt;BSRR =(1&lt;&lt;21); </v>
      </c>
      <c r="H12" t="str">
        <f t="shared" si="9"/>
        <v xml:space="preserve">GPIOA-&gt;BSRR =(1&lt;&lt;21); </v>
      </c>
      <c r="I12" t="str">
        <f t="shared" si="9"/>
        <v xml:space="preserve">GPIOA-&gt;BSRR =(1&lt;&lt;5); </v>
      </c>
    </row>
    <row r="13" spans="1:17" x14ac:dyDescent="0.35">
      <c r="B13">
        <v>2</v>
      </c>
      <c r="C13" t="str">
        <f t="shared" ref="C13:I19" si="10">IF(C4="1",$L$2,$L$3)</f>
        <v xml:space="preserve">GPIOA-&gt;BSRR =(1&lt;&lt;21); </v>
      </c>
      <c r="D13" t="str">
        <f t="shared" si="10"/>
        <v xml:space="preserve">GPIOA-&gt;BSRR =(1&lt;&lt;5); </v>
      </c>
      <c r="E13" t="str">
        <f t="shared" si="10"/>
        <v xml:space="preserve">GPIOA-&gt;BSRR =(1&lt;&lt;21); </v>
      </c>
      <c r="F13" t="str">
        <f t="shared" si="10"/>
        <v xml:space="preserve">GPIOA-&gt;BSRR =(1&lt;&lt;21); </v>
      </c>
      <c r="G13" t="str">
        <f t="shared" si="10"/>
        <v xml:space="preserve">GPIOA-&gt;BSRR =(1&lt;&lt;21); </v>
      </c>
      <c r="H13" t="str">
        <f t="shared" si="10"/>
        <v xml:space="preserve">GPIOA-&gt;BSRR =(1&lt;&lt;21); </v>
      </c>
      <c r="I13" t="str">
        <f t="shared" si="10"/>
        <v xml:space="preserve">GPIOA-&gt;BSRR =(1&lt;&lt;21); </v>
      </c>
    </row>
    <row r="14" spans="1:17" x14ac:dyDescent="0.35">
      <c r="B14">
        <v>3</v>
      </c>
      <c r="C14" t="str">
        <f t="shared" si="10"/>
        <v xml:space="preserve">GPIOA-&gt;BSRR =(1&lt;&lt;21); </v>
      </c>
      <c r="D14" t="str">
        <f t="shared" si="10"/>
        <v xml:space="preserve">GPIOA-&gt;BSRR =(1&lt;&lt;21); </v>
      </c>
      <c r="E14" t="str">
        <f t="shared" si="10"/>
        <v xml:space="preserve">GPIOA-&gt;BSRR =(1&lt;&lt;5); </v>
      </c>
      <c r="F14" t="str">
        <f t="shared" si="10"/>
        <v xml:space="preserve">GPIOA-&gt;BSRR =(1&lt;&lt;21); </v>
      </c>
      <c r="G14" t="str">
        <f t="shared" si="10"/>
        <v xml:space="preserve">GPIOA-&gt;BSRR =(1&lt;&lt;21); </v>
      </c>
      <c r="H14" t="str">
        <f t="shared" si="10"/>
        <v xml:space="preserve">GPIOA-&gt;BSRR =(1&lt;&lt;5); </v>
      </c>
      <c r="I14" t="str">
        <f t="shared" si="10"/>
        <v xml:space="preserve">GPIOA-&gt;BSRR =(1&lt;&lt;5); </v>
      </c>
    </row>
    <row r="15" spans="1:17" x14ac:dyDescent="0.35">
      <c r="B15">
        <v>4</v>
      </c>
      <c r="C15" t="str">
        <f t="shared" si="10"/>
        <v xml:space="preserve">GPIOA-&gt;BSRR =(1&lt;&lt;5); </v>
      </c>
      <c r="D15" t="str">
        <f t="shared" si="10"/>
        <v xml:space="preserve">GPIOA-&gt;BSRR =(1&lt;&lt;21); </v>
      </c>
      <c r="E15" t="str">
        <f t="shared" si="10"/>
        <v xml:space="preserve">GPIOA-&gt;BSRR =(1&lt;&lt;21); </v>
      </c>
      <c r="F15" t="str">
        <f t="shared" si="10"/>
        <v xml:space="preserve">GPIOA-&gt;BSRR =(1&lt;&lt;5); </v>
      </c>
      <c r="G15" t="str">
        <f t="shared" si="10"/>
        <v xml:space="preserve">GPIOA-&gt;BSRR =(1&lt;&lt;21); </v>
      </c>
      <c r="H15" t="str">
        <f t="shared" si="10"/>
        <v xml:space="preserve">GPIOA-&gt;BSRR =(1&lt;&lt;21); </v>
      </c>
      <c r="I15" t="str">
        <f t="shared" si="10"/>
        <v xml:space="preserve">GPIOA-&gt;BSRR =(1&lt;&lt;21); </v>
      </c>
    </row>
    <row r="16" spans="1:17" x14ac:dyDescent="0.35">
      <c r="B16">
        <v>5</v>
      </c>
      <c r="C16" t="str">
        <f t="shared" si="10"/>
        <v xml:space="preserve">GPIOA-&gt;BSRR =(1&lt;&lt;21); </v>
      </c>
      <c r="D16" t="str">
        <f t="shared" si="10"/>
        <v xml:space="preserve">GPIOA-&gt;BSRR =(1&lt;&lt;21); </v>
      </c>
      <c r="E16" t="str">
        <f t="shared" si="10"/>
        <v xml:space="preserve">GPIOA-&gt;BSRR =(1&lt;&lt;5); </v>
      </c>
      <c r="F16" t="str">
        <f t="shared" si="10"/>
        <v xml:space="preserve">GPIOA-&gt;BSRR =(1&lt;&lt;21); </v>
      </c>
      <c r="G16" t="str">
        <f t="shared" si="10"/>
        <v xml:space="preserve">GPIOA-&gt;BSRR =(1&lt;&lt;21); </v>
      </c>
      <c r="H16" t="str">
        <f t="shared" si="10"/>
        <v xml:space="preserve">GPIOA-&gt;BSRR =(1&lt;&lt;5); </v>
      </c>
      <c r="I16" t="str">
        <f t="shared" si="10"/>
        <v xml:space="preserve">GPIOA-&gt;BSRR =(1&lt;&lt;5); </v>
      </c>
    </row>
    <row r="17" spans="1:9" x14ac:dyDescent="0.35">
      <c r="B17">
        <v>6</v>
      </c>
      <c r="C17" t="str">
        <f t="shared" si="10"/>
        <v xml:space="preserve">GPIOA-&gt;BSRR =(1&lt;&lt;21); </v>
      </c>
      <c r="D17" t="str">
        <f t="shared" si="10"/>
        <v xml:space="preserve">GPIOA-&gt;BSRR =(1&lt;&lt;21); </v>
      </c>
      <c r="E17" t="str">
        <f t="shared" si="10"/>
        <v xml:space="preserve">GPIOA-&gt;BSRR =(1&lt;&lt;21); </v>
      </c>
      <c r="F17" t="str">
        <f t="shared" si="10"/>
        <v xml:space="preserve">GPIOA-&gt;BSRR =(1&lt;&lt;21); </v>
      </c>
      <c r="G17" t="str">
        <f t="shared" si="10"/>
        <v xml:space="preserve">GPIOA-&gt;BSRR =(1&lt;&lt;5); </v>
      </c>
      <c r="H17" t="str">
        <f t="shared" si="10"/>
        <v xml:space="preserve">GPIOA-&gt;BSRR =(1&lt;&lt;21); </v>
      </c>
      <c r="I17" t="str">
        <f t="shared" si="10"/>
        <v xml:space="preserve">GPIOA-&gt;BSRR =(1&lt;&lt;21); </v>
      </c>
    </row>
    <row r="18" spans="1:9" x14ac:dyDescent="0.35">
      <c r="B18">
        <v>7</v>
      </c>
      <c r="C18" t="str">
        <f t="shared" si="10"/>
        <v xml:space="preserve">GPIOA-&gt;BSRR =(1&lt;&lt;21); </v>
      </c>
      <c r="D18" t="str">
        <f t="shared" si="10"/>
        <v xml:space="preserve">GPIOA-&gt;BSRR =(1&lt;&lt;21); </v>
      </c>
      <c r="E18" t="str">
        <f t="shared" si="10"/>
        <v xml:space="preserve">GPIOA-&gt;BSRR =(1&lt;&lt;5); </v>
      </c>
      <c r="F18" t="str">
        <f t="shared" si="10"/>
        <v xml:space="preserve">GPIOA-&gt;BSRR =(1&lt;&lt;5); </v>
      </c>
      <c r="G18" t="str">
        <f t="shared" si="10"/>
        <v xml:space="preserve">GPIOA-&gt;BSRR =(1&lt;&lt;21); </v>
      </c>
      <c r="H18" t="str">
        <f t="shared" si="10"/>
        <v xml:space="preserve">GPIOA-&gt;BSRR =(1&lt;&lt;21); </v>
      </c>
      <c r="I18" t="str">
        <f t="shared" si="10"/>
        <v xml:space="preserve">GPIOA-&gt;BSRR =(1&lt;&lt;5); </v>
      </c>
    </row>
    <row r="19" spans="1:9" x14ac:dyDescent="0.35">
      <c r="B19">
        <v>8</v>
      </c>
      <c r="C19" t="str">
        <f t="shared" si="10"/>
        <v xml:space="preserve">GPIOA-&gt;BSRR =(1&lt;&lt;21); </v>
      </c>
      <c r="D19" t="str">
        <f t="shared" si="10"/>
        <v xml:space="preserve">GPIOA-&gt;BSRR =(1&lt;&lt;5); </v>
      </c>
      <c r="E19" t="str">
        <f t="shared" si="10"/>
        <v xml:space="preserve">GPIOA-&gt;BSRR =(1&lt;&lt;21); </v>
      </c>
      <c r="F19" t="str">
        <f t="shared" si="10"/>
        <v xml:space="preserve">GPIOA-&gt;BSRR =(1&lt;&lt;21); </v>
      </c>
      <c r="G19" t="str">
        <f t="shared" si="10"/>
        <v xml:space="preserve">GPIOA-&gt;BSRR =(1&lt;&lt;5); </v>
      </c>
      <c r="H19" t="str">
        <f t="shared" si="10"/>
        <v xml:space="preserve">GPIOA-&gt;BSRR =(1&lt;&lt;21); </v>
      </c>
      <c r="I19" t="str">
        <f t="shared" si="10"/>
        <v xml:space="preserve">GPIOA-&gt;BSRR =(1&lt;&lt;21); </v>
      </c>
    </row>
    <row r="24" spans="1:9" x14ac:dyDescent="0.35">
      <c r="C24" t="str">
        <f t="shared" ref="C24:I24" si="11">CONCATENATE($L$7,C1,$L$8,C2,$L$9)</f>
        <v>/* [0] ---- 10010000 ---- */</v>
      </c>
      <c r="D24" t="str">
        <f t="shared" si="11"/>
        <v>/* [1] ---- 11000001 ---- */</v>
      </c>
      <c r="E24" t="str">
        <f t="shared" si="11"/>
        <v>/* [2] ---- 00101010 ---- */</v>
      </c>
      <c r="F24" t="str">
        <f t="shared" si="11"/>
        <v>/* [3] ---- 10010010 ---- */</v>
      </c>
      <c r="G24" t="str">
        <f t="shared" si="11"/>
        <v>/* [4] ---- 00000101 ---- */</v>
      </c>
      <c r="H24" t="str">
        <f t="shared" si="11"/>
        <v>/* [5] ---- 00101000 ---- */</v>
      </c>
      <c r="I24" t="str">
        <f t="shared" si="11"/>
        <v>/* [test] ---- 10101010 ---- */</v>
      </c>
    </row>
    <row r="25" spans="1:9" x14ac:dyDescent="0.35">
      <c r="B25" cm="1">
        <f t="array" ref="B25:B88">_xlfn.SEQUENCE((7*8+8),1,1,1)</f>
        <v>1</v>
      </c>
      <c r="C25" t="str">
        <f>C12</f>
        <v xml:space="preserve">GPIOA-&gt;BSRR =(1&lt;&lt;5); </v>
      </c>
      <c r="D25" t="str">
        <f t="shared" ref="D25:I25" si="12">D12</f>
        <v xml:space="preserve">GPIOA-&gt;BSRR =(1&lt;&lt;5); </v>
      </c>
      <c r="E25" t="str">
        <f t="shared" si="12"/>
        <v xml:space="preserve">GPIOA-&gt;BSRR =(1&lt;&lt;21); </v>
      </c>
      <c r="F25" t="str">
        <f t="shared" si="12"/>
        <v xml:space="preserve">GPIOA-&gt;BSRR =(1&lt;&lt;5); </v>
      </c>
      <c r="G25" t="str">
        <f t="shared" si="12"/>
        <v xml:space="preserve">GPIOA-&gt;BSRR =(1&lt;&lt;21); </v>
      </c>
      <c r="H25" t="str">
        <f t="shared" si="12"/>
        <v xml:space="preserve">GPIOA-&gt;BSRR =(1&lt;&lt;21); </v>
      </c>
      <c r="I25" t="str">
        <f t="shared" si="12"/>
        <v xml:space="preserve">GPIOA-&gt;BSRR =(1&lt;&lt;5); </v>
      </c>
    </row>
    <row r="26" spans="1:9" x14ac:dyDescent="0.35">
      <c r="A26" cm="1">
        <f t="array" ref="A26:A32">_xlfn.SEQUENCE(7)</f>
        <v>1</v>
      </c>
      <c r="B26">
        <v>2</v>
      </c>
      <c r="C26" s="2" t="str">
        <f>$L$4</f>
        <v>__ASM volatile ("nop");</v>
      </c>
      <c r="D26" s="2" t="str">
        <f t="shared" ref="D26:I39" si="13">$L$4</f>
        <v>__ASM volatile ("nop");</v>
      </c>
      <c r="E26" s="2" t="str">
        <f t="shared" si="13"/>
        <v>__ASM volatile ("nop");</v>
      </c>
      <c r="F26" s="2" t="str">
        <f t="shared" si="13"/>
        <v>__ASM volatile ("nop");</v>
      </c>
      <c r="G26" s="2" t="str">
        <f t="shared" si="13"/>
        <v>__ASM volatile ("nop");</v>
      </c>
      <c r="H26" s="2" t="str">
        <f t="shared" si="13"/>
        <v>__ASM volatile ("nop");</v>
      </c>
      <c r="I26" s="2" t="str">
        <f t="shared" si="13"/>
        <v>__ASM volatile ("nop");</v>
      </c>
    </row>
    <row r="27" spans="1:9" x14ac:dyDescent="0.35">
      <c r="A27">
        <v>2</v>
      </c>
      <c r="B27">
        <v>3</v>
      </c>
      <c r="C27" s="2" t="str">
        <f t="shared" ref="C27:C32" si="14">$L$4</f>
        <v>__ASM volatile ("nop");</v>
      </c>
      <c r="D27" s="2" t="str">
        <f t="shared" si="13"/>
        <v>__ASM volatile ("nop");</v>
      </c>
      <c r="E27" s="2" t="str">
        <f t="shared" si="13"/>
        <v>__ASM volatile ("nop");</v>
      </c>
      <c r="F27" s="2" t="str">
        <f t="shared" si="13"/>
        <v>__ASM volatile ("nop");</v>
      </c>
      <c r="G27" s="2" t="str">
        <f t="shared" si="13"/>
        <v>__ASM volatile ("nop");</v>
      </c>
      <c r="H27" s="2" t="str">
        <f t="shared" si="13"/>
        <v>__ASM volatile ("nop");</v>
      </c>
      <c r="I27" s="2" t="str">
        <f t="shared" si="13"/>
        <v>__ASM volatile ("nop");</v>
      </c>
    </row>
    <row r="28" spans="1:9" x14ac:dyDescent="0.35">
      <c r="A28">
        <v>3</v>
      </c>
      <c r="B28">
        <v>4</v>
      </c>
      <c r="C28" s="2" t="str">
        <f t="shared" si="14"/>
        <v>__ASM volatile ("nop");</v>
      </c>
      <c r="D28" s="2" t="str">
        <f t="shared" si="13"/>
        <v>__ASM volatile ("nop");</v>
      </c>
      <c r="E28" s="2" t="str">
        <f t="shared" si="13"/>
        <v>__ASM volatile ("nop");</v>
      </c>
      <c r="F28" s="2" t="str">
        <f t="shared" si="13"/>
        <v>__ASM volatile ("nop");</v>
      </c>
      <c r="G28" s="2" t="str">
        <f t="shared" si="13"/>
        <v>__ASM volatile ("nop");</v>
      </c>
      <c r="H28" s="2" t="str">
        <f t="shared" si="13"/>
        <v>__ASM volatile ("nop");</v>
      </c>
      <c r="I28" s="2" t="str">
        <f t="shared" si="13"/>
        <v>__ASM volatile ("nop");</v>
      </c>
    </row>
    <row r="29" spans="1:9" x14ac:dyDescent="0.35">
      <c r="A29">
        <v>4</v>
      </c>
      <c r="B29">
        <v>5</v>
      </c>
      <c r="C29" s="2" t="str">
        <f t="shared" si="14"/>
        <v>__ASM volatile ("nop");</v>
      </c>
      <c r="D29" s="2" t="str">
        <f t="shared" si="13"/>
        <v>__ASM volatile ("nop");</v>
      </c>
      <c r="E29" s="2" t="str">
        <f t="shared" si="13"/>
        <v>__ASM volatile ("nop");</v>
      </c>
      <c r="F29" s="2" t="str">
        <f t="shared" si="13"/>
        <v>__ASM volatile ("nop");</v>
      </c>
      <c r="G29" s="2" t="str">
        <f t="shared" si="13"/>
        <v>__ASM volatile ("nop");</v>
      </c>
      <c r="H29" s="2" t="str">
        <f t="shared" si="13"/>
        <v>__ASM volatile ("nop");</v>
      </c>
      <c r="I29" s="2" t="str">
        <f t="shared" si="13"/>
        <v>__ASM volatile ("nop");</v>
      </c>
    </row>
    <row r="30" spans="1:9" x14ac:dyDescent="0.35">
      <c r="A30">
        <v>5</v>
      </c>
      <c r="B30">
        <v>6</v>
      </c>
      <c r="C30" s="2" t="str">
        <f t="shared" si="14"/>
        <v>__ASM volatile ("nop");</v>
      </c>
      <c r="D30" s="2" t="str">
        <f t="shared" si="13"/>
        <v>__ASM volatile ("nop");</v>
      </c>
      <c r="E30" s="2" t="str">
        <f t="shared" si="13"/>
        <v>__ASM volatile ("nop");</v>
      </c>
      <c r="F30" s="2" t="str">
        <f t="shared" si="13"/>
        <v>__ASM volatile ("nop");</v>
      </c>
      <c r="G30" s="2" t="str">
        <f t="shared" si="13"/>
        <v>__ASM volatile ("nop");</v>
      </c>
      <c r="H30" s="2" t="str">
        <f t="shared" si="13"/>
        <v>__ASM volatile ("nop");</v>
      </c>
      <c r="I30" s="2" t="str">
        <f t="shared" si="13"/>
        <v>__ASM volatile ("nop");</v>
      </c>
    </row>
    <row r="31" spans="1:9" x14ac:dyDescent="0.35">
      <c r="A31">
        <v>6</v>
      </c>
      <c r="B31">
        <v>7</v>
      </c>
      <c r="C31" s="2" t="str">
        <f t="shared" si="14"/>
        <v>__ASM volatile ("nop");</v>
      </c>
      <c r="D31" s="2" t="str">
        <f t="shared" si="13"/>
        <v>__ASM volatile ("nop");</v>
      </c>
      <c r="E31" s="2" t="str">
        <f t="shared" si="13"/>
        <v>__ASM volatile ("nop");</v>
      </c>
      <c r="F31" s="2" t="str">
        <f t="shared" si="13"/>
        <v>__ASM volatile ("nop");</v>
      </c>
      <c r="G31" s="2" t="str">
        <f t="shared" si="13"/>
        <v>__ASM volatile ("nop");</v>
      </c>
      <c r="H31" s="2" t="str">
        <f t="shared" si="13"/>
        <v>__ASM volatile ("nop");</v>
      </c>
      <c r="I31" s="2" t="str">
        <f t="shared" si="13"/>
        <v>__ASM volatile ("nop");</v>
      </c>
    </row>
    <row r="32" spans="1:9" x14ac:dyDescent="0.35">
      <c r="A32">
        <v>7</v>
      </c>
      <c r="B32">
        <v>8</v>
      </c>
      <c r="C32" s="2" t="str">
        <f t="shared" si="14"/>
        <v>__ASM volatile ("nop");</v>
      </c>
      <c r="D32" s="2" t="str">
        <f t="shared" si="13"/>
        <v>__ASM volatile ("nop");</v>
      </c>
      <c r="E32" s="2" t="str">
        <f t="shared" si="13"/>
        <v>__ASM volatile ("nop");</v>
      </c>
      <c r="F32" s="2" t="str">
        <f t="shared" si="13"/>
        <v>__ASM volatile ("nop");</v>
      </c>
      <c r="G32" s="2" t="str">
        <f t="shared" si="13"/>
        <v>__ASM volatile ("nop");</v>
      </c>
      <c r="H32" s="2" t="str">
        <f t="shared" si="13"/>
        <v>__ASM volatile ("nop");</v>
      </c>
      <c r="I32" s="2" t="str">
        <f t="shared" si="13"/>
        <v>__ASM volatile ("nop");</v>
      </c>
    </row>
    <row r="33" spans="1:9" x14ac:dyDescent="0.35">
      <c r="B33">
        <v>9</v>
      </c>
      <c r="C33" t="str">
        <f>C13</f>
        <v xml:space="preserve">GPIOA-&gt;BSRR =(1&lt;&lt;21); </v>
      </c>
      <c r="D33" t="str">
        <f t="shared" ref="D33:I33" si="15">D13</f>
        <v xml:space="preserve">GPIOA-&gt;BSRR =(1&lt;&lt;5); </v>
      </c>
      <c r="E33" t="str">
        <f t="shared" si="15"/>
        <v xml:space="preserve">GPIOA-&gt;BSRR =(1&lt;&lt;21); </v>
      </c>
      <c r="F33" t="str">
        <f t="shared" si="15"/>
        <v xml:space="preserve">GPIOA-&gt;BSRR =(1&lt;&lt;21); </v>
      </c>
      <c r="G33" t="str">
        <f t="shared" si="15"/>
        <v xml:space="preserve">GPIOA-&gt;BSRR =(1&lt;&lt;21); </v>
      </c>
      <c r="H33" t="str">
        <f t="shared" si="15"/>
        <v xml:space="preserve">GPIOA-&gt;BSRR =(1&lt;&lt;21); </v>
      </c>
      <c r="I33" t="str">
        <f t="shared" si="15"/>
        <v xml:space="preserve">GPIOA-&gt;BSRR =(1&lt;&lt;21); </v>
      </c>
    </row>
    <row r="34" spans="1:9" x14ac:dyDescent="0.35">
      <c r="A34" cm="1">
        <f t="array" ref="A34:A40">_xlfn.SEQUENCE(7)</f>
        <v>1</v>
      </c>
      <c r="B34">
        <v>10</v>
      </c>
      <c r="C34" s="2" t="str">
        <f t="shared" ref="C34:C38" si="16">$L$4</f>
        <v>__ASM volatile ("nop");</v>
      </c>
      <c r="D34" s="2" t="str">
        <f t="shared" si="13"/>
        <v>__ASM volatile ("nop");</v>
      </c>
      <c r="E34" s="2" t="str">
        <f t="shared" si="13"/>
        <v>__ASM volatile ("nop");</v>
      </c>
      <c r="F34" s="2" t="str">
        <f t="shared" si="13"/>
        <v>__ASM volatile ("nop");</v>
      </c>
      <c r="G34" s="2" t="str">
        <f t="shared" si="13"/>
        <v>__ASM volatile ("nop");</v>
      </c>
      <c r="H34" s="2" t="str">
        <f t="shared" si="13"/>
        <v>__ASM volatile ("nop");</v>
      </c>
      <c r="I34" s="2" t="str">
        <f t="shared" si="13"/>
        <v>__ASM volatile ("nop");</v>
      </c>
    </row>
    <row r="35" spans="1:9" x14ac:dyDescent="0.35">
      <c r="A35">
        <v>2</v>
      </c>
      <c r="B35">
        <v>11</v>
      </c>
      <c r="C35" s="2" t="str">
        <f t="shared" si="16"/>
        <v>__ASM volatile ("nop");</v>
      </c>
      <c r="D35" s="2" t="str">
        <f t="shared" si="13"/>
        <v>__ASM volatile ("nop");</v>
      </c>
      <c r="E35" s="2" t="str">
        <f t="shared" si="13"/>
        <v>__ASM volatile ("nop");</v>
      </c>
      <c r="F35" s="2" t="str">
        <f t="shared" si="13"/>
        <v>__ASM volatile ("nop");</v>
      </c>
      <c r="G35" s="2" t="str">
        <f t="shared" si="13"/>
        <v>__ASM volatile ("nop");</v>
      </c>
      <c r="H35" s="2" t="str">
        <f t="shared" si="13"/>
        <v>__ASM volatile ("nop");</v>
      </c>
      <c r="I35" s="2" t="str">
        <f t="shared" si="13"/>
        <v>__ASM volatile ("nop");</v>
      </c>
    </row>
    <row r="36" spans="1:9" x14ac:dyDescent="0.35">
      <c r="A36">
        <v>3</v>
      </c>
      <c r="B36">
        <v>12</v>
      </c>
      <c r="C36" s="2" t="str">
        <f t="shared" si="16"/>
        <v>__ASM volatile ("nop");</v>
      </c>
      <c r="D36" s="2" t="str">
        <f t="shared" si="13"/>
        <v>__ASM volatile ("nop");</v>
      </c>
      <c r="E36" s="2" t="str">
        <f t="shared" si="13"/>
        <v>__ASM volatile ("nop");</v>
      </c>
      <c r="F36" s="2" t="str">
        <f t="shared" si="13"/>
        <v>__ASM volatile ("nop");</v>
      </c>
      <c r="G36" s="2" t="str">
        <f t="shared" si="13"/>
        <v>__ASM volatile ("nop");</v>
      </c>
      <c r="H36" s="2" t="str">
        <f t="shared" si="13"/>
        <v>__ASM volatile ("nop");</v>
      </c>
      <c r="I36" s="2" t="str">
        <f t="shared" si="13"/>
        <v>__ASM volatile ("nop");</v>
      </c>
    </row>
    <row r="37" spans="1:9" x14ac:dyDescent="0.35">
      <c r="A37">
        <v>4</v>
      </c>
      <c r="B37">
        <v>13</v>
      </c>
      <c r="C37" s="2" t="str">
        <f t="shared" si="16"/>
        <v>__ASM volatile ("nop");</v>
      </c>
      <c r="D37" s="2" t="str">
        <f t="shared" si="13"/>
        <v>__ASM volatile ("nop");</v>
      </c>
      <c r="E37" s="2" t="str">
        <f t="shared" si="13"/>
        <v>__ASM volatile ("nop");</v>
      </c>
      <c r="F37" s="2" t="str">
        <f t="shared" si="13"/>
        <v>__ASM volatile ("nop");</v>
      </c>
      <c r="G37" s="2" t="str">
        <f t="shared" si="13"/>
        <v>__ASM volatile ("nop");</v>
      </c>
      <c r="H37" s="2" t="str">
        <f t="shared" si="13"/>
        <v>__ASM volatile ("nop");</v>
      </c>
      <c r="I37" s="2" t="str">
        <f t="shared" si="13"/>
        <v>__ASM volatile ("nop");</v>
      </c>
    </row>
    <row r="38" spans="1:9" x14ac:dyDescent="0.35">
      <c r="A38">
        <v>5</v>
      </c>
      <c r="B38">
        <v>14</v>
      </c>
      <c r="C38" s="2" t="str">
        <f t="shared" si="16"/>
        <v>__ASM volatile ("nop");</v>
      </c>
      <c r="D38" s="2" t="str">
        <f t="shared" si="13"/>
        <v>__ASM volatile ("nop");</v>
      </c>
      <c r="E38" s="2" t="str">
        <f t="shared" si="13"/>
        <v>__ASM volatile ("nop");</v>
      </c>
      <c r="F38" s="2" t="str">
        <f t="shared" si="13"/>
        <v>__ASM volatile ("nop");</v>
      </c>
      <c r="G38" s="2" t="str">
        <f t="shared" si="13"/>
        <v>__ASM volatile ("nop");</v>
      </c>
      <c r="H38" s="2" t="str">
        <f t="shared" si="13"/>
        <v>__ASM volatile ("nop");</v>
      </c>
      <c r="I38" s="2" t="str">
        <f t="shared" si="13"/>
        <v>__ASM volatile ("nop");</v>
      </c>
    </row>
    <row r="39" spans="1:9" x14ac:dyDescent="0.35">
      <c r="A39">
        <v>6</v>
      </c>
      <c r="B39">
        <v>15</v>
      </c>
      <c r="C39" s="2" t="str">
        <f>$L$4</f>
        <v>__ASM volatile ("nop");</v>
      </c>
      <c r="D39" s="2" t="str">
        <f t="shared" si="13"/>
        <v>__ASM volatile ("nop");</v>
      </c>
      <c r="E39" s="2" t="str">
        <f t="shared" si="13"/>
        <v>__ASM volatile ("nop");</v>
      </c>
      <c r="F39" s="2" t="str">
        <f t="shared" si="13"/>
        <v>__ASM volatile ("nop");</v>
      </c>
      <c r="G39" s="2" t="str">
        <f t="shared" si="13"/>
        <v>__ASM volatile ("nop");</v>
      </c>
      <c r="H39" s="2" t="str">
        <f t="shared" si="13"/>
        <v>__ASM volatile ("nop");</v>
      </c>
      <c r="I39" s="2" t="str">
        <f t="shared" si="13"/>
        <v>__ASM volatile ("nop");</v>
      </c>
    </row>
    <row r="40" spans="1:9" x14ac:dyDescent="0.35">
      <c r="A40">
        <v>7</v>
      </c>
      <c r="B40">
        <v>16</v>
      </c>
      <c r="C40" s="2" t="str">
        <f t="shared" ref="C40:I40" si="17">$L$4</f>
        <v>__ASM volatile ("nop");</v>
      </c>
      <c r="D40" s="2" t="str">
        <f t="shared" si="17"/>
        <v>__ASM volatile ("nop");</v>
      </c>
      <c r="E40" s="2" t="str">
        <f t="shared" si="17"/>
        <v>__ASM volatile ("nop");</v>
      </c>
      <c r="F40" s="2" t="str">
        <f t="shared" si="17"/>
        <v>__ASM volatile ("nop");</v>
      </c>
      <c r="G40" s="2" t="str">
        <f t="shared" si="17"/>
        <v>__ASM volatile ("nop");</v>
      </c>
      <c r="H40" s="2" t="str">
        <f t="shared" si="17"/>
        <v>__ASM volatile ("nop");</v>
      </c>
      <c r="I40" s="2" t="str">
        <f t="shared" si="17"/>
        <v>__ASM volatile ("nop");</v>
      </c>
    </row>
    <row r="41" spans="1:9" x14ac:dyDescent="0.35">
      <c r="B41">
        <v>17</v>
      </c>
      <c r="C41" t="str">
        <f>C14</f>
        <v xml:space="preserve">GPIOA-&gt;BSRR =(1&lt;&lt;21); </v>
      </c>
      <c r="D41" t="str">
        <f t="shared" ref="D41:I41" si="18">D14</f>
        <v xml:space="preserve">GPIOA-&gt;BSRR =(1&lt;&lt;21); </v>
      </c>
      <c r="E41" t="str">
        <f t="shared" si="18"/>
        <v xml:space="preserve">GPIOA-&gt;BSRR =(1&lt;&lt;5); </v>
      </c>
      <c r="F41" t="str">
        <f t="shared" si="18"/>
        <v xml:space="preserve">GPIOA-&gt;BSRR =(1&lt;&lt;21); </v>
      </c>
      <c r="G41" t="str">
        <f t="shared" si="18"/>
        <v xml:space="preserve">GPIOA-&gt;BSRR =(1&lt;&lt;21); </v>
      </c>
      <c r="H41" t="str">
        <f t="shared" si="18"/>
        <v xml:space="preserve">GPIOA-&gt;BSRR =(1&lt;&lt;5); </v>
      </c>
      <c r="I41" t="str">
        <f t="shared" si="18"/>
        <v xml:space="preserve">GPIOA-&gt;BSRR =(1&lt;&lt;5); </v>
      </c>
    </row>
    <row r="42" spans="1:9" x14ac:dyDescent="0.35">
      <c r="A42" cm="1">
        <f t="array" ref="A42:A48">_xlfn.SEQUENCE(7)</f>
        <v>1</v>
      </c>
      <c r="B42">
        <v>18</v>
      </c>
      <c r="C42" s="2" t="str">
        <f>$L$4</f>
        <v>__ASM volatile ("nop");</v>
      </c>
      <c r="D42" s="2" t="str">
        <f t="shared" ref="D42:I47" si="19">$L$4</f>
        <v>__ASM volatile ("nop");</v>
      </c>
      <c r="E42" s="2" t="str">
        <f t="shared" si="19"/>
        <v>__ASM volatile ("nop");</v>
      </c>
      <c r="F42" s="2" t="str">
        <f t="shared" si="19"/>
        <v>__ASM volatile ("nop");</v>
      </c>
      <c r="G42" s="2" t="str">
        <f t="shared" si="19"/>
        <v>__ASM volatile ("nop");</v>
      </c>
      <c r="H42" s="2" t="str">
        <f t="shared" si="19"/>
        <v>__ASM volatile ("nop");</v>
      </c>
      <c r="I42" s="2" t="str">
        <f t="shared" si="19"/>
        <v>__ASM volatile ("nop");</v>
      </c>
    </row>
    <row r="43" spans="1:9" x14ac:dyDescent="0.35">
      <c r="A43">
        <v>2</v>
      </c>
      <c r="B43">
        <v>19</v>
      </c>
      <c r="C43" s="2" t="str">
        <f t="shared" ref="C43:C47" si="20">$L$4</f>
        <v>__ASM volatile ("nop");</v>
      </c>
      <c r="D43" s="2" t="str">
        <f t="shared" si="19"/>
        <v>__ASM volatile ("nop");</v>
      </c>
      <c r="E43" s="2" t="str">
        <f t="shared" si="19"/>
        <v>__ASM volatile ("nop");</v>
      </c>
      <c r="F43" s="2" t="str">
        <f t="shared" si="19"/>
        <v>__ASM volatile ("nop");</v>
      </c>
      <c r="G43" s="2" t="str">
        <f t="shared" si="19"/>
        <v>__ASM volatile ("nop");</v>
      </c>
      <c r="H43" s="2" t="str">
        <f t="shared" si="19"/>
        <v>__ASM volatile ("nop");</v>
      </c>
      <c r="I43" s="2" t="str">
        <f t="shared" si="19"/>
        <v>__ASM volatile ("nop");</v>
      </c>
    </row>
    <row r="44" spans="1:9" x14ac:dyDescent="0.35">
      <c r="A44">
        <v>3</v>
      </c>
      <c r="B44">
        <v>20</v>
      </c>
      <c r="C44" s="2" t="str">
        <f t="shared" si="20"/>
        <v>__ASM volatile ("nop");</v>
      </c>
      <c r="D44" s="2" t="str">
        <f t="shared" si="19"/>
        <v>__ASM volatile ("nop");</v>
      </c>
      <c r="E44" s="2" t="str">
        <f t="shared" si="19"/>
        <v>__ASM volatile ("nop");</v>
      </c>
      <c r="F44" s="2" t="str">
        <f t="shared" si="19"/>
        <v>__ASM volatile ("nop");</v>
      </c>
      <c r="G44" s="2" t="str">
        <f t="shared" si="19"/>
        <v>__ASM volatile ("nop");</v>
      </c>
      <c r="H44" s="2" t="str">
        <f t="shared" si="19"/>
        <v>__ASM volatile ("nop");</v>
      </c>
      <c r="I44" s="2" t="str">
        <f t="shared" si="19"/>
        <v>__ASM volatile ("nop");</v>
      </c>
    </row>
    <row r="45" spans="1:9" x14ac:dyDescent="0.35">
      <c r="A45">
        <v>4</v>
      </c>
      <c r="B45">
        <v>21</v>
      </c>
      <c r="C45" s="2" t="str">
        <f t="shared" si="20"/>
        <v>__ASM volatile ("nop");</v>
      </c>
      <c r="D45" s="2" t="str">
        <f t="shared" si="19"/>
        <v>__ASM volatile ("nop");</v>
      </c>
      <c r="E45" s="2" t="str">
        <f t="shared" si="19"/>
        <v>__ASM volatile ("nop");</v>
      </c>
      <c r="F45" s="2" t="str">
        <f t="shared" si="19"/>
        <v>__ASM volatile ("nop");</v>
      </c>
      <c r="G45" s="2" t="str">
        <f t="shared" si="19"/>
        <v>__ASM volatile ("nop");</v>
      </c>
      <c r="H45" s="2" t="str">
        <f t="shared" si="19"/>
        <v>__ASM volatile ("nop");</v>
      </c>
      <c r="I45" s="2" t="str">
        <f t="shared" si="19"/>
        <v>__ASM volatile ("nop");</v>
      </c>
    </row>
    <row r="46" spans="1:9" x14ac:dyDescent="0.35">
      <c r="A46">
        <v>5</v>
      </c>
      <c r="B46">
        <v>22</v>
      </c>
      <c r="C46" s="2" t="str">
        <f t="shared" si="20"/>
        <v>__ASM volatile ("nop");</v>
      </c>
      <c r="D46" s="2" t="str">
        <f t="shared" si="19"/>
        <v>__ASM volatile ("nop");</v>
      </c>
      <c r="E46" s="2" t="str">
        <f t="shared" si="19"/>
        <v>__ASM volatile ("nop");</v>
      </c>
      <c r="F46" s="2" t="str">
        <f t="shared" si="19"/>
        <v>__ASM volatile ("nop");</v>
      </c>
      <c r="G46" s="2" t="str">
        <f t="shared" si="19"/>
        <v>__ASM volatile ("nop");</v>
      </c>
      <c r="H46" s="2" t="str">
        <f t="shared" si="19"/>
        <v>__ASM volatile ("nop");</v>
      </c>
      <c r="I46" s="2" t="str">
        <f t="shared" si="19"/>
        <v>__ASM volatile ("nop");</v>
      </c>
    </row>
    <row r="47" spans="1:9" x14ac:dyDescent="0.35">
      <c r="A47">
        <v>6</v>
      </c>
      <c r="B47">
        <v>23</v>
      </c>
      <c r="C47" s="2" t="str">
        <f t="shared" si="20"/>
        <v>__ASM volatile ("nop");</v>
      </c>
      <c r="D47" s="2" t="str">
        <f t="shared" si="19"/>
        <v>__ASM volatile ("nop");</v>
      </c>
      <c r="E47" s="2" t="str">
        <f t="shared" si="19"/>
        <v>__ASM volatile ("nop");</v>
      </c>
      <c r="F47" s="2" t="str">
        <f t="shared" si="19"/>
        <v>__ASM volatile ("nop");</v>
      </c>
      <c r="G47" s="2" t="str">
        <f t="shared" si="19"/>
        <v>__ASM volatile ("nop");</v>
      </c>
      <c r="H47" s="2" t="str">
        <f t="shared" si="19"/>
        <v>__ASM volatile ("nop");</v>
      </c>
      <c r="I47" s="2" t="str">
        <f t="shared" si="19"/>
        <v>__ASM volatile ("nop");</v>
      </c>
    </row>
    <row r="48" spans="1:9" x14ac:dyDescent="0.35">
      <c r="A48">
        <v>7</v>
      </c>
      <c r="B48">
        <v>24</v>
      </c>
      <c r="C48" s="2" t="str">
        <f t="shared" ref="C48:I48" si="21">$L$4</f>
        <v>__ASM volatile ("nop");</v>
      </c>
      <c r="D48" s="2" t="str">
        <f t="shared" si="21"/>
        <v>__ASM volatile ("nop");</v>
      </c>
      <c r="E48" s="2" t="str">
        <f t="shared" si="21"/>
        <v>__ASM volatile ("nop");</v>
      </c>
      <c r="F48" s="2" t="str">
        <f t="shared" si="21"/>
        <v>__ASM volatile ("nop");</v>
      </c>
      <c r="G48" s="2" t="str">
        <f t="shared" si="21"/>
        <v>__ASM volatile ("nop");</v>
      </c>
      <c r="H48" s="2" t="str">
        <f t="shared" si="21"/>
        <v>__ASM volatile ("nop");</v>
      </c>
      <c r="I48" s="2" t="str">
        <f t="shared" si="21"/>
        <v>__ASM volatile ("nop");</v>
      </c>
    </row>
    <row r="49" spans="1:9" x14ac:dyDescent="0.35">
      <c r="B49">
        <v>25</v>
      </c>
      <c r="C49" t="str">
        <f>C15</f>
        <v xml:space="preserve">GPIOA-&gt;BSRR =(1&lt;&lt;5); </v>
      </c>
      <c r="D49" t="str">
        <f t="shared" ref="D49:I49" si="22">D15</f>
        <v xml:space="preserve">GPIOA-&gt;BSRR =(1&lt;&lt;21); </v>
      </c>
      <c r="E49" t="str">
        <f t="shared" si="22"/>
        <v xml:space="preserve">GPIOA-&gt;BSRR =(1&lt;&lt;21); </v>
      </c>
      <c r="F49" t="str">
        <f t="shared" si="22"/>
        <v xml:space="preserve">GPIOA-&gt;BSRR =(1&lt;&lt;5); </v>
      </c>
      <c r="G49" t="str">
        <f t="shared" si="22"/>
        <v xml:space="preserve">GPIOA-&gt;BSRR =(1&lt;&lt;21); </v>
      </c>
      <c r="H49" t="str">
        <f t="shared" si="22"/>
        <v xml:space="preserve">GPIOA-&gt;BSRR =(1&lt;&lt;21); </v>
      </c>
      <c r="I49" t="str">
        <f t="shared" si="22"/>
        <v xml:space="preserve">GPIOA-&gt;BSRR =(1&lt;&lt;21); </v>
      </c>
    </row>
    <row r="50" spans="1:9" x14ac:dyDescent="0.35">
      <c r="A50" cm="1">
        <f t="array" ref="A50:A56">_xlfn.SEQUENCE(7)</f>
        <v>1</v>
      </c>
      <c r="B50">
        <v>26</v>
      </c>
      <c r="C50" s="2" t="str">
        <f>$L$4</f>
        <v>__ASM volatile ("nop");</v>
      </c>
      <c r="D50" s="2" t="str">
        <f t="shared" ref="D50:I55" si="23">$L$4</f>
        <v>__ASM volatile ("nop");</v>
      </c>
      <c r="E50" s="2" t="str">
        <f t="shared" si="23"/>
        <v>__ASM volatile ("nop");</v>
      </c>
      <c r="F50" s="2" t="str">
        <f t="shared" si="23"/>
        <v>__ASM volatile ("nop");</v>
      </c>
      <c r="G50" s="2" t="str">
        <f t="shared" si="23"/>
        <v>__ASM volatile ("nop");</v>
      </c>
      <c r="H50" s="2" t="str">
        <f t="shared" si="23"/>
        <v>__ASM volatile ("nop");</v>
      </c>
      <c r="I50" s="2" t="str">
        <f t="shared" si="23"/>
        <v>__ASM volatile ("nop");</v>
      </c>
    </row>
    <row r="51" spans="1:9" x14ac:dyDescent="0.35">
      <c r="A51">
        <v>2</v>
      </c>
      <c r="B51">
        <v>27</v>
      </c>
      <c r="C51" s="2" t="str">
        <f t="shared" ref="C51:C55" si="24">$L$4</f>
        <v>__ASM volatile ("nop");</v>
      </c>
      <c r="D51" s="2" t="str">
        <f t="shared" si="23"/>
        <v>__ASM volatile ("nop");</v>
      </c>
      <c r="E51" s="2" t="str">
        <f t="shared" si="23"/>
        <v>__ASM volatile ("nop");</v>
      </c>
      <c r="F51" s="2" t="str">
        <f t="shared" si="23"/>
        <v>__ASM volatile ("nop");</v>
      </c>
      <c r="G51" s="2" t="str">
        <f t="shared" si="23"/>
        <v>__ASM volatile ("nop");</v>
      </c>
      <c r="H51" s="2" t="str">
        <f t="shared" si="23"/>
        <v>__ASM volatile ("nop");</v>
      </c>
      <c r="I51" s="2" t="str">
        <f t="shared" si="23"/>
        <v>__ASM volatile ("nop");</v>
      </c>
    </row>
    <row r="52" spans="1:9" x14ac:dyDescent="0.35">
      <c r="A52">
        <v>3</v>
      </c>
      <c r="B52">
        <v>28</v>
      </c>
      <c r="C52" s="2" t="str">
        <f t="shared" si="24"/>
        <v>__ASM volatile ("nop");</v>
      </c>
      <c r="D52" s="2" t="str">
        <f t="shared" si="23"/>
        <v>__ASM volatile ("nop");</v>
      </c>
      <c r="E52" s="2" t="str">
        <f t="shared" si="23"/>
        <v>__ASM volatile ("nop");</v>
      </c>
      <c r="F52" s="2" t="str">
        <f t="shared" si="23"/>
        <v>__ASM volatile ("nop");</v>
      </c>
      <c r="G52" s="2" t="str">
        <f t="shared" si="23"/>
        <v>__ASM volatile ("nop");</v>
      </c>
      <c r="H52" s="2" t="str">
        <f t="shared" si="23"/>
        <v>__ASM volatile ("nop");</v>
      </c>
      <c r="I52" s="2" t="str">
        <f t="shared" si="23"/>
        <v>__ASM volatile ("nop");</v>
      </c>
    </row>
    <row r="53" spans="1:9" x14ac:dyDescent="0.35">
      <c r="A53">
        <v>4</v>
      </c>
      <c r="B53">
        <v>29</v>
      </c>
      <c r="C53" s="2" t="str">
        <f t="shared" si="24"/>
        <v>__ASM volatile ("nop");</v>
      </c>
      <c r="D53" s="2" t="str">
        <f t="shared" si="23"/>
        <v>__ASM volatile ("nop");</v>
      </c>
      <c r="E53" s="2" t="str">
        <f t="shared" si="23"/>
        <v>__ASM volatile ("nop");</v>
      </c>
      <c r="F53" s="2" t="str">
        <f t="shared" si="23"/>
        <v>__ASM volatile ("nop");</v>
      </c>
      <c r="G53" s="2" t="str">
        <f t="shared" si="23"/>
        <v>__ASM volatile ("nop");</v>
      </c>
      <c r="H53" s="2" t="str">
        <f t="shared" si="23"/>
        <v>__ASM volatile ("nop");</v>
      </c>
      <c r="I53" s="2" t="str">
        <f t="shared" si="23"/>
        <v>__ASM volatile ("nop");</v>
      </c>
    </row>
    <row r="54" spans="1:9" x14ac:dyDescent="0.35">
      <c r="A54">
        <v>5</v>
      </c>
      <c r="B54">
        <v>30</v>
      </c>
      <c r="C54" s="2" t="str">
        <f t="shared" si="24"/>
        <v>__ASM volatile ("nop");</v>
      </c>
      <c r="D54" s="2" t="str">
        <f t="shared" si="23"/>
        <v>__ASM volatile ("nop");</v>
      </c>
      <c r="E54" s="2" t="str">
        <f t="shared" si="23"/>
        <v>__ASM volatile ("nop");</v>
      </c>
      <c r="F54" s="2" t="str">
        <f t="shared" si="23"/>
        <v>__ASM volatile ("nop");</v>
      </c>
      <c r="G54" s="2" t="str">
        <f t="shared" si="23"/>
        <v>__ASM volatile ("nop");</v>
      </c>
      <c r="H54" s="2" t="str">
        <f t="shared" si="23"/>
        <v>__ASM volatile ("nop");</v>
      </c>
      <c r="I54" s="2" t="str">
        <f t="shared" si="23"/>
        <v>__ASM volatile ("nop");</v>
      </c>
    </row>
    <row r="55" spans="1:9" x14ac:dyDescent="0.35">
      <c r="A55">
        <v>6</v>
      </c>
      <c r="B55">
        <v>31</v>
      </c>
      <c r="C55" s="2" t="str">
        <f t="shared" si="24"/>
        <v>__ASM volatile ("nop");</v>
      </c>
      <c r="D55" s="2" t="str">
        <f t="shared" si="23"/>
        <v>__ASM volatile ("nop");</v>
      </c>
      <c r="E55" s="2" t="str">
        <f t="shared" si="23"/>
        <v>__ASM volatile ("nop");</v>
      </c>
      <c r="F55" s="2" t="str">
        <f t="shared" si="23"/>
        <v>__ASM volatile ("nop");</v>
      </c>
      <c r="G55" s="2" t="str">
        <f t="shared" si="23"/>
        <v>__ASM volatile ("nop");</v>
      </c>
      <c r="H55" s="2" t="str">
        <f t="shared" si="23"/>
        <v>__ASM volatile ("nop");</v>
      </c>
      <c r="I55" s="2" t="str">
        <f t="shared" si="23"/>
        <v>__ASM volatile ("nop");</v>
      </c>
    </row>
    <row r="56" spans="1:9" x14ac:dyDescent="0.35">
      <c r="A56">
        <v>7</v>
      </c>
      <c r="B56">
        <v>32</v>
      </c>
      <c r="C56" s="2" t="str">
        <f t="shared" ref="C56:I56" si="25">$L$4</f>
        <v>__ASM volatile ("nop");</v>
      </c>
      <c r="D56" s="2" t="str">
        <f t="shared" si="25"/>
        <v>__ASM volatile ("nop");</v>
      </c>
      <c r="E56" s="2" t="str">
        <f t="shared" si="25"/>
        <v>__ASM volatile ("nop");</v>
      </c>
      <c r="F56" s="2" t="str">
        <f t="shared" si="25"/>
        <v>__ASM volatile ("nop");</v>
      </c>
      <c r="G56" s="2" t="str">
        <f t="shared" si="25"/>
        <v>__ASM volatile ("nop");</v>
      </c>
      <c r="H56" s="2" t="str">
        <f t="shared" si="25"/>
        <v>__ASM volatile ("nop");</v>
      </c>
      <c r="I56" s="2" t="str">
        <f t="shared" si="25"/>
        <v>__ASM volatile ("nop");</v>
      </c>
    </row>
    <row r="57" spans="1:9" x14ac:dyDescent="0.35">
      <c r="B57">
        <v>33</v>
      </c>
      <c r="C57" t="str">
        <f>C16</f>
        <v xml:space="preserve">GPIOA-&gt;BSRR =(1&lt;&lt;21); </v>
      </c>
      <c r="D57" t="str">
        <f t="shared" ref="D57:I57" si="26">D16</f>
        <v xml:space="preserve">GPIOA-&gt;BSRR =(1&lt;&lt;21); </v>
      </c>
      <c r="E57" t="str">
        <f t="shared" si="26"/>
        <v xml:space="preserve">GPIOA-&gt;BSRR =(1&lt;&lt;5); </v>
      </c>
      <c r="F57" t="str">
        <f t="shared" si="26"/>
        <v xml:space="preserve">GPIOA-&gt;BSRR =(1&lt;&lt;21); </v>
      </c>
      <c r="G57" t="str">
        <f t="shared" si="26"/>
        <v xml:space="preserve">GPIOA-&gt;BSRR =(1&lt;&lt;21); </v>
      </c>
      <c r="H57" t="str">
        <f t="shared" si="26"/>
        <v xml:space="preserve">GPIOA-&gt;BSRR =(1&lt;&lt;5); </v>
      </c>
      <c r="I57" t="str">
        <f t="shared" si="26"/>
        <v xml:space="preserve">GPIOA-&gt;BSRR =(1&lt;&lt;5); </v>
      </c>
    </row>
    <row r="58" spans="1:9" x14ac:dyDescent="0.35">
      <c r="A58" cm="1">
        <f t="array" ref="A58:A64">_xlfn.SEQUENCE(7)</f>
        <v>1</v>
      </c>
      <c r="B58">
        <v>34</v>
      </c>
      <c r="C58" s="2" t="str">
        <f>$L$4</f>
        <v>__ASM volatile ("nop");</v>
      </c>
      <c r="D58" s="2" t="str">
        <f t="shared" ref="D58:I63" si="27">$L$4</f>
        <v>__ASM volatile ("nop");</v>
      </c>
      <c r="E58" s="2" t="str">
        <f t="shared" si="27"/>
        <v>__ASM volatile ("nop");</v>
      </c>
      <c r="F58" s="2" t="str">
        <f t="shared" si="27"/>
        <v>__ASM volatile ("nop");</v>
      </c>
      <c r="G58" s="2" t="str">
        <f t="shared" si="27"/>
        <v>__ASM volatile ("nop");</v>
      </c>
      <c r="H58" s="2" t="str">
        <f t="shared" si="27"/>
        <v>__ASM volatile ("nop");</v>
      </c>
      <c r="I58" s="2" t="str">
        <f t="shared" si="27"/>
        <v>__ASM volatile ("nop");</v>
      </c>
    </row>
    <row r="59" spans="1:9" x14ac:dyDescent="0.35">
      <c r="A59">
        <v>2</v>
      </c>
      <c r="B59">
        <v>35</v>
      </c>
      <c r="C59" s="2" t="str">
        <f t="shared" ref="C59:C63" si="28">$L$4</f>
        <v>__ASM volatile ("nop");</v>
      </c>
      <c r="D59" s="2" t="str">
        <f t="shared" si="27"/>
        <v>__ASM volatile ("nop");</v>
      </c>
      <c r="E59" s="2" t="str">
        <f t="shared" si="27"/>
        <v>__ASM volatile ("nop");</v>
      </c>
      <c r="F59" s="2" t="str">
        <f t="shared" si="27"/>
        <v>__ASM volatile ("nop");</v>
      </c>
      <c r="G59" s="2" t="str">
        <f t="shared" si="27"/>
        <v>__ASM volatile ("nop");</v>
      </c>
      <c r="H59" s="2" t="str">
        <f t="shared" si="27"/>
        <v>__ASM volatile ("nop");</v>
      </c>
      <c r="I59" s="2" t="str">
        <f t="shared" si="27"/>
        <v>__ASM volatile ("nop");</v>
      </c>
    </row>
    <row r="60" spans="1:9" x14ac:dyDescent="0.35">
      <c r="A60">
        <v>3</v>
      </c>
      <c r="B60">
        <v>36</v>
      </c>
      <c r="C60" s="2" t="str">
        <f t="shared" si="28"/>
        <v>__ASM volatile ("nop");</v>
      </c>
      <c r="D60" s="2" t="str">
        <f t="shared" si="27"/>
        <v>__ASM volatile ("nop");</v>
      </c>
      <c r="E60" s="2" t="str">
        <f t="shared" si="27"/>
        <v>__ASM volatile ("nop");</v>
      </c>
      <c r="F60" s="2" t="str">
        <f t="shared" si="27"/>
        <v>__ASM volatile ("nop");</v>
      </c>
      <c r="G60" s="2" t="str">
        <f t="shared" si="27"/>
        <v>__ASM volatile ("nop");</v>
      </c>
      <c r="H60" s="2" t="str">
        <f t="shared" si="27"/>
        <v>__ASM volatile ("nop");</v>
      </c>
      <c r="I60" s="2" t="str">
        <f t="shared" si="27"/>
        <v>__ASM volatile ("nop");</v>
      </c>
    </row>
    <row r="61" spans="1:9" x14ac:dyDescent="0.35">
      <c r="A61">
        <v>4</v>
      </c>
      <c r="B61">
        <v>37</v>
      </c>
      <c r="C61" s="2" t="str">
        <f t="shared" si="28"/>
        <v>__ASM volatile ("nop");</v>
      </c>
      <c r="D61" s="2" t="str">
        <f t="shared" si="27"/>
        <v>__ASM volatile ("nop");</v>
      </c>
      <c r="E61" s="2" t="str">
        <f t="shared" si="27"/>
        <v>__ASM volatile ("nop");</v>
      </c>
      <c r="F61" s="2" t="str">
        <f t="shared" si="27"/>
        <v>__ASM volatile ("nop");</v>
      </c>
      <c r="G61" s="2" t="str">
        <f t="shared" si="27"/>
        <v>__ASM volatile ("nop");</v>
      </c>
      <c r="H61" s="2" t="str">
        <f t="shared" si="27"/>
        <v>__ASM volatile ("nop");</v>
      </c>
      <c r="I61" s="2" t="str">
        <f t="shared" si="27"/>
        <v>__ASM volatile ("nop");</v>
      </c>
    </row>
    <row r="62" spans="1:9" x14ac:dyDescent="0.35">
      <c r="A62">
        <v>5</v>
      </c>
      <c r="B62">
        <v>38</v>
      </c>
      <c r="C62" s="2" t="str">
        <f t="shared" si="28"/>
        <v>__ASM volatile ("nop");</v>
      </c>
      <c r="D62" s="2" t="str">
        <f t="shared" si="27"/>
        <v>__ASM volatile ("nop");</v>
      </c>
      <c r="E62" s="2" t="str">
        <f t="shared" si="27"/>
        <v>__ASM volatile ("nop");</v>
      </c>
      <c r="F62" s="2" t="str">
        <f t="shared" si="27"/>
        <v>__ASM volatile ("nop");</v>
      </c>
      <c r="G62" s="2" t="str">
        <f t="shared" si="27"/>
        <v>__ASM volatile ("nop");</v>
      </c>
      <c r="H62" s="2" t="str">
        <f t="shared" si="27"/>
        <v>__ASM volatile ("nop");</v>
      </c>
      <c r="I62" s="2" t="str">
        <f t="shared" si="27"/>
        <v>__ASM volatile ("nop");</v>
      </c>
    </row>
    <row r="63" spans="1:9" x14ac:dyDescent="0.35">
      <c r="A63">
        <v>6</v>
      </c>
      <c r="B63">
        <v>39</v>
      </c>
      <c r="C63" s="2" t="str">
        <f t="shared" si="28"/>
        <v>__ASM volatile ("nop");</v>
      </c>
      <c r="D63" s="2" t="str">
        <f t="shared" si="27"/>
        <v>__ASM volatile ("nop");</v>
      </c>
      <c r="E63" s="2" t="str">
        <f t="shared" si="27"/>
        <v>__ASM volatile ("nop");</v>
      </c>
      <c r="F63" s="2" t="str">
        <f t="shared" si="27"/>
        <v>__ASM volatile ("nop");</v>
      </c>
      <c r="G63" s="2" t="str">
        <f t="shared" si="27"/>
        <v>__ASM volatile ("nop");</v>
      </c>
      <c r="H63" s="2" t="str">
        <f t="shared" si="27"/>
        <v>__ASM volatile ("nop");</v>
      </c>
      <c r="I63" s="2" t="str">
        <f t="shared" si="27"/>
        <v>__ASM volatile ("nop");</v>
      </c>
    </row>
    <row r="64" spans="1:9" x14ac:dyDescent="0.35">
      <c r="A64">
        <v>7</v>
      </c>
      <c r="B64">
        <v>40</v>
      </c>
      <c r="C64" s="2" t="str">
        <f t="shared" ref="C64:I84" si="29">$L$4</f>
        <v>__ASM volatile ("nop");</v>
      </c>
      <c r="D64" s="2" t="str">
        <f t="shared" si="29"/>
        <v>__ASM volatile ("nop");</v>
      </c>
      <c r="E64" s="2" t="str">
        <f t="shared" si="29"/>
        <v>__ASM volatile ("nop");</v>
      </c>
      <c r="F64" s="2" t="str">
        <f t="shared" si="29"/>
        <v>__ASM volatile ("nop");</v>
      </c>
      <c r="G64" s="2" t="str">
        <f t="shared" si="29"/>
        <v>__ASM volatile ("nop");</v>
      </c>
      <c r="H64" s="2" t="str">
        <f t="shared" si="29"/>
        <v>__ASM volatile ("nop");</v>
      </c>
      <c r="I64" s="2" t="str">
        <f t="shared" si="29"/>
        <v>__ASM volatile ("nop");</v>
      </c>
    </row>
    <row r="65" spans="1:9" x14ac:dyDescent="0.35">
      <c r="B65">
        <v>41</v>
      </c>
      <c r="C65" t="str">
        <f>C17</f>
        <v xml:space="preserve">GPIOA-&gt;BSRR =(1&lt;&lt;21); </v>
      </c>
      <c r="D65" t="str">
        <f t="shared" ref="D65:I65" si="30">D17</f>
        <v xml:space="preserve">GPIOA-&gt;BSRR =(1&lt;&lt;21); </v>
      </c>
      <c r="E65" t="str">
        <f t="shared" si="30"/>
        <v xml:space="preserve">GPIOA-&gt;BSRR =(1&lt;&lt;21); </v>
      </c>
      <c r="F65" t="str">
        <f t="shared" si="30"/>
        <v xml:space="preserve">GPIOA-&gt;BSRR =(1&lt;&lt;21); </v>
      </c>
      <c r="G65" t="str">
        <f t="shared" si="30"/>
        <v xml:space="preserve">GPIOA-&gt;BSRR =(1&lt;&lt;5); </v>
      </c>
      <c r="H65" t="str">
        <f t="shared" si="30"/>
        <v xml:space="preserve">GPIOA-&gt;BSRR =(1&lt;&lt;21); </v>
      </c>
      <c r="I65" t="str">
        <f t="shared" si="30"/>
        <v xml:space="preserve">GPIOA-&gt;BSRR =(1&lt;&lt;21); </v>
      </c>
    </row>
    <row r="66" spans="1:9" x14ac:dyDescent="0.35">
      <c r="A66" cm="1">
        <f t="array" ref="A66:A72">_xlfn.SEQUENCE(7)</f>
        <v>1</v>
      </c>
      <c r="B66">
        <v>42</v>
      </c>
      <c r="C66" s="2" t="str">
        <f>$L$4</f>
        <v>__ASM volatile ("nop");</v>
      </c>
      <c r="D66" s="2" t="str">
        <f t="shared" ref="D66:I71" si="31">$L$4</f>
        <v>__ASM volatile ("nop");</v>
      </c>
      <c r="E66" s="2" t="str">
        <f t="shared" si="31"/>
        <v>__ASM volatile ("nop");</v>
      </c>
      <c r="F66" s="2" t="str">
        <f t="shared" si="31"/>
        <v>__ASM volatile ("nop");</v>
      </c>
      <c r="G66" s="2" t="str">
        <f t="shared" si="31"/>
        <v>__ASM volatile ("nop");</v>
      </c>
      <c r="H66" s="2" t="str">
        <f t="shared" si="31"/>
        <v>__ASM volatile ("nop");</v>
      </c>
      <c r="I66" s="2" t="str">
        <f t="shared" si="31"/>
        <v>__ASM volatile ("nop");</v>
      </c>
    </row>
    <row r="67" spans="1:9" x14ac:dyDescent="0.35">
      <c r="A67">
        <v>2</v>
      </c>
      <c r="B67">
        <v>43</v>
      </c>
      <c r="C67" s="2" t="str">
        <f t="shared" ref="C67:C71" si="32">$L$4</f>
        <v>__ASM volatile ("nop");</v>
      </c>
      <c r="D67" s="2" t="str">
        <f t="shared" si="31"/>
        <v>__ASM volatile ("nop");</v>
      </c>
      <c r="E67" s="2" t="str">
        <f t="shared" si="31"/>
        <v>__ASM volatile ("nop");</v>
      </c>
      <c r="F67" s="2" t="str">
        <f t="shared" si="31"/>
        <v>__ASM volatile ("nop");</v>
      </c>
      <c r="G67" s="2" t="str">
        <f t="shared" si="31"/>
        <v>__ASM volatile ("nop");</v>
      </c>
      <c r="H67" s="2" t="str">
        <f t="shared" si="31"/>
        <v>__ASM volatile ("nop");</v>
      </c>
      <c r="I67" s="2" t="str">
        <f t="shared" si="31"/>
        <v>__ASM volatile ("nop");</v>
      </c>
    </row>
    <row r="68" spans="1:9" x14ac:dyDescent="0.35">
      <c r="A68">
        <v>3</v>
      </c>
      <c r="B68">
        <v>44</v>
      </c>
      <c r="C68" s="2" t="str">
        <f t="shared" si="32"/>
        <v>__ASM volatile ("nop");</v>
      </c>
      <c r="D68" s="2" t="str">
        <f t="shared" si="31"/>
        <v>__ASM volatile ("nop");</v>
      </c>
      <c r="E68" s="2" t="str">
        <f t="shared" si="31"/>
        <v>__ASM volatile ("nop");</v>
      </c>
      <c r="F68" s="2" t="str">
        <f t="shared" si="31"/>
        <v>__ASM volatile ("nop");</v>
      </c>
      <c r="G68" s="2" t="str">
        <f t="shared" si="31"/>
        <v>__ASM volatile ("nop");</v>
      </c>
      <c r="H68" s="2" t="str">
        <f t="shared" si="31"/>
        <v>__ASM volatile ("nop");</v>
      </c>
      <c r="I68" s="2" t="str">
        <f t="shared" si="31"/>
        <v>__ASM volatile ("nop");</v>
      </c>
    </row>
    <row r="69" spans="1:9" x14ac:dyDescent="0.35">
      <c r="A69">
        <v>4</v>
      </c>
      <c r="B69">
        <v>45</v>
      </c>
      <c r="C69" s="2" t="str">
        <f t="shared" si="32"/>
        <v>__ASM volatile ("nop");</v>
      </c>
      <c r="D69" s="2" t="str">
        <f t="shared" si="31"/>
        <v>__ASM volatile ("nop");</v>
      </c>
      <c r="E69" s="2" t="str">
        <f t="shared" si="31"/>
        <v>__ASM volatile ("nop");</v>
      </c>
      <c r="F69" s="2" t="str">
        <f t="shared" si="31"/>
        <v>__ASM volatile ("nop");</v>
      </c>
      <c r="G69" s="2" t="str">
        <f t="shared" si="31"/>
        <v>__ASM volatile ("nop");</v>
      </c>
      <c r="H69" s="2" t="str">
        <f t="shared" si="31"/>
        <v>__ASM volatile ("nop");</v>
      </c>
      <c r="I69" s="2" t="str">
        <f t="shared" si="31"/>
        <v>__ASM volatile ("nop");</v>
      </c>
    </row>
    <row r="70" spans="1:9" x14ac:dyDescent="0.35">
      <c r="A70">
        <v>5</v>
      </c>
      <c r="B70">
        <v>46</v>
      </c>
      <c r="C70" s="2" t="str">
        <f t="shared" si="32"/>
        <v>__ASM volatile ("nop");</v>
      </c>
      <c r="D70" s="2" t="str">
        <f t="shared" si="31"/>
        <v>__ASM volatile ("nop");</v>
      </c>
      <c r="E70" s="2" t="str">
        <f t="shared" si="31"/>
        <v>__ASM volatile ("nop");</v>
      </c>
      <c r="F70" s="2" t="str">
        <f t="shared" si="31"/>
        <v>__ASM volatile ("nop");</v>
      </c>
      <c r="G70" s="2" t="str">
        <f t="shared" si="31"/>
        <v>__ASM volatile ("nop");</v>
      </c>
      <c r="H70" s="2" t="str">
        <f t="shared" si="31"/>
        <v>__ASM volatile ("nop");</v>
      </c>
      <c r="I70" s="2" t="str">
        <f t="shared" si="31"/>
        <v>__ASM volatile ("nop");</v>
      </c>
    </row>
    <row r="71" spans="1:9" x14ac:dyDescent="0.35">
      <c r="A71">
        <v>6</v>
      </c>
      <c r="B71">
        <v>47</v>
      </c>
      <c r="C71" s="2" t="str">
        <f t="shared" si="32"/>
        <v>__ASM volatile ("nop");</v>
      </c>
      <c r="D71" s="2" t="str">
        <f t="shared" si="31"/>
        <v>__ASM volatile ("nop");</v>
      </c>
      <c r="E71" s="2" t="str">
        <f t="shared" si="31"/>
        <v>__ASM volatile ("nop");</v>
      </c>
      <c r="F71" s="2" t="str">
        <f t="shared" si="31"/>
        <v>__ASM volatile ("nop");</v>
      </c>
      <c r="G71" s="2" t="str">
        <f t="shared" si="31"/>
        <v>__ASM volatile ("nop");</v>
      </c>
      <c r="H71" s="2" t="str">
        <f t="shared" si="31"/>
        <v>__ASM volatile ("nop");</v>
      </c>
      <c r="I71" s="2" t="str">
        <f t="shared" si="31"/>
        <v>__ASM volatile ("nop");</v>
      </c>
    </row>
    <row r="72" spans="1:9" x14ac:dyDescent="0.35">
      <c r="A72">
        <v>7</v>
      </c>
      <c r="B72">
        <v>48</v>
      </c>
      <c r="C72" s="2" t="str">
        <f t="shared" si="29"/>
        <v>__ASM volatile ("nop");</v>
      </c>
      <c r="D72" s="2" t="str">
        <f t="shared" si="29"/>
        <v>__ASM volatile ("nop");</v>
      </c>
      <c r="E72" s="2" t="str">
        <f t="shared" si="29"/>
        <v>__ASM volatile ("nop");</v>
      </c>
      <c r="F72" s="2" t="str">
        <f t="shared" si="29"/>
        <v>__ASM volatile ("nop");</v>
      </c>
      <c r="G72" s="2" t="str">
        <f t="shared" si="29"/>
        <v>__ASM volatile ("nop");</v>
      </c>
      <c r="H72" s="2" t="str">
        <f t="shared" si="29"/>
        <v>__ASM volatile ("nop");</v>
      </c>
      <c r="I72" s="2" t="str">
        <f t="shared" si="29"/>
        <v>__ASM volatile ("nop");</v>
      </c>
    </row>
    <row r="73" spans="1:9" x14ac:dyDescent="0.35">
      <c r="B73">
        <v>49</v>
      </c>
      <c r="C73" t="str">
        <f>C18</f>
        <v xml:space="preserve">GPIOA-&gt;BSRR =(1&lt;&lt;21); </v>
      </c>
      <c r="D73" t="str">
        <f t="shared" ref="D73:I73" si="33">D18</f>
        <v xml:space="preserve">GPIOA-&gt;BSRR =(1&lt;&lt;21); </v>
      </c>
      <c r="E73" t="str">
        <f t="shared" si="33"/>
        <v xml:space="preserve">GPIOA-&gt;BSRR =(1&lt;&lt;5); </v>
      </c>
      <c r="F73" t="str">
        <f t="shared" si="33"/>
        <v xml:space="preserve">GPIOA-&gt;BSRR =(1&lt;&lt;5); </v>
      </c>
      <c r="G73" t="str">
        <f t="shared" si="33"/>
        <v xml:space="preserve">GPIOA-&gt;BSRR =(1&lt;&lt;21); </v>
      </c>
      <c r="H73" t="str">
        <f t="shared" si="33"/>
        <v xml:space="preserve">GPIOA-&gt;BSRR =(1&lt;&lt;21); </v>
      </c>
      <c r="I73" t="str">
        <f t="shared" si="33"/>
        <v xml:space="preserve">GPIOA-&gt;BSRR =(1&lt;&lt;5); </v>
      </c>
    </row>
    <row r="74" spans="1:9" x14ac:dyDescent="0.35">
      <c r="A74" cm="1">
        <f t="array" ref="A74:A80">_xlfn.SEQUENCE(7)</f>
        <v>1</v>
      </c>
      <c r="B74">
        <v>50</v>
      </c>
      <c r="C74" s="2" t="str">
        <f>$L$4</f>
        <v>__ASM volatile ("nop");</v>
      </c>
      <c r="D74" s="2" t="str">
        <f t="shared" ref="D74:I79" si="34">$L$4</f>
        <v>__ASM volatile ("nop");</v>
      </c>
      <c r="E74" s="2" t="str">
        <f t="shared" si="34"/>
        <v>__ASM volatile ("nop");</v>
      </c>
      <c r="F74" s="2" t="str">
        <f t="shared" si="34"/>
        <v>__ASM volatile ("nop");</v>
      </c>
      <c r="G74" s="2" t="str">
        <f t="shared" si="34"/>
        <v>__ASM volatile ("nop");</v>
      </c>
      <c r="H74" s="2" t="str">
        <f t="shared" si="34"/>
        <v>__ASM volatile ("nop");</v>
      </c>
      <c r="I74" s="2" t="str">
        <f t="shared" si="34"/>
        <v>__ASM volatile ("nop");</v>
      </c>
    </row>
    <row r="75" spans="1:9" x14ac:dyDescent="0.35">
      <c r="A75">
        <v>2</v>
      </c>
      <c r="B75">
        <v>51</v>
      </c>
      <c r="C75" s="2" t="str">
        <f t="shared" ref="C75:C79" si="35">$L$4</f>
        <v>__ASM volatile ("nop");</v>
      </c>
      <c r="D75" s="2" t="str">
        <f t="shared" si="34"/>
        <v>__ASM volatile ("nop");</v>
      </c>
      <c r="E75" s="2" t="str">
        <f t="shared" si="34"/>
        <v>__ASM volatile ("nop");</v>
      </c>
      <c r="F75" s="2" t="str">
        <f t="shared" si="34"/>
        <v>__ASM volatile ("nop");</v>
      </c>
      <c r="G75" s="2" t="str">
        <f t="shared" si="34"/>
        <v>__ASM volatile ("nop");</v>
      </c>
      <c r="H75" s="2" t="str">
        <f t="shared" si="34"/>
        <v>__ASM volatile ("nop");</v>
      </c>
      <c r="I75" s="2" t="str">
        <f t="shared" si="34"/>
        <v>__ASM volatile ("nop");</v>
      </c>
    </row>
    <row r="76" spans="1:9" x14ac:dyDescent="0.35">
      <c r="A76">
        <v>3</v>
      </c>
      <c r="B76">
        <v>52</v>
      </c>
      <c r="C76" s="2" t="str">
        <f t="shared" si="35"/>
        <v>__ASM volatile ("nop");</v>
      </c>
      <c r="D76" s="2" t="str">
        <f t="shared" si="34"/>
        <v>__ASM volatile ("nop");</v>
      </c>
      <c r="E76" s="2" t="str">
        <f t="shared" si="34"/>
        <v>__ASM volatile ("nop");</v>
      </c>
      <c r="F76" s="2" t="str">
        <f t="shared" si="34"/>
        <v>__ASM volatile ("nop");</v>
      </c>
      <c r="G76" s="2" t="str">
        <f t="shared" si="34"/>
        <v>__ASM volatile ("nop");</v>
      </c>
      <c r="H76" s="2" t="str">
        <f t="shared" si="34"/>
        <v>__ASM volatile ("nop");</v>
      </c>
      <c r="I76" s="2" t="str">
        <f t="shared" si="34"/>
        <v>__ASM volatile ("nop");</v>
      </c>
    </row>
    <row r="77" spans="1:9" x14ac:dyDescent="0.35">
      <c r="A77">
        <v>4</v>
      </c>
      <c r="B77">
        <v>53</v>
      </c>
      <c r="C77" s="2" t="str">
        <f t="shared" si="35"/>
        <v>__ASM volatile ("nop");</v>
      </c>
      <c r="D77" s="2" t="str">
        <f t="shared" si="34"/>
        <v>__ASM volatile ("nop");</v>
      </c>
      <c r="E77" s="2" t="str">
        <f t="shared" si="34"/>
        <v>__ASM volatile ("nop");</v>
      </c>
      <c r="F77" s="2" t="str">
        <f t="shared" si="34"/>
        <v>__ASM volatile ("nop");</v>
      </c>
      <c r="G77" s="2" t="str">
        <f t="shared" si="34"/>
        <v>__ASM volatile ("nop");</v>
      </c>
      <c r="H77" s="2" t="str">
        <f t="shared" si="34"/>
        <v>__ASM volatile ("nop");</v>
      </c>
      <c r="I77" s="2" t="str">
        <f t="shared" si="34"/>
        <v>__ASM volatile ("nop");</v>
      </c>
    </row>
    <row r="78" spans="1:9" x14ac:dyDescent="0.35">
      <c r="A78">
        <v>5</v>
      </c>
      <c r="B78">
        <v>54</v>
      </c>
      <c r="C78" s="2" t="str">
        <f t="shared" si="35"/>
        <v>__ASM volatile ("nop");</v>
      </c>
      <c r="D78" s="2" t="str">
        <f t="shared" si="34"/>
        <v>__ASM volatile ("nop");</v>
      </c>
      <c r="E78" s="2" t="str">
        <f t="shared" si="34"/>
        <v>__ASM volatile ("nop");</v>
      </c>
      <c r="F78" s="2" t="str">
        <f t="shared" si="34"/>
        <v>__ASM volatile ("nop");</v>
      </c>
      <c r="G78" s="2" t="str">
        <f t="shared" si="34"/>
        <v>__ASM volatile ("nop");</v>
      </c>
      <c r="H78" s="2" t="str">
        <f t="shared" si="34"/>
        <v>__ASM volatile ("nop");</v>
      </c>
      <c r="I78" s="2" t="str">
        <f t="shared" si="34"/>
        <v>__ASM volatile ("nop");</v>
      </c>
    </row>
    <row r="79" spans="1:9" x14ac:dyDescent="0.35">
      <c r="A79">
        <v>6</v>
      </c>
      <c r="B79">
        <v>55</v>
      </c>
      <c r="C79" s="2" t="str">
        <f t="shared" si="35"/>
        <v>__ASM volatile ("nop");</v>
      </c>
      <c r="D79" s="2" t="str">
        <f t="shared" si="34"/>
        <v>__ASM volatile ("nop");</v>
      </c>
      <c r="E79" s="2" t="str">
        <f t="shared" si="34"/>
        <v>__ASM volatile ("nop");</v>
      </c>
      <c r="F79" s="2" t="str">
        <f t="shared" si="34"/>
        <v>__ASM volatile ("nop");</v>
      </c>
      <c r="G79" s="2" t="str">
        <f t="shared" si="34"/>
        <v>__ASM volatile ("nop");</v>
      </c>
      <c r="H79" s="2" t="str">
        <f t="shared" si="34"/>
        <v>__ASM volatile ("nop");</v>
      </c>
      <c r="I79" s="2" t="str">
        <f t="shared" si="34"/>
        <v>__ASM volatile ("nop");</v>
      </c>
    </row>
    <row r="80" spans="1:9" x14ac:dyDescent="0.35">
      <c r="A80">
        <v>7</v>
      </c>
      <c r="B80">
        <v>56</v>
      </c>
      <c r="C80" s="2" t="str">
        <f t="shared" si="29"/>
        <v>__ASM volatile ("nop");</v>
      </c>
      <c r="D80" s="2" t="str">
        <f t="shared" si="29"/>
        <v>__ASM volatile ("nop");</v>
      </c>
      <c r="E80" s="2" t="str">
        <f t="shared" si="29"/>
        <v>__ASM volatile ("nop");</v>
      </c>
      <c r="F80" s="2" t="str">
        <f t="shared" si="29"/>
        <v>__ASM volatile ("nop");</v>
      </c>
      <c r="G80" s="2" t="str">
        <f t="shared" si="29"/>
        <v>__ASM volatile ("nop");</v>
      </c>
      <c r="H80" s="2" t="str">
        <f t="shared" si="29"/>
        <v>__ASM volatile ("nop");</v>
      </c>
      <c r="I80" s="2" t="str">
        <f t="shared" si="29"/>
        <v>__ASM volatile ("nop");</v>
      </c>
    </row>
    <row r="81" spans="1:9" x14ac:dyDescent="0.35">
      <c r="B81">
        <v>57</v>
      </c>
      <c r="C81" t="str">
        <f>C19</f>
        <v xml:space="preserve">GPIOA-&gt;BSRR =(1&lt;&lt;21); </v>
      </c>
      <c r="D81" t="str">
        <f t="shared" ref="D81:I81" si="36">D19</f>
        <v xml:space="preserve">GPIOA-&gt;BSRR =(1&lt;&lt;5); </v>
      </c>
      <c r="E81" t="str">
        <f t="shared" si="36"/>
        <v xml:space="preserve">GPIOA-&gt;BSRR =(1&lt;&lt;21); </v>
      </c>
      <c r="F81" t="str">
        <f t="shared" si="36"/>
        <v xml:space="preserve">GPIOA-&gt;BSRR =(1&lt;&lt;21); </v>
      </c>
      <c r="G81" t="str">
        <f t="shared" si="36"/>
        <v xml:space="preserve">GPIOA-&gt;BSRR =(1&lt;&lt;5); </v>
      </c>
      <c r="H81" t="str">
        <f t="shared" si="36"/>
        <v xml:space="preserve">GPIOA-&gt;BSRR =(1&lt;&lt;21); </v>
      </c>
      <c r="I81" t="str">
        <f t="shared" si="36"/>
        <v xml:space="preserve">GPIOA-&gt;BSRR =(1&lt;&lt;21); </v>
      </c>
    </row>
    <row r="82" spans="1:9" x14ac:dyDescent="0.35">
      <c r="A82" cm="1">
        <f t="array" ref="A82:A88">_xlfn.SEQUENCE(7)</f>
        <v>1</v>
      </c>
      <c r="B82">
        <v>58</v>
      </c>
      <c r="C82" s="2" t="str">
        <f t="shared" si="29"/>
        <v>__ASM volatile ("nop");</v>
      </c>
      <c r="D82" s="2" t="str">
        <f t="shared" si="29"/>
        <v>__ASM volatile ("nop");</v>
      </c>
      <c r="E82" s="2" t="str">
        <f t="shared" si="29"/>
        <v>__ASM volatile ("nop");</v>
      </c>
      <c r="F82" s="2" t="str">
        <f t="shared" si="29"/>
        <v>__ASM volatile ("nop");</v>
      </c>
      <c r="G82" s="2" t="str">
        <f t="shared" si="29"/>
        <v>__ASM volatile ("nop");</v>
      </c>
      <c r="H82" s="2" t="str">
        <f t="shared" si="29"/>
        <v>__ASM volatile ("nop");</v>
      </c>
      <c r="I82" s="2" t="str">
        <f t="shared" si="29"/>
        <v>__ASM volatile ("nop");</v>
      </c>
    </row>
    <row r="83" spans="1:9" x14ac:dyDescent="0.35">
      <c r="A83">
        <v>2</v>
      </c>
      <c r="B83">
        <v>59</v>
      </c>
      <c r="C83" s="2" t="str">
        <f>$L$4</f>
        <v>__ASM volatile ("nop");</v>
      </c>
      <c r="D83" s="2" t="str">
        <f t="shared" si="29"/>
        <v>__ASM volatile ("nop");</v>
      </c>
      <c r="E83" s="2" t="str">
        <f t="shared" si="29"/>
        <v>__ASM volatile ("nop");</v>
      </c>
      <c r="F83" s="2" t="str">
        <f t="shared" si="29"/>
        <v>__ASM volatile ("nop");</v>
      </c>
      <c r="G83" s="2" t="str">
        <f t="shared" si="29"/>
        <v>__ASM volatile ("nop");</v>
      </c>
      <c r="H83" s="2" t="str">
        <f t="shared" si="29"/>
        <v>__ASM volatile ("nop");</v>
      </c>
      <c r="I83" s="2" t="str">
        <f t="shared" si="29"/>
        <v>__ASM volatile ("nop");</v>
      </c>
    </row>
    <row r="84" spans="1:9" x14ac:dyDescent="0.35">
      <c r="A84">
        <v>3</v>
      </c>
      <c r="B84">
        <v>60</v>
      </c>
      <c r="C84" s="2" t="str">
        <f t="shared" si="29"/>
        <v>__ASM volatile ("nop");</v>
      </c>
      <c r="D84" s="2" t="str">
        <f t="shared" si="29"/>
        <v>__ASM volatile ("nop");</v>
      </c>
      <c r="E84" s="2" t="str">
        <f t="shared" si="29"/>
        <v>__ASM volatile ("nop");</v>
      </c>
      <c r="F84" s="2" t="str">
        <f t="shared" si="29"/>
        <v>__ASM volatile ("nop");</v>
      </c>
      <c r="G84" s="2" t="str">
        <f t="shared" si="29"/>
        <v>__ASM volatile ("nop");</v>
      </c>
      <c r="H84" s="2" t="str">
        <f t="shared" si="29"/>
        <v>__ASM volatile ("nop");</v>
      </c>
      <c r="I84" s="2" t="str">
        <f t="shared" si="29"/>
        <v>__ASM volatile ("nop");</v>
      </c>
    </row>
    <row r="85" spans="1:9" x14ac:dyDescent="0.35">
      <c r="A85">
        <v>4</v>
      </c>
      <c r="B85">
        <v>61</v>
      </c>
      <c r="C85" s="2" t="str">
        <f t="shared" ref="C85:I88" si="37">$L$4</f>
        <v>__ASM volatile ("nop");</v>
      </c>
      <c r="D85" s="2" t="str">
        <f t="shared" si="37"/>
        <v>__ASM volatile ("nop");</v>
      </c>
      <c r="E85" s="2" t="str">
        <f t="shared" si="37"/>
        <v>__ASM volatile ("nop");</v>
      </c>
      <c r="F85" s="2" t="str">
        <f t="shared" si="37"/>
        <v>__ASM volatile ("nop");</v>
      </c>
      <c r="G85" s="2" t="str">
        <f t="shared" si="37"/>
        <v>__ASM volatile ("nop");</v>
      </c>
      <c r="H85" s="2" t="str">
        <f t="shared" si="37"/>
        <v>__ASM volatile ("nop");</v>
      </c>
      <c r="I85" s="2" t="str">
        <f t="shared" si="37"/>
        <v>__ASM volatile ("nop");</v>
      </c>
    </row>
    <row r="86" spans="1:9" x14ac:dyDescent="0.35">
      <c r="A86">
        <v>5</v>
      </c>
      <c r="B86">
        <v>62</v>
      </c>
      <c r="C86" s="2" t="str">
        <f t="shared" si="37"/>
        <v>__ASM volatile ("nop");</v>
      </c>
      <c r="D86" s="2" t="str">
        <f t="shared" si="37"/>
        <v>__ASM volatile ("nop");</v>
      </c>
      <c r="E86" s="2" t="str">
        <f t="shared" si="37"/>
        <v>__ASM volatile ("nop");</v>
      </c>
      <c r="F86" s="2" t="str">
        <f t="shared" si="37"/>
        <v>__ASM volatile ("nop");</v>
      </c>
      <c r="G86" s="2" t="str">
        <f t="shared" si="37"/>
        <v>__ASM volatile ("nop");</v>
      </c>
      <c r="H86" s="2" t="str">
        <f t="shared" si="37"/>
        <v>__ASM volatile ("nop");</v>
      </c>
      <c r="I86" s="2" t="str">
        <f t="shared" si="37"/>
        <v>__ASM volatile ("nop");</v>
      </c>
    </row>
    <row r="87" spans="1:9" x14ac:dyDescent="0.35">
      <c r="A87">
        <v>6</v>
      </c>
      <c r="B87">
        <v>63</v>
      </c>
      <c r="C87" s="2" t="str">
        <f t="shared" si="37"/>
        <v>__ASM volatile ("nop");</v>
      </c>
      <c r="D87" s="2" t="str">
        <f t="shared" si="37"/>
        <v>__ASM volatile ("nop");</v>
      </c>
      <c r="E87" s="2" t="str">
        <f t="shared" si="37"/>
        <v>__ASM volatile ("nop");</v>
      </c>
      <c r="F87" s="2" t="str">
        <f t="shared" si="37"/>
        <v>__ASM volatile ("nop");</v>
      </c>
      <c r="G87" s="2" t="str">
        <f t="shared" si="37"/>
        <v>__ASM volatile ("nop");</v>
      </c>
      <c r="H87" s="2" t="str">
        <f t="shared" si="37"/>
        <v>__ASM volatile ("nop");</v>
      </c>
      <c r="I87" s="2" t="str">
        <f t="shared" si="37"/>
        <v>__ASM volatile ("nop");</v>
      </c>
    </row>
    <row r="88" spans="1:9" x14ac:dyDescent="0.35">
      <c r="A88">
        <v>7</v>
      </c>
      <c r="B88">
        <v>64</v>
      </c>
      <c r="C88" s="2" t="str">
        <f t="shared" si="37"/>
        <v>__ASM volatile ("nop");</v>
      </c>
      <c r="D88" s="2" t="str">
        <f t="shared" si="37"/>
        <v>__ASM volatile ("nop");</v>
      </c>
      <c r="E88" s="2" t="str">
        <f t="shared" si="37"/>
        <v>__ASM volatile ("nop");</v>
      </c>
      <c r="F88" s="2" t="str">
        <f t="shared" si="37"/>
        <v>__ASM volatile ("nop");</v>
      </c>
      <c r="G88" s="2" t="str">
        <f t="shared" si="37"/>
        <v>__ASM volatile ("nop");</v>
      </c>
      <c r="H88" s="2" t="str">
        <f t="shared" si="37"/>
        <v>__ASM volatile ("nop");</v>
      </c>
      <c r="I88" s="2" t="str">
        <f t="shared" si="37"/>
        <v>__ASM volatile ("nop");</v>
      </c>
    </row>
    <row r="89" spans="1:9" x14ac:dyDescent="0.35">
      <c r="C89" s="2"/>
      <c r="D89" s="2"/>
      <c r="E89" s="2"/>
      <c r="F89" s="2"/>
      <c r="G89" s="2"/>
      <c r="H89" s="2"/>
    </row>
    <row r="90" spans="1:9" x14ac:dyDescent="0.35">
      <c r="C90" s="2"/>
      <c r="D90" s="2"/>
      <c r="E90" s="2"/>
      <c r="F90" s="2"/>
      <c r="G90" s="2"/>
      <c r="H90" s="2"/>
    </row>
    <row r="92" spans="1:9" x14ac:dyDescent="0.35">
      <c r="C92" s="2"/>
      <c r="D92" s="2"/>
      <c r="E92" s="2"/>
      <c r="F92" s="2"/>
      <c r="G92" s="2"/>
      <c r="H92" s="2"/>
    </row>
    <row r="93" spans="1:9" x14ac:dyDescent="0.35">
      <c r="C93" s="2"/>
      <c r="D93" s="2"/>
      <c r="E93" s="2"/>
      <c r="F93" s="2"/>
      <c r="G93" s="2"/>
      <c r="H93" s="2"/>
    </row>
    <row r="95" spans="1:9" x14ac:dyDescent="0.35">
      <c r="C95" s="2"/>
      <c r="D95" s="2"/>
      <c r="E95" s="2"/>
      <c r="F95" s="2"/>
      <c r="G95" s="2"/>
      <c r="H95" s="2"/>
    </row>
    <row r="96" spans="1:9" x14ac:dyDescent="0.35">
      <c r="C96" s="2"/>
      <c r="D96" s="2"/>
      <c r="E96" s="2"/>
      <c r="F96" s="2"/>
      <c r="G96" s="2"/>
      <c r="H96" s="2"/>
    </row>
    <row r="98" spans="3:8" x14ac:dyDescent="0.35">
      <c r="C98" s="2"/>
      <c r="D98" s="2"/>
      <c r="E98" s="2"/>
      <c r="F98" s="2"/>
      <c r="G98" s="2"/>
      <c r="H98" s="2"/>
    </row>
    <row r="99" spans="3:8" x14ac:dyDescent="0.35">
      <c r="C99" s="2"/>
      <c r="D99" s="2"/>
      <c r="E99" s="2"/>
      <c r="F99" s="2"/>
      <c r="G99" s="2"/>
      <c r="H99" s="2"/>
    </row>
    <row r="101" spans="3:8" x14ac:dyDescent="0.35">
      <c r="C101" s="2"/>
      <c r="D101" s="2"/>
      <c r="E101" s="2"/>
      <c r="F101" s="2"/>
      <c r="G101" s="2"/>
      <c r="H101" s="2"/>
    </row>
    <row r="102" spans="3:8" x14ac:dyDescent="0.35">
      <c r="C102" s="2"/>
      <c r="D102" s="2"/>
      <c r="E102" s="2"/>
      <c r="F102" s="2"/>
      <c r="G102" s="2"/>
      <c r="H102" s="2"/>
    </row>
    <row r="104" spans="3:8" x14ac:dyDescent="0.35">
      <c r="C104" s="2"/>
      <c r="D104" s="2"/>
      <c r="E104" s="2"/>
      <c r="F104" s="2"/>
      <c r="G104" s="2"/>
      <c r="H104" s="2"/>
    </row>
    <row r="105" spans="3:8" x14ac:dyDescent="0.35">
      <c r="C105" s="2"/>
      <c r="D105" s="2"/>
      <c r="E105" s="2"/>
      <c r="F105" s="2"/>
      <c r="G105" s="2"/>
      <c r="H105" s="2"/>
    </row>
    <row r="107" spans="3:8" x14ac:dyDescent="0.35">
      <c r="C107" s="2"/>
      <c r="D107" s="2"/>
      <c r="E107" s="2"/>
      <c r="F107" s="2"/>
      <c r="G107" s="2"/>
      <c r="H107" s="2"/>
    </row>
    <row r="108" spans="3:8" x14ac:dyDescent="0.35">
      <c r="C108" s="2"/>
      <c r="D108" s="2"/>
      <c r="E108" s="2"/>
      <c r="F108" s="2"/>
      <c r="G108" s="2"/>
      <c r="H108" s="2"/>
    </row>
    <row r="110" spans="3:8" x14ac:dyDescent="0.35">
      <c r="C110" s="2"/>
      <c r="D110" s="2"/>
      <c r="E110" s="2"/>
      <c r="F110" s="2"/>
      <c r="G110" s="2"/>
      <c r="H110" s="2"/>
    </row>
    <row r="111" spans="3:8" x14ac:dyDescent="0.35">
      <c r="C111" s="2"/>
      <c r="D111" s="2"/>
      <c r="E111" s="2"/>
      <c r="F111" s="2"/>
      <c r="G111" s="2"/>
      <c r="H111" s="2"/>
    </row>
    <row r="113" spans="3:8" x14ac:dyDescent="0.35">
      <c r="C113" s="2"/>
      <c r="D113" s="2"/>
      <c r="E113" s="2"/>
      <c r="F113" s="2"/>
      <c r="G113" s="2"/>
      <c r="H113" s="2"/>
    </row>
    <row r="114" spans="3:8" x14ac:dyDescent="0.35">
      <c r="C114" s="2"/>
      <c r="D114" s="2"/>
      <c r="E114" s="2"/>
      <c r="F114" s="2"/>
      <c r="G114" s="2"/>
      <c r="H1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A95C-FD7A-4C7F-9E52-F4F9284A9AB9}">
  <dimension ref="A1:Q541"/>
  <sheetViews>
    <sheetView topLeftCell="A80" workbookViewId="0">
      <selection activeCell="E106" sqref="E106"/>
    </sheetView>
  </sheetViews>
  <sheetFormatPr defaultRowHeight="14.5" x14ac:dyDescent="0.35"/>
  <cols>
    <col min="3" max="8" width="21.81640625" bestFit="1" customWidth="1"/>
    <col min="9" max="9" width="23.6328125" bestFit="1" customWidth="1"/>
    <col min="12" max="12" width="21.26953125" customWidth="1"/>
  </cols>
  <sheetData>
    <row r="1" spans="1:17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 t="s">
        <v>39</v>
      </c>
    </row>
    <row r="2" spans="1:17" x14ac:dyDescent="0.35">
      <c r="C2" s="2">
        <v>10010000</v>
      </c>
      <c r="D2" s="2">
        <v>11000001</v>
      </c>
      <c r="E2" s="2" t="s">
        <v>22</v>
      </c>
      <c r="F2" s="2">
        <v>10010010</v>
      </c>
      <c r="G2" s="2" t="s">
        <v>23</v>
      </c>
      <c r="H2" s="2" t="s">
        <v>24</v>
      </c>
      <c r="I2">
        <v>10101010</v>
      </c>
      <c r="K2" t="s">
        <v>32</v>
      </c>
      <c r="L2" t="s">
        <v>26</v>
      </c>
    </row>
    <row r="3" spans="1:17" x14ac:dyDescent="0.35">
      <c r="A3">
        <v>1</v>
      </c>
      <c r="B3" cm="1">
        <f t="array" ref="B3:B10">_xlfn.SEQUENCE(8,1,1,1)</f>
        <v>1</v>
      </c>
      <c r="C3" t="str">
        <f>MID($C$2,A3,1)</f>
        <v>1</v>
      </c>
      <c r="D3" t="str">
        <f>MID($D$2,A3,1)</f>
        <v>1</v>
      </c>
      <c r="E3" t="str">
        <f>MID($E$2,A3,1)</f>
        <v>0</v>
      </c>
      <c r="F3" t="str">
        <f>MID($F$2,A3,1)</f>
        <v>1</v>
      </c>
      <c r="G3" t="str">
        <f>MID($G$2,A3,1)</f>
        <v>0</v>
      </c>
      <c r="H3" t="str">
        <f>MID($H$2,A3,1)</f>
        <v>0</v>
      </c>
      <c r="I3" t="str">
        <f>MID($I$2,A3,1)</f>
        <v>1</v>
      </c>
      <c r="K3" t="s">
        <v>33</v>
      </c>
      <c r="L3" s="2" t="s">
        <v>27</v>
      </c>
    </row>
    <row r="4" spans="1:17" x14ac:dyDescent="0.35">
      <c r="A4">
        <v>2</v>
      </c>
      <c r="B4">
        <v>2</v>
      </c>
      <c r="C4" t="str">
        <f t="shared" ref="C4:C10" si="0">MID($C$2,A4,1)</f>
        <v>0</v>
      </c>
      <c r="D4" t="str">
        <f t="shared" ref="D4:D10" si="1">MID($D$2,A4,1)</f>
        <v>1</v>
      </c>
      <c r="E4" t="str">
        <f t="shared" ref="E4:E10" si="2">MID($E$2,A4,1)</f>
        <v>0</v>
      </c>
      <c r="F4" t="str">
        <f t="shared" ref="F4:F10" si="3">MID($F$2,A4,1)</f>
        <v>0</v>
      </c>
      <c r="G4" t="str">
        <f t="shared" ref="G4:G10" si="4">MID($G$2,A4,1)</f>
        <v>0</v>
      </c>
      <c r="H4" t="str">
        <f t="shared" ref="H4:I10" si="5">MID($H$2,A4,1)</f>
        <v>0</v>
      </c>
      <c r="I4" t="str">
        <f t="shared" si="5"/>
        <v>0</v>
      </c>
      <c r="K4" t="s">
        <v>34</v>
      </c>
      <c r="L4" s="2" t="s">
        <v>25</v>
      </c>
    </row>
    <row r="5" spans="1:17" x14ac:dyDescent="0.35">
      <c r="A5">
        <v>3</v>
      </c>
      <c r="B5">
        <v>3</v>
      </c>
      <c r="C5" t="str">
        <f t="shared" si="0"/>
        <v>0</v>
      </c>
      <c r="D5" t="str">
        <f t="shared" si="1"/>
        <v>0</v>
      </c>
      <c r="E5" t="str">
        <f t="shared" si="2"/>
        <v>1</v>
      </c>
      <c r="F5" t="str">
        <f t="shared" si="3"/>
        <v>0</v>
      </c>
      <c r="G5" t="str">
        <f t="shared" si="4"/>
        <v>0</v>
      </c>
      <c r="H5" t="str">
        <f t="shared" si="5"/>
        <v>1</v>
      </c>
      <c r="I5" t="str">
        <f t="shared" ref="I5" si="6">MID($I$2,A5,1)</f>
        <v>1</v>
      </c>
    </row>
    <row r="6" spans="1:17" x14ac:dyDescent="0.35">
      <c r="A6">
        <v>4</v>
      </c>
      <c r="B6">
        <v>4</v>
      </c>
      <c r="C6" t="str">
        <f t="shared" si="0"/>
        <v>1</v>
      </c>
      <c r="D6" t="str">
        <f t="shared" si="1"/>
        <v>0</v>
      </c>
      <c r="E6" t="str">
        <f t="shared" si="2"/>
        <v>0</v>
      </c>
      <c r="F6" t="str">
        <f t="shared" si="3"/>
        <v>1</v>
      </c>
      <c r="G6" t="str">
        <f t="shared" si="4"/>
        <v>0</v>
      </c>
      <c r="H6" t="str">
        <f t="shared" si="5"/>
        <v>0</v>
      </c>
      <c r="I6" t="str">
        <f t="shared" si="5"/>
        <v>0</v>
      </c>
      <c r="K6" t="s">
        <v>35</v>
      </c>
      <c r="L6">
        <v>2</v>
      </c>
    </row>
    <row r="7" spans="1:17" x14ac:dyDescent="0.35">
      <c r="A7">
        <v>5</v>
      </c>
      <c r="B7">
        <v>5</v>
      </c>
      <c r="C7" t="str">
        <f t="shared" si="0"/>
        <v>0</v>
      </c>
      <c r="D7" t="str">
        <f t="shared" si="1"/>
        <v>0</v>
      </c>
      <c r="E7" t="str">
        <f t="shared" si="2"/>
        <v>1</v>
      </c>
      <c r="F7" t="str">
        <f t="shared" si="3"/>
        <v>0</v>
      </c>
      <c r="G7" t="str">
        <f t="shared" si="4"/>
        <v>0</v>
      </c>
      <c r="H7" t="str">
        <f t="shared" si="5"/>
        <v>1</v>
      </c>
      <c r="I7" t="str">
        <f t="shared" ref="I7" si="7">MID($I$2,A7,1)</f>
        <v>1</v>
      </c>
      <c r="L7" t="s">
        <v>37</v>
      </c>
      <c r="Q7" s="2"/>
    </row>
    <row r="8" spans="1:17" x14ac:dyDescent="0.35">
      <c r="A8">
        <v>6</v>
      </c>
      <c r="B8">
        <v>6</v>
      </c>
      <c r="C8" t="str">
        <f t="shared" si="0"/>
        <v>0</v>
      </c>
      <c r="D8" t="str">
        <f t="shared" si="1"/>
        <v>0</v>
      </c>
      <c r="E8" t="str">
        <f t="shared" si="2"/>
        <v>0</v>
      </c>
      <c r="F8" t="str">
        <f t="shared" si="3"/>
        <v>0</v>
      </c>
      <c r="G8" t="str">
        <f t="shared" si="4"/>
        <v>1</v>
      </c>
      <c r="H8" t="str">
        <f t="shared" si="5"/>
        <v>0</v>
      </c>
      <c r="I8" t="str">
        <f t="shared" si="5"/>
        <v>0</v>
      </c>
      <c r="L8" t="s">
        <v>38</v>
      </c>
      <c r="Q8" s="2"/>
    </row>
    <row r="9" spans="1:17" x14ac:dyDescent="0.35">
      <c r="A9">
        <v>7</v>
      </c>
      <c r="B9">
        <v>7</v>
      </c>
      <c r="C9" t="str">
        <f t="shared" si="0"/>
        <v>0</v>
      </c>
      <c r="D9" t="str">
        <f t="shared" si="1"/>
        <v>0</v>
      </c>
      <c r="E9" t="str">
        <f t="shared" si="2"/>
        <v>1</v>
      </c>
      <c r="F9" t="str">
        <f t="shared" si="3"/>
        <v>1</v>
      </c>
      <c r="G9" t="str">
        <f t="shared" si="4"/>
        <v>0</v>
      </c>
      <c r="H9" t="str">
        <f t="shared" si="5"/>
        <v>0</v>
      </c>
      <c r="I9" t="str">
        <f t="shared" ref="I9" si="8">MID($I$2,A9,1)</f>
        <v>1</v>
      </c>
      <c r="L9" t="s">
        <v>36</v>
      </c>
      <c r="Q9" s="2"/>
    </row>
    <row r="10" spans="1:17" x14ac:dyDescent="0.35">
      <c r="A10">
        <v>8</v>
      </c>
      <c r="B10">
        <v>8</v>
      </c>
      <c r="C10" t="str">
        <f t="shared" si="0"/>
        <v>0</v>
      </c>
      <c r="D10" t="str">
        <f t="shared" si="1"/>
        <v>1</v>
      </c>
      <c r="E10" t="str">
        <f t="shared" si="2"/>
        <v>0</v>
      </c>
      <c r="F10" t="str">
        <f t="shared" si="3"/>
        <v>0</v>
      </c>
      <c r="G10" t="str">
        <f t="shared" si="4"/>
        <v>1</v>
      </c>
      <c r="H10" t="str">
        <f t="shared" si="5"/>
        <v>0</v>
      </c>
      <c r="I10" t="str">
        <f t="shared" si="5"/>
        <v>0</v>
      </c>
    </row>
    <row r="12" spans="1:17" x14ac:dyDescent="0.35">
      <c r="B12" cm="1">
        <f t="array" ref="B12:B19">_xlfn.SEQUENCE(8,1,1,1)</f>
        <v>1</v>
      </c>
      <c r="C12" t="str">
        <f t="shared" ref="C12:I19" si="9">IF(C3="1",$L$2,$L$3)</f>
        <v xml:space="preserve">GPIOA-&gt;BSRR =(1&lt;&lt;5); </v>
      </c>
      <c r="D12" t="str">
        <f t="shared" si="9"/>
        <v xml:space="preserve">GPIOA-&gt;BSRR =(1&lt;&lt;5); </v>
      </c>
      <c r="E12" t="str">
        <f t="shared" si="9"/>
        <v xml:space="preserve">GPIOA-&gt;BSRR =(1&lt;&lt;21); </v>
      </c>
      <c r="F12" t="str">
        <f t="shared" si="9"/>
        <v xml:space="preserve">GPIOA-&gt;BSRR =(1&lt;&lt;5); </v>
      </c>
      <c r="G12" t="str">
        <f t="shared" si="9"/>
        <v xml:space="preserve">GPIOA-&gt;BSRR =(1&lt;&lt;21); </v>
      </c>
      <c r="H12" t="str">
        <f t="shared" si="9"/>
        <v xml:space="preserve">GPIOA-&gt;BSRR =(1&lt;&lt;21); </v>
      </c>
      <c r="I12" t="str">
        <f t="shared" si="9"/>
        <v xml:space="preserve">GPIOA-&gt;BSRR =(1&lt;&lt;5); </v>
      </c>
    </row>
    <row r="13" spans="1:17" x14ac:dyDescent="0.35">
      <c r="B13">
        <v>2</v>
      </c>
      <c r="C13" t="str">
        <f t="shared" si="9"/>
        <v xml:space="preserve">GPIOA-&gt;BSRR =(1&lt;&lt;21); </v>
      </c>
      <c r="D13" t="str">
        <f t="shared" si="9"/>
        <v xml:space="preserve">GPIOA-&gt;BSRR =(1&lt;&lt;5); </v>
      </c>
      <c r="E13" t="str">
        <f t="shared" si="9"/>
        <v xml:space="preserve">GPIOA-&gt;BSRR =(1&lt;&lt;21); </v>
      </c>
      <c r="F13" t="str">
        <f t="shared" si="9"/>
        <v xml:space="preserve">GPIOA-&gt;BSRR =(1&lt;&lt;21); </v>
      </c>
      <c r="G13" t="str">
        <f t="shared" si="9"/>
        <v xml:space="preserve">GPIOA-&gt;BSRR =(1&lt;&lt;21); </v>
      </c>
      <c r="H13" t="str">
        <f t="shared" si="9"/>
        <v xml:space="preserve">GPIOA-&gt;BSRR =(1&lt;&lt;21); </v>
      </c>
      <c r="I13" t="str">
        <f t="shared" si="9"/>
        <v xml:space="preserve">GPIOA-&gt;BSRR =(1&lt;&lt;21); </v>
      </c>
    </row>
    <row r="14" spans="1:17" x14ac:dyDescent="0.35">
      <c r="B14">
        <v>3</v>
      </c>
      <c r="C14" t="str">
        <f t="shared" si="9"/>
        <v xml:space="preserve">GPIOA-&gt;BSRR =(1&lt;&lt;21); </v>
      </c>
      <c r="D14" t="str">
        <f t="shared" si="9"/>
        <v xml:space="preserve">GPIOA-&gt;BSRR =(1&lt;&lt;21); </v>
      </c>
      <c r="E14" t="str">
        <f t="shared" si="9"/>
        <v xml:space="preserve">GPIOA-&gt;BSRR =(1&lt;&lt;5); </v>
      </c>
      <c r="F14" t="str">
        <f t="shared" si="9"/>
        <v xml:space="preserve">GPIOA-&gt;BSRR =(1&lt;&lt;21); </v>
      </c>
      <c r="G14" t="str">
        <f t="shared" si="9"/>
        <v xml:space="preserve">GPIOA-&gt;BSRR =(1&lt;&lt;21); </v>
      </c>
      <c r="H14" t="str">
        <f t="shared" si="9"/>
        <v xml:space="preserve">GPIOA-&gt;BSRR =(1&lt;&lt;5); </v>
      </c>
      <c r="I14" t="str">
        <f t="shared" si="9"/>
        <v xml:space="preserve">GPIOA-&gt;BSRR =(1&lt;&lt;5); </v>
      </c>
    </row>
    <row r="15" spans="1:17" x14ac:dyDescent="0.35">
      <c r="B15">
        <v>4</v>
      </c>
      <c r="C15" t="str">
        <f t="shared" si="9"/>
        <v xml:space="preserve">GPIOA-&gt;BSRR =(1&lt;&lt;5); </v>
      </c>
      <c r="D15" t="str">
        <f t="shared" si="9"/>
        <v xml:space="preserve">GPIOA-&gt;BSRR =(1&lt;&lt;21); </v>
      </c>
      <c r="E15" t="str">
        <f t="shared" si="9"/>
        <v xml:space="preserve">GPIOA-&gt;BSRR =(1&lt;&lt;21); </v>
      </c>
      <c r="F15" t="str">
        <f t="shared" si="9"/>
        <v xml:space="preserve">GPIOA-&gt;BSRR =(1&lt;&lt;5); </v>
      </c>
      <c r="G15" t="str">
        <f t="shared" si="9"/>
        <v xml:space="preserve">GPIOA-&gt;BSRR =(1&lt;&lt;21); </v>
      </c>
      <c r="H15" t="str">
        <f t="shared" si="9"/>
        <v xml:space="preserve">GPIOA-&gt;BSRR =(1&lt;&lt;21); </v>
      </c>
      <c r="I15" t="str">
        <f t="shared" si="9"/>
        <v xml:space="preserve">GPIOA-&gt;BSRR =(1&lt;&lt;21); </v>
      </c>
    </row>
    <row r="16" spans="1:17" x14ac:dyDescent="0.35">
      <c r="B16">
        <v>5</v>
      </c>
      <c r="C16" t="str">
        <f t="shared" si="9"/>
        <v xml:space="preserve">GPIOA-&gt;BSRR =(1&lt;&lt;21); </v>
      </c>
      <c r="D16" t="str">
        <f t="shared" si="9"/>
        <v xml:space="preserve">GPIOA-&gt;BSRR =(1&lt;&lt;21); </v>
      </c>
      <c r="E16" t="str">
        <f t="shared" si="9"/>
        <v xml:space="preserve">GPIOA-&gt;BSRR =(1&lt;&lt;5); </v>
      </c>
      <c r="F16" t="str">
        <f t="shared" si="9"/>
        <v xml:space="preserve">GPIOA-&gt;BSRR =(1&lt;&lt;21); </v>
      </c>
      <c r="G16" t="str">
        <f t="shared" si="9"/>
        <v xml:space="preserve">GPIOA-&gt;BSRR =(1&lt;&lt;21); </v>
      </c>
      <c r="H16" t="str">
        <f t="shared" si="9"/>
        <v xml:space="preserve">GPIOA-&gt;BSRR =(1&lt;&lt;5); </v>
      </c>
      <c r="I16" t="str">
        <f t="shared" si="9"/>
        <v xml:space="preserve">GPIOA-&gt;BSRR =(1&lt;&lt;5); </v>
      </c>
    </row>
    <row r="17" spans="1:9" x14ac:dyDescent="0.35">
      <c r="B17">
        <v>6</v>
      </c>
      <c r="C17" t="str">
        <f t="shared" si="9"/>
        <v xml:space="preserve">GPIOA-&gt;BSRR =(1&lt;&lt;21); </v>
      </c>
      <c r="D17" t="str">
        <f t="shared" si="9"/>
        <v xml:space="preserve">GPIOA-&gt;BSRR =(1&lt;&lt;21); </v>
      </c>
      <c r="E17" t="str">
        <f t="shared" si="9"/>
        <v xml:space="preserve">GPIOA-&gt;BSRR =(1&lt;&lt;21); </v>
      </c>
      <c r="F17" t="str">
        <f t="shared" si="9"/>
        <v xml:space="preserve">GPIOA-&gt;BSRR =(1&lt;&lt;21); </v>
      </c>
      <c r="G17" t="str">
        <f t="shared" si="9"/>
        <v xml:space="preserve">GPIOA-&gt;BSRR =(1&lt;&lt;5); </v>
      </c>
      <c r="H17" t="str">
        <f t="shared" si="9"/>
        <v xml:space="preserve">GPIOA-&gt;BSRR =(1&lt;&lt;21); </v>
      </c>
      <c r="I17" t="str">
        <f t="shared" si="9"/>
        <v xml:space="preserve">GPIOA-&gt;BSRR =(1&lt;&lt;21); </v>
      </c>
    </row>
    <row r="18" spans="1:9" x14ac:dyDescent="0.35">
      <c r="B18">
        <v>7</v>
      </c>
      <c r="C18" t="str">
        <f t="shared" si="9"/>
        <v xml:space="preserve">GPIOA-&gt;BSRR =(1&lt;&lt;21); </v>
      </c>
      <c r="D18" t="str">
        <f t="shared" si="9"/>
        <v xml:space="preserve">GPIOA-&gt;BSRR =(1&lt;&lt;21); </v>
      </c>
      <c r="E18" t="str">
        <f t="shared" si="9"/>
        <v xml:space="preserve">GPIOA-&gt;BSRR =(1&lt;&lt;5); </v>
      </c>
      <c r="F18" t="str">
        <f t="shared" si="9"/>
        <v xml:space="preserve">GPIOA-&gt;BSRR =(1&lt;&lt;5); </v>
      </c>
      <c r="G18" t="str">
        <f t="shared" si="9"/>
        <v xml:space="preserve">GPIOA-&gt;BSRR =(1&lt;&lt;21); </v>
      </c>
      <c r="H18" t="str">
        <f t="shared" si="9"/>
        <v xml:space="preserve">GPIOA-&gt;BSRR =(1&lt;&lt;21); </v>
      </c>
      <c r="I18" t="str">
        <f t="shared" si="9"/>
        <v xml:space="preserve">GPIOA-&gt;BSRR =(1&lt;&lt;5); </v>
      </c>
    </row>
    <row r="19" spans="1:9" x14ac:dyDescent="0.35">
      <c r="B19">
        <v>8</v>
      </c>
      <c r="C19" t="str">
        <f t="shared" si="9"/>
        <v xml:space="preserve">GPIOA-&gt;BSRR =(1&lt;&lt;21); </v>
      </c>
      <c r="D19" t="str">
        <f t="shared" si="9"/>
        <v xml:space="preserve">GPIOA-&gt;BSRR =(1&lt;&lt;5); </v>
      </c>
      <c r="E19" t="str">
        <f t="shared" si="9"/>
        <v xml:space="preserve">GPIOA-&gt;BSRR =(1&lt;&lt;21); </v>
      </c>
      <c r="F19" t="str">
        <f t="shared" si="9"/>
        <v xml:space="preserve">GPIOA-&gt;BSRR =(1&lt;&lt;21); </v>
      </c>
      <c r="G19" t="str">
        <f t="shared" si="9"/>
        <v xml:space="preserve">GPIOA-&gt;BSRR =(1&lt;&lt;5); </v>
      </c>
      <c r="H19" t="str">
        <f t="shared" si="9"/>
        <v xml:space="preserve">GPIOA-&gt;BSRR =(1&lt;&lt;21); </v>
      </c>
      <c r="I19" t="str">
        <f t="shared" si="9"/>
        <v xml:space="preserve">GPIOA-&gt;BSRR =(1&lt;&lt;21); </v>
      </c>
    </row>
    <row r="24" spans="1:9" x14ac:dyDescent="0.35">
      <c r="C24" t="str">
        <f t="shared" ref="C24:I24" si="10">CONCATENATE($L$7,C1,$L$8,C2,$L$9)</f>
        <v>/* [0] ---- 10010000 ---- */</v>
      </c>
      <c r="D24" t="str">
        <f t="shared" si="10"/>
        <v>/* [1] ---- 11000001 ---- */</v>
      </c>
      <c r="E24" t="str">
        <f t="shared" si="10"/>
        <v>/* [2] ---- 00101010 ---- */</v>
      </c>
      <c r="F24" t="str">
        <f t="shared" si="10"/>
        <v>/* [3] ---- 10010010 ---- */</v>
      </c>
      <c r="G24" t="str">
        <f t="shared" si="10"/>
        <v>/* [4] ---- 00000101 ---- */</v>
      </c>
      <c r="H24" t="str">
        <f t="shared" si="10"/>
        <v>/* [5] ---- 00101000 ---- */</v>
      </c>
      <c r="I24" t="str">
        <f t="shared" si="10"/>
        <v>/* [test] ---- 10101010 ---- */</v>
      </c>
    </row>
    <row r="25" spans="1:9" x14ac:dyDescent="0.35">
      <c r="B25" cm="1">
        <f t="array" ref="B25:B96">_xlfn.SEQUENCE((8*8+8),1,1,1)</f>
        <v>1</v>
      </c>
      <c r="C25" t="str">
        <f>C12</f>
        <v xml:space="preserve">GPIOA-&gt;BSRR =(1&lt;&lt;5); </v>
      </c>
      <c r="D25" t="str">
        <f t="shared" ref="D25:I25" si="11">D12</f>
        <v xml:space="preserve">GPIOA-&gt;BSRR =(1&lt;&lt;5); </v>
      </c>
      <c r="E25" t="str">
        <f t="shared" si="11"/>
        <v xml:space="preserve">GPIOA-&gt;BSRR =(1&lt;&lt;21); </v>
      </c>
      <c r="F25" t="str">
        <f t="shared" si="11"/>
        <v xml:space="preserve">GPIOA-&gt;BSRR =(1&lt;&lt;5); </v>
      </c>
      <c r="G25" t="str">
        <f t="shared" si="11"/>
        <v xml:space="preserve">GPIOA-&gt;BSRR =(1&lt;&lt;21); </v>
      </c>
      <c r="H25" t="str">
        <f t="shared" si="11"/>
        <v xml:space="preserve">GPIOA-&gt;BSRR =(1&lt;&lt;21); </v>
      </c>
      <c r="I25" t="str">
        <f t="shared" si="11"/>
        <v xml:space="preserve">GPIOA-&gt;BSRR =(1&lt;&lt;5); </v>
      </c>
    </row>
    <row r="26" spans="1:9" x14ac:dyDescent="0.35">
      <c r="A26" cm="1">
        <f t="array" ref="A26:A33">_xlfn.SEQUENCE(8)</f>
        <v>1</v>
      </c>
      <c r="B26">
        <v>2</v>
      </c>
      <c r="C26" s="2" t="str">
        <f>$L$4</f>
        <v>__ASM volatile ("nop");</v>
      </c>
      <c r="D26" s="2" t="str">
        <f t="shared" ref="D26:I33" si="12">$L$4</f>
        <v>__ASM volatile ("nop");</v>
      </c>
      <c r="E26" s="2" t="str">
        <f t="shared" si="12"/>
        <v>__ASM volatile ("nop");</v>
      </c>
      <c r="F26" s="2" t="str">
        <f t="shared" si="12"/>
        <v>__ASM volatile ("nop");</v>
      </c>
      <c r="G26" s="2" t="str">
        <f t="shared" si="12"/>
        <v>__ASM volatile ("nop");</v>
      </c>
      <c r="H26" s="2" t="str">
        <f t="shared" si="12"/>
        <v>__ASM volatile ("nop");</v>
      </c>
      <c r="I26" s="2" t="str">
        <f t="shared" si="12"/>
        <v>__ASM volatile ("nop");</v>
      </c>
    </row>
    <row r="27" spans="1:9" x14ac:dyDescent="0.35">
      <c r="A27">
        <v>2</v>
      </c>
      <c r="B27">
        <v>3</v>
      </c>
      <c r="C27" s="2" t="str">
        <f t="shared" ref="C27:C33" si="13">$L$4</f>
        <v>__ASM volatile ("nop");</v>
      </c>
      <c r="D27" s="2" t="str">
        <f t="shared" si="12"/>
        <v>__ASM volatile ("nop");</v>
      </c>
      <c r="E27" s="2" t="str">
        <f t="shared" si="12"/>
        <v>__ASM volatile ("nop");</v>
      </c>
      <c r="F27" s="2" t="str">
        <f t="shared" si="12"/>
        <v>__ASM volatile ("nop");</v>
      </c>
      <c r="G27" s="2" t="str">
        <f t="shared" si="12"/>
        <v>__ASM volatile ("nop");</v>
      </c>
      <c r="H27" s="2" t="str">
        <f t="shared" si="12"/>
        <v>__ASM volatile ("nop");</v>
      </c>
      <c r="I27" s="2" t="str">
        <f t="shared" si="12"/>
        <v>__ASM volatile ("nop");</v>
      </c>
    </row>
    <row r="28" spans="1:9" x14ac:dyDescent="0.35">
      <c r="A28">
        <v>3</v>
      </c>
      <c r="B28">
        <v>4</v>
      </c>
      <c r="C28" s="2" t="str">
        <f t="shared" si="13"/>
        <v>__ASM volatile ("nop");</v>
      </c>
      <c r="D28" s="2" t="str">
        <f t="shared" si="12"/>
        <v>__ASM volatile ("nop");</v>
      </c>
      <c r="E28" s="2" t="str">
        <f t="shared" si="12"/>
        <v>__ASM volatile ("nop");</v>
      </c>
      <c r="F28" s="2" t="str">
        <f t="shared" si="12"/>
        <v>__ASM volatile ("nop");</v>
      </c>
      <c r="G28" s="2" t="str">
        <f t="shared" si="12"/>
        <v>__ASM volatile ("nop");</v>
      </c>
      <c r="H28" s="2" t="str">
        <f t="shared" si="12"/>
        <v>__ASM volatile ("nop");</v>
      </c>
      <c r="I28" s="2" t="str">
        <f t="shared" si="12"/>
        <v>__ASM volatile ("nop");</v>
      </c>
    </row>
    <row r="29" spans="1:9" x14ac:dyDescent="0.35">
      <c r="A29">
        <v>4</v>
      </c>
      <c r="B29">
        <v>5</v>
      </c>
      <c r="C29" s="2" t="str">
        <f t="shared" si="13"/>
        <v>__ASM volatile ("nop");</v>
      </c>
      <c r="D29" s="2" t="str">
        <f t="shared" si="12"/>
        <v>__ASM volatile ("nop");</v>
      </c>
      <c r="E29" s="2" t="str">
        <f t="shared" si="12"/>
        <v>__ASM volatile ("nop");</v>
      </c>
      <c r="F29" s="2" t="str">
        <f t="shared" si="12"/>
        <v>__ASM volatile ("nop");</v>
      </c>
      <c r="G29" s="2" t="str">
        <f t="shared" si="12"/>
        <v>__ASM volatile ("nop");</v>
      </c>
      <c r="H29" s="2" t="str">
        <f t="shared" si="12"/>
        <v>__ASM volatile ("nop");</v>
      </c>
      <c r="I29" s="2" t="str">
        <f t="shared" si="12"/>
        <v>__ASM volatile ("nop");</v>
      </c>
    </row>
    <row r="30" spans="1:9" x14ac:dyDescent="0.35">
      <c r="A30">
        <v>5</v>
      </c>
      <c r="B30">
        <v>6</v>
      </c>
      <c r="C30" s="2" t="str">
        <f t="shared" si="13"/>
        <v>__ASM volatile ("nop");</v>
      </c>
      <c r="D30" s="2" t="str">
        <f t="shared" si="12"/>
        <v>__ASM volatile ("nop");</v>
      </c>
      <c r="E30" s="2" t="str">
        <f t="shared" si="12"/>
        <v>__ASM volatile ("nop");</v>
      </c>
      <c r="F30" s="2" t="str">
        <f t="shared" si="12"/>
        <v>__ASM volatile ("nop");</v>
      </c>
      <c r="G30" s="2" t="str">
        <f t="shared" si="12"/>
        <v>__ASM volatile ("nop");</v>
      </c>
      <c r="H30" s="2" t="str">
        <f t="shared" si="12"/>
        <v>__ASM volatile ("nop");</v>
      </c>
      <c r="I30" s="2" t="str">
        <f t="shared" si="12"/>
        <v>__ASM volatile ("nop");</v>
      </c>
    </row>
    <row r="31" spans="1:9" x14ac:dyDescent="0.35">
      <c r="A31">
        <v>6</v>
      </c>
      <c r="B31">
        <v>7</v>
      </c>
      <c r="C31" s="2" t="str">
        <f t="shared" si="13"/>
        <v>__ASM volatile ("nop");</v>
      </c>
      <c r="D31" s="2" t="str">
        <f t="shared" si="12"/>
        <v>__ASM volatile ("nop");</v>
      </c>
      <c r="E31" s="2" t="str">
        <f t="shared" si="12"/>
        <v>__ASM volatile ("nop");</v>
      </c>
      <c r="F31" s="2" t="str">
        <f t="shared" si="12"/>
        <v>__ASM volatile ("nop");</v>
      </c>
      <c r="G31" s="2" t="str">
        <f t="shared" si="12"/>
        <v>__ASM volatile ("nop");</v>
      </c>
      <c r="H31" s="2" t="str">
        <f t="shared" si="12"/>
        <v>__ASM volatile ("nop");</v>
      </c>
      <c r="I31" s="2" t="str">
        <f t="shared" si="12"/>
        <v>__ASM volatile ("nop");</v>
      </c>
    </row>
    <row r="32" spans="1:9" x14ac:dyDescent="0.35">
      <c r="A32">
        <v>7</v>
      </c>
      <c r="B32">
        <v>8</v>
      </c>
      <c r="C32" s="2" t="str">
        <f t="shared" si="13"/>
        <v>__ASM volatile ("nop");</v>
      </c>
      <c r="D32" s="2" t="str">
        <f t="shared" si="12"/>
        <v>__ASM volatile ("nop");</v>
      </c>
      <c r="E32" s="2" t="str">
        <f t="shared" si="12"/>
        <v>__ASM volatile ("nop");</v>
      </c>
      <c r="F32" s="2" t="str">
        <f t="shared" si="12"/>
        <v>__ASM volatile ("nop");</v>
      </c>
      <c r="G32" s="2" t="str">
        <f t="shared" si="12"/>
        <v>__ASM volatile ("nop");</v>
      </c>
      <c r="H32" s="2" t="str">
        <f t="shared" si="12"/>
        <v>__ASM volatile ("nop");</v>
      </c>
      <c r="I32" s="2" t="str">
        <f t="shared" si="12"/>
        <v>__ASM volatile ("nop");</v>
      </c>
    </row>
    <row r="33" spans="1:9" x14ac:dyDescent="0.35">
      <c r="A33">
        <v>8</v>
      </c>
      <c r="B33">
        <v>9</v>
      </c>
      <c r="C33" s="2" t="str">
        <f t="shared" si="13"/>
        <v>__ASM volatile ("nop");</v>
      </c>
      <c r="D33" s="2" t="str">
        <f t="shared" si="12"/>
        <v>__ASM volatile ("nop");</v>
      </c>
      <c r="E33" s="2" t="str">
        <f t="shared" si="12"/>
        <v>__ASM volatile ("nop");</v>
      </c>
      <c r="F33" s="2" t="str">
        <f t="shared" si="12"/>
        <v>__ASM volatile ("nop");</v>
      </c>
      <c r="G33" s="2" t="str">
        <f t="shared" si="12"/>
        <v>__ASM volatile ("nop");</v>
      </c>
      <c r="H33" s="2" t="str">
        <f t="shared" si="12"/>
        <v>__ASM volatile ("nop");</v>
      </c>
      <c r="I33" s="2" t="str">
        <f t="shared" si="12"/>
        <v>__ASM volatile ("nop");</v>
      </c>
    </row>
    <row r="34" spans="1:9" x14ac:dyDescent="0.35">
      <c r="B34">
        <v>10</v>
      </c>
      <c r="C34" t="str">
        <f>C13</f>
        <v xml:space="preserve">GPIOA-&gt;BSRR =(1&lt;&lt;21); </v>
      </c>
      <c r="D34" t="str">
        <f t="shared" ref="D34:I34" si="14">D13</f>
        <v xml:space="preserve">GPIOA-&gt;BSRR =(1&lt;&lt;5); </v>
      </c>
      <c r="E34" t="str">
        <f t="shared" si="14"/>
        <v xml:space="preserve">GPIOA-&gt;BSRR =(1&lt;&lt;21); </v>
      </c>
      <c r="F34" t="str">
        <f t="shared" si="14"/>
        <v xml:space="preserve">GPIOA-&gt;BSRR =(1&lt;&lt;21); </v>
      </c>
      <c r="G34" t="str">
        <f t="shared" si="14"/>
        <v xml:space="preserve">GPIOA-&gt;BSRR =(1&lt;&lt;21); </v>
      </c>
      <c r="H34" t="str">
        <f t="shared" si="14"/>
        <v xml:space="preserve">GPIOA-&gt;BSRR =(1&lt;&lt;21); </v>
      </c>
      <c r="I34" t="str">
        <f t="shared" si="14"/>
        <v xml:space="preserve">GPIOA-&gt;BSRR =(1&lt;&lt;21); </v>
      </c>
    </row>
    <row r="35" spans="1:9" x14ac:dyDescent="0.35">
      <c r="A35" cm="1">
        <f t="array" ref="A35:A42">_xlfn.SEQUENCE(8)</f>
        <v>1</v>
      </c>
      <c r="B35">
        <v>11</v>
      </c>
      <c r="C35" s="2" t="str">
        <f t="shared" ref="C35:I41" si="15">$L$4</f>
        <v>__ASM volatile ("nop");</v>
      </c>
      <c r="D35" s="2" t="str">
        <f t="shared" si="15"/>
        <v>__ASM volatile ("nop");</v>
      </c>
      <c r="E35" s="2" t="str">
        <f t="shared" si="15"/>
        <v>__ASM volatile ("nop");</v>
      </c>
      <c r="F35" s="2" t="str">
        <f t="shared" si="15"/>
        <v>__ASM volatile ("nop");</v>
      </c>
      <c r="G35" s="2" t="str">
        <f t="shared" si="15"/>
        <v>__ASM volatile ("nop");</v>
      </c>
      <c r="H35" s="2" t="str">
        <f t="shared" si="15"/>
        <v>__ASM volatile ("nop");</v>
      </c>
      <c r="I35" s="2" t="str">
        <f t="shared" si="15"/>
        <v>__ASM volatile ("nop");</v>
      </c>
    </row>
    <row r="36" spans="1:9" x14ac:dyDescent="0.35">
      <c r="A36">
        <v>2</v>
      </c>
      <c r="B36">
        <v>12</v>
      </c>
      <c r="C36" s="2" t="str">
        <f t="shared" si="15"/>
        <v>__ASM volatile ("nop");</v>
      </c>
      <c r="D36" s="2" t="str">
        <f t="shared" si="15"/>
        <v>__ASM volatile ("nop");</v>
      </c>
      <c r="E36" s="2" t="str">
        <f t="shared" si="15"/>
        <v>__ASM volatile ("nop");</v>
      </c>
      <c r="F36" s="2" t="str">
        <f t="shared" si="15"/>
        <v>__ASM volatile ("nop");</v>
      </c>
      <c r="G36" s="2" t="str">
        <f t="shared" si="15"/>
        <v>__ASM volatile ("nop");</v>
      </c>
      <c r="H36" s="2" t="str">
        <f t="shared" si="15"/>
        <v>__ASM volatile ("nop");</v>
      </c>
      <c r="I36" s="2" t="str">
        <f t="shared" si="15"/>
        <v>__ASM volatile ("nop");</v>
      </c>
    </row>
    <row r="37" spans="1:9" x14ac:dyDescent="0.35">
      <c r="A37">
        <v>3</v>
      </c>
      <c r="B37">
        <v>13</v>
      </c>
      <c r="C37" s="2" t="str">
        <f t="shared" si="15"/>
        <v>__ASM volatile ("nop");</v>
      </c>
      <c r="D37" s="2" t="str">
        <f t="shared" si="15"/>
        <v>__ASM volatile ("nop");</v>
      </c>
      <c r="E37" s="2" t="str">
        <f t="shared" si="15"/>
        <v>__ASM volatile ("nop");</v>
      </c>
      <c r="F37" s="2" t="str">
        <f t="shared" si="15"/>
        <v>__ASM volatile ("nop");</v>
      </c>
      <c r="G37" s="2" t="str">
        <f t="shared" si="15"/>
        <v>__ASM volatile ("nop");</v>
      </c>
      <c r="H37" s="2" t="str">
        <f t="shared" si="15"/>
        <v>__ASM volatile ("nop");</v>
      </c>
      <c r="I37" s="2" t="str">
        <f t="shared" si="15"/>
        <v>__ASM volatile ("nop");</v>
      </c>
    </row>
    <row r="38" spans="1:9" x14ac:dyDescent="0.35">
      <c r="A38">
        <v>4</v>
      </c>
      <c r="B38">
        <v>14</v>
      </c>
      <c r="C38" s="2" t="str">
        <f t="shared" si="15"/>
        <v>__ASM volatile ("nop");</v>
      </c>
      <c r="D38" s="2" t="str">
        <f t="shared" si="15"/>
        <v>__ASM volatile ("nop");</v>
      </c>
      <c r="E38" s="2" t="str">
        <f t="shared" si="15"/>
        <v>__ASM volatile ("nop");</v>
      </c>
      <c r="F38" s="2" t="str">
        <f t="shared" si="15"/>
        <v>__ASM volatile ("nop");</v>
      </c>
      <c r="G38" s="2" t="str">
        <f t="shared" si="15"/>
        <v>__ASM volatile ("nop");</v>
      </c>
      <c r="H38" s="2" t="str">
        <f t="shared" si="15"/>
        <v>__ASM volatile ("nop");</v>
      </c>
      <c r="I38" s="2" t="str">
        <f t="shared" si="15"/>
        <v>__ASM volatile ("nop");</v>
      </c>
    </row>
    <row r="39" spans="1:9" x14ac:dyDescent="0.35">
      <c r="A39">
        <v>5</v>
      </c>
      <c r="B39">
        <v>15</v>
      </c>
      <c r="C39" s="2" t="str">
        <f t="shared" si="15"/>
        <v>__ASM volatile ("nop");</v>
      </c>
      <c r="D39" s="2" t="str">
        <f t="shared" si="15"/>
        <v>__ASM volatile ("nop");</v>
      </c>
      <c r="E39" s="2" t="str">
        <f t="shared" si="15"/>
        <v>__ASM volatile ("nop");</v>
      </c>
      <c r="F39" s="2" t="str">
        <f t="shared" si="15"/>
        <v>__ASM volatile ("nop");</v>
      </c>
      <c r="G39" s="2" t="str">
        <f t="shared" si="15"/>
        <v>__ASM volatile ("nop");</v>
      </c>
      <c r="H39" s="2" t="str">
        <f t="shared" si="15"/>
        <v>__ASM volatile ("nop");</v>
      </c>
      <c r="I39" s="2" t="str">
        <f t="shared" si="15"/>
        <v>__ASM volatile ("nop");</v>
      </c>
    </row>
    <row r="40" spans="1:9" x14ac:dyDescent="0.35">
      <c r="A40">
        <v>6</v>
      </c>
      <c r="B40">
        <v>16</v>
      </c>
      <c r="C40" s="2" t="str">
        <f>$L$4</f>
        <v>__ASM volatile ("nop");</v>
      </c>
      <c r="D40" s="2" t="str">
        <f t="shared" si="15"/>
        <v>__ASM volatile ("nop");</v>
      </c>
      <c r="E40" s="2" t="str">
        <f t="shared" si="15"/>
        <v>__ASM volatile ("nop");</v>
      </c>
      <c r="F40" s="2" t="str">
        <f t="shared" si="15"/>
        <v>__ASM volatile ("nop");</v>
      </c>
      <c r="G40" s="2" t="str">
        <f t="shared" si="15"/>
        <v>__ASM volatile ("nop");</v>
      </c>
      <c r="H40" s="2" t="str">
        <f t="shared" si="15"/>
        <v>__ASM volatile ("nop");</v>
      </c>
      <c r="I40" s="2" t="str">
        <f t="shared" si="15"/>
        <v>__ASM volatile ("nop");</v>
      </c>
    </row>
    <row r="41" spans="1:9" x14ac:dyDescent="0.35">
      <c r="A41">
        <v>7</v>
      </c>
      <c r="B41">
        <v>17</v>
      </c>
      <c r="C41" s="2" t="str">
        <f>$L$4</f>
        <v>__ASM volatile ("nop");</v>
      </c>
      <c r="D41" s="2" t="str">
        <f t="shared" si="15"/>
        <v>__ASM volatile ("nop");</v>
      </c>
      <c r="E41" s="2" t="str">
        <f t="shared" si="15"/>
        <v>__ASM volatile ("nop");</v>
      </c>
      <c r="F41" s="2" t="str">
        <f t="shared" si="15"/>
        <v>__ASM volatile ("nop");</v>
      </c>
      <c r="G41" s="2" t="str">
        <f t="shared" si="15"/>
        <v>__ASM volatile ("nop");</v>
      </c>
      <c r="H41" s="2" t="str">
        <f t="shared" si="15"/>
        <v>__ASM volatile ("nop");</v>
      </c>
      <c r="I41" s="2" t="str">
        <f t="shared" si="15"/>
        <v>__ASM volatile ("nop");</v>
      </c>
    </row>
    <row r="42" spans="1:9" x14ac:dyDescent="0.35">
      <c r="A42">
        <v>8</v>
      </c>
      <c r="B42">
        <v>18</v>
      </c>
      <c r="C42" s="2" t="str">
        <f t="shared" ref="C42:I42" si="16">$L$4</f>
        <v>__ASM volatile ("nop");</v>
      </c>
      <c r="D42" s="2" t="str">
        <f t="shared" si="16"/>
        <v>__ASM volatile ("nop");</v>
      </c>
      <c r="E42" s="2" t="str">
        <f t="shared" si="16"/>
        <v>__ASM volatile ("nop");</v>
      </c>
      <c r="F42" s="2" t="str">
        <f t="shared" si="16"/>
        <v>__ASM volatile ("nop");</v>
      </c>
      <c r="G42" s="2" t="str">
        <f t="shared" si="16"/>
        <v>__ASM volatile ("nop");</v>
      </c>
      <c r="H42" s="2" t="str">
        <f t="shared" si="16"/>
        <v>__ASM volatile ("nop");</v>
      </c>
      <c r="I42" s="2" t="str">
        <f t="shared" si="16"/>
        <v>__ASM volatile ("nop");</v>
      </c>
    </row>
    <row r="43" spans="1:9" x14ac:dyDescent="0.35">
      <c r="B43">
        <v>19</v>
      </c>
      <c r="C43" t="str">
        <f>C14</f>
        <v xml:space="preserve">GPIOA-&gt;BSRR =(1&lt;&lt;21); </v>
      </c>
      <c r="D43" t="str">
        <f t="shared" ref="D43:I43" si="17">D14</f>
        <v xml:space="preserve">GPIOA-&gt;BSRR =(1&lt;&lt;21); </v>
      </c>
      <c r="E43" t="str">
        <f t="shared" si="17"/>
        <v xml:space="preserve">GPIOA-&gt;BSRR =(1&lt;&lt;5); </v>
      </c>
      <c r="F43" t="str">
        <f t="shared" si="17"/>
        <v xml:space="preserve">GPIOA-&gt;BSRR =(1&lt;&lt;21); </v>
      </c>
      <c r="G43" t="str">
        <f t="shared" si="17"/>
        <v xml:space="preserve">GPIOA-&gt;BSRR =(1&lt;&lt;21); </v>
      </c>
      <c r="H43" t="str">
        <f t="shared" si="17"/>
        <v xml:space="preserve">GPIOA-&gt;BSRR =(1&lt;&lt;5); </v>
      </c>
      <c r="I43" t="str">
        <f t="shared" si="17"/>
        <v xml:space="preserve">GPIOA-&gt;BSRR =(1&lt;&lt;5); </v>
      </c>
    </row>
    <row r="44" spans="1:9" x14ac:dyDescent="0.35">
      <c r="A44" cm="1">
        <f t="array" ref="A44:A51">_xlfn.SEQUENCE(8)</f>
        <v>1</v>
      </c>
      <c r="B44">
        <v>20</v>
      </c>
      <c r="C44" s="2" t="str">
        <f>$L$4</f>
        <v>__ASM volatile ("nop");</v>
      </c>
      <c r="D44" s="2" t="str">
        <f t="shared" ref="D44:I50" si="18">$L$4</f>
        <v>__ASM volatile ("nop");</v>
      </c>
      <c r="E44" s="2" t="str">
        <f t="shared" si="18"/>
        <v>__ASM volatile ("nop");</v>
      </c>
      <c r="F44" s="2" t="str">
        <f t="shared" si="18"/>
        <v>__ASM volatile ("nop");</v>
      </c>
      <c r="G44" s="2" t="str">
        <f t="shared" si="18"/>
        <v>__ASM volatile ("nop");</v>
      </c>
      <c r="H44" s="2" t="str">
        <f t="shared" si="18"/>
        <v>__ASM volatile ("nop");</v>
      </c>
      <c r="I44" s="2" t="str">
        <f t="shared" si="18"/>
        <v>__ASM volatile ("nop");</v>
      </c>
    </row>
    <row r="45" spans="1:9" x14ac:dyDescent="0.35">
      <c r="A45">
        <v>2</v>
      </c>
      <c r="B45">
        <v>21</v>
      </c>
      <c r="C45" s="2" t="str">
        <f t="shared" ref="C45:I51" si="19">$L$4</f>
        <v>__ASM volatile ("nop");</v>
      </c>
      <c r="D45" s="2" t="str">
        <f t="shared" si="18"/>
        <v>__ASM volatile ("nop");</v>
      </c>
      <c r="E45" s="2" t="str">
        <f t="shared" si="18"/>
        <v>__ASM volatile ("nop");</v>
      </c>
      <c r="F45" s="2" t="str">
        <f t="shared" si="18"/>
        <v>__ASM volatile ("nop");</v>
      </c>
      <c r="G45" s="2" t="str">
        <f t="shared" si="18"/>
        <v>__ASM volatile ("nop");</v>
      </c>
      <c r="H45" s="2" t="str">
        <f t="shared" si="18"/>
        <v>__ASM volatile ("nop");</v>
      </c>
      <c r="I45" s="2" t="str">
        <f t="shared" si="18"/>
        <v>__ASM volatile ("nop");</v>
      </c>
    </row>
    <row r="46" spans="1:9" x14ac:dyDescent="0.35">
      <c r="A46">
        <v>3</v>
      </c>
      <c r="B46">
        <v>22</v>
      </c>
      <c r="C46" s="2" t="str">
        <f t="shared" si="19"/>
        <v>__ASM volatile ("nop");</v>
      </c>
      <c r="D46" s="2" t="str">
        <f t="shared" si="18"/>
        <v>__ASM volatile ("nop");</v>
      </c>
      <c r="E46" s="2" t="str">
        <f t="shared" si="18"/>
        <v>__ASM volatile ("nop");</v>
      </c>
      <c r="F46" s="2" t="str">
        <f t="shared" si="18"/>
        <v>__ASM volatile ("nop");</v>
      </c>
      <c r="G46" s="2" t="str">
        <f t="shared" si="18"/>
        <v>__ASM volatile ("nop");</v>
      </c>
      <c r="H46" s="2" t="str">
        <f t="shared" si="18"/>
        <v>__ASM volatile ("nop");</v>
      </c>
      <c r="I46" s="2" t="str">
        <f t="shared" si="18"/>
        <v>__ASM volatile ("nop");</v>
      </c>
    </row>
    <row r="47" spans="1:9" x14ac:dyDescent="0.35">
      <c r="A47">
        <v>4</v>
      </c>
      <c r="B47">
        <v>23</v>
      </c>
      <c r="C47" s="2" t="str">
        <f t="shared" si="19"/>
        <v>__ASM volatile ("nop");</v>
      </c>
      <c r="D47" s="2" t="str">
        <f t="shared" si="18"/>
        <v>__ASM volatile ("nop");</v>
      </c>
      <c r="E47" s="2" t="str">
        <f t="shared" si="18"/>
        <v>__ASM volatile ("nop");</v>
      </c>
      <c r="F47" s="2" t="str">
        <f t="shared" si="18"/>
        <v>__ASM volatile ("nop");</v>
      </c>
      <c r="G47" s="2" t="str">
        <f t="shared" si="18"/>
        <v>__ASM volatile ("nop");</v>
      </c>
      <c r="H47" s="2" t="str">
        <f t="shared" si="18"/>
        <v>__ASM volatile ("nop");</v>
      </c>
      <c r="I47" s="2" t="str">
        <f t="shared" si="18"/>
        <v>__ASM volatile ("nop");</v>
      </c>
    </row>
    <row r="48" spans="1:9" x14ac:dyDescent="0.35">
      <c r="A48">
        <v>5</v>
      </c>
      <c r="B48">
        <v>24</v>
      </c>
      <c r="C48" s="2" t="str">
        <f t="shared" si="19"/>
        <v>__ASM volatile ("nop");</v>
      </c>
      <c r="D48" s="2" t="str">
        <f t="shared" si="18"/>
        <v>__ASM volatile ("nop");</v>
      </c>
      <c r="E48" s="2" t="str">
        <f t="shared" si="18"/>
        <v>__ASM volatile ("nop");</v>
      </c>
      <c r="F48" s="2" t="str">
        <f t="shared" si="18"/>
        <v>__ASM volatile ("nop");</v>
      </c>
      <c r="G48" s="2" t="str">
        <f t="shared" si="18"/>
        <v>__ASM volatile ("nop");</v>
      </c>
      <c r="H48" s="2" t="str">
        <f t="shared" si="18"/>
        <v>__ASM volatile ("nop");</v>
      </c>
      <c r="I48" s="2" t="str">
        <f t="shared" si="18"/>
        <v>__ASM volatile ("nop");</v>
      </c>
    </row>
    <row r="49" spans="1:9" x14ac:dyDescent="0.35">
      <c r="A49">
        <v>6</v>
      </c>
      <c r="B49">
        <v>25</v>
      </c>
      <c r="C49" s="2" t="str">
        <f>$L$4</f>
        <v>__ASM volatile ("nop");</v>
      </c>
      <c r="D49" s="2" t="str">
        <f t="shared" si="18"/>
        <v>__ASM volatile ("nop");</v>
      </c>
      <c r="E49" s="2" t="str">
        <f t="shared" si="18"/>
        <v>__ASM volatile ("nop");</v>
      </c>
      <c r="F49" s="2" t="str">
        <f t="shared" si="18"/>
        <v>__ASM volatile ("nop");</v>
      </c>
      <c r="G49" s="2" t="str">
        <f t="shared" si="18"/>
        <v>__ASM volatile ("nop");</v>
      </c>
      <c r="H49" s="2" t="str">
        <f t="shared" si="18"/>
        <v>__ASM volatile ("nop");</v>
      </c>
      <c r="I49" s="2" t="str">
        <f t="shared" si="18"/>
        <v>__ASM volatile ("nop");</v>
      </c>
    </row>
    <row r="50" spans="1:9" x14ac:dyDescent="0.35">
      <c r="A50">
        <v>7</v>
      </c>
      <c r="B50">
        <v>26</v>
      </c>
      <c r="C50" s="2" t="str">
        <f t="shared" si="19"/>
        <v>__ASM volatile ("nop");</v>
      </c>
      <c r="D50" s="2" t="str">
        <f t="shared" si="18"/>
        <v>__ASM volatile ("nop");</v>
      </c>
      <c r="E50" s="2" t="str">
        <f t="shared" si="18"/>
        <v>__ASM volatile ("nop");</v>
      </c>
      <c r="F50" s="2" t="str">
        <f t="shared" si="18"/>
        <v>__ASM volatile ("nop");</v>
      </c>
      <c r="G50" s="2" t="str">
        <f t="shared" si="18"/>
        <v>__ASM volatile ("nop");</v>
      </c>
      <c r="H50" s="2" t="str">
        <f t="shared" si="18"/>
        <v>__ASM volatile ("nop");</v>
      </c>
      <c r="I50" s="2" t="str">
        <f t="shared" si="18"/>
        <v>__ASM volatile ("nop");</v>
      </c>
    </row>
    <row r="51" spans="1:9" x14ac:dyDescent="0.35">
      <c r="A51">
        <v>8</v>
      </c>
      <c r="B51">
        <v>27</v>
      </c>
      <c r="C51" s="2" t="str">
        <f t="shared" si="19"/>
        <v>__ASM volatile ("nop");</v>
      </c>
      <c r="D51" s="2" t="str">
        <f t="shared" si="19"/>
        <v>__ASM volatile ("nop");</v>
      </c>
      <c r="E51" s="2" t="str">
        <f t="shared" si="19"/>
        <v>__ASM volatile ("nop");</v>
      </c>
      <c r="F51" s="2" t="str">
        <f t="shared" si="19"/>
        <v>__ASM volatile ("nop");</v>
      </c>
      <c r="G51" s="2" t="str">
        <f t="shared" si="19"/>
        <v>__ASM volatile ("nop");</v>
      </c>
      <c r="H51" s="2" t="str">
        <f t="shared" si="19"/>
        <v>__ASM volatile ("nop");</v>
      </c>
      <c r="I51" s="2" t="str">
        <f t="shared" si="19"/>
        <v>__ASM volatile ("nop");</v>
      </c>
    </row>
    <row r="52" spans="1:9" x14ac:dyDescent="0.35">
      <c r="B52">
        <v>28</v>
      </c>
      <c r="C52" t="str">
        <f>C15</f>
        <v xml:space="preserve">GPIOA-&gt;BSRR =(1&lt;&lt;5); </v>
      </c>
      <c r="D52" t="str">
        <f t="shared" ref="D52:I52" si="20">D15</f>
        <v xml:space="preserve">GPIOA-&gt;BSRR =(1&lt;&lt;21); </v>
      </c>
      <c r="E52" t="str">
        <f t="shared" si="20"/>
        <v xml:space="preserve">GPIOA-&gt;BSRR =(1&lt;&lt;21); </v>
      </c>
      <c r="F52" t="str">
        <f t="shared" si="20"/>
        <v xml:space="preserve">GPIOA-&gt;BSRR =(1&lt;&lt;5); </v>
      </c>
      <c r="G52" t="str">
        <f t="shared" si="20"/>
        <v xml:space="preserve">GPIOA-&gt;BSRR =(1&lt;&lt;21); </v>
      </c>
      <c r="H52" t="str">
        <f t="shared" si="20"/>
        <v xml:space="preserve">GPIOA-&gt;BSRR =(1&lt;&lt;21); </v>
      </c>
      <c r="I52" t="str">
        <f t="shared" si="20"/>
        <v xml:space="preserve">GPIOA-&gt;BSRR =(1&lt;&lt;21); </v>
      </c>
    </row>
    <row r="53" spans="1:9" x14ac:dyDescent="0.35">
      <c r="A53" cm="1">
        <f t="array" ref="A53:A60">_xlfn.SEQUENCE(8)</f>
        <v>1</v>
      </c>
      <c r="B53">
        <v>29</v>
      </c>
      <c r="C53" s="2" t="str">
        <f>$L$4</f>
        <v>__ASM volatile ("nop");</v>
      </c>
      <c r="D53" s="2" t="str">
        <f t="shared" ref="D53:I59" si="21">$L$4</f>
        <v>__ASM volatile ("nop");</v>
      </c>
      <c r="E53" s="2" t="str">
        <f t="shared" si="21"/>
        <v>__ASM volatile ("nop");</v>
      </c>
      <c r="F53" s="2" t="str">
        <f t="shared" si="21"/>
        <v>__ASM volatile ("nop");</v>
      </c>
      <c r="G53" s="2" t="str">
        <f t="shared" si="21"/>
        <v>__ASM volatile ("nop");</v>
      </c>
      <c r="H53" s="2" t="str">
        <f t="shared" si="21"/>
        <v>__ASM volatile ("nop");</v>
      </c>
      <c r="I53" s="2" t="str">
        <f t="shared" si="21"/>
        <v>__ASM volatile ("nop");</v>
      </c>
    </row>
    <row r="54" spans="1:9" x14ac:dyDescent="0.35">
      <c r="A54">
        <v>2</v>
      </c>
      <c r="B54">
        <v>30</v>
      </c>
      <c r="C54" s="2" t="str">
        <f t="shared" ref="C54:I60" si="22">$L$4</f>
        <v>__ASM volatile ("nop");</v>
      </c>
      <c r="D54" s="2" t="str">
        <f t="shared" si="21"/>
        <v>__ASM volatile ("nop");</v>
      </c>
      <c r="E54" s="2" t="str">
        <f t="shared" si="21"/>
        <v>__ASM volatile ("nop");</v>
      </c>
      <c r="F54" s="2" t="str">
        <f t="shared" si="21"/>
        <v>__ASM volatile ("nop");</v>
      </c>
      <c r="G54" s="2" t="str">
        <f t="shared" si="21"/>
        <v>__ASM volatile ("nop");</v>
      </c>
      <c r="H54" s="2" t="str">
        <f t="shared" si="21"/>
        <v>__ASM volatile ("nop");</v>
      </c>
      <c r="I54" s="2" t="str">
        <f t="shared" si="21"/>
        <v>__ASM volatile ("nop");</v>
      </c>
    </row>
    <row r="55" spans="1:9" x14ac:dyDescent="0.35">
      <c r="A55">
        <v>3</v>
      </c>
      <c r="B55">
        <v>31</v>
      </c>
      <c r="C55" s="2" t="str">
        <f t="shared" si="22"/>
        <v>__ASM volatile ("nop");</v>
      </c>
      <c r="D55" s="2" t="str">
        <f t="shared" si="21"/>
        <v>__ASM volatile ("nop");</v>
      </c>
      <c r="E55" s="2" t="str">
        <f t="shared" si="21"/>
        <v>__ASM volatile ("nop");</v>
      </c>
      <c r="F55" s="2" t="str">
        <f t="shared" si="21"/>
        <v>__ASM volatile ("nop");</v>
      </c>
      <c r="G55" s="2" t="str">
        <f t="shared" si="21"/>
        <v>__ASM volatile ("nop");</v>
      </c>
      <c r="H55" s="2" t="str">
        <f t="shared" si="21"/>
        <v>__ASM volatile ("nop");</v>
      </c>
      <c r="I55" s="2" t="str">
        <f t="shared" si="21"/>
        <v>__ASM volatile ("nop");</v>
      </c>
    </row>
    <row r="56" spans="1:9" x14ac:dyDescent="0.35">
      <c r="A56">
        <v>4</v>
      </c>
      <c r="B56">
        <v>32</v>
      </c>
      <c r="C56" s="2" t="str">
        <f>$L$4</f>
        <v>__ASM volatile ("nop");</v>
      </c>
      <c r="D56" s="2" t="str">
        <f t="shared" si="21"/>
        <v>__ASM volatile ("nop");</v>
      </c>
      <c r="E56" s="2" t="str">
        <f t="shared" si="21"/>
        <v>__ASM volatile ("nop");</v>
      </c>
      <c r="F56" s="2" t="str">
        <f t="shared" si="21"/>
        <v>__ASM volatile ("nop");</v>
      </c>
      <c r="G56" s="2" t="str">
        <f t="shared" si="21"/>
        <v>__ASM volatile ("nop");</v>
      </c>
      <c r="H56" s="2" t="str">
        <f t="shared" si="21"/>
        <v>__ASM volatile ("nop");</v>
      </c>
      <c r="I56" s="2" t="str">
        <f t="shared" si="21"/>
        <v>__ASM volatile ("nop");</v>
      </c>
    </row>
    <row r="57" spans="1:9" x14ac:dyDescent="0.35">
      <c r="A57">
        <v>5</v>
      </c>
      <c r="B57">
        <v>33</v>
      </c>
      <c r="C57" s="2" t="str">
        <f t="shared" si="22"/>
        <v>__ASM volatile ("nop");</v>
      </c>
      <c r="D57" s="2" t="str">
        <f t="shared" si="21"/>
        <v>__ASM volatile ("nop");</v>
      </c>
      <c r="E57" s="2" t="str">
        <f t="shared" si="21"/>
        <v>__ASM volatile ("nop");</v>
      </c>
      <c r="F57" s="2" t="str">
        <f t="shared" si="21"/>
        <v>__ASM volatile ("nop");</v>
      </c>
      <c r="G57" s="2" t="str">
        <f t="shared" si="21"/>
        <v>__ASM volatile ("nop");</v>
      </c>
      <c r="H57" s="2" t="str">
        <f t="shared" si="21"/>
        <v>__ASM volatile ("nop");</v>
      </c>
      <c r="I57" s="2" t="str">
        <f t="shared" si="21"/>
        <v>__ASM volatile ("nop");</v>
      </c>
    </row>
    <row r="58" spans="1:9" x14ac:dyDescent="0.35">
      <c r="A58">
        <v>6</v>
      </c>
      <c r="B58">
        <v>34</v>
      </c>
      <c r="C58" s="2" t="str">
        <f t="shared" si="22"/>
        <v>__ASM volatile ("nop");</v>
      </c>
      <c r="D58" s="2" t="str">
        <f t="shared" si="21"/>
        <v>__ASM volatile ("nop");</v>
      </c>
      <c r="E58" s="2" t="str">
        <f t="shared" si="21"/>
        <v>__ASM volatile ("nop");</v>
      </c>
      <c r="F58" s="2" t="str">
        <f t="shared" si="21"/>
        <v>__ASM volatile ("nop");</v>
      </c>
      <c r="G58" s="2" t="str">
        <f t="shared" si="21"/>
        <v>__ASM volatile ("nop");</v>
      </c>
      <c r="H58" s="2" t="str">
        <f t="shared" si="21"/>
        <v>__ASM volatile ("nop");</v>
      </c>
      <c r="I58" s="2" t="str">
        <f t="shared" si="21"/>
        <v>__ASM volatile ("nop");</v>
      </c>
    </row>
    <row r="59" spans="1:9" x14ac:dyDescent="0.35">
      <c r="A59">
        <v>7</v>
      </c>
      <c r="B59">
        <v>35</v>
      </c>
      <c r="C59" s="2" t="str">
        <f t="shared" si="22"/>
        <v>__ASM volatile ("nop");</v>
      </c>
      <c r="D59" s="2" t="str">
        <f t="shared" si="21"/>
        <v>__ASM volatile ("nop");</v>
      </c>
      <c r="E59" s="2" t="str">
        <f t="shared" si="21"/>
        <v>__ASM volatile ("nop");</v>
      </c>
      <c r="F59" s="2" t="str">
        <f t="shared" si="21"/>
        <v>__ASM volatile ("nop");</v>
      </c>
      <c r="G59" s="2" t="str">
        <f t="shared" si="21"/>
        <v>__ASM volatile ("nop");</v>
      </c>
      <c r="H59" s="2" t="str">
        <f t="shared" si="21"/>
        <v>__ASM volatile ("nop");</v>
      </c>
      <c r="I59" s="2" t="str">
        <f t="shared" si="21"/>
        <v>__ASM volatile ("nop");</v>
      </c>
    </row>
    <row r="60" spans="1:9" x14ac:dyDescent="0.35">
      <c r="A60">
        <v>8</v>
      </c>
      <c r="B60">
        <v>36</v>
      </c>
      <c r="C60" s="2" t="str">
        <f t="shared" si="22"/>
        <v>__ASM volatile ("nop");</v>
      </c>
      <c r="D60" s="2" t="str">
        <f t="shared" si="22"/>
        <v>__ASM volatile ("nop");</v>
      </c>
      <c r="E60" s="2" t="str">
        <f t="shared" si="22"/>
        <v>__ASM volatile ("nop");</v>
      </c>
      <c r="F60" s="2" t="str">
        <f t="shared" si="22"/>
        <v>__ASM volatile ("nop");</v>
      </c>
      <c r="G60" s="2" t="str">
        <f t="shared" si="22"/>
        <v>__ASM volatile ("nop");</v>
      </c>
      <c r="H60" s="2" t="str">
        <f t="shared" si="22"/>
        <v>__ASM volatile ("nop");</v>
      </c>
      <c r="I60" s="2" t="str">
        <f t="shared" si="22"/>
        <v>__ASM volatile ("nop");</v>
      </c>
    </row>
    <row r="61" spans="1:9" x14ac:dyDescent="0.35">
      <c r="B61">
        <v>37</v>
      </c>
      <c r="C61" t="str">
        <f>C16</f>
        <v xml:space="preserve">GPIOA-&gt;BSRR =(1&lt;&lt;21); </v>
      </c>
      <c r="D61" t="str">
        <f t="shared" ref="D61:I61" si="23">D16</f>
        <v xml:space="preserve">GPIOA-&gt;BSRR =(1&lt;&lt;21); </v>
      </c>
      <c r="E61" t="str">
        <f t="shared" si="23"/>
        <v xml:space="preserve">GPIOA-&gt;BSRR =(1&lt;&lt;5); </v>
      </c>
      <c r="F61" t="str">
        <f t="shared" si="23"/>
        <v xml:space="preserve">GPIOA-&gt;BSRR =(1&lt;&lt;21); </v>
      </c>
      <c r="G61" t="str">
        <f t="shared" si="23"/>
        <v xml:space="preserve">GPIOA-&gt;BSRR =(1&lt;&lt;21); </v>
      </c>
      <c r="H61" t="str">
        <f t="shared" si="23"/>
        <v xml:space="preserve">GPIOA-&gt;BSRR =(1&lt;&lt;5); </v>
      </c>
      <c r="I61" t="str">
        <f t="shared" si="23"/>
        <v xml:space="preserve">GPIOA-&gt;BSRR =(1&lt;&lt;5); </v>
      </c>
    </row>
    <row r="62" spans="1:9" x14ac:dyDescent="0.35">
      <c r="A62" cm="1">
        <f t="array" ref="A62:A69">_xlfn.SEQUENCE(8)</f>
        <v>1</v>
      </c>
      <c r="B62">
        <v>38</v>
      </c>
      <c r="C62" s="2" t="str">
        <f>$L$4</f>
        <v>__ASM volatile ("nop");</v>
      </c>
      <c r="D62" s="2" t="str">
        <f t="shared" ref="D62:I68" si="24">$L$4</f>
        <v>__ASM volatile ("nop");</v>
      </c>
      <c r="E62" s="2" t="str">
        <f t="shared" si="24"/>
        <v>__ASM volatile ("nop");</v>
      </c>
      <c r="F62" s="2" t="str">
        <f t="shared" si="24"/>
        <v>__ASM volatile ("nop");</v>
      </c>
      <c r="G62" s="2" t="str">
        <f t="shared" si="24"/>
        <v>__ASM volatile ("nop");</v>
      </c>
      <c r="H62" s="2" t="str">
        <f t="shared" si="24"/>
        <v>__ASM volatile ("nop");</v>
      </c>
      <c r="I62" s="2" t="str">
        <f t="shared" si="24"/>
        <v>__ASM volatile ("nop");</v>
      </c>
    </row>
    <row r="63" spans="1:9" x14ac:dyDescent="0.35">
      <c r="A63">
        <v>2</v>
      </c>
      <c r="B63">
        <v>39</v>
      </c>
      <c r="C63" s="2" t="str">
        <f>$L$4</f>
        <v>__ASM volatile ("nop");</v>
      </c>
      <c r="D63" s="2" t="str">
        <f t="shared" si="24"/>
        <v>__ASM volatile ("nop");</v>
      </c>
      <c r="E63" s="2" t="str">
        <f t="shared" si="24"/>
        <v>__ASM volatile ("nop");</v>
      </c>
      <c r="F63" s="2" t="str">
        <f t="shared" si="24"/>
        <v>__ASM volatile ("nop");</v>
      </c>
      <c r="G63" s="2" t="str">
        <f t="shared" si="24"/>
        <v>__ASM volatile ("nop");</v>
      </c>
      <c r="H63" s="2" t="str">
        <f t="shared" si="24"/>
        <v>__ASM volatile ("nop");</v>
      </c>
      <c r="I63" s="2" t="str">
        <f t="shared" si="24"/>
        <v>__ASM volatile ("nop");</v>
      </c>
    </row>
    <row r="64" spans="1:9" x14ac:dyDescent="0.35">
      <c r="A64">
        <v>3</v>
      </c>
      <c r="B64">
        <v>40</v>
      </c>
      <c r="C64" s="2" t="str">
        <f t="shared" ref="C64:I69" si="25">$L$4</f>
        <v>__ASM volatile ("nop");</v>
      </c>
      <c r="D64" s="2" t="str">
        <f t="shared" si="24"/>
        <v>__ASM volatile ("nop");</v>
      </c>
      <c r="E64" s="2" t="str">
        <f t="shared" si="24"/>
        <v>__ASM volatile ("nop");</v>
      </c>
      <c r="F64" s="2" t="str">
        <f t="shared" si="24"/>
        <v>__ASM volatile ("nop");</v>
      </c>
      <c r="G64" s="2" t="str">
        <f t="shared" si="24"/>
        <v>__ASM volatile ("nop");</v>
      </c>
      <c r="H64" s="2" t="str">
        <f t="shared" si="24"/>
        <v>__ASM volatile ("nop");</v>
      </c>
      <c r="I64" s="2" t="str">
        <f t="shared" si="24"/>
        <v>__ASM volatile ("nop");</v>
      </c>
    </row>
    <row r="65" spans="1:9" x14ac:dyDescent="0.35">
      <c r="A65">
        <v>4</v>
      </c>
      <c r="B65">
        <v>41</v>
      </c>
      <c r="C65" s="2" t="str">
        <f>$L$4</f>
        <v>__ASM volatile ("nop");</v>
      </c>
      <c r="D65" s="2" t="str">
        <f t="shared" si="24"/>
        <v>__ASM volatile ("nop");</v>
      </c>
      <c r="E65" s="2" t="str">
        <f t="shared" si="24"/>
        <v>__ASM volatile ("nop");</v>
      </c>
      <c r="F65" s="2" t="str">
        <f t="shared" si="24"/>
        <v>__ASM volatile ("nop");</v>
      </c>
      <c r="G65" s="2" t="str">
        <f t="shared" si="24"/>
        <v>__ASM volatile ("nop");</v>
      </c>
      <c r="H65" s="2" t="str">
        <f t="shared" si="24"/>
        <v>__ASM volatile ("nop");</v>
      </c>
      <c r="I65" s="2" t="str">
        <f t="shared" si="24"/>
        <v>__ASM volatile ("nop");</v>
      </c>
    </row>
    <row r="66" spans="1:9" x14ac:dyDescent="0.35">
      <c r="A66">
        <v>5</v>
      </c>
      <c r="B66">
        <v>42</v>
      </c>
      <c r="C66" s="2" t="str">
        <f t="shared" si="25"/>
        <v>__ASM volatile ("nop");</v>
      </c>
      <c r="D66" s="2" t="str">
        <f t="shared" si="24"/>
        <v>__ASM volatile ("nop");</v>
      </c>
      <c r="E66" s="2" t="str">
        <f t="shared" si="24"/>
        <v>__ASM volatile ("nop");</v>
      </c>
      <c r="F66" s="2" t="str">
        <f t="shared" si="24"/>
        <v>__ASM volatile ("nop");</v>
      </c>
      <c r="G66" s="2" t="str">
        <f t="shared" si="24"/>
        <v>__ASM volatile ("nop");</v>
      </c>
      <c r="H66" s="2" t="str">
        <f t="shared" si="24"/>
        <v>__ASM volatile ("nop");</v>
      </c>
      <c r="I66" s="2" t="str">
        <f t="shared" si="24"/>
        <v>__ASM volatile ("nop");</v>
      </c>
    </row>
    <row r="67" spans="1:9" x14ac:dyDescent="0.35">
      <c r="A67">
        <v>6</v>
      </c>
      <c r="B67">
        <v>43</v>
      </c>
      <c r="C67" s="2" t="str">
        <f t="shared" si="25"/>
        <v>__ASM volatile ("nop");</v>
      </c>
      <c r="D67" s="2" t="str">
        <f t="shared" si="24"/>
        <v>__ASM volatile ("nop");</v>
      </c>
      <c r="E67" s="2" t="str">
        <f t="shared" si="24"/>
        <v>__ASM volatile ("nop");</v>
      </c>
      <c r="F67" s="2" t="str">
        <f t="shared" si="24"/>
        <v>__ASM volatile ("nop");</v>
      </c>
      <c r="G67" s="2" t="str">
        <f t="shared" si="24"/>
        <v>__ASM volatile ("nop");</v>
      </c>
      <c r="H67" s="2" t="str">
        <f t="shared" si="24"/>
        <v>__ASM volatile ("nop");</v>
      </c>
      <c r="I67" s="2" t="str">
        <f t="shared" si="24"/>
        <v>__ASM volatile ("nop");</v>
      </c>
    </row>
    <row r="68" spans="1:9" x14ac:dyDescent="0.35">
      <c r="A68">
        <v>7</v>
      </c>
      <c r="B68">
        <v>44</v>
      </c>
      <c r="C68" s="2" t="str">
        <f t="shared" si="25"/>
        <v>__ASM volatile ("nop");</v>
      </c>
      <c r="D68" s="2" t="str">
        <f t="shared" si="24"/>
        <v>__ASM volatile ("nop");</v>
      </c>
      <c r="E68" s="2" t="str">
        <f t="shared" si="24"/>
        <v>__ASM volatile ("nop");</v>
      </c>
      <c r="F68" s="2" t="str">
        <f t="shared" si="24"/>
        <v>__ASM volatile ("nop");</v>
      </c>
      <c r="G68" s="2" t="str">
        <f t="shared" si="24"/>
        <v>__ASM volatile ("nop");</v>
      </c>
      <c r="H68" s="2" t="str">
        <f t="shared" si="24"/>
        <v>__ASM volatile ("nop");</v>
      </c>
      <c r="I68" s="2" t="str">
        <f t="shared" si="24"/>
        <v>__ASM volatile ("nop");</v>
      </c>
    </row>
    <row r="69" spans="1:9" x14ac:dyDescent="0.35">
      <c r="A69">
        <v>8</v>
      </c>
      <c r="B69">
        <v>45</v>
      </c>
      <c r="C69" s="2" t="str">
        <f t="shared" si="25"/>
        <v>__ASM volatile ("nop");</v>
      </c>
      <c r="D69" s="2" t="str">
        <f t="shared" si="25"/>
        <v>__ASM volatile ("nop");</v>
      </c>
      <c r="E69" s="2" t="str">
        <f t="shared" si="25"/>
        <v>__ASM volatile ("nop");</v>
      </c>
      <c r="F69" s="2" t="str">
        <f t="shared" si="25"/>
        <v>__ASM volatile ("nop");</v>
      </c>
      <c r="G69" s="2" t="str">
        <f t="shared" si="25"/>
        <v>__ASM volatile ("nop");</v>
      </c>
      <c r="H69" s="2" t="str">
        <f t="shared" si="25"/>
        <v>__ASM volatile ("nop");</v>
      </c>
      <c r="I69" s="2" t="str">
        <f t="shared" si="25"/>
        <v>__ASM volatile ("nop");</v>
      </c>
    </row>
    <row r="70" spans="1:9" x14ac:dyDescent="0.35">
      <c r="B70">
        <v>46</v>
      </c>
      <c r="C70" t="str">
        <f>C17</f>
        <v xml:space="preserve">GPIOA-&gt;BSRR =(1&lt;&lt;21); </v>
      </c>
      <c r="D70" t="str">
        <f t="shared" ref="D70:I70" si="26">D17</f>
        <v xml:space="preserve">GPIOA-&gt;BSRR =(1&lt;&lt;21); </v>
      </c>
      <c r="E70" t="str">
        <f t="shared" si="26"/>
        <v xml:space="preserve">GPIOA-&gt;BSRR =(1&lt;&lt;21); </v>
      </c>
      <c r="F70" t="str">
        <f t="shared" si="26"/>
        <v xml:space="preserve">GPIOA-&gt;BSRR =(1&lt;&lt;21); </v>
      </c>
      <c r="G70" t="str">
        <f t="shared" si="26"/>
        <v xml:space="preserve">GPIOA-&gt;BSRR =(1&lt;&lt;5); </v>
      </c>
      <c r="H70" t="str">
        <f t="shared" si="26"/>
        <v xml:space="preserve">GPIOA-&gt;BSRR =(1&lt;&lt;21); </v>
      </c>
      <c r="I70" t="str">
        <f t="shared" si="26"/>
        <v xml:space="preserve">GPIOA-&gt;BSRR =(1&lt;&lt;21); </v>
      </c>
    </row>
    <row r="71" spans="1:9" x14ac:dyDescent="0.35">
      <c r="A71" cm="1">
        <f t="array" ref="A71:A78">_xlfn.SEQUENCE(8)</f>
        <v>1</v>
      </c>
      <c r="B71">
        <v>47</v>
      </c>
      <c r="C71" s="2" t="str">
        <f>$L$4</f>
        <v>__ASM volatile ("nop");</v>
      </c>
      <c r="D71" s="2" t="str">
        <f t="shared" ref="D71:I77" si="27">$L$4</f>
        <v>__ASM volatile ("nop");</v>
      </c>
      <c r="E71" s="2" t="str">
        <f t="shared" si="27"/>
        <v>__ASM volatile ("nop");</v>
      </c>
      <c r="F71" s="2" t="str">
        <f t="shared" si="27"/>
        <v>__ASM volatile ("nop");</v>
      </c>
      <c r="G71" s="2" t="str">
        <f t="shared" si="27"/>
        <v>__ASM volatile ("nop");</v>
      </c>
      <c r="H71" s="2" t="str">
        <f t="shared" si="27"/>
        <v>__ASM volatile ("nop");</v>
      </c>
      <c r="I71" s="2" t="str">
        <f t="shared" si="27"/>
        <v>__ASM volatile ("nop");</v>
      </c>
    </row>
    <row r="72" spans="1:9" x14ac:dyDescent="0.35">
      <c r="A72">
        <v>2</v>
      </c>
      <c r="B72">
        <v>48</v>
      </c>
      <c r="C72" s="2" t="str">
        <f t="shared" ref="C72:I78" si="28">$L$4</f>
        <v>__ASM volatile ("nop");</v>
      </c>
      <c r="D72" s="2" t="str">
        <f t="shared" si="27"/>
        <v>__ASM volatile ("nop");</v>
      </c>
      <c r="E72" s="2" t="str">
        <f t="shared" si="27"/>
        <v>__ASM volatile ("nop");</v>
      </c>
      <c r="F72" s="2" t="str">
        <f t="shared" si="27"/>
        <v>__ASM volatile ("nop");</v>
      </c>
      <c r="G72" s="2" t="str">
        <f t="shared" si="27"/>
        <v>__ASM volatile ("nop");</v>
      </c>
      <c r="H72" s="2" t="str">
        <f t="shared" si="27"/>
        <v>__ASM volatile ("nop");</v>
      </c>
      <c r="I72" s="2" t="str">
        <f t="shared" si="27"/>
        <v>__ASM volatile ("nop");</v>
      </c>
    </row>
    <row r="73" spans="1:9" x14ac:dyDescent="0.35">
      <c r="A73">
        <v>3</v>
      </c>
      <c r="B73">
        <v>49</v>
      </c>
      <c r="C73" s="2" t="str">
        <f>$L$4</f>
        <v>__ASM volatile ("nop");</v>
      </c>
      <c r="D73" s="2" t="str">
        <f t="shared" si="27"/>
        <v>__ASM volatile ("nop");</v>
      </c>
      <c r="E73" s="2" t="str">
        <f t="shared" si="27"/>
        <v>__ASM volatile ("nop");</v>
      </c>
      <c r="F73" s="2" t="str">
        <f t="shared" si="27"/>
        <v>__ASM volatile ("nop");</v>
      </c>
      <c r="G73" s="2" t="str">
        <f t="shared" si="27"/>
        <v>__ASM volatile ("nop");</v>
      </c>
      <c r="H73" s="2" t="str">
        <f t="shared" si="27"/>
        <v>__ASM volatile ("nop");</v>
      </c>
      <c r="I73" s="2" t="str">
        <f t="shared" si="27"/>
        <v>__ASM volatile ("nop");</v>
      </c>
    </row>
    <row r="74" spans="1:9" x14ac:dyDescent="0.35">
      <c r="A74">
        <v>4</v>
      </c>
      <c r="B74">
        <v>50</v>
      </c>
      <c r="C74" s="2" t="str">
        <f t="shared" si="28"/>
        <v>__ASM volatile ("nop");</v>
      </c>
      <c r="D74" s="2" t="str">
        <f t="shared" si="27"/>
        <v>__ASM volatile ("nop");</v>
      </c>
      <c r="E74" s="2" t="str">
        <f t="shared" si="27"/>
        <v>__ASM volatile ("nop");</v>
      </c>
      <c r="F74" s="2" t="str">
        <f t="shared" si="27"/>
        <v>__ASM volatile ("nop");</v>
      </c>
      <c r="G74" s="2" t="str">
        <f t="shared" si="27"/>
        <v>__ASM volatile ("nop");</v>
      </c>
      <c r="H74" s="2" t="str">
        <f t="shared" si="27"/>
        <v>__ASM volatile ("nop");</v>
      </c>
      <c r="I74" s="2" t="str">
        <f t="shared" si="27"/>
        <v>__ASM volatile ("nop");</v>
      </c>
    </row>
    <row r="75" spans="1:9" x14ac:dyDescent="0.35">
      <c r="A75">
        <v>5</v>
      </c>
      <c r="B75">
        <v>51</v>
      </c>
      <c r="C75" s="2" t="str">
        <f t="shared" si="28"/>
        <v>__ASM volatile ("nop");</v>
      </c>
      <c r="D75" s="2" t="str">
        <f t="shared" si="27"/>
        <v>__ASM volatile ("nop");</v>
      </c>
      <c r="E75" s="2" t="str">
        <f t="shared" si="27"/>
        <v>__ASM volatile ("nop");</v>
      </c>
      <c r="F75" s="2" t="str">
        <f t="shared" si="27"/>
        <v>__ASM volatile ("nop");</v>
      </c>
      <c r="G75" s="2" t="str">
        <f t="shared" si="27"/>
        <v>__ASM volatile ("nop");</v>
      </c>
      <c r="H75" s="2" t="str">
        <f t="shared" si="27"/>
        <v>__ASM volatile ("nop");</v>
      </c>
      <c r="I75" s="2" t="str">
        <f t="shared" si="27"/>
        <v>__ASM volatile ("nop");</v>
      </c>
    </row>
    <row r="76" spans="1:9" x14ac:dyDescent="0.35">
      <c r="A76">
        <v>6</v>
      </c>
      <c r="B76">
        <v>52</v>
      </c>
      <c r="C76" s="2" t="str">
        <f t="shared" si="28"/>
        <v>__ASM volatile ("nop");</v>
      </c>
      <c r="D76" s="2" t="str">
        <f t="shared" si="27"/>
        <v>__ASM volatile ("nop");</v>
      </c>
      <c r="E76" s="2" t="str">
        <f t="shared" si="27"/>
        <v>__ASM volatile ("nop");</v>
      </c>
      <c r="F76" s="2" t="str">
        <f t="shared" si="27"/>
        <v>__ASM volatile ("nop");</v>
      </c>
      <c r="G76" s="2" t="str">
        <f t="shared" si="27"/>
        <v>__ASM volatile ("nop");</v>
      </c>
      <c r="H76" s="2" t="str">
        <f t="shared" si="27"/>
        <v>__ASM volatile ("nop");</v>
      </c>
      <c r="I76" s="2" t="str">
        <f t="shared" si="27"/>
        <v>__ASM volatile ("nop");</v>
      </c>
    </row>
    <row r="77" spans="1:9" x14ac:dyDescent="0.35">
      <c r="A77">
        <v>7</v>
      </c>
      <c r="B77">
        <v>53</v>
      </c>
      <c r="C77" s="2" t="str">
        <f t="shared" si="28"/>
        <v>__ASM volatile ("nop");</v>
      </c>
      <c r="D77" s="2" t="str">
        <f t="shared" si="27"/>
        <v>__ASM volatile ("nop");</v>
      </c>
      <c r="E77" s="2" t="str">
        <f t="shared" si="27"/>
        <v>__ASM volatile ("nop");</v>
      </c>
      <c r="F77" s="2" t="str">
        <f t="shared" si="27"/>
        <v>__ASM volatile ("nop");</v>
      </c>
      <c r="G77" s="2" t="str">
        <f t="shared" si="27"/>
        <v>__ASM volatile ("nop");</v>
      </c>
      <c r="H77" s="2" t="str">
        <f t="shared" si="27"/>
        <v>__ASM volatile ("nop");</v>
      </c>
      <c r="I77" s="2" t="str">
        <f t="shared" si="27"/>
        <v>__ASM volatile ("nop");</v>
      </c>
    </row>
    <row r="78" spans="1:9" x14ac:dyDescent="0.35">
      <c r="A78">
        <v>8</v>
      </c>
      <c r="B78">
        <v>54</v>
      </c>
      <c r="C78" s="2" t="str">
        <f t="shared" si="28"/>
        <v>__ASM volatile ("nop");</v>
      </c>
      <c r="D78" s="2" t="str">
        <f t="shared" si="28"/>
        <v>__ASM volatile ("nop");</v>
      </c>
      <c r="E78" s="2" t="str">
        <f t="shared" si="28"/>
        <v>__ASM volatile ("nop");</v>
      </c>
      <c r="F78" s="2" t="str">
        <f t="shared" si="28"/>
        <v>__ASM volatile ("nop");</v>
      </c>
      <c r="G78" s="2" t="str">
        <f t="shared" si="28"/>
        <v>__ASM volatile ("nop");</v>
      </c>
      <c r="H78" s="2" t="str">
        <f t="shared" si="28"/>
        <v>__ASM volatile ("nop");</v>
      </c>
      <c r="I78" s="2" t="str">
        <f t="shared" si="28"/>
        <v>__ASM volatile ("nop");</v>
      </c>
    </row>
    <row r="79" spans="1:9" x14ac:dyDescent="0.35">
      <c r="B79">
        <v>55</v>
      </c>
      <c r="C79" t="str">
        <f>C18</f>
        <v xml:space="preserve">GPIOA-&gt;BSRR =(1&lt;&lt;21); </v>
      </c>
      <c r="D79" t="str">
        <f t="shared" ref="D79:I79" si="29">D18</f>
        <v xml:space="preserve">GPIOA-&gt;BSRR =(1&lt;&lt;21); </v>
      </c>
      <c r="E79" t="str">
        <f t="shared" si="29"/>
        <v xml:space="preserve">GPIOA-&gt;BSRR =(1&lt;&lt;5); </v>
      </c>
      <c r="F79" t="str">
        <f t="shared" si="29"/>
        <v xml:space="preserve">GPIOA-&gt;BSRR =(1&lt;&lt;5); </v>
      </c>
      <c r="G79" t="str">
        <f t="shared" si="29"/>
        <v xml:space="preserve">GPIOA-&gt;BSRR =(1&lt;&lt;21); </v>
      </c>
      <c r="H79" t="str">
        <f t="shared" si="29"/>
        <v xml:space="preserve">GPIOA-&gt;BSRR =(1&lt;&lt;21); </v>
      </c>
      <c r="I79" t="str">
        <f t="shared" si="29"/>
        <v xml:space="preserve">GPIOA-&gt;BSRR =(1&lt;&lt;5); </v>
      </c>
    </row>
    <row r="80" spans="1:9" x14ac:dyDescent="0.35">
      <c r="A80" cm="1">
        <f t="array" ref="A80:A87">_xlfn.SEQUENCE(8)</f>
        <v>1</v>
      </c>
      <c r="B80">
        <v>56</v>
      </c>
      <c r="C80" s="2" t="str">
        <f>$L$4</f>
        <v>__ASM volatile ("nop");</v>
      </c>
      <c r="D80" s="2" t="str">
        <f t="shared" ref="D80:I86" si="30">$L$4</f>
        <v>__ASM volatile ("nop");</v>
      </c>
      <c r="E80" s="2" t="str">
        <f t="shared" si="30"/>
        <v>__ASM volatile ("nop");</v>
      </c>
      <c r="F80" s="2" t="str">
        <f t="shared" si="30"/>
        <v>__ASM volatile ("nop");</v>
      </c>
      <c r="G80" s="2" t="str">
        <f t="shared" si="30"/>
        <v>__ASM volatile ("nop");</v>
      </c>
      <c r="H80" s="2" t="str">
        <f t="shared" si="30"/>
        <v>__ASM volatile ("nop");</v>
      </c>
      <c r="I80" s="2" t="str">
        <f t="shared" si="30"/>
        <v>__ASM volatile ("nop");</v>
      </c>
    </row>
    <row r="81" spans="1:9" x14ac:dyDescent="0.35">
      <c r="A81">
        <v>2</v>
      </c>
      <c r="B81">
        <v>57</v>
      </c>
      <c r="C81" s="2" t="str">
        <f t="shared" ref="C81:I87" si="31">$L$4</f>
        <v>__ASM volatile ("nop");</v>
      </c>
      <c r="D81" s="2" t="str">
        <f t="shared" si="30"/>
        <v>__ASM volatile ("nop");</v>
      </c>
      <c r="E81" s="2" t="str">
        <f t="shared" si="30"/>
        <v>__ASM volatile ("nop");</v>
      </c>
      <c r="F81" s="2" t="str">
        <f t="shared" si="30"/>
        <v>__ASM volatile ("nop");</v>
      </c>
      <c r="G81" s="2" t="str">
        <f t="shared" si="30"/>
        <v>__ASM volatile ("nop");</v>
      </c>
      <c r="H81" s="2" t="str">
        <f t="shared" si="30"/>
        <v>__ASM volatile ("nop");</v>
      </c>
      <c r="I81" s="2" t="str">
        <f t="shared" si="30"/>
        <v>__ASM volatile ("nop");</v>
      </c>
    </row>
    <row r="82" spans="1:9" x14ac:dyDescent="0.35">
      <c r="A82">
        <v>3</v>
      </c>
      <c r="B82">
        <v>58</v>
      </c>
      <c r="C82" s="2" t="str">
        <f>$L$4</f>
        <v>__ASM volatile ("nop");</v>
      </c>
      <c r="D82" s="2" t="str">
        <f t="shared" si="30"/>
        <v>__ASM volatile ("nop");</v>
      </c>
      <c r="E82" s="2" t="str">
        <f t="shared" si="30"/>
        <v>__ASM volatile ("nop");</v>
      </c>
      <c r="F82" s="2" t="str">
        <f t="shared" si="30"/>
        <v>__ASM volatile ("nop");</v>
      </c>
      <c r="G82" s="2" t="str">
        <f t="shared" si="30"/>
        <v>__ASM volatile ("nop");</v>
      </c>
      <c r="H82" s="2" t="str">
        <f t="shared" si="30"/>
        <v>__ASM volatile ("nop");</v>
      </c>
      <c r="I82" s="2" t="str">
        <f t="shared" si="30"/>
        <v>__ASM volatile ("nop");</v>
      </c>
    </row>
    <row r="83" spans="1:9" x14ac:dyDescent="0.35">
      <c r="A83">
        <v>4</v>
      </c>
      <c r="B83">
        <v>59</v>
      </c>
      <c r="C83" s="2" t="str">
        <f t="shared" si="31"/>
        <v>__ASM volatile ("nop");</v>
      </c>
      <c r="D83" s="2" t="str">
        <f t="shared" si="30"/>
        <v>__ASM volatile ("nop");</v>
      </c>
      <c r="E83" s="2" t="str">
        <f t="shared" si="30"/>
        <v>__ASM volatile ("nop");</v>
      </c>
      <c r="F83" s="2" t="str">
        <f t="shared" si="30"/>
        <v>__ASM volatile ("nop");</v>
      </c>
      <c r="G83" s="2" t="str">
        <f t="shared" si="30"/>
        <v>__ASM volatile ("nop");</v>
      </c>
      <c r="H83" s="2" t="str">
        <f t="shared" si="30"/>
        <v>__ASM volatile ("nop");</v>
      </c>
      <c r="I83" s="2" t="str">
        <f t="shared" si="30"/>
        <v>__ASM volatile ("nop");</v>
      </c>
    </row>
    <row r="84" spans="1:9" x14ac:dyDescent="0.35">
      <c r="A84">
        <v>5</v>
      </c>
      <c r="B84">
        <v>60</v>
      </c>
      <c r="C84" s="2" t="str">
        <f t="shared" si="31"/>
        <v>__ASM volatile ("nop");</v>
      </c>
      <c r="D84" s="2" t="str">
        <f t="shared" si="30"/>
        <v>__ASM volatile ("nop");</v>
      </c>
      <c r="E84" s="2" t="str">
        <f t="shared" si="30"/>
        <v>__ASM volatile ("nop");</v>
      </c>
      <c r="F84" s="2" t="str">
        <f t="shared" si="30"/>
        <v>__ASM volatile ("nop");</v>
      </c>
      <c r="G84" s="2" t="str">
        <f t="shared" si="30"/>
        <v>__ASM volatile ("nop");</v>
      </c>
      <c r="H84" s="2" t="str">
        <f t="shared" si="30"/>
        <v>__ASM volatile ("nop");</v>
      </c>
      <c r="I84" s="2" t="str">
        <f t="shared" si="30"/>
        <v>__ASM volatile ("nop");</v>
      </c>
    </row>
    <row r="85" spans="1:9" x14ac:dyDescent="0.35">
      <c r="A85">
        <v>6</v>
      </c>
      <c r="B85">
        <v>61</v>
      </c>
      <c r="C85" s="2" t="str">
        <f t="shared" si="31"/>
        <v>__ASM volatile ("nop");</v>
      </c>
      <c r="D85" s="2" t="str">
        <f t="shared" si="30"/>
        <v>__ASM volatile ("nop");</v>
      </c>
      <c r="E85" s="2" t="str">
        <f t="shared" si="30"/>
        <v>__ASM volatile ("nop");</v>
      </c>
      <c r="F85" s="2" t="str">
        <f t="shared" si="30"/>
        <v>__ASM volatile ("nop");</v>
      </c>
      <c r="G85" s="2" t="str">
        <f t="shared" si="30"/>
        <v>__ASM volatile ("nop");</v>
      </c>
      <c r="H85" s="2" t="str">
        <f t="shared" si="30"/>
        <v>__ASM volatile ("nop");</v>
      </c>
      <c r="I85" s="2" t="str">
        <f t="shared" si="30"/>
        <v>__ASM volatile ("nop");</v>
      </c>
    </row>
    <row r="86" spans="1:9" x14ac:dyDescent="0.35">
      <c r="A86">
        <v>7</v>
      </c>
      <c r="B86">
        <v>62</v>
      </c>
      <c r="C86" s="2" t="str">
        <f t="shared" si="31"/>
        <v>__ASM volatile ("nop");</v>
      </c>
      <c r="D86" s="2" t="str">
        <f t="shared" si="30"/>
        <v>__ASM volatile ("nop");</v>
      </c>
      <c r="E86" s="2" t="str">
        <f t="shared" si="30"/>
        <v>__ASM volatile ("nop");</v>
      </c>
      <c r="F86" s="2" t="str">
        <f t="shared" si="30"/>
        <v>__ASM volatile ("nop");</v>
      </c>
      <c r="G86" s="2" t="str">
        <f t="shared" si="30"/>
        <v>__ASM volatile ("nop");</v>
      </c>
      <c r="H86" s="2" t="str">
        <f t="shared" si="30"/>
        <v>__ASM volatile ("nop");</v>
      </c>
      <c r="I86" s="2" t="str">
        <f t="shared" si="30"/>
        <v>__ASM volatile ("nop");</v>
      </c>
    </row>
    <row r="87" spans="1:9" x14ac:dyDescent="0.35">
      <c r="A87">
        <v>8</v>
      </c>
      <c r="B87">
        <v>63</v>
      </c>
      <c r="C87" s="2" t="str">
        <f t="shared" si="31"/>
        <v>__ASM volatile ("nop");</v>
      </c>
      <c r="D87" s="2" t="str">
        <f t="shared" si="31"/>
        <v>__ASM volatile ("nop");</v>
      </c>
      <c r="E87" s="2" t="str">
        <f t="shared" si="31"/>
        <v>__ASM volatile ("nop");</v>
      </c>
      <c r="F87" s="2" t="str">
        <f t="shared" si="31"/>
        <v>__ASM volatile ("nop");</v>
      </c>
      <c r="G87" s="2" t="str">
        <f t="shared" si="31"/>
        <v>__ASM volatile ("nop");</v>
      </c>
      <c r="H87" s="2" t="str">
        <f t="shared" si="31"/>
        <v>__ASM volatile ("nop");</v>
      </c>
      <c r="I87" s="2" t="str">
        <f t="shared" si="31"/>
        <v>__ASM volatile ("nop");</v>
      </c>
    </row>
    <row r="88" spans="1:9" x14ac:dyDescent="0.35">
      <c r="B88">
        <v>64</v>
      </c>
      <c r="C88" t="str">
        <f>C19</f>
        <v xml:space="preserve">GPIOA-&gt;BSRR =(1&lt;&lt;21); </v>
      </c>
      <c r="D88" t="str">
        <f t="shared" ref="D88:I88" si="32">D19</f>
        <v xml:space="preserve">GPIOA-&gt;BSRR =(1&lt;&lt;5); </v>
      </c>
      <c r="E88" t="str">
        <f t="shared" si="32"/>
        <v xml:space="preserve">GPIOA-&gt;BSRR =(1&lt;&lt;21); </v>
      </c>
      <c r="F88" t="str">
        <f t="shared" si="32"/>
        <v xml:space="preserve">GPIOA-&gt;BSRR =(1&lt;&lt;21); </v>
      </c>
      <c r="G88" t="str">
        <f t="shared" si="32"/>
        <v xml:space="preserve">GPIOA-&gt;BSRR =(1&lt;&lt;5); </v>
      </c>
      <c r="H88" t="str">
        <f t="shared" si="32"/>
        <v xml:space="preserve">GPIOA-&gt;BSRR =(1&lt;&lt;21); </v>
      </c>
      <c r="I88" t="str">
        <f t="shared" si="32"/>
        <v xml:space="preserve">GPIOA-&gt;BSRR =(1&lt;&lt;21); </v>
      </c>
    </row>
    <row r="89" spans="1:9" x14ac:dyDescent="0.35">
      <c r="A89" cm="1">
        <f t="array" ref="A89:A96">_xlfn.SEQUENCE(8)</f>
        <v>1</v>
      </c>
      <c r="B89">
        <v>65</v>
      </c>
      <c r="C89" s="2" t="str">
        <f t="shared" ref="C89:I96" si="33">$L$4</f>
        <v>__ASM volatile ("nop");</v>
      </c>
      <c r="D89" s="2" t="str">
        <f t="shared" si="33"/>
        <v>__ASM volatile ("nop");</v>
      </c>
      <c r="E89" s="2" t="str">
        <f t="shared" si="33"/>
        <v>__ASM volatile ("nop");</v>
      </c>
      <c r="F89" s="2" t="str">
        <f t="shared" si="33"/>
        <v>__ASM volatile ("nop");</v>
      </c>
      <c r="G89" s="2" t="str">
        <f t="shared" si="33"/>
        <v>__ASM volatile ("nop");</v>
      </c>
      <c r="H89" s="2" t="str">
        <f t="shared" si="33"/>
        <v>__ASM volatile ("nop");</v>
      </c>
      <c r="I89" s="2" t="str">
        <f t="shared" si="33"/>
        <v>__ASM volatile ("nop");</v>
      </c>
    </row>
    <row r="90" spans="1:9" x14ac:dyDescent="0.35">
      <c r="A90">
        <v>2</v>
      </c>
      <c r="B90">
        <v>66</v>
      </c>
      <c r="C90" s="2" t="str">
        <f>$L$4</f>
        <v>__ASM volatile ("nop");</v>
      </c>
      <c r="D90" s="2" t="str">
        <f t="shared" si="33"/>
        <v>__ASM volatile ("nop");</v>
      </c>
      <c r="E90" s="2" t="str">
        <f t="shared" si="33"/>
        <v>__ASM volatile ("nop");</v>
      </c>
      <c r="F90" s="2" t="str">
        <f t="shared" si="33"/>
        <v>__ASM volatile ("nop");</v>
      </c>
      <c r="G90" s="2" t="str">
        <f t="shared" si="33"/>
        <v>__ASM volatile ("nop");</v>
      </c>
      <c r="H90" s="2" t="str">
        <f t="shared" si="33"/>
        <v>__ASM volatile ("nop");</v>
      </c>
      <c r="I90" s="2" t="str">
        <f t="shared" si="33"/>
        <v>__ASM volatile ("nop");</v>
      </c>
    </row>
    <row r="91" spans="1:9" x14ac:dyDescent="0.35">
      <c r="A91">
        <v>3</v>
      </c>
      <c r="B91">
        <v>67</v>
      </c>
      <c r="C91" s="2" t="str">
        <f t="shared" si="33"/>
        <v>__ASM volatile ("nop");</v>
      </c>
      <c r="D91" s="2" t="str">
        <f t="shared" si="33"/>
        <v>__ASM volatile ("nop");</v>
      </c>
      <c r="E91" s="2" t="str">
        <f t="shared" si="33"/>
        <v>__ASM volatile ("nop");</v>
      </c>
      <c r="F91" s="2" t="str">
        <f t="shared" si="33"/>
        <v>__ASM volatile ("nop");</v>
      </c>
      <c r="G91" s="2" t="str">
        <f t="shared" si="33"/>
        <v>__ASM volatile ("nop");</v>
      </c>
      <c r="H91" s="2" t="str">
        <f t="shared" si="33"/>
        <v>__ASM volatile ("nop");</v>
      </c>
      <c r="I91" s="2" t="str">
        <f t="shared" si="33"/>
        <v>__ASM volatile ("nop");</v>
      </c>
    </row>
    <row r="92" spans="1:9" x14ac:dyDescent="0.35">
      <c r="A92">
        <v>4</v>
      </c>
      <c r="B92">
        <v>68</v>
      </c>
      <c r="C92" s="2" t="str">
        <f t="shared" si="33"/>
        <v>__ASM volatile ("nop");</v>
      </c>
      <c r="D92" s="2" t="str">
        <f t="shared" si="33"/>
        <v>__ASM volatile ("nop");</v>
      </c>
      <c r="E92" s="2" t="str">
        <f t="shared" si="33"/>
        <v>__ASM volatile ("nop");</v>
      </c>
      <c r="F92" s="2" t="str">
        <f t="shared" si="33"/>
        <v>__ASM volatile ("nop");</v>
      </c>
      <c r="G92" s="2" t="str">
        <f t="shared" si="33"/>
        <v>__ASM volatile ("nop");</v>
      </c>
      <c r="H92" s="2" t="str">
        <f t="shared" si="33"/>
        <v>__ASM volatile ("nop");</v>
      </c>
      <c r="I92" s="2" t="str">
        <f t="shared" si="33"/>
        <v>__ASM volatile ("nop");</v>
      </c>
    </row>
    <row r="93" spans="1:9" x14ac:dyDescent="0.35">
      <c r="A93">
        <v>5</v>
      </c>
      <c r="B93">
        <v>69</v>
      </c>
      <c r="C93" s="2" t="str">
        <f t="shared" si="33"/>
        <v>__ASM volatile ("nop");</v>
      </c>
      <c r="D93" s="2" t="str">
        <f t="shared" si="33"/>
        <v>__ASM volatile ("nop");</v>
      </c>
      <c r="E93" s="2" t="str">
        <f t="shared" si="33"/>
        <v>__ASM volatile ("nop");</v>
      </c>
      <c r="F93" s="2" t="str">
        <f t="shared" si="33"/>
        <v>__ASM volatile ("nop");</v>
      </c>
      <c r="G93" s="2" t="str">
        <f t="shared" si="33"/>
        <v>__ASM volatile ("nop");</v>
      </c>
      <c r="H93" s="2" t="str">
        <f t="shared" si="33"/>
        <v>__ASM volatile ("nop");</v>
      </c>
      <c r="I93" s="2" t="str">
        <f t="shared" si="33"/>
        <v>__ASM volatile ("nop");</v>
      </c>
    </row>
    <row r="94" spans="1:9" x14ac:dyDescent="0.35">
      <c r="A94">
        <v>6</v>
      </c>
      <c r="B94">
        <v>70</v>
      </c>
      <c r="C94" s="2" t="str">
        <f t="shared" si="33"/>
        <v>__ASM volatile ("nop");</v>
      </c>
      <c r="D94" s="2" t="str">
        <f t="shared" si="33"/>
        <v>__ASM volatile ("nop");</v>
      </c>
      <c r="E94" s="2" t="str">
        <f t="shared" si="33"/>
        <v>__ASM volatile ("nop");</v>
      </c>
      <c r="F94" s="2" t="str">
        <f t="shared" si="33"/>
        <v>__ASM volatile ("nop");</v>
      </c>
      <c r="G94" s="2" t="str">
        <f t="shared" si="33"/>
        <v>__ASM volatile ("nop");</v>
      </c>
      <c r="H94" s="2" t="str">
        <f t="shared" si="33"/>
        <v>__ASM volatile ("nop");</v>
      </c>
      <c r="I94" s="2" t="str">
        <f t="shared" si="33"/>
        <v>__ASM volatile ("nop");</v>
      </c>
    </row>
    <row r="95" spans="1:9" x14ac:dyDescent="0.35">
      <c r="A95">
        <v>7</v>
      </c>
      <c r="B95">
        <v>71</v>
      </c>
      <c r="C95" s="2" t="str">
        <f t="shared" si="33"/>
        <v>__ASM volatile ("nop");</v>
      </c>
      <c r="D95" s="2" t="str">
        <f t="shared" si="33"/>
        <v>__ASM volatile ("nop");</v>
      </c>
      <c r="E95" s="2" t="str">
        <f t="shared" si="33"/>
        <v>__ASM volatile ("nop");</v>
      </c>
      <c r="F95" s="2" t="str">
        <f t="shared" si="33"/>
        <v>__ASM volatile ("nop");</v>
      </c>
      <c r="G95" s="2" t="str">
        <f t="shared" si="33"/>
        <v>__ASM volatile ("nop");</v>
      </c>
      <c r="H95" s="2" t="str">
        <f t="shared" si="33"/>
        <v>__ASM volatile ("nop");</v>
      </c>
      <c r="I95" s="2" t="str">
        <f t="shared" si="33"/>
        <v>__ASM volatile ("nop");</v>
      </c>
    </row>
    <row r="96" spans="1:9" x14ac:dyDescent="0.35">
      <c r="A96">
        <v>8</v>
      </c>
      <c r="B96">
        <v>72</v>
      </c>
      <c r="C96" s="2" t="str">
        <f>$L$4</f>
        <v>__ASM volatile ("nop");</v>
      </c>
      <c r="D96" s="2" t="str">
        <f t="shared" si="33"/>
        <v>__ASM volatile ("nop");</v>
      </c>
      <c r="E96" s="2" t="str">
        <f t="shared" si="33"/>
        <v>__ASM volatile ("nop");</v>
      </c>
      <c r="F96" s="2" t="str">
        <f t="shared" si="33"/>
        <v>__ASM volatile ("nop");</v>
      </c>
      <c r="G96" s="2" t="str">
        <f t="shared" si="33"/>
        <v>__ASM volatile ("nop");</v>
      </c>
      <c r="H96" s="2" t="str">
        <f t="shared" si="33"/>
        <v>__ASM volatile ("nop");</v>
      </c>
      <c r="I96" s="2" t="str">
        <f t="shared" si="33"/>
        <v>__ASM volatile ("nop");</v>
      </c>
    </row>
    <row r="97" spans="3:8" x14ac:dyDescent="0.35">
      <c r="C97" s="2"/>
      <c r="D97" s="2"/>
      <c r="E97" s="2"/>
      <c r="F97" s="2"/>
      <c r="G97" s="2"/>
      <c r="H97" s="2"/>
    </row>
    <row r="99" spans="3:8" x14ac:dyDescent="0.35">
      <c r="C99" s="2" t="s">
        <v>51</v>
      </c>
      <c r="D99" s="2"/>
      <c r="E99" s="2"/>
      <c r="F99" s="2"/>
      <c r="G99" s="2"/>
      <c r="H99" s="2"/>
    </row>
    <row r="100" spans="3:8" x14ac:dyDescent="0.35">
      <c r="C100" s="2"/>
      <c r="D100" s="2" t="s">
        <v>41</v>
      </c>
      <c r="E100" s="2"/>
      <c r="F100" s="2"/>
      <c r="G100" s="2"/>
      <c r="H100" s="2"/>
    </row>
    <row r="101" spans="3:8" x14ac:dyDescent="0.35">
      <c r="D101" t="s">
        <v>42</v>
      </c>
    </row>
    <row r="102" spans="3:8" x14ac:dyDescent="0.35">
      <c r="C102" s="2"/>
      <c r="D102" s="2" t="s">
        <v>42</v>
      </c>
      <c r="E102" s="2"/>
      <c r="F102" s="2"/>
      <c r="G102" s="2"/>
      <c r="H102" s="2"/>
    </row>
    <row r="103" spans="3:8" x14ac:dyDescent="0.35">
      <c r="C103" s="2"/>
      <c r="D103" s="2" t="s">
        <v>42</v>
      </c>
      <c r="E103" s="2"/>
      <c r="F103" s="2"/>
      <c r="G103" s="2"/>
      <c r="H103" s="2"/>
    </row>
    <row r="104" spans="3:8" x14ac:dyDescent="0.35">
      <c r="D104" t="s">
        <v>42</v>
      </c>
    </row>
    <row r="105" spans="3:8" x14ac:dyDescent="0.35">
      <c r="C105" s="2"/>
      <c r="D105" s="2" t="s">
        <v>42</v>
      </c>
      <c r="E105" s="2"/>
      <c r="F105" s="2"/>
      <c r="G105" s="2"/>
      <c r="H105" s="2"/>
    </row>
    <row r="106" spans="3:8" x14ac:dyDescent="0.35">
      <c r="C106" s="2"/>
      <c r="D106" s="2" t="s">
        <v>42</v>
      </c>
      <c r="E106" s="2"/>
      <c r="F106" s="2"/>
      <c r="G106" s="2"/>
      <c r="H106" s="2"/>
    </row>
    <row r="107" spans="3:8" x14ac:dyDescent="0.35">
      <c r="D107" t="s">
        <v>42</v>
      </c>
    </row>
    <row r="108" spans="3:8" x14ac:dyDescent="0.35">
      <c r="C108" s="2"/>
      <c r="D108" s="2" t="s">
        <v>42</v>
      </c>
      <c r="E108" s="2"/>
      <c r="F108" s="2"/>
      <c r="G108" s="2"/>
      <c r="H108" s="2"/>
    </row>
    <row r="109" spans="3:8" x14ac:dyDescent="0.35">
      <c r="C109" s="2"/>
      <c r="D109" s="2" t="s">
        <v>43</v>
      </c>
      <c r="E109" s="2"/>
      <c r="F109" s="2"/>
      <c r="G109" s="2"/>
      <c r="H109" s="2"/>
    </row>
    <row r="110" spans="3:8" x14ac:dyDescent="0.35">
      <c r="D110" t="s">
        <v>42</v>
      </c>
    </row>
    <row r="111" spans="3:8" x14ac:dyDescent="0.35">
      <c r="C111" s="2"/>
      <c r="D111" s="2" t="s">
        <v>42</v>
      </c>
      <c r="E111" s="2"/>
      <c r="F111" s="2"/>
      <c r="G111" s="2"/>
      <c r="H111" s="2"/>
    </row>
    <row r="112" spans="3:8" x14ac:dyDescent="0.35">
      <c r="C112" s="2"/>
      <c r="D112" s="2" t="s">
        <v>42</v>
      </c>
      <c r="E112" s="2"/>
      <c r="F112" s="2"/>
      <c r="G112" s="2"/>
      <c r="H112" s="2"/>
    </row>
    <row r="113" spans="3:8" x14ac:dyDescent="0.35">
      <c r="D113" t="s">
        <v>42</v>
      </c>
    </row>
    <row r="114" spans="3:8" x14ac:dyDescent="0.35">
      <c r="C114" s="2"/>
      <c r="D114" s="2" t="s">
        <v>42</v>
      </c>
      <c r="E114" s="2"/>
      <c r="F114" s="2"/>
      <c r="G114" s="2"/>
      <c r="H114" s="2"/>
    </row>
    <row r="115" spans="3:8" x14ac:dyDescent="0.35">
      <c r="C115" s="2"/>
      <c r="D115" s="2" t="s">
        <v>42</v>
      </c>
      <c r="E115" s="2"/>
      <c r="F115" s="2"/>
      <c r="G115" s="2"/>
      <c r="H115" s="2"/>
    </row>
    <row r="116" spans="3:8" x14ac:dyDescent="0.35">
      <c r="D116" t="s">
        <v>42</v>
      </c>
    </row>
    <row r="117" spans="3:8" x14ac:dyDescent="0.35">
      <c r="C117" s="2"/>
      <c r="D117" s="2" t="s">
        <v>42</v>
      </c>
      <c r="E117" s="2"/>
      <c r="F117" s="2"/>
      <c r="G117" s="2"/>
      <c r="H117" s="2"/>
    </row>
    <row r="118" spans="3:8" x14ac:dyDescent="0.35">
      <c r="C118" s="2"/>
      <c r="D118" s="2" t="s">
        <v>43</v>
      </c>
      <c r="E118" s="2"/>
      <c r="F118" s="2"/>
      <c r="G118" s="2"/>
      <c r="H118" s="2"/>
    </row>
    <row r="119" spans="3:8" x14ac:dyDescent="0.35">
      <c r="D119" t="s">
        <v>42</v>
      </c>
    </row>
    <row r="120" spans="3:8" x14ac:dyDescent="0.35">
      <c r="C120" s="2"/>
      <c r="D120" s="2" t="s">
        <v>42</v>
      </c>
      <c r="E120" s="2"/>
      <c r="F120" s="2"/>
      <c r="G120" s="2"/>
      <c r="H120" s="2"/>
    </row>
    <row r="121" spans="3:8" x14ac:dyDescent="0.35">
      <c r="C121" s="2"/>
      <c r="D121" s="2" t="s">
        <v>42</v>
      </c>
      <c r="E121" s="2"/>
      <c r="F121" s="2"/>
      <c r="G121" s="2"/>
      <c r="H121" s="2"/>
    </row>
    <row r="122" spans="3:8" x14ac:dyDescent="0.35">
      <c r="D122" t="s">
        <v>42</v>
      </c>
    </row>
    <row r="123" spans="3:8" x14ac:dyDescent="0.35">
      <c r="D123" t="s">
        <v>42</v>
      </c>
    </row>
    <row r="124" spans="3:8" x14ac:dyDescent="0.35">
      <c r="D124" t="s">
        <v>42</v>
      </c>
    </row>
    <row r="125" spans="3:8" x14ac:dyDescent="0.35">
      <c r="D125" t="s">
        <v>42</v>
      </c>
    </row>
    <row r="126" spans="3:8" x14ac:dyDescent="0.35">
      <c r="D126" t="s">
        <v>42</v>
      </c>
    </row>
    <row r="127" spans="3:8" x14ac:dyDescent="0.35">
      <c r="D127" t="s">
        <v>41</v>
      </c>
    </row>
    <row r="128" spans="3:8" x14ac:dyDescent="0.35">
      <c r="D128" t="s">
        <v>42</v>
      </c>
    </row>
    <row r="129" spans="4:4" x14ac:dyDescent="0.35">
      <c r="D129" t="s">
        <v>42</v>
      </c>
    </row>
    <row r="130" spans="4:4" x14ac:dyDescent="0.35">
      <c r="D130" t="s">
        <v>42</v>
      </c>
    </row>
    <row r="131" spans="4:4" x14ac:dyDescent="0.35">
      <c r="D131" t="s">
        <v>42</v>
      </c>
    </row>
    <row r="132" spans="4:4" x14ac:dyDescent="0.35">
      <c r="D132" t="s">
        <v>42</v>
      </c>
    </row>
    <row r="133" spans="4:4" x14ac:dyDescent="0.35">
      <c r="D133" t="s">
        <v>42</v>
      </c>
    </row>
    <row r="134" spans="4:4" x14ac:dyDescent="0.35">
      <c r="D134" t="s">
        <v>42</v>
      </c>
    </row>
    <row r="135" spans="4:4" x14ac:dyDescent="0.35">
      <c r="D135" t="s">
        <v>42</v>
      </c>
    </row>
    <row r="136" spans="4:4" x14ac:dyDescent="0.35">
      <c r="D136" t="s">
        <v>43</v>
      </c>
    </row>
    <row r="137" spans="4:4" x14ac:dyDescent="0.35">
      <c r="D137" t="s">
        <v>42</v>
      </c>
    </row>
    <row r="138" spans="4:4" x14ac:dyDescent="0.35">
      <c r="D138" t="s">
        <v>42</v>
      </c>
    </row>
    <row r="139" spans="4:4" x14ac:dyDescent="0.35">
      <c r="D139" t="s">
        <v>42</v>
      </c>
    </row>
    <row r="140" spans="4:4" x14ac:dyDescent="0.35">
      <c r="D140" t="s">
        <v>42</v>
      </c>
    </row>
    <row r="141" spans="4:4" x14ac:dyDescent="0.35">
      <c r="D141" t="s">
        <v>42</v>
      </c>
    </row>
    <row r="142" spans="4:4" x14ac:dyDescent="0.35">
      <c r="D142" t="s">
        <v>42</v>
      </c>
    </row>
    <row r="143" spans="4:4" x14ac:dyDescent="0.35">
      <c r="D143" t="s">
        <v>42</v>
      </c>
    </row>
    <row r="144" spans="4:4" x14ac:dyDescent="0.35">
      <c r="D144" t="s">
        <v>42</v>
      </c>
    </row>
    <row r="145" spans="4:4" x14ac:dyDescent="0.35">
      <c r="D145" t="s">
        <v>43</v>
      </c>
    </row>
    <row r="146" spans="4:4" x14ac:dyDescent="0.35">
      <c r="D146" t="s">
        <v>42</v>
      </c>
    </row>
    <row r="147" spans="4:4" x14ac:dyDescent="0.35">
      <c r="D147" t="s">
        <v>42</v>
      </c>
    </row>
    <row r="148" spans="4:4" x14ac:dyDescent="0.35">
      <c r="D148" t="s">
        <v>42</v>
      </c>
    </row>
    <row r="149" spans="4:4" x14ac:dyDescent="0.35">
      <c r="D149" t="s">
        <v>42</v>
      </c>
    </row>
    <row r="150" spans="4:4" x14ac:dyDescent="0.35">
      <c r="D150" t="s">
        <v>42</v>
      </c>
    </row>
    <row r="151" spans="4:4" x14ac:dyDescent="0.35">
      <c r="D151" t="s">
        <v>42</v>
      </c>
    </row>
    <row r="152" spans="4:4" x14ac:dyDescent="0.35">
      <c r="D152" t="s">
        <v>42</v>
      </c>
    </row>
    <row r="153" spans="4:4" x14ac:dyDescent="0.35">
      <c r="D153" t="s">
        <v>42</v>
      </c>
    </row>
    <row r="154" spans="4:4" x14ac:dyDescent="0.35">
      <c r="D154" t="s">
        <v>43</v>
      </c>
    </row>
    <row r="155" spans="4:4" x14ac:dyDescent="0.35">
      <c r="D155" t="s">
        <v>42</v>
      </c>
    </row>
    <row r="156" spans="4:4" x14ac:dyDescent="0.35">
      <c r="D156" t="s">
        <v>42</v>
      </c>
    </row>
    <row r="157" spans="4:4" x14ac:dyDescent="0.35">
      <c r="D157" t="s">
        <v>42</v>
      </c>
    </row>
    <row r="158" spans="4:4" x14ac:dyDescent="0.35">
      <c r="D158" t="s">
        <v>42</v>
      </c>
    </row>
    <row r="159" spans="4:4" x14ac:dyDescent="0.35">
      <c r="D159" t="s">
        <v>42</v>
      </c>
    </row>
    <row r="160" spans="4:4" x14ac:dyDescent="0.35">
      <c r="D160" t="s">
        <v>42</v>
      </c>
    </row>
    <row r="161" spans="4:4" x14ac:dyDescent="0.35">
      <c r="D161" t="s">
        <v>42</v>
      </c>
    </row>
    <row r="162" spans="4:4" x14ac:dyDescent="0.35">
      <c r="D162" t="s">
        <v>42</v>
      </c>
    </row>
    <row r="163" spans="4:4" x14ac:dyDescent="0.35">
      <c r="D163" t="s">
        <v>43</v>
      </c>
    </row>
    <row r="164" spans="4:4" x14ac:dyDescent="0.35">
      <c r="D164" t="s">
        <v>42</v>
      </c>
    </row>
    <row r="165" spans="4:4" x14ac:dyDescent="0.35">
      <c r="D165" t="s">
        <v>42</v>
      </c>
    </row>
    <row r="166" spans="4:4" x14ac:dyDescent="0.35">
      <c r="D166" t="s">
        <v>42</v>
      </c>
    </row>
    <row r="167" spans="4:4" x14ac:dyDescent="0.35">
      <c r="D167" t="s">
        <v>42</v>
      </c>
    </row>
    <row r="168" spans="4:4" x14ac:dyDescent="0.35">
      <c r="D168" t="s">
        <v>42</v>
      </c>
    </row>
    <row r="169" spans="4:4" x14ac:dyDescent="0.35">
      <c r="D169" t="s">
        <v>42</v>
      </c>
    </row>
    <row r="170" spans="4:4" x14ac:dyDescent="0.35">
      <c r="D170" t="s">
        <v>42</v>
      </c>
    </row>
    <row r="171" spans="4:4" x14ac:dyDescent="0.35">
      <c r="D171" t="s">
        <v>42</v>
      </c>
    </row>
    <row r="173" spans="4:4" x14ac:dyDescent="0.35">
      <c r="D173" t="s">
        <v>44</v>
      </c>
    </row>
    <row r="174" spans="4:4" x14ac:dyDescent="0.35">
      <c r="D174" t="s">
        <v>41</v>
      </c>
    </row>
    <row r="175" spans="4:4" x14ac:dyDescent="0.35">
      <c r="D175" t="s">
        <v>42</v>
      </c>
    </row>
    <row r="176" spans="4:4" x14ac:dyDescent="0.35">
      <c r="D176" t="s">
        <v>42</v>
      </c>
    </row>
    <row r="177" spans="4:4" x14ac:dyDescent="0.35">
      <c r="D177" t="s">
        <v>42</v>
      </c>
    </row>
    <row r="178" spans="4:4" x14ac:dyDescent="0.35">
      <c r="D178" t="s">
        <v>42</v>
      </c>
    </row>
    <row r="179" spans="4:4" x14ac:dyDescent="0.35">
      <c r="D179" t="s">
        <v>42</v>
      </c>
    </row>
    <row r="180" spans="4:4" x14ac:dyDescent="0.35">
      <c r="D180" t="s">
        <v>42</v>
      </c>
    </row>
    <row r="181" spans="4:4" x14ac:dyDescent="0.35">
      <c r="D181" t="s">
        <v>42</v>
      </c>
    </row>
    <row r="182" spans="4:4" x14ac:dyDescent="0.35">
      <c r="D182" t="s">
        <v>42</v>
      </c>
    </row>
    <row r="183" spans="4:4" x14ac:dyDescent="0.35">
      <c r="D183" t="s">
        <v>41</v>
      </c>
    </row>
    <row r="184" spans="4:4" x14ac:dyDescent="0.35">
      <c r="D184" t="s">
        <v>42</v>
      </c>
    </row>
    <row r="185" spans="4:4" x14ac:dyDescent="0.35">
      <c r="D185" t="s">
        <v>42</v>
      </c>
    </row>
    <row r="186" spans="4:4" x14ac:dyDescent="0.35">
      <c r="D186" t="s">
        <v>42</v>
      </c>
    </row>
    <row r="187" spans="4:4" x14ac:dyDescent="0.35">
      <c r="D187" t="s">
        <v>42</v>
      </c>
    </row>
    <row r="188" spans="4:4" x14ac:dyDescent="0.35">
      <c r="D188" t="s">
        <v>42</v>
      </c>
    </row>
    <row r="189" spans="4:4" x14ac:dyDescent="0.35">
      <c r="D189" t="s">
        <v>42</v>
      </c>
    </row>
    <row r="190" spans="4:4" x14ac:dyDescent="0.35">
      <c r="D190" t="s">
        <v>42</v>
      </c>
    </row>
    <row r="191" spans="4:4" x14ac:dyDescent="0.35">
      <c r="D191" t="s">
        <v>42</v>
      </c>
    </row>
    <row r="192" spans="4:4" x14ac:dyDescent="0.35">
      <c r="D192" t="s">
        <v>43</v>
      </c>
    </row>
    <row r="193" spans="4:4" x14ac:dyDescent="0.35">
      <c r="D193" t="s">
        <v>42</v>
      </c>
    </row>
    <row r="194" spans="4:4" x14ac:dyDescent="0.35">
      <c r="D194" t="s">
        <v>42</v>
      </c>
    </row>
    <row r="195" spans="4:4" x14ac:dyDescent="0.35">
      <c r="D195" t="s">
        <v>42</v>
      </c>
    </row>
    <row r="196" spans="4:4" x14ac:dyDescent="0.35">
      <c r="D196" t="s">
        <v>42</v>
      </c>
    </row>
    <row r="197" spans="4:4" x14ac:dyDescent="0.35">
      <c r="D197" t="s">
        <v>42</v>
      </c>
    </row>
    <row r="198" spans="4:4" x14ac:dyDescent="0.35">
      <c r="D198" t="s">
        <v>42</v>
      </c>
    </row>
    <row r="199" spans="4:4" x14ac:dyDescent="0.35">
      <c r="D199" t="s">
        <v>42</v>
      </c>
    </row>
    <row r="200" spans="4:4" x14ac:dyDescent="0.35">
      <c r="D200" t="s">
        <v>42</v>
      </c>
    </row>
    <row r="201" spans="4:4" x14ac:dyDescent="0.35">
      <c r="D201" t="s">
        <v>43</v>
      </c>
    </row>
    <row r="202" spans="4:4" x14ac:dyDescent="0.35">
      <c r="D202" t="s">
        <v>42</v>
      </c>
    </row>
    <row r="203" spans="4:4" x14ac:dyDescent="0.35">
      <c r="D203" t="s">
        <v>42</v>
      </c>
    </row>
    <row r="204" spans="4:4" x14ac:dyDescent="0.35">
      <c r="D204" t="s">
        <v>42</v>
      </c>
    </row>
    <row r="205" spans="4:4" x14ac:dyDescent="0.35">
      <c r="D205" t="s">
        <v>42</v>
      </c>
    </row>
    <row r="206" spans="4:4" x14ac:dyDescent="0.35">
      <c r="D206" t="s">
        <v>42</v>
      </c>
    </row>
    <row r="207" spans="4:4" x14ac:dyDescent="0.35">
      <c r="D207" t="s">
        <v>42</v>
      </c>
    </row>
    <row r="208" spans="4:4" x14ac:dyDescent="0.35">
      <c r="D208" t="s">
        <v>42</v>
      </c>
    </row>
    <row r="209" spans="4:4" x14ac:dyDescent="0.35">
      <c r="D209" t="s">
        <v>42</v>
      </c>
    </row>
    <row r="210" spans="4:4" x14ac:dyDescent="0.35">
      <c r="D210" t="s">
        <v>43</v>
      </c>
    </row>
    <row r="211" spans="4:4" x14ac:dyDescent="0.35">
      <c r="D211" t="s">
        <v>42</v>
      </c>
    </row>
    <row r="212" spans="4:4" x14ac:dyDescent="0.35">
      <c r="D212" t="s">
        <v>42</v>
      </c>
    </row>
    <row r="213" spans="4:4" x14ac:dyDescent="0.35">
      <c r="D213" t="s">
        <v>42</v>
      </c>
    </row>
    <row r="214" spans="4:4" x14ac:dyDescent="0.35">
      <c r="D214" t="s">
        <v>42</v>
      </c>
    </row>
    <row r="215" spans="4:4" x14ac:dyDescent="0.35">
      <c r="D215" t="s">
        <v>42</v>
      </c>
    </row>
    <row r="216" spans="4:4" x14ac:dyDescent="0.35">
      <c r="D216" t="s">
        <v>42</v>
      </c>
    </row>
    <row r="217" spans="4:4" x14ac:dyDescent="0.35">
      <c r="D217" t="s">
        <v>42</v>
      </c>
    </row>
    <row r="218" spans="4:4" x14ac:dyDescent="0.35">
      <c r="D218" t="s">
        <v>42</v>
      </c>
    </row>
    <row r="219" spans="4:4" x14ac:dyDescent="0.35">
      <c r="D219" t="s">
        <v>43</v>
      </c>
    </row>
    <row r="220" spans="4:4" x14ac:dyDescent="0.35">
      <c r="D220" t="s">
        <v>42</v>
      </c>
    </row>
    <row r="221" spans="4:4" x14ac:dyDescent="0.35">
      <c r="D221" t="s">
        <v>42</v>
      </c>
    </row>
    <row r="222" spans="4:4" x14ac:dyDescent="0.35">
      <c r="D222" t="s">
        <v>42</v>
      </c>
    </row>
    <row r="223" spans="4:4" x14ac:dyDescent="0.35">
      <c r="D223" t="s">
        <v>42</v>
      </c>
    </row>
    <row r="224" spans="4:4" x14ac:dyDescent="0.35">
      <c r="D224" t="s">
        <v>42</v>
      </c>
    </row>
    <row r="225" spans="4:4" x14ac:dyDescent="0.35">
      <c r="D225" t="s">
        <v>42</v>
      </c>
    </row>
    <row r="226" spans="4:4" x14ac:dyDescent="0.35">
      <c r="D226" t="s">
        <v>42</v>
      </c>
    </row>
    <row r="227" spans="4:4" x14ac:dyDescent="0.35">
      <c r="D227" t="s">
        <v>42</v>
      </c>
    </row>
    <row r="228" spans="4:4" x14ac:dyDescent="0.35">
      <c r="D228" t="s">
        <v>43</v>
      </c>
    </row>
    <row r="229" spans="4:4" x14ac:dyDescent="0.35">
      <c r="D229" t="s">
        <v>42</v>
      </c>
    </row>
    <row r="230" spans="4:4" x14ac:dyDescent="0.35">
      <c r="D230" t="s">
        <v>42</v>
      </c>
    </row>
    <row r="231" spans="4:4" x14ac:dyDescent="0.35">
      <c r="D231" t="s">
        <v>42</v>
      </c>
    </row>
    <row r="232" spans="4:4" x14ac:dyDescent="0.35">
      <c r="D232" t="s">
        <v>42</v>
      </c>
    </row>
    <row r="233" spans="4:4" x14ac:dyDescent="0.35">
      <c r="D233" t="s">
        <v>42</v>
      </c>
    </row>
    <row r="234" spans="4:4" x14ac:dyDescent="0.35">
      <c r="D234" t="s">
        <v>42</v>
      </c>
    </row>
    <row r="235" spans="4:4" x14ac:dyDescent="0.35">
      <c r="D235" t="s">
        <v>42</v>
      </c>
    </row>
    <row r="236" spans="4:4" x14ac:dyDescent="0.35">
      <c r="D236" t="s">
        <v>42</v>
      </c>
    </row>
    <row r="237" spans="4:4" x14ac:dyDescent="0.35">
      <c r="D237" t="s">
        <v>41</v>
      </c>
    </row>
    <row r="238" spans="4:4" x14ac:dyDescent="0.35">
      <c r="D238" t="s">
        <v>42</v>
      </c>
    </row>
    <row r="239" spans="4:4" x14ac:dyDescent="0.35">
      <c r="D239" t="s">
        <v>42</v>
      </c>
    </row>
    <row r="240" spans="4:4" x14ac:dyDescent="0.35">
      <c r="D240" t="s">
        <v>42</v>
      </c>
    </row>
    <row r="241" spans="4:4" x14ac:dyDescent="0.35">
      <c r="D241" t="s">
        <v>42</v>
      </c>
    </row>
    <row r="242" spans="4:4" x14ac:dyDescent="0.35">
      <c r="D242" t="s">
        <v>42</v>
      </c>
    </row>
    <row r="243" spans="4:4" x14ac:dyDescent="0.35">
      <c r="D243" t="s">
        <v>42</v>
      </c>
    </row>
    <row r="244" spans="4:4" x14ac:dyDescent="0.35">
      <c r="D244" t="s">
        <v>42</v>
      </c>
    </row>
    <row r="245" spans="4:4" x14ac:dyDescent="0.35">
      <c r="D245" t="s">
        <v>42</v>
      </c>
    </row>
    <row r="247" spans="4:4" x14ac:dyDescent="0.35">
      <c r="D247" t="s">
        <v>45</v>
      </c>
    </row>
    <row r="248" spans="4:4" x14ac:dyDescent="0.35">
      <c r="D248" t="s">
        <v>43</v>
      </c>
    </row>
    <row r="249" spans="4:4" x14ac:dyDescent="0.35">
      <c r="D249" t="s">
        <v>42</v>
      </c>
    </row>
    <row r="250" spans="4:4" x14ac:dyDescent="0.35">
      <c r="D250" t="s">
        <v>42</v>
      </c>
    </row>
    <row r="251" spans="4:4" x14ac:dyDescent="0.35">
      <c r="D251" t="s">
        <v>42</v>
      </c>
    </row>
    <row r="252" spans="4:4" x14ac:dyDescent="0.35">
      <c r="D252" t="s">
        <v>42</v>
      </c>
    </row>
    <row r="253" spans="4:4" x14ac:dyDescent="0.35">
      <c r="D253" t="s">
        <v>42</v>
      </c>
    </row>
    <row r="254" spans="4:4" x14ac:dyDescent="0.35">
      <c r="D254" t="s">
        <v>42</v>
      </c>
    </row>
    <row r="255" spans="4:4" x14ac:dyDescent="0.35">
      <c r="D255" t="s">
        <v>42</v>
      </c>
    </row>
    <row r="256" spans="4:4" x14ac:dyDescent="0.35">
      <c r="D256" t="s">
        <v>42</v>
      </c>
    </row>
    <row r="257" spans="4:4" x14ac:dyDescent="0.35">
      <c r="D257" t="s">
        <v>43</v>
      </c>
    </row>
    <row r="258" spans="4:4" x14ac:dyDescent="0.35">
      <c r="D258" t="s">
        <v>42</v>
      </c>
    </row>
    <row r="259" spans="4:4" x14ac:dyDescent="0.35">
      <c r="D259" t="s">
        <v>42</v>
      </c>
    </row>
    <row r="260" spans="4:4" x14ac:dyDescent="0.35">
      <c r="D260" t="s">
        <v>42</v>
      </c>
    </row>
    <row r="261" spans="4:4" x14ac:dyDescent="0.35">
      <c r="D261" t="s">
        <v>42</v>
      </c>
    </row>
    <row r="262" spans="4:4" x14ac:dyDescent="0.35">
      <c r="D262" t="s">
        <v>42</v>
      </c>
    </row>
    <row r="263" spans="4:4" x14ac:dyDescent="0.35">
      <c r="D263" t="s">
        <v>42</v>
      </c>
    </row>
    <row r="264" spans="4:4" x14ac:dyDescent="0.35">
      <c r="D264" t="s">
        <v>42</v>
      </c>
    </row>
    <row r="265" spans="4:4" x14ac:dyDescent="0.35">
      <c r="D265" t="s">
        <v>42</v>
      </c>
    </row>
    <row r="266" spans="4:4" x14ac:dyDescent="0.35">
      <c r="D266" t="s">
        <v>41</v>
      </c>
    </row>
    <row r="267" spans="4:4" x14ac:dyDescent="0.35">
      <c r="D267" t="s">
        <v>42</v>
      </c>
    </row>
    <row r="268" spans="4:4" x14ac:dyDescent="0.35">
      <c r="D268" t="s">
        <v>42</v>
      </c>
    </row>
    <row r="269" spans="4:4" x14ac:dyDescent="0.35">
      <c r="D269" t="s">
        <v>42</v>
      </c>
    </row>
    <row r="270" spans="4:4" x14ac:dyDescent="0.35">
      <c r="D270" t="s">
        <v>42</v>
      </c>
    </row>
    <row r="271" spans="4:4" x14ac:dyDescent="0.35">
      <c r="D271" t="s">
        <v>42</v>
      </c>
    </row>
    <row r="272" spans="4:4" x14ac:dyDescent="0.35">
      <c r="D272" t="s">
        <v>42</v>
      </c>
    </row>
    <row r="273" spans="4:4" x14ac:dyDescent="0.35">
      <c r="D273" t="s">
        <v>42</v>
      </c>
    </row>
    <row r="274" spans="4:4" x14ac:dyDescent="0.35">
      <c r="D274" t="s">
        <v>42</v>
      </c>
    </row>
    <row r="275" spans="4:4" x14ac:dyDescent="0.35">
      <c r="D275" t="s">
        <v>43</v>
      </c>
    </row>
    <row r="276" spans="4:4" x14ac:dyDescent="0.35">
      <c r="D276" t="s">
        <v>42</v>
      </c>
    </row>
    <row r="277" spans="4:4" x14ac:dyDescent="0.35">
      <c r="D277" t="s">
        <v>42</v>
      </c>
    </row>
    <row r="278" spans="4:4" x14ac:dyDescent="0.35">
      <c r="D278" t="s">
        <v>42</v>
      </c>
    </row>
    <row r="279" spans="4:4" x14ac:dyDescent="0.35">
      <c r="D279" t="s">
        <v>42</v>
      </c>
    </row>
    <row r="280" spans="4:4" x14ac:dyDescent="0.35">
      <c r="D280" t="s">
        <v>42</v>
      </c>
    </row>
    <row r="281" spans="4:4" x14ac:dyDescent="0.35">
      <c r="D281" t="s">
        <v>42</v>
      </c>
    </row>
    <row r="282" spans="4:4" x14ac:dyDescent="0.35">
      <c r="D282" t="s">
        <v>42</v>
      </c>
    </row>
    <row r="283" spans="4:4" x14ac:dyDescent="0.35">
      <c r="D283" t="s">
        <v>42</v>
      </c>
    </row>
    <row r="284" spans="4:4" x14ac:dyDescent="0.35">
      <c r="D284" t="s">
        <v>41</v>
      </c>
    </row>
    <row r="285" spans="4:4" x14ac:dyDescent="0.35">
      <c r="D285" t="s">
        <v>42</v>
      </c>
    </row>
    <row r="286" spans="4:4" x14ac:dyDescent="0.35">
      <c r="D286" t="s">
        <v>42</v>
      </c>
    </row>
    <row r="287" spans="4:4" x14ac:dyDescent="0.35">
      <c r="D287" t="s">
        <v>42</v>
      </c>
    </row>
    <row r="288" spans="4:4" x14ac:dyDescent="0.35">
      <c r="D288" t="s">
        <v>42</v>
      </c>
    </row>
    <row r="289" spans="4:4" x14ac:dyDescent="0.35">
      <c r="D289" t="s">
        <v>42</v>
      </c>
    </row>
    <row r="290" spans="4:4" x14ac:dyDescent="0.35">
      <c r="D290" t="s">
        <v>42</v>
      </c>
    </row>
    <row r="291" spans="4:4" x14ac:dyDescent="0.35">
      <c r="D291" t="s">
        <v>42</v>
      </c>
    </row>
    <row r="292" spans="4:4" x14ac:dyDescent="0.35">
      <c r="D292" t="s">
        <v>42</v>
      </c>
    </row>
    <row r="293" spans="4:4" x14ac:dyDescent="0.35">
      <c r="D293" t="s">
        <v>43</v>
      </c>
    </row>
    <row r="294" spans="4:4" x14ac:dyDescent="0.35">
      <c r="D294" t="s">
        <v>42</v>
      </c>
    </row>
    <row r="295" spans="4:4" x14ac:dyDescent="0.35">
      <c r="D295" t="s">
        <v>42</v>
      </c>
    </row>
    <row r="296" spans="4:4" x14ac:dyDescent="0.35">
      <c r="D296" t="s">
        <v>42</v>
      </c>
    </row>
    <row r="297" spans="4:4" x14ac:dyDescent="0.35">
      <c r="D297" t="s">
        <v>42</v>
      </c>
    </row>
    <row r="298" spans="4:4" x14ac:dyDescent="0.35">
      <c r="D298" t="s">
        <v>42</v>
      </c>
    </row>
    <row r="299" spans="4:4" x14ac:dyDescent="0.35">
      <c r="D299" t="s">
        <v>42</v>
      </c>
    </row>
    <row r="300" spans="4:4" x14ac:dyDescent="0.35">
      <c r="D300" t="s">
        <v>42</v>
      </c>
    </row>
    <row r="301" spans="4:4" x14ac:dyDescent="0.35">
      <c r="D301" t="s">
        <v>42</v>
      </c>
    </row>
    <row r="302" spans="4:4" x14ac:dyDescent="0.35">
      <c r="D302" t="s">
        <v>41</v>
      </c>
    </row>
    <row r="303" spans="4:4" x14ac:dyDescent="0.35">
      <c r="D303" t="s">
        <v>42</v>
      </c>
    </row>
    <row r="304" spans="4:4" x14ac:dyDescent="0.35">
      <c r="D304" t="s">
        <v>42</v>
      </c>
    </row>
    <row r="305" spans="4:4" x14ac:dyDescent="0.35">
      <c r="D305" t="s">
        <v>42</v>
      </c>
    </row>
    <row r="306" spans="4:4" x14ac:dyDescent="0.35">
      <c r="D306" t="s">
        <v>42</v>
      </c>
    </row>
    <row r="307" spans="4:4" x14ac:dyDescent="0.35">
      <c r="D307" t="s">
        <v>42</v>
      </c>
    </row>
    <row r="308" spans="4:4" x14ac:dyDescent="0.35">
      <c r="D308" t="s">
        <v>42</v>
      </c>
    </row>
    <row r="309" spans="4:4" x14ac:dyDescent="0.35">
      <c r="D309" t="s">
        <v>42</v>
      </c>
    </row>
    <row r="310" spans="4:4" x14ac:dyDescent="0.35">
      <c r="D310" t="s">
        <v>42</v>
      </c>
    </row>
    <row r="311" spans="4:4" x14ac:dyDescent="0.35">
      <c r="D311" t="s">
        <v>43</v>
      </c>
    </row>
    <row r="312" spans="4:4" x14ac:dyDescent="0.35">
      <c r="D312" t="s">
        <v>42</v>
      </c>
    </row>
    <row r="313" spans="4:4" x14ac:dyDescent="0.35">
      <c r="D313" t="s">
        <v>42</v>
      </c>
    </row>
    <row r="314" spans="4:4" x14ac:dyDescent="0.35">
      <c r="D314" t="s">
        <v>42</v>
      </c>
    </row>
    <row r="315" spans="4:4" x14ac:dyDescent="0.35">
      <c r="D315" t="s">
        <v>42</v>
      </c>
    </row>
    <row r="316" spans="4:4" x14ac:dyDescent="0.35">
      <c r="D316" t="s">
        <v>42</v>
      </c>
    </row>
    <row r="317" spans="4:4" x14ac:dyDescent="0.35">
      <c r="D317" t="s">
        <v>42</v>
      </c>
    </row>
    <row r="318" spans="4:4" x14ac:dyDescent="0.35">
      <c r="D318" t="s">
        <v>42</v>
      </c>
    </row>
    <row r="319" spans="4:4" x14ac:dyDescent="0.35">
      <c r="D319" t="s">
        <v>42</v>
      </c>
    </row>
    <row r="321" spans="4:4" x14ac:dyDescent="0.35">
      <c r="D321" t="s">
        <v>46</v>
      </c>
    </row>
    <row r="322" spans="4:4" x14ac:dyDescent="0.35">
      <c r="D322" t="s">
        <v>41</v>
      </c>
    </row>
    <row r="323" spans="4:4" x14ac:dyDescent="0.35">
      <c r="D323" t="s">
        <v>42</v>
      </c>
    </row>
    <row r="324" spans="4:4" x14ac:dyDescent="0.35">
      <c r="D324" t="s">
        <v>42</v>
      </c>
    </row>
    <row r="325" spans="4:4" x14ac:dyDescent="0.35">
      <c r="D325" t="s">
        <v>42</v>
      </c>
    </row>
    <row r="326" spans="4:4" x14ac:dyDescent="0.35">
      <c r="D326" t="s">
        <v>42</v>
      </c>
    </row>
    <row r="327" spans="4:4" x14ac:dyDescent="0.35">
      <c r="D327" t="s">
        <v>42</v>
      </c>
    </row>
    <row r="328" spans="4:4" x14ac:dyDescent="0.35">
      <c r="D328" t="s">
        <v>42</v>
      </c>
    </row>
    <row r="329" spans="4:4" x14ac:dyDescent="0.35">
      <c r="D329" t="s">
        <v>42</v>
      </c>
    </row>
    <row r="330" spans="4:4" x14ac:dyDescent="0.35">
      <c r="D330" t="s">
        <v>42</v>
      </c>
    </row>
    <row r="331" spans="4:4" x14ac:dyDescent="0.35">
      <c r="D331" t="s">
        <v>43</v>
      </c>
    </row>
    <row r="332" spans="4:4" x14ac:dyDescent="0.35">
      <c r="D332" t="s">
        <v>42</v>
      </c>
    </row>
    <row r="333" spans="4:4" x14ac:dyDescent="0.35">
      <c r="D333" t="s">
        <v>42</v>
      </c>
    </row>
    <row r="334" spans="4:4" x14ac:dyDescent="0.35">
      <c r="D334" t="s">
        <v>42</v>
      </c>
    </row>
    <row r="335" spans="4:4" x14ac:dyDescent="0.35">
      <c r="D335" t="s">
        <v>42</v>
      </c>
    </row>
    <row r="336" spans="4:4" x14ac:dyDescent="0.35">
      <c r="D336" t="s">
        <v>42</v>
      </c>
    </row>
    <row r="337" spans="4:4" x14ac:dyDescent="0.35">
      <c r="D337" t="s">
        <v>42</v>
      </c>
    </row>
    <row r="338" spans="4:4" x14ac:dyDescent="0.35">
      <c r="D338" t="s">
        <v>42</v>
      </c>
    </row>
    <row r="339" spans="4:4" x14ac:dyDescent="0.35">
      <c r="D339" t="s">
        <v>42</v>
      </c>
    </row>
    <row r="340" spans="4:4" x14ac:dyDescent="0.35">
      <c r="D340" t="s">
        <v>43</v>
      </c>
    </row>
    <row r="341" spans="4:4" x14ac:dyDescent="0.35">
      <c r="D341" t="s">
        <v>42</v>
      </c>
    </row>
    <row r="342" spans="4:4" x14ac:dyDescent="0.35">
      <c r="D342" t="s">
        <v>42</v>
      </c>
    </row>
    <row r="343" spans="4:4" x14ac:dyDescent="0.35">
      <c r="D343" t="s">
        <v>42</v>
      </c>
    </row>
    <row r="344" spans="4:4" x14ac:dyDescent="0.35">
      <c r="D344" t="s">
        <v>42</v>
      </c>
    </row>
    <row r="345" spans="4:4" x14ac:dyDescent="0.35">
      <c r="D345" t="s">
        <v>42</v>
      </c>
    </row>
    <row r="346" spans="4:4" x14ac:dyDescent="0.35">
      <c r="D346" t="s">
        <v>42</v>
      </c>
    </row>
    <row r="347" spans="4:4" x14ac:dyDescent="0.35">
      <c r="D347" t="s">
        <v>42</v>
      </c>
    </row>
    <row r="348" spans="4:4" x14ac:dyDescent="0.35">
      <c r="D348" t="s">
        <v>42</v>
      </c>
    </row>
    <row r="349" spans="4:4" x14ac:dyDescent="0.35">
      <c r="D349" t="s">
        <v>41</v>
      </c>
    </row>
    <row r="350" spans="4:4" x14ac:dyDescent="0.35">
      <c r="D350" t="s">
        <v>42</v>
      </c>
    </row>
    <row r="351" spans="4:4" x14ac:dyDescent="0.35">
      <c r="D351" t="s">
        <v>42</v>
      </c>
    </row>
    <row r="352" spans="4:4" x14ac:dyDescent="0.35">
      <c r="D352" t="s">
        <v>42</v>
      </c>
    </row>
    <row r="353" spans="4:4" x14ac:dyDescent="0.35">
      <c r="D353" t="s">
        <v>42</v>
      </c>
    </row>
    <row r="354" spans="4:4" x14ac:dyDescent="0.35">
      <c r="D354" t="s">
        <v>42</v>
      </c>
    </row>
    <row r="355" spans="4:4" x14ac:dyDescent="0.35">
      <c r="D355" t="s">
        <v>42</v>
      </c>
    </row>
    <row r="356" spans="4:4" x14ac:dyDescent="0.35">
      <c r="D356" t="s">
        <v>42</v>
      </c>
    </row>
    <row r="357" spans="4:4" x14ac:dyDescent="0.35">
      <c r="D357" t="s">
        <v>42</v>
      </c>
    </row>
    <row r="358" spans="4:4" x14ac:dyDescent="0.35">
      <c r="D358" t="s">
        <v>43</v>
      </c>
    </row>
    <row r="359" spans="4:4" x14ac:dyDescent="0.35">
      <c r="D359" t="s">
        <v>42</v>
      </c>
    </row>
    <row r="360" spans="4:4" x14ac:dyDescent="0.35">
      <c r="D360" t="s">
        <v>42</v>
      </c>
    </row>
    <row r="361" spans="4:4" x14ac:dyDescent="0.35">
      <c r="D361" t="s">
        <v>42</v>
      </c>
    </row>
    <row r="362" spans="4:4" x14ac:dyDescent="0.35">
      <c r="D362" t="s">
        <v>42</v>
      </c>
    </row>
    <row r="363" spans="4:4" x14ac:dyDescent="0.35">
      <c r="D363" t="s">
        <v>42</v>
      </c>
    </row>
    <row r="364" spans="4:4" x14ac:dyDescent="0.35">
      <c r="D364" t="s">
        <v>42</v>
      </c>
    </row>
    <row r="365" spans="4:4" x14ac:dyDescent="0.35">
      <c r="D365" t="s">
        <v>42</v>
      </c>
    </row>
    <row r="366" spans="4:4" x14ac:dyDescent="0.35">
      <c r="D366" t="s">
        <v>42</v>
      </c>
    </row>
    <row r="367" spans="4:4" x14ac:dyDescent="0.35">
      <c r="D367" t="s">
        <v>43</v>
      </c>
    </row>
    <row r="368" spans="4:4" x14ac:dyDescent="0.35">
      <c r="D368" t="s">
        <v>42</v>
      </c>
    </row>
    <row r="369" spans="4:4" x14ac:dyDescent="0.35">
      <c r="D369" t="s">
        <v>42</v>
      </c>
    </row>
    <row r="370" spans="4:4" x14ac:dyDescent="0.35">
      <c r="D370" t="s">
        <v>42</v>
      </c>
    </row>
    <row r="371" spans="4:4" x14ac:dyDescent="0.35">
      <c r="D371" t="s">
        <v>42</v>
      </c>
    </row>
    <row r="372" spans="4:4" x14ac:dyDescent="0.35">
      <c r="D372" t="s">
        <v>42</v>
      </c>
    </row>
    <row r="373" spans="4:4" x14ac:dyDescent="0.35">
      <c r="D373" t="s">
        <v>42</v>
      </c>
    </row>
    <row r="374" spans="4:4" x14ac:dyDescent="0.35">
      <c r="D374" t="s">
        <v>42</v>
      </c>
    </row>
    <row r="375" spans="4:4" x14ac:dyDescent="0.35">
      <c r="D375" t="s">
        <v>42</v>
      </c>
    </row>
    <row r="376" spans="4:4" x14ac:dyDescent="0.35">
      <c r="D376" t="s">
        <v>41</v>
      </c>
    </row>
    <row r="377" spans="4:4" x14ac:dyDescent="0.35">
      <c r="D377" t="s">
        <v>42</v>
      </c>
    </row>
    <row r="378" spans="4:4" x14ac:dyDescent="0.35">
      <c r="D378" t="s">
        <v>42</v>
      </c>
    </row>
    <row r="379" spans="4:4" x14ac:dyDescent="0.35">
      <c r="D379" t="s">
        <v>42</v>
      </c>
    </row>
    <row r="380" spans="4:4" x14ac:dyDescent="0.35">
      <c r="D380" t="s">
        <v>42</v>
      </c>
    </row>
    <row r="381" spans="4:4" x14ac:dyDescent="0.35">
      <c r="D381" t="s">
        <v>42</v>
      </c>
    </row>
    <row r="382" spans="4:4" x14ac:dyDescent="0.35">
      <c r="D382" t="s">
        <v>42</v>
      </c>
    </row>
    <row r="383" spans="4:4" x14ac:dyDescent="0.35">
      <c r="D383" t="s">
        <v>42</v>
      </c>
    </row>
    <row r="384" spans="4:4" x14ac:dyDescent="0.35">
      <c r="D384" t="s">
        <v>42</v>
      </c>
    </row>
    <row r="385" spans="4:4" x14ac:dyDescent="0.35">
      <c r="D385" t="s">
        <v>43</v>
      </c>
    </row>
    <row r="386" spans="4:4" x14ac:dyDescent="0.35">
      <c r="D386" t="s">
        <v>42</v>
      </c>
    </row>
    <row r="387" spans="4:4" x14ac:dyDescent="0.35">
      <c r="D387" t="s">
        <v>42</v>
      </c>
    </row>
    <row r="388" spans="4:4" x14ac:dyDescent="0.35">
      <c r="D388" t="s">
        <v>42</v>
      </c>
    </row>
    <row r="389" spans="4:4" x14ac:dyDescent="0.35">
      <c r="D389" t="s">
        <v>42</v>
      </c>
    </row>
    <row r="390" spans="4:4" x14ac:dyDescent="0.35">
      <c r="D390" t="s">
        <v>42</v>
      </c>
    </row>
    <row r="391" spans="4:4" x14ac:dyDescent="0.35">
      <c r="D391" t="s">
        <v>42</v>
      </c>
    </row>
    <row r="392" spans="4:4" x14ac:dyDescent="0.35">
      <c r="D392" t="s">
        <v>42</v>
      </c>
    </row>
    <row r="393" spans="4:4" x14ac:dyDescent="0.35">
      <c r="D393" t="s">
        <v>42</v>
      </c>
    </row>
    <row r="395" spans="4:4" x14ac:dyDescent="0.35">
      <c r="D395" t="s">
        <v>47</v>
      </c>
    </row>
    <row r="396" spans="4:4" x14ac:dyDescent="0.35">
      <c r="D396" t="s">
        <v>43</v>
      </c>
    </row>
    <row r="397" spans="4:4" x14ac:dyDescent="0.35">
      <c r="D397" t="s">
        <v>42</v>
      </c>
    </row>
    <row r="398" spans="4:4" x14ac:dyDescent="0.35">
      <c r="D398" t="s">
        <v>42</v>
      </c>
    </row>
    <row r="399" spans="4:4" x14ac:dyDescent="0.35">
      <c r="D399" t="s">
        <v>42</v>
      </c>
    </row>
    <row r="400" spans="4:4" x14ac:dyDescent="0.35">
      <c r="D400" t="s">
        <v>42</v>
      </c>
    </row>
    <row r="401" spans="4:4" x14ac:dyDescent="0.35">
      <c r="D401" t="s">
        <v>42</v>
      </c>
    </row>
    <row r="402" spans="4:4" x14ac:dyDescent="0.35">
      <c r="D402" t="s">
        <v>42</v>
      </c>
    </row>
    <row r="403" spans="4:4" x14ac:dyDescent="0.35">
      <c r="D403" t="s">
        <v>42</v>
      </c>
    </row>
    <row r="404" spans="4:4" x14ac:dyDescent="0.35">
      <c r="D404" t="s">
        <v>42</v>
      </c>
    </row>
    <row r="405" spans="4:4" x14ac:dyDescent="0.35">
      <c r="D405" t="s">
        <v>43</v>
      </c>
    </row>
    <row r="406" spans="4:4" x14ac:dyDescent="0.35">
      <c r="D406" t="s">
        <v>42</v>
      </c>
    </row>
    <row r="407" spans="4:4" x14ac:dyDescent="0.35">
      <c r="D407" t="s">
        <v>42</v>
      </c>
    </row>
    <row r="408" spans="4:4" x14ac:dyDescent="0.35">
      <c r="D408" t="s">
        <v>42</v>
      </c>
    </row>
    <row r="409" spans="4:4" x14ac:dyDescent="0.35">
      <c r="D409" t="s">
        <v>42</v>
      </c>
    </row>
    <row r="410" spans="4:4" x14ac:dyDescent="0.35">
      <c r="D410" t="s">
        <v>42</v>
      </c>
    </row>
    <row r="411" spans="4:4" x14ac:dyDescent="0.35">
      <c r="D411" t="s">
        <v>42</v>
      </c>
    </row>
    <row r="412" spans="4:4" x14ac:dyDescent="0.35">
      <c r="D412" t="s">
        <v>42</v>
      </c>
    </row>
    <row r="413" spans="4:4" x14ac:dyDescent="0.35">
      <c r="D413" t="s">
        <v>42</v>
      </c>
    </row>
    <row r="414" spans="4:4" x14ac:dyDescent="0.35">
      <c r="D414" t="s">
        <v>43</v>
      </c>
    </row>
    <row r="415" spans="4:4" x14ac:dyDescent="0.35">
      <c r="D415" t="s">
        <v>42</v>
      </c>
    </row>
    <row r="416" spans="4:4" x14ac:dyDescent="0.35">
      <c r="D416" t="s">
        <v>42</v>
      </c>
    </row>
    <row r="417" spans="4:4" x14ac:dyDescent="0.35">
      <c r="D417" t="s">
        <v>42</v>
      </c>
    </row>
    <row r="418" spans="4:4" x14ac:dyDescent="0.35">
      <c r="D418" t="s">
        <v>42</v>
      </c>
    </row>
    <row r="419" spans="4:4" x14ac:dyDescent="0.35">
      <c r="D419" t="s">
        <v>42</v>
      </c>
    </row>
    <row r="420" spans="4:4" x14ac:dyDescent="0.35">
      <c r="D420" t="s">
        <v>42</v>
      </c>
    </row>
    <row r="421" spans="4:4" x14ac:dyDescent="0.35">
      <c r="D421" t="s">
        <v>42</v>
      </c>
    </row>
    <row r="422" spans="4:4" x14ac:dyDescent="0.35">
      <c r="D422" t="s">
        <v>42</v>
      </c>
    </row>
    <row r="423" spans="4:4" x14ac:dyDescent="0.35">
      <c r="D423" t="s">
        <v>43</v>
      </c>
    </row>
    <row r="424" spans="4:4" x14ac:dyDescent="0.35">
      <c r="D424" t="s">
        <v>42</v>
      </c>
    </row>
    <row r="425" spans="4:4" x14ac:dyDescent="0.35">
      <c r="D425" t="s">
        <v>42</v>
      </c>
    </row>
    <row r="426" spans="4:4" x14ac:dyDescent="0.35">
      <c r="D426" t="s">
        <v>42</v>
      </c>
    </row>
    <row r="427" spans="4:4" x14ac:dyDescent="0.35">
      <c r="D427" t="s">
        <v>42</v>
      </c>
    </row>
    <row r="428" spans="4:4" x14ac:dyDescent="0.35">
      <c r="D428" t="s">
        <v>42</v>
      </c>
    </row>
    <row r="429" spans="4:4" x14ac:dyDescent="0.35">
      <c r="D429" t="s">
        <v>42</v>
      </c>
    </row>
    <row r="430" spans="4:4" x14ac:dyDescent="0.35">
      <c r="D430" t="s">
        <v>42</v>
      </c>
    </row>
    <row r="431" spans="4:4" x14ac:dyDescent="0.35">
      <c r="D431" t="s">
        <v>42</v>
      </c>
    </row>
    <row r="432" spans="4:4" x14ac:dyDescent="0.35">
      <c r="D432" t="s">
        <v>43</v>
      </c>
    </row>
    <row r="433" spans="4:4" x14ac:dyDescent="0.35">
      <c r="D433" t="s">
        <v>42</v>
      </c>
    </row>
    <row r="434" spans="4:4" x14ac:dyDescent="0.35">
      <c r="D434" t="s">
        <v>42</v>
      </c>
    </row>
    <row r="435" spans="4:4" x14ac:dyDescent="0.35">
      <c r="D435" t="s">
        <v>42</v>
      </c>
    </row>
    <row r="436" spans="4:4" x14ac:dyDescent="0.35">
      <c r="D436" t="s">
        <v>42</v>
      </c>
    </row>
    <row r="437" spans="4:4" x14ac:dyDescent="0.35">
      <c r="D437" t="s">
        <v>42</v>
      </c>
    </row>
    <row r="438" spans="4:4" x14ac:dyDescent="0.35">
      <c r="D438" t="s">
        <v>42</v>
      </c>
    </row>
    <row r="439" spans="4:4" x14ac:dyDescent="0.35">
      <c r="D439" t="s">
        <v>42</v>
      </c>
    </row>
    <row r="440" spans="4:4" x14ac:dyDescent="0.35">
      <c r="D440" t="s">
        <v>42</v>
      </c>
    </row>
    <row r="441" spans="4:4" x14ac:dyDescent="0.35">
      <c r="D441" t="s">
        <v>41</v>
      </c>
    </row>
    <row r="442" spans="4:4" x14ac:dyDescent="0.35">
      <c r="D442" t="s">
        <v>42</v>
      </c>
    </row>
    <row r="443" spans="4:4" x14ac:dyDescent="0.35">
      <c r="D443" t="s">
        <v>42</v>
      </c>
    </row>
    <row r="444" spans="4:4" x14ac:dyDescent="0.35">
      <c r="D444" t="s">
        <v>42</v>
      </c>
    </row>
    <row r="445" spans="4:4" x14ac:dyDescent="0.35">
      <c r="D445" t="s">
        <v>42</v>
      </c>
    </row>
    <row r="446" spans="4:4" x14ac:dyDescent="0.35">
      <c r="D446" t="s">
        <v>42</v>
      </c>
    </row>
    <row r="447" spans="4:4" x14ac:dyDescent="0.35">
      <c r="D447" t="s">
        <v>42</v>
      </c>
    </row>
    <row r="448" spans="4:4" x14ac:dyDescent="0.35">
      <c r="D448" t="s">
        <v>42</v>
      </c>
    </row>
    <row r="449" spans="4:4" x14ac:dyDescent="0.35">
      <c r="D449" t="s">
        <v>42</v>
      </c>
    </row>
    <row r="450" spans="4:4" x14ac:dyDescent="0.35">
      <c r="D450" t="s">
        <v>43</v>
      </c>
    </row>
    <row r="451" spans="4:4" x14ac:dyDescent="0.35">
      <c r="D451" t="s">
        <v>42</v>
      </c>
    </row>
    <row r="452" spans="4:4" x14ac:dyDescent="0.35">
      <c r="D452" t="s">
        <v>42</v>
      </c>
    </row>
    <row r="453" spans="4:4" x14ac:dyDescent="0.35">
      <c r="D453" t="s">
        <v>42</v>
      </c>
    </row>
    <row r="454" spans="4:4" x14ac:dyDescent="0.35">
      <c r="D454" t="s">
        <v>42</v>
      </c>
    </row>
    <row r="455" spans="4:4" x14ac:dyDescent="0.35">
      <c r="D455" t="s">
        <v>42</v>
      </c>
    </row>
    <row r="456" spans="4:4" x14ac:dyDescent="0.35">
      <c r="D456" t="s">
        <v>42</v>
      </c>
    </row>
    <row r="457" spans="4:4" x14ac:dyDescent="0.35">
      <c r="D457" t="s">
        <v>42</v>
      </c>
    </row>
    <row r="458" spans="4:4" x14ac:dyDescent="0.35">
      <c r="D458" t="s">
        <v>42</v>
      </c>
    </row>
    <row r="459" spans="4:4" x14ac:dyDescent="0.35">
      <c r="D459" t="s">
        <v>41</v>
      </c>
    </row>
    <row r="460" spans="4:4" x14ac:dyDescent="0.35">
      <c r="D460" t="s">
        <v>42</v>
      </c>
    </row>
    <row r="461" spans="4:4" x14ac:dyDescent="0.35">
      <c r="D461" t="s">
        <v>42</v>
      </c>
    </row>
    <row r="462" spans="4:4" x14ac:dyDescent="0.35">
      <c r="D462" t="s">
        <v>42</v>
      </c>
    </row>
    <row r="463" spans="4:4" x14ac:dyDescent="0.35">
      <c r="D463" t="s">
        <v>42</v>
      </c>
    </row>
    <row r="464" spans="4:4" x14ac:dyDescent="0.35">
      <c r="D464" t="s">
        <v>42</v>
      </c>
    </row>
    <row r="465" spans="4:4" x14ac:dyDescent="0.35">
      <c r="D465" t="s">
        <v>42</v>
      </c>
    </row>
    <row r="466" spans="4:4" x14ac:dyDescent="0.35">
      <c r="D466" t="s">
        <v>42</v>
      </c>
    </row>
    <row r="467" spans="4:4" x14ac:dyDescent="0.35">
      <c r="D467" t="s">
        <v>42</v>
      </c>
    </row>
    <row r="469" spans="4:4" x14ac:dyDescent="0.35">
      <c r="D469" t="s">
        <v>48</v>
      </c>
    </row>
    <row r="470" spans="4:4" x14ac:dyDescent="0.35">
      <c r="D470" t="s">
        <v>43</v>
      </c>
    </row>
    <row r="471" spans="4:4" x14ac:dyDescent="0.35">
      <c r="D471" t="s">
        <v>42</v>
      </c>
    </row>
    <row r="472" spans="4:4" x14ac:dyDescent="0.35">
      <c r="D472" t="s">
        <v>42</v>
      </c>
    </row>
    <row r="473" spans="4:4" x14ac:dyDescent="0.35">
      <c r="D473" t="s">
        <v>42</v>
      </c>
    </row>
    <row r="474" spans="4:4" x14ac:dyDescent="0.35">
      <c r="D474" t="s">
        <v>42</v>
      </c>
    </row>
    <row r="475" spans="4:4" x14ac:dyDescent="0.35">
      <c r="D475" t="s">
        <v>42</v>
      </c>
    </row>
    <row r="476" spans="4:4" x14ac:dyDescent="0.35">
      <c r="D476" t="s">
        <v>42</v>
      </c>
    </row>
    <row r="477" spans="4:4" x14ac:dyDescent="0.35">
      <c r="D477" t="s">
        <v>42</v>
      </c>
    </row>
    <row r="478" spans="4:4" x14ac:dyDescent="0.35">
      <c r="D478" t="s">
        <v>42</v>
      </c>
    </row>
    <row r="479" spans="4:4" x14ac:dyDescent="0.35">
      <c r="D479" t="s">
        <v>43</v>
      </c>
    </row>
    <row r="480" spans="4:4" x14ac:dyDescent="0.35">
      <c r="D480" t="s">
        <v>42</v>
      </c>
    </row>
    <row r="481" spans="4:4" x14ac:dyDescent="0.35">
      <c r="D481" t="s">
        <v>42</v>
      </c>
    </row>
    <row r="482" spans="4:4" x14ac:dyDescent="0.35">
      <c r="D482" t="s">
        <v>42</v>
      </c>
    </row>
    <row r="483" spans="4:4" x14ac:dyDescent="0.35">
      <c r="D483" t="s">
        <v>42</v>
      </c>
    </row>
    <row r="484" spans="4:4" x14ac:dyDescent="0.35">
      <c r="D484" t="s">
        <v>42</v>
      </c>
    </row>
    <row r="485" spans="4:4" x14ac:dyDescent="0.35">
      <c r="D485" t="s">
        <v>42</v>
      </c>
    </row>
    <row r="486" spans="4:4" x14ac:dyDescent="0.35">
      <c r="D486" t="s">
        <v>42</v>
      </c>
    </row>
    <row r="487" spans="4:4" x14ac:dyDescent="0.35">
      <c r="D487" t="s">
        <v>42</v>
      </c>
    </row>
    <row r="488" spans="4:4" x14ac:dyDescent="0.35">
      <c r="D488" t="s">
        <v>41</v>
      </c>
    </row>
    <row r="489" spans="4:4" x14ac:dyDescent="0.35">
      <c r="D489" t="s">
        <v>42</v>
      </c>
    </row>
    <row r="490" spans="4:4" x14ac:dyDescent="0.35">
      <c r="D490" t="s">
        <v>42</v>
      </c>
    </row>
    <row r="491" spans="4:4" x14ac:dyDescent="0.35">
      <c r="D491" t="s">
        <v>42</v>
      </c>
    </row>
    <row r="492" spans="4:4" x14ac:dyDescent="0.35">
      <c r="D492" t="s">
        <v>42</v>
      </c>
    </row>
    <row r="493" spans="4:4" x14ac:dyDescent="0.35">
      <c r="D493" t="s">
        <v>42</v>
      </c>
    </row>
    <row r="494" spans="4:4" x14ac:dyDescent="0.35">
      <c r="D494" t="s">
        <v>42</v>
      </c>
    </row>
    <row r="495" spans="4:4" x14ac:dyDescent="0.35">
      <c r="D495" t="s">
        <v>42</v>
      </c>
    </row>
    <row r="496" spans="4:4" x14ac:dyDescent="0.35">
      <c r="D496" t="s">
        <v>42</v>
      </c>
    </row>
    <row r="497" spans="4:4" x14ac:dyDescent="0.35">
      <c r="D497" t="s">
        <v>43</v>
      </c>
    </row>
    <row r="498" spans="4:4" x14ac:dyDescent="0.35">
      <c r="D498" t="s">
        <v>42</v>
      </c>
    </row>
    <row r="499" spans="4:4" x14ac:dyDescent="0.35">
      <c r="D499" t="s">
        <v>42</v>
      </c>
    </row>
    <row r="500" spans="4:4" x14ac:dyDescent="0.35">
      <c r="D500" t="s">
        <v>42</v>
      </c>
    </row>
    <row r="501" spans="4:4" x14ac:dyDescent="0.35">
      <c r="D501" t="s">
        <v>42</v>
      </c>
    </row>
    <row r="502" spans="4:4" x14ac:dyDescent="0.35">
      <c r="D502" t="s">
        <v>42</v>
      </c>
    </row>
    <row r="503" spans="4:4" x14ac:dyDescent="0.35">
      <c r="D503" t="s">
        <v>42</v>
      </c>
    </row>
    <row r="504" spans="4:4" x14ac:dyDescent="0.35">
      <c r="D504" t="s">
        <v>42</v>
      </c>
    </row>
    <row r="505" spans="4:4" x14ac:dyDescent="0.35">
      <c r="D505" t="s">
        <v>42</v>
      </c>
    </row>
    <row r="506" spans="4:4" x14ac:dyDescent="0.35">
      <c r="D506" t="s">
        <v>41</v>
      </c>
    </row>
    <row r="507" spans="4:4" x14ac:dyDescent="0.35">
      <c r="D507" t="s">
        <v>42</v>
      </c>
    </row>
    <row r="508" spans="4:4" x14ac:dyDescent="0.35">
      <c r="D508" t="s">
        <v>42</v>
      </c>
    </row>
    <row r="509" spans="4:4" x14ac:dyDescent="0.35">
      <c r="D509" t="s">
        <v>42</v>
      </c>
    </row>
    <row r="510" spans="4:4" x14ac:dyDescent="0.35">
      <c r="D510" t="s">
        <v>42</v>
      </c>
    </row>
    <row r="511" spans="4:4" x14ac:dyDescent="0.35">
      <c r="D511" t="s">
        <v>42</v>
      </c>
    </row>
    <row r="512" spans="4:4" x14ac:dyDescent="0.35">
      <c r="D512" t="s">
        <v>42</v>
      </c>
    </row>
    <row r="513" spans="4:4" x14ac:dyDescent="0.35">
      <c r="D513" t="s">
        <v>42</v>
      </c>
    </row>
    <row r="514" spans="4:4" x14ac:dyDescent="0.35">
      <c r="D514" t="s">
        <v>42</v>
      </c>
    </row>
    <row r="515" spans="4:4" x14ac:dyDescent="0.35">
      <c r="D515" t="s">
        <v>43</v>
      </c>
    </row>
    <row r="516" spans="4:4" x14ac:dyDescent="0.35">
      <c r="D516" t="s">
        <v>42</v>
      </c>
    </row>
    <row r="517" spans="4:4" x14ac:dyDescent="0.35">
      <c r="D517" t="s">
        <v>42</v>
      </c>
    </row>
    <row r="518" spans="4:4" x14ac:dyDescent="0.35">
      <c r="D518" t="s">
        <v>42</v>
      </c>
    </row>
    <row r="519" spans="4:4" x14ac:dyDescent="0.35">
      <c r="D519" t="s">
        <v>42</v>
      </c>
    </row>
    <row r="520" spans="4:4" x14ac:dyDescent="0.35">
      <c r="D520" t="s">
        <v>42</v>
      </c>
    </row>
    <row r="521" spans="4:4" x14ac:dyDescent="0.35">
      <c r="D521" t="s">
        <v>42</v>
      </c>
    </row>
    <row r="522" spans="4:4" x14ac:dyDescent="0.35">
      <c r="D522" t="s">
        <v>42</v>
      </c>
    </row>
    <row r="523" spans="4:4" x14ac:dyDescent="0.35">
      <c r="D523" t="s">
        <v>42</v>
      </c>
    </row>
    <row r="524" spans="4:4" x14ac:dyDescent="0.35">
      <c r="D524" t="s">
        <v>43</v>
      </c>
    </row>
    <row r="525" spans="4:4" x14ac:dyDescent="0.35">
      <c r="D525" t="s">
        <v>42</v>
      </c>
    </row>
    <row r="526" spans="4:4" x14ac:dyDescent="0.35">
      <c r="D526" t="s">
        <v>42</v>
      </c>
    </row>
    <row r="527" spans="4:4" x14ac:dyDescent="0.35">
      <c r="D527" t="s">
        <v>42</v>
      </c>
    </row>
    <row r="528" spans="4:4" x14ac:dyDescent="0.35">
      <c r="D528" t="s">
        <v>42</v>
      </c>
    </row>
    <row r="529" spans="4:4" x14ac:dyDescent="0.35">
      <c r="D529" t="s">
        <v>42</v>
      </c>
    </row>
    <row r="530" spans="4:4" x14ac:dyDescent="0.35">
      <c r="D530" t="s">
        <v>42</v>
      </c>
    </row>
    <row r="531" spans="4:4" x14ac:dyDescent="0.35">
      <c r="D531" t="s">
        <v>42</v>
      </c>
    </row>
    <row r="532" spans="4:4" x14ac:dyDescent="0.35">
      <c r="D532" t="s">
        <v>42</v>
      </c>
    </row>
    <row r="533" spans="4:4" x14ac:dyDescent="0.35">
      <c r="D533" t="s">
        <v>43</v>
      </c>
    </row>
    <row r="534" spans="4:4" x14ac:dyDescent="0.35">
      <c r="D534" t="s">
        <v>42</v>
      </c>
    </row>
    <row r="535" spans="4:4" x14ac:dyDescent="0.35">
      <c r="D535" t="s">
        <v>42</v>
      </c>
    </row>
    <row r="536" spans="4:4" x14ac:dyDescent="0.35">
      <c r="D536" t="s">
        <v>42</v>
      </c>
    </row>
    <row r="537" spans="4:4" x14ac:dyDescent="0.35">
      <c r="D537" t="s">
        <v>42</v>
      </c>
    </row>
    <row r="538" spans="4:4" x14ac:dyDescent="0.35">
      <c r="D538" t="s">
        <v>42</v>
      </c>
    </row>
    <row r="539" spans="4:4" x14ac:dyDescent="0.35">
      <c r="D539" t="s">
        <v>42</v>
      </c>
    </row>
    <row r="540" spans="4:4" x14ac:dyDescent="0.35">
      <c r="D540" t="s">
        <v>42</v>
      </c>
    </row>
    <row r="541" spans="4:4" x14ac:dyDescent="0.35">
      <c r="D5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code gen 2 delay 2 tog</vt:lpstr>
      <vt:lpstr>14 - code gen 1 delay 2 tog</vt:lpstr>
      <vt:lpstr>4 - code gen 1 delay</vt:lpstr>
      <vt:lpstr>code gen 2 delay </vt:lpstr>
      <vt:lpstr>code gen 3 delay</vt:lpstr>
      <vt:lpstr>code gen 4 delay</vt:lpstr>
      <vt:lpstr>code gen 5 delay</vt:lpstr>
      <vt:lpstr>code gen 7 delay</vt:lpstr>
      <vt:lpstr>code gen 8 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Ødegard</dc:creator>
  <cp:lastModifiedBy>Simen Ødegard</cp:lastModifiedBy>
  <dcterms:created xsi:type="dcterms:W3CDTF">2021-12-20T16:47:05Z</dcterms:created>
  <dcterms:modified xsi:type="dcterms:W3CDTF">2022-01-28T13:59:10Z</dcterms:modified>
</cp:coreProperties>
</file>