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OneDrive\Documents\GitHub\Bachelor-Nordic_Semi\Hardware\simulations\cuircuit components measurments\Måledata konverteringsmappe\LTC krets\"/>
    </mc:Choice>
  </mc:AlternateContent>
  <xr:revisionPtr revIDLastSave="0" documentId="13_ncr:1_{EFDC4339-4799-4208-A897-FD811037DB52}" xr6:coauthVersionLast="31" xr6:coauthVersionMax="31" xr10:uidLastSave="{00000000-0000-0000-0000-000000000000}"/>
  <bookViews>
    <workbookView xWindow="0" yWindow="0" windowWidth="12110" windowHeight="13450" xr2:uid="{421B462C-F683-4A0B-A71B-3DE08E243984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3" i="1" l="1"/>
  <c r="F92" i="1"/>
  <c r="F91" i="1"/>
  <c r="F65" i="1"/>
  <c r="F64" i="1"/>
  <c r="F63" i="1"/>
  <c r="H31" i="1"/>
  <c r="F37" i="1"/>
  <c r="F36" i="1"/>
  <c r="F35" i="1"/>
</calcChain>
</file>

<file path=xl/sharedStrings.xml><?xml version="1.0" encoding="utf-8"?>
<sst xmlns="http://schemas.openxmlformats.org/spreadsheetml/2006/main" count="238" uniqueCount="96">
  <si>
    <t>Hvilken LTC-3588-1 konfigurasjo er best?</t>
  </si>
  <si>
    <t xml:space="preserve">Konfigurasjoner med 1.8V </t>
  </si>
  <si>
    <t>Spenning ut</t>
  </si>
  <si>
    <t>strøm ut</t>
  </si>
  <si>
    <t>puls 1</t>
  </si>
  <si>
    <t>puls 2</t>
  </si>
  <si>
    <t>Total tid</t>
  </si>
  <si>
    <t>Effekt</t>
  </si>
  <si>
    <t>Elektrisk Energi</t>
  </si>
  <si>
    <t>1,8 V</t>
  </si>
  <si>
    <t>6,05 mA</t>
  </si>
  <si>
    <t>15,5 ms</t>
  </si>
  <si>
    <t>start</t>
  </si>
  <si>
    <t>stop</t>
  </si>
  <si>
    <t>83 ms</t>
  </si>
  <si>
    <t>186 ms</t>
  </si>
  <si>
    <t>73 ms</t>
  </si>
  <si>
    <t>tot</t>
  </si>
  <si>
    <t>Watt</t>
  </si>
  <si>
    <t>158,5 ms</t>
  </si>
  <si>
    <t>mWs</t>
  </si>
  <si>
    <t>C1 = 47uF , C2 = 47uF , C3 = 1uF , C4 = 4.7uF , L1 = 22uH</t>
  </si>
  <si>
    <t>C1 = 22uF , C2 = 47uF , C3 = 1uF , C4 = 4.7uF , L1 = 22uH</t>
  </si>
  <si>
    <t>58,7 ms</t>
  </si>
  <si>
    <t>156,5 ms</t>
  </si>
  <si>
    <t>116,7 ms</t>
  </si>
  <si>
    <t>C1 = 47uF , C2 = 100uF , C3 = 1uF , C4 = 4.7uF , L1 = 22uH</t>
  </si>
  <si>
    <t>16,4 ms</t>
  </si>
  <si>
    <t>64 ms</t>
  </si>
  <si>
    <t>83,5 ms</t>
  </si>
  <si>
    <t>181,7 ms</t>
  </si>
  <si>
    <t>145,7 ms</t>
  </si>
  <si>
    <t>3.62V</t>
  </si>
  <si>
    <t>12.06mA</t>
  </si>
  <si>
    <t>16.4ms</t>
  </si>
  <si>
    <t>24ms</t>
  </si>
  <si>
    <t>84.3ms</t>
  </si>
  <si>
    <t>106ms</t>
  </si>
  <si>
    <t>0.04363308</t>
  </si>
  <si>
    <t>7.6ms</t>
  </si>
  <si>
    <t>21.7ms</t>
  </si>
  <si>
    <t>29.3ms</t>
  </si>
  <si>
    <t>1.278</t>
  </si>
  <si>
    <t>0.3316</t>
  </si>
  <si>
    <t>0.9468</t>
  </si>
  <si>
    <t>16.3ms</t>
  </si>
  <si>
    <t>21ms</t>
  </si>
  <si>
    <t>84.2ms</t>
  </si>
  <si>
    <t>97.5ms</t>
  </si>
  <si>
    <t>4.7ms</t>
  </si>
  <si>
    <t>13.3ms</t>
  </si>
  <si>
    <t>18ms</t>
  </si>
  <si>
    <t>0.205</t>
  </si>
  <si>
    <t>0.5803</t>
  </si>
  <si>
    <t>0.7853</t>
  </si>
  <si>
    <t>85.6ms</t>
  </si>
  <si>
    <t>98ms</t>
  </si>
  <si>
    <t>12.4ms</t>
  </si>
  <si>
    <t>0.5410</t>
  </si>
  <si>
    <t>3.6V</t>
  </si>
  <si>
    <t>1.8V</t>
  </si>
  <si>
    <t>2.5V</t>
  </si>
  <si>
    <t>8.4mA</t>
  </si>
  <si>
    <t>0.021</t>
  </si>
  <si>
    <t>17ms</t>
  </si>
  <si>
    <t>36.4ms</t>
  </si>
  <si>
    <t>19.4ms</t>
  </si>
  <si>
    <t>84.4ms</t>
  </si>
  <si>
    <t>130ms</t>
  </si>
  <si>
    <t>45.6ms</t>
  </si>
  <si>
    <t>65ms</t>
  </si>
  <si>
    <t>0.4074</t>
  </si>
  <si>
    <t>0.9576</t>
  </si>
  <si>
    <t>1.365</t>
  </si>
  <si>
    <t>15.7ms</t>
  </si>
  <si>
    <t>36.8ms</t>
  </si>
  <si>
    <t>21.1ms</t>
  </si>
  <si>
    <t>83.7ms</t>
  </si>
  <si>
    <t>121ms</t>
  </si>
  <si>
    <t>37.3ms</t>
  </si>
  <si>
    <t>58.4ms</t>
  </si>
  <si>
    <t>0.7833</t>
  </si>
  <si>
    <t>0.431</t>
  </si>
  <si>
    <t>15.8ms</t>
  </si>
  <si>
    <t>46ms</t>
  </si>
  <si>
    <t>30.2ms</t>
  </si>
  <si>
    <t>83.8ms</t>
  </si>
  <si>
    <t>137.4ms</t>
  </si>
  <si>
    <t>0.6342</t>
  </si>
  <si>
    <t>53.6ms</t>
  </si>
  <si>
    <t>1.759</t>
  </si>
  <si>
    <t>1.1256</t>
  </si>
  <si>
    <t>økte input cap til 100 ser tu til å gi mer effekt overføaring</t>
  </si>
  <si>
    <t>1.9845 mWs på 2.5 volt</t>
  </si>
  <si>
    <t>2.1525 mWs på  2,5 volt</t>
  </si>
  <si>
    <t>øker input (100u) og senker output (22u)cap mer effekti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</si>
</sst>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4" borderId="0" xfId="0" applyFill="1"/>
    <xf numFmtId="16" fontId="0" fillId="0" borderId="0" xfId="0" applyNumberFormat="1"/>
    <xf numFmtId="0" fontId="0" fillId="6" borderId="0" xfId="0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9" fontId="0" fillId="0" borderId="1" xfId="0" applyNumberFormat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13864</xdr:colOff>
      <xdr:row>13</xdr:row>
      <xdr:rowOff>12700</xdr:rowOff>
    </xdr:from>
    <xdr:to>
      <xdr:col>6</xdr:col>
      <xdr:colOff>539749</xdr:colOff>
      <xdr:row>29</xdr:row>
      <xdr:rowOff>11884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0077925-0162-4372-A01B-3AFE95E12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214" y="2406650"/>
          <a:ext cx="4500985" cy="294558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1224</xdr:rowOff>
    </xdr:from>
    <xdr:to>
      <xdr:col>14</xdr:col>
      <xdr:colOff>303404</xdr:colOff>
      <xdr:row>29</xdr:row>
      <xdr:rowOff>333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8E8A7721-28EC-470B-9441-ADA91FAE5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4450" y="2395174"/>
          <a:ext cx="5637404" cy="2942786"/>
        </a:xfrm>
        <a:prstGeom prst="rect">
          <a:avLst/>
        </a:prstGeom>
      </xdr:spPr>
    </xdr:pic>
    <xdr:clientData/>
  </xdr:twoCellAnchor>
  <xdr:twoCellAnchor editAs="oneCell">
    <xdr:from>
      <xdr:col>0</xdr:col>
      <xdr:colOff>385933</xdr:colOff>
      <xdr:row>41</xdr:row>
      <xdr:rowOff>7471</xdr:rowOff>
    </xdr:from>
    <xdr:to>
      <xdr:col>6</xdr:col>
      <xdr:colOff>448235</xdr:colOff>
      <xdr:row>57</xdr:row>
      <xdr:rowOff>6512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C8E4C2FD-39FC-4CC7-B933-BE8B87704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5933" y="7664824"/>
          <a:ext cx="4425126" cy="2987276"/>
        </a:xfrm>
        <a:prstGeom prst="rect">
          <a:avLst/>
        </a:prstGeom>
      </xdr:spPr>
    </xdr:pic>
    <xdr:clientData/>
  </xdr:twoCellAnchor>
  <xdr:twoCellAnchor editAs="oneCell">
    <xdr:from>
      <xdr:col>7</xdr:col>
      <xdr:colOff>37352</xdr:colOff>
      <xdr:row>40</xdr:row>
      <xdr:rowOff>176802</xdr:rowOff>
    </xdr:from>
    <xdr:to>
      <xdr:col>14</xdr:col>
      <xdr:colOff>555721</xdr:colOff>
      <xdr:row>57</xdr:row>
      <xdr:rowOff>49911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53F834D8-DEF5-4054-8B24-B89135CE3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1470" y="7647390"/>
          <a:ext cx="5852369" cy="3048109"/>
        </a:xfrm>
        <a:prstGeom prst="rect">
          <a:avLst/>
        </a:prstGeom>
      </xdr:spPr>
    </xdr:pic>
    <xdr:clientData/>
  </xdr:twoCellAnchor>
  <xdr:twoCellAnchor editAs="oneCell">
    <xdr:from>
      <xdr:col>0</xdr:col>
      <xdr:colOff>382076</xdr:colOff>
      <xdr:row>69</xdr:row>
      <xdr:rowOff>7470</xdr:rowOff>
    </xdr:from>
    <xdr:to>
      <xdr:col>6</xdr:col>
      <xdr:colOff>620058</xdr:colOff>
      <xdr:row>84</xdr:row>
      <xdr:rowOff>174333</xdr:rowOff>
    </xdr:to>
    <xdr:pic>
      <xdr:nvPicPr>
        <xdr:cNvPr id="6" name="Bilde 5">
          <a:extLst>
            <a:ext uri="{FF2B5EF4-FFF2-40B4-BE49-F238E27FC236}">
              <a16:creationId xmlns:a16="http://schemas.microsoft.com/office/drawing/2014/main" id="{ED480DB5-E38E-4137-B7FC-85FAFEA85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2076" y="12894235"/>
          <a:ext cx="4600806" cy="2968334"/>
        </a:xfrm>
        <a:prstGeom prst="rect">
          <a:avLst/>
        </a:prstGeom>
      </xdr:spPr>
    </xdr:pic>
    <xdr:clientData/>
  </xdr:twoCellAnchor>
  <xdr:twoCellAnchor editAs="oneCell">
    <xdr:from>
      <xdr:col>7</xdr:col>
      <xdr:colOff>21817</xdr:colOff>
      <xdr:row>68</xdr:row>
      <xdr:rowOff>179295</xdr:rowOff>
    </xdr:from>
    <xdr:to>
      <xdr:col>14</xdr:col>
      <xdr:colOff>406309</xdr:colOff>
      <xdr:row>84</xdr:row>
      <xdr:rowOff>169442</xdr:rowOff>
    </xdr:to>
    <xdr:pic>
      <xdr:nvPicPr>
        <xdr:cNvPr id="7" name="Bilde 6">
          <a:extLst>
            <a:ext uri="{FF2B5EF4-FFF2-40B4-BE49-F238E27FC236}">
              <a16:creationId xmlns:a16="http://schemas.microsoft.com/office/drawing/2014/main" id="{690A2682-672F-44C7-9F02-F7D8B5160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25935" y="12879295"/>
          <a:ext cx="5718492" cy="2978382"/>
        </a:xfrm>
        <a:prstGeom prst="rect">
          <a:avLst/>
        </a:prstGeom>
      </xdr:spPr>
    </xdr:pic>
    <xdr:clientData/>
  </xdr:twoCellAnchor>
  <xdr:twoCellAnchor editAs="oneCell">
    <xdr:from>
      <xdr:col>23</xdr:col>
      <xdr:colOff>338141</xdr:colOff>
      <xdr:row>12</xdr:row>
      <xdr:rowOff>150090</xdr:rowOff>
    </xdr:from>
    <xdr:to>
      <xdr:col>31</xdr:col>
      <xdr:colOff>126998</xdr:colOff>
      <xdr:row>29</xdr:row>
      <xdr:rowOff>43840</xdr:rowOff>
    </xdr:to>
    <xdr:pic>
      <xdr:nvPicPr>
        <xdr:cNvPr id="8" name="Bilde 7">
          <a:extLst>
            <a:ext uri="{FF2B5EF4-FFF2-40B4-BE49-F238E27FC236}">
              <a16:creationId xmlns:a16="http://schemas.microsoft.com/office/drawing/2014/main" id="{9E30EA88-2750-4A53-AB3C-21A31B71A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829505" y="2378363"/>
          <a:ext cx="5884857" cy="3034113"/>
        </a:xfrm>
        <a:prstGeom prst="rect">
          <a:avLst/>
        </a:prstGeom>
      </xdr:spPr>
    </xdr:pic>
    <xdr:clientData/>
  </xdr:twoCellAnchor>
  <xdr:twoCellAnchor editAs="oneCell">
    <xdr:from>
      <xdr:col>17</xdr:col>
      <xdr:colOff>23090</xdr:colOff>
      <xdr:row>13</xdr:row>
      <xdr:rowOff>21735</xdr:rowOff>
    </xdr:from>
    <xdr:to>
      <xdr:col>22</xdr:col>
      <xdr:colOff>392545</xdr:colOff>
      <xdr:row>29</xdr:row>
      <xdr:rowOff>1725</xdr:rowOff>
    </xdr:to>
    <xdr:pic>
      <xdr:nvPicPr>
        <xdr:cNvPr id="9" name="Bilde 8">
          <a:extLst>
            <a:ext uri="{FF2B5EF4-FFF2-40B4-BE49-F238E27FC236}">
              <a16:creationId xmlns:a16="http://schemas.microsoft.com/office/drawing/2014/main" id="{53846D5C-4DF5-4A7E-8491-CDEEBF8B4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42454" y="2434735"/>
          <a:ext cx="4179455" cy="2935626"/>
        </a:xfrm>
        <a:prstGeom prst="rect">
          <a:avLst/>
        </a:prstGeom>
      </xdr:spPr>
    </xdr:pic>
    <xdr:clientData/>
  </xdr:twoCellAnchor>
  <xdr:twoCellAnchor editAs="oneCell">
    <xdr:from>
      <xdr:col>17</xdr:col>
      <xdr:colOff>15876</xdr:colOff>
      <xdr:row>40</xdr:row>
      <xdr:rowOff>166698</xdr:rowOff>
    </xdr:from>
    <xdr:to>
      <xdr:col>22</xdr:col>
      <xdr:colOff>539750</xdr:colOff>
      <xdr:row>56</xdr:row>
      <xdr:rowOff>145429</xdr:rowOff>
    </xdr:to>
    <xdr:pic>
      <xdr:nvPicPr>
        <xdr:cNvPr id="10" name="Bilde 9">
          <a:extLst>
            <a:ext uri="{FF2B5EF4-FFF2-40B4-BE49-F238E27FC236}">
              <a16:creationId xmlns:a16="http://schemas.microsoft.com/office/drawing/2014/main" id="{B37E44B1-E761-4D7E-B8D1-B1C52945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922251" y="7786698"/>
          <a:ext cx="4333874" cy="3026731"/>
        </a:xfrm>
        <a:prstGeom prst="rect">
          <a:avLst/>
        </a:prstGeom>
      </xdr:spPr>
    </xdr:pic>
    <xdr:clientData/>
  </xdr:twoCellAnchor>
  <xdr:twoCellAnchor editAs="oneCell">
    <xdr:from>
      <xdr:col>23</xdr:col>
      <xdr:colOff>254000</xdr:colOff>
      <xdr:row>40</xdr:row>
      <xdr:rowOff>120377</xdr:rowOff>
    </xdr:from>
    <xdr:to>
      <xdr:col>31</xdr:col>
      <xdr:colOff>309755</xdr:colOff>
      <xdr:row>57</xdr:row>
      <xdr:rowOff>86517</xdr:rowOff>
    </xdr:to>
    <xdr:pic>
      <xdr:nvPicPr>
        <xdr:cNvPr id="11" name="Bilde 10">
          <a:extLst>
            <a:ext uri="{FF2B5EF4-FFF2-40B4-BE49-F238E27FC236}">
              <a16:creationId xmlns:a16="http://schemas.microsoft.com/office/drawing/2014/main" id="{22450598-13E8-476B-B45F-D4FA117C6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732375" y="7740377"/>
          <a:ext cx="6151755" cy="320464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22</xdr:col>
      <xdr:colOff>174625</xdr:colOff>
      <xdr:row>85</xdr:row>
      <xdr:rowOff>22439</xdr:rowOff>
    </xdr:to>
    <xdr:pic>
      <xdr:nvPicPr>
        <xdr:cNvPr id="12" name="Bilde 11">
          <a:extLst>
            <a:ext uri="{FF2B5EF4-FFF2-40B4-BE49-F238E27FC236}">
              <a16:creationId xmlns:a16="http://schemas.microsoft.com/office/drawing/2014/main" id="{CF6EE04B-76E0-4C04-883E-0DBAD6226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906375" y="13335000"/>
          <a:ext cx="3984625" cy="2879939"/>
        </a:xfrm>
        <a:prstGeom prst="rect">
          <a:avLst/>
        </a:prstGeom>
      </xdr:spPr>
    </xdr:pic>
    <xdr:clientData/>
  </xdr:twoCellAnchor>
  <xdr:twoCellAnchor editAs="oneCell">
    <xdr:from>
      <xdr:col>23</xdr:col>
      <xdr:colOff>47625</xdr:colOff>
      <xdr:row>70</xdr:row>
      <xdr:rowOff>26739</xdr:rowOff>
    </xdr:from>
    <xdr:to>
      <xdr:col>30</xdr:col>
      <xdr:colOff>349250</xdr:colOff>
      <xdr:row>85</xdr:row>
      <xdr:rowOff>120002</xdr:rowOff>
    </xdr:to>
    <xdr:pic>
      <xdr:nvPicPr>
        <xdr:cNvPr id="13" name="Bilde 12">
          <a:extLst>
            <a:ext uri="{FF2B5EF4-FFF2-40B4-BE49-F238E27FC236}">
              <a16:creationId xmlns:a16="http://schemas.microsoft.com/office/drawing/2014/main" id="{4D314FB9-E242-4136-929C-7EADC1FF4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526000" y="13361739"/>
          <a:ext cx="5635625" cy="2950763"/>
        </a:xfrm>
        <a:prstGeom prst="rect">
          <a:avLst/>
        </a:prstGeom>
      </xdr:spPr>
    </xdr:pic>
    <xdr:clientData/>
  </xdr:twoCellAnchor>
  <xdr:twoCellAnchor editAs="oneCell">
    <xdr:from>
      <xdr:col>40</xdr:col>
      <xdr:colOff>492125</xdr:colOff>
      <xdr:row>71</xdr:row>
      <xdr:rowOff>-1</xdr:rowOff>
    </xdr:from>
    <xdr:to>
      <xdr:col>47</xdr:col>
      <xdr:colOff>99051</xdr:colOff>
      <xdr:row>85</xdr:row>
      <xdr:rowOff>36784</xdr:rowOff>
    </xdr:to>
    <xdr:pic>
      <xdr:nvPicPr>
        <xdr:cNvPr id="14" name="Bilde 13">
          <a:extLst>
            <a:ext uri="{FF2B5EF4-FFF2-40B4-BE49-F238E27FC236}">
              <a16:creationId xmlns:a16="http://schemas.microsoft.com/office/drawing/2014/main" id="{3248A409-04A8-47C2-92D6-64A282337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0924500" y="13525499"/>
          <a:ext cx="5183380" cy="2703785"/>
        </a:xfrm>
        <a:prstGeom prst="rect">
          <a:avLst/>
        </a:prstGeom>
      </xdr:spPr>
    </xdr:pic>
    <xdr:clientData/>
  </xdr:twoCellAnchor>
  <xdr:twoCellAnchor editAs="oneCell">
    <xdr:from>
      <xdr:col>35</xdr:col>
      <xdr:colOff>9338</xdr:colOff>
      <xdr:row>71</xdr:row>
      <xdr:rowOff>31750</xdr:rowOff>
    </xdr:from>
    <xdr:to>
      <xdr:col>39</xdr:col>
      <xdr:colOff>634999</xdr:colOff>
      <xdr:row>85</xdr:row>
      <xdr:rowOff>43594</xdr:rowOff>
    </xdr:to>
    <xdr:pic>
      <xdr:nvPicPr>
        <xdr:cNvPr id="15" name="Bilde 14">
          <a:extLst>
            <a:ext uri="{FF2B5EF4-FFF2-40B4-BE49-F238E27FC236}">
              <a16:creationId xmlns:a16="http://schemas.microsoft.com/office/drawing/2014/main" id="{51BD36CE-8203-4400-939A-9201594EA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6631713" y="13557250"/>
          <a:ext cx="3673661" cy="2678844"/>
        </a:xfrm>
        <a:prstGeom prst="rect">
          <a:avLst/>
        </a:prstGeom>
      </xdr:spPr>
    </xdr:pic>
    <xdr:clientData/>
  </xdr:twoCellAnchor>
  <xdr:twoCellAnchor editAs="oneCell">
    <xdr:from>
      <xdr:col>40</xdr:col>
      <xdr:colOff>565727</xdr:colOff>
      <xdr:row>40</xdr:row>
      <xdr:rowOff>132945</xdr:rowOff>
    </xdr:from>
    <xdr:to>
      <xdr:col>47</xdr:col>
      <xdr:colOff>159083</xdr:colOff>
      <xdr:row>55</xdr:row>
      <xdr:rowOff>55346</xdr:rowOff>
    </xdr:to>
    <xdr:pic>
      <xdr:nvPicPr>
        <xdr:cNvPr id="16" name="Bilde 15">
          <a:extLst>
            <a:ext uri="{FF2B5EF4-FFF2-40B4-BE49-F238E27FC236}">
              <a16:creationId xmlns:a16="http://schemas.microsoft.com/office/drawing/2014/main" id="{5E39E41D-3338-41E6-A5B4-FF8646F4D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011091" y="7545127"/>
          <a:ext cx="5169810" cy="2693310"/>
        </a:xfrm>
        <a:prstGeom prst="rect">
          <a:avLst/>
        </a:prstGeom>
      </xdr:spPr>
    </xdr:pic>
    <xdr:clientData/>
  </xdr:twoCellAnchor>
  <xdr:twoCellAnchor editAs="oneCell">
    <xdr:from>
      <xdr:col>35</xdr:col>
      <xdr:colOff>17837</xdr:colOff>
      <xdr:row>40</xdr:row>
      <xdr:rowOff>150090</xdr:rowOff>
    </xdr:from>
    <xdr:to>
      <xdr:col>39</xdr:col>
      <xdr:colOff>369455</xdr:colOff>
      <xdr:row>54</xdr:row>
      <xdr:rowOff>120629</xdr:rowOff>
    </xdr:to>
    <xdr:pic>
      <xdr:nvPicPr>
        <xdr:cNvPr id="17" name="Bilde 16">
          <a:extLst>
            <a:ext uri="{FF2B5EF4-FFF2-40B4-BE49-F238E27FC236}">
              <a16:creationId xmlns:a16="http://schemas.microsoft.com/office/drawing/2014/main" id="{BCFBA22A-EFAD-405E-8885-EE3311285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6653201" y="7562272"/>
          <a:ext cx="3399618" cy="2556721"/>
        </a:xfrm>
        <a:prstGeom prst="rect">
          <a:avLst/>
        </a:prstGeom>
      </xdr:spPr>
    </xdr:pic>
    <xdr:clientData/>
  </xdr:twoCellAnchor>
  <xdr:twoCellAnchor editAs="oneCell">
    <xdr:from>
      <xdr:col>34</xdr:col>
      <xdr:colOff>746125</xdr:colOff>
      <xdr:row>13</xdr:row>
      <xdr:rowOff>56366</xdr:rowOff>
    </xdr:from>
    <xdr:to>
      <xdr:col>40</xdr:col>
      <xdr:colOff>112220</xdr:colOff>
      <xdr:row>27</xdr:row>
      <xdr:rowOff>119207</xdr:rowOff>
    </xdr:to>
    <xdr:pic>
      <xdr:nvPicPr>
        <xdr:cNvPr id="18" name="Bilde 17">
          <a:extLst>
            <a:ext uri="{FF2B5EF4-FFF2-40B4-BE49-F238E27FC236}">
              <a16:creationId xmlns:a16="http://schemas.microsoft.com/office/drawing/2014/main" id="{AB2ADBDF-8023-4F10-8F15-59213885C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6606500" y="2532866"/>
          <a:ext cx="3938095" cy="2729841"/>
        </a:xfrm>
        <a:prstGeom prst="rect">
          <a:avLst/>
        </a:prstGeom>
      </xdr:spPr>
    </xdr:pic>
    <xdr:clientData/>
  </xdr:twoCellAnchor>
  <xdr:twoCellAnchor editAs="oneCell">
    <xdr:from>
      <xdr:col>40</xdr:col>
      <xdr:colOff>687396</xdr:colOff>
      <xdr:row>12</xdr:row>
      <xdr:rowOff>158751</xdr:rowOff>
    </xdr:from>
    <xdr:to>
      <xdr:col>47</xdr:col>
      <xdr:colOff>535177</xdr:colOff>
      <xdr:row>27</xdr:row>
      <xdr:rowOff>130971</xdr:rowOff>
    </xdr:to>
    <xdr:pic>
      <xdr:nvPicPr>
        <xdr:cNvPr id="19" name="Bilde 18">
          <a:extLst>
            <a:ext uri="{FF2B5EF4-FFF2-40B4-BE49-F238E27FC236}">
              <a16:creationId xmlns:a16="http://schemas.microsoft.com/office/drawing/2014/main" id="{DEF7D053-87D9-4955-86F9-249FF927F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1119771" y="2444751"/>
          <a:ext cx="5435781" cy="282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D089-C853-477C-958F-08F8D45D5323}">
  <dimension ref="B3:AP93"/>
  <sheetViews>
    <sheetView tabSelected="1" topLeftCell="S1" zoomScaleNormal="100" workbookViewId="0">
      <selection activeCell="AS6" sqref="AS6"/>
    </sheetView>
  </sheetViews>
  <sheetFormatPr baseColWidth="10" defaultRowHeight="14.5" x14ac:dyDescent="0.35"/>
  <cols>
    <col min="1" max="1" width="5.54296875" customWidth="1"/>
    <col min="4" max="4" width="13.26953125" customWidth="1"/>
    <col min="7" max="7" width="13.453125" customWidth="1"/>
    <col min="41" max="41" width="14.453125" bestFit="1" customWidth="1"/>
  </cols>
  <sheetData>
    <row r="3" spans="2:42" x14ac:dyDescent="0.35">
      <c r="AL3" t="s">
        <v>92</v>
      </c>
    </row>
    <row r="4" spans="2:42" x14ac:dyDescent="0.35">
      <c r="B4" s="15" t="s">
        <v>0</v>
      </c>
      <c r="C4" s="15"/>
      <c r="D4" s="15"/>
      <c r="AO4" t="s">
        <v>93</v>
      </c>
    </row>
    <row r="6" spans="2:42" x14ac:dyDescent="0.35">
      <c r="AL6" t="s">
        <v>95</v>
      </c>
    </row>
    <row r="7" spans="2:42" x14ac:dyDescent="0.35">
      <c r="B7" s="16" t="s">
        <v>1</v>
      </c>
      <c r="C7" s="16"/>
      <c r="D7" s="16"/>
      <c r="AN7" t="s">
        <v>94</v>
      </c>
    </row>
    <row r="10" spans="2:42" x14ac:dyDescent="0.35">
      <c r="D10" t="s">
        <v>60</v>
      </c>
      <c r="U10" t="s">
        <v>59</v>
      </c>
      <c r="AL10" t="s">
        <v>61</v>
      </c>
    </row>
    <row r="11" spans="2:42" ht="15" thickBot="1" x14ac:dyDescent="0.4"/>
    <row r="12" spans="2:42" x14ac:dyDescent="0.35">
      <c r="B12" s="14" t="s">
        <v>21</v>
      </c>
      <c r="C12" s="14"/>
      <c r="D12" s="14"/>
      <c r="E12" s="14"/>
      <c r="F12" s="14"/>
      <c r="G12" s="14"/>
      <c r="P12" s="7"/>
      <c r="R12" s="14" t="s">
        <v>21</v>
      </c>
      <c r="S12" s="14"/>
      <c r="T12" s="14"/>
      <c r="U12" s="14"/>
      <c r="V12" s="14"/>
      <c r="W12" s="14"/>
      <c r="X12" s="14"/>
      <c r="AJ12" s="14" t="s">
        <v>21</v>
      </c>
      <c r="AK12" s="14"/>
      <c r="AL12" s="14"/>
      <c r="AM12" s="14"/>
      <c r="AN12" s="14"/>
      <c r="AO12" s="14"/>
      <c r="AP12" s="14"/>
    </row>
    <row r="13" spans="2:42" ht="15" thickBot="1" x14ac:dyDescent="0.4">
      <c r="P13" s="8"/>
    </row>
    <row r="14" spans="2:42" x14ac:dyDescent="0.35">
      <c r="P14" s="8"/>
      <c r="AH14" s="10"/>
    </row>
    <row r="15" spans="2:42" x14ac:dyDescent="0.35">
      <c r="P15" s="8"/>
      <c r="AH15" s="11"/>
    </row>
    <row r="16" spans="2:42" x14ac:dyDescent="0.35">
      <c r="P16" s="8"/>
      <c r="AH16" s="11"/>
    </row>
    <row r="17" spans="3:42" x14ac:dyDescent="0.35">
      <c r="P17" s="8"/>
      <c r="AH17" s="11"/>
    </row>
    <row r="18" spans="3:42" x14ac:dyDescent="0.35">
      <c r="P18" s="8"/>
      <c r="AH18" s="11"/>
    </row>
    <row r="19" spans="3:42" x14ac:dyDescent="0.35">
      <c r="P19" s="8"/>
      <c r="AH19" s="11"/>
    </row>
    <row r="20" spans="3:42" x14ac:dyDescent="0.35">
      <c r="P20" s="8"/>
      <c r="AH20" s="11"/>
    </row>
    <row r="21" spans="3:42" x14ac:dyDescent="0.35">
      <c r="P21" s="8"/>
      <c r="AH21" s="11"/>
    </row>
    <row r="22" spans="3:42" x14ac:dyDescent="0.35">
      <c r="P22" s="8"/>
      <c r="AH22" s="11"/>
    </row>
    <row r="23" spans="3:42" x14ac:dyDescent="0.35">
      <c r="P23" s="8"/>
      <c r="AH23" s="11"/>
    </row>
    <row r="24" spans="3:42" x14ac:dyDescent="0.35">
      <c r="P24" s="8"/>
      <c r="AH24" s="11"/>
    </row>
    <row r="25" spans="3:42" x14ac:dyDescent="0.35">
      <c r="P25" s="8"/>
      <c r="AH25" s="11"/>
    </row>
    <row r="26" spans="3:42" x14ac:dyDescent="0.35">
      <c r="P26" s="8"/>
      <c r="AH26" s="11"/>
    </row>
    <row r="27" spans="3:42" x14ac:dyDescent="0.35">
      <c r="P27" s="8"/>
      <c r="AH27" s="11"/>
    </row>
    <row r="28" spans="3:42" x14ac:dyDescent="0.35">
      <c r="P28" s="8"/>
      <c r="AH28" s="11"/>
    </row>
    <row r="29" spans="3:42" x14ac:dyDescent="0.35">
      <c r="P29" s="8"/>
      <c r="AH29" s="11"/>
    </row>
    <row r="30" spans="3:42" x14ac:dyDescent="0.35">
      <c r="P30" s="8"/>
      <c r="AH30" s="11"/>
      <c r="AJ30" s="1" t="s">
        <v>2</v>
      </c>
      <c r="AK30" s="2" t="s">
        <v>61</v>
      </c>
      <c r="AN30" s="3" t="s">
        <v>7</v>
      </c>
      <c r="AO30" t="s">
        <v>63</v>
      </c>
      <c r="AP30" t="s">
        <v>18</v>
      </c>
    </row>
    <row r="31" spans="3:42" x14ac:dyDescent="0.35">
      <c r="C31" s="1" t="s">
        <v>2</v>
      </c>
      <c r="D31" s="2" t="s">
        <v>9</v>
      </c>
      <c r="G31" s="3" t="s">
        <v>7</v>
      </c>
      <c r="H31">
        <f>1.8*6.05*10^-3</f>
        <v>1.089E-2</v>
      </c>
      <c r="I31" t="s">
        <v>18</v>
      </c>
      <c r="P31" s="8"/>
      <c r="R31" s="1" t="s">
        <v>2</v>
      </c>
      <c r="S31" s="2" t="s">
        <v>32</v>
      </c>
      <c r="V31" s="3" t="s">
        <v>7</v>
      </c>
      <c r="W31" t="s">
        <v>38</v>
      </c>
      <c r="X31" t="s">
        <v>18</v>
      </c>
      <c r="AH31" s="11"/>
      <c r="AJ31" s="1" t="s">
        <v>3</v>
      </c>
      <c r="AK31" t="s">
        <v>62</v>
      </c>
    </row>
    <row r="32" spans="3:42" x14ac:dyDescent="0.35">
      <c r="C32" s="1" t="s">
        <v>3</v>
      </c>
      <c r="D32" t="s">
        <v>10</v>
      </c>
      <c r="P32" s="8"/>
      <c r="R32" s="1" t="s">
        <v>3</v>
      </c>
      <c r="S32" t="s">
        <v>33</v>
      </c>
      <c r="AH32" s="11"/>
      <c r="AN32" s="3" t="s">
        <v>8</v>
      </c>
    </row>
    <row r="33" spans="2:42" x14ac:dyDescent="0.35">
      <c r="G33" s="3" t="s">
        <v>8</v>
      </c>
      <c r="P33" s="8"/>
      <c r="V33" s="3" t="s">
        <v>8</v>
      </c>
      <c r="AH33" s="11"/>
      <c r="AK33" t="s">
        <v>12</v>
      </c>
      <c r="AL33" t="s">
        <v>13</v>
      </c>
      <c r="AM33" t="s">
        <v>17</v>
      </c>
      <c r="AN33" s="3"/>
    </row>
    <row r="34" spans="2:42" x14ac:dyDescent="0.35">
      <c r="D34" t="s">
        <v>12</v>
      </c>
      <c r="E34" t="s">
        <v>13</v>
      </c>
      <c r="F34" t="s">
        <v>17</v>
      </c>
      <c r="G34" s="3"/>
      <c r="P34" s="8"/>
      <c r="S34" t="s">
        <v>12</v>
      </c>
      <c r="T34" t="s">
        <v>13</v>
      </c>
      <c r="U34" t="s">
        <v>17</v>
      </c>
      <c r="V34" s="3"/>
      <c r="AH34" s="11"/>
      <c r="AJ34" s="4" t="s">
        <v>4</v>
      </c>
      <c r="AK34" s="5" t="s">
        <v>83</v>
      </c>
      <c r="AL34" s="5" t="s">
        <v>84</v>
      </c>
      <c r="AM34" s="5" t="s">
        <v>85</v>
      </c>
      <c r="AN34" s="6"/>
      <c r="AO34" s="5" t="s">
        <v>88</v>
      </c>
      <c r="AP34" s="5" t="s">
        <v>20</v>
      </c>
    </row>
    <row r="35" spans="2:42" x14ac:dyDescent="0.35">
      <c r="C35" s="4" t="s">
        <v>4</v>
      </c>
      <c r="D35" s="5" t="s">
        <v>11</v>
      </c>
      <c r="E35" s="5" t="s">
        <v>16</v>
      </c>
      <c r="F35" s="5">
        <f>73-17.5</f>
        <v>55.5</v>
      </c>
      <c r="G35" s="6"/>
      <c r="H35" s="5">
        <v>0.59940000000000004</v>
      </c>
      <c r="I35" s="5" t="s">
        <v>20</v>
      </c>
      <c r="P35" s="8"/>
      <c r="R35" s="4" t="s">
        <v>4</v>
      </c>
      <c r="S35" s="5" t="s">
        <v>34</v>
      </c>
      <c r="T35" s="5" t="s">
        <v>35</v>
      </c>
      <c r="U35" s="5" t="s">
        <v>39</v>
      </c>
      <c r="V35" s="6"/>
      <c r="W35" s="5" t="s">
        <v>43</v>
      </c>
      <c r="X35" s="5" t="s">
        <v>20</v>
      </c>
      <c r="AH35" s="11"/>
      <c r="AJ35" s="4" t="s">
        <v>5</v>
      </c>
      <c r="AK35" s="5" t="s">
        <v>86</v>
      </c>
      <c r="AL35" s="5" t="s">
        <v>87</v>
      </c>
      <c r="AM35" s="5" t="s">
        <v>89</v>
      </c>
      <c r="AN35" s="6"/>
      <c r="AO35" s="13" t="s">
        <v>91</v>
      </c>
      <c r="AP35" s="5" t="s">
        <v>20</v>
      </c>
    </row>
    <row r="36" spans="2:42" x14ac:dyDescent="0.35">
      <c r="C36" s="4" t="s">
        <v>5</v>
      </c>
      <c r="D36" s="5" t="s">
        <v>14</v>
      </c>
      <c r="E36" s="5" t="s">
        <v>15</v>
      </c>
      <c r="F36" s="5">
        <f>186-83</f>
        <v>103</v>
      </c>
      <c r="G36" s="6"/>
      <c r="H36" s="5">
        <v>1.1120000000000001</v>
      </c>
      <c r="I36" s="5" t="s">
        <v>20</v>
      </c>
      <c r="P36" s="8"/>
      <c r="R36" s="4" t="s">
        <v>5</v>
      </c>
      <c r="S36" s="5" t="s">
        <v>36</v>
      </c>
      <c r="T36" s="5" t="s">
        <v>37</v>
      </c>
      <c r="U36" s="5" t="s">
        <v>40</v>
      </c>
      <c r="V36" s="6"/>
      <c r="W36" s="5" t="s">
        <v>44</v>
      </c>
      <c r="X36" s="5" t="s">
        <v>20</v>
      </c>
      <c r="AH36" s="11"/>
      <c r="AJ36" s="4" t="s">
        <v>6</v>
      </c>
      <c r="AK36" s="5"/>
      <c r="AL36" s="5"/>
      <c r="AM36" s="5" t="s">
        <v>86</v>
      </c>
      <c r="AN36" s="6"/>
      <c r="AO36" s="13" t="s">
        <v>90</v>
      </c>
      <c r="AP36" s="5" t="s">
        <v>20</v>
      </c>
    </row>
    <row r="37" spans="2:42" x14ac:dyDescent="0.35">
      <c r="C37" s="4" t="s">
        <v>6</v>
      </c>
      <c r="D37" s="5" t="s">
        <v>19</v>
      </c>
      <c r="E37" s="5"/>
      <c r="F37" s="5">
        <f>55.5+103</f>
        <v>158.5</v>
      </c>
      <c r="G37" s="6"/>
      <c r="H37" s="5">
        <v>1.7260599999999999</v>
      </c>
      <c r="I37" s="5" t="s">
        <v>20</v>
      </c>
      <c r="P37" s="8"/>
      <c r="R37" s="4" t="s">
        <v>6</v>
      </c>
      <c r="S37" s="5"/>
      <c r="T37" s="5"/>
      <c r="U37" s="5" t="s">
        <v>41</v>
      </c>
      <c r="V37" s="6"/>
      <c r="W37" s="5" t="s">
        <v>42</v>
      </c>
      <c r="X37" s="5" t="s">
        <v>20</v>
      </c>
      <c r="AH37" s="11"/>
    </row>
    <row r="38" spans="2:42" x14ac:dyDescent="0.35">
      <c r="P38" s="8"/>
      <c r="AH38" s="11"/>
    </row>
    <row r="39" spans="2:42" x14ac:dyDescent="0.35">
      <c r="P39" s="8"/>
      <c r="AH39" s="11"/>
    </row>
    <row r="40" spans="2:42" x14ac:dyDescent="0.35">
      <c r="B40" s="14" t="s">
        <v>22</v>
      </c>
      <c r="C40" s="14"/>
      <c r="D40" s="14"/>
      <c r="E40" s="14"/>
      <c r="F40" s="14"/>
      <c r="G40" s="14"/>
      <c r="P40" s="8"/>
      <c r="R40" s="14" t="s">
        <v>22</v>
      </c>
      <c r="S40" s="14"/>
      <c r="T40" s="14"/>
      <c r="U40" s="14"/>
      <c r="V40" s="14"/>
      <c r="W40" s="14"/>
      <c r="X40" s="14"/>
      <c r="AH40" s="11"/>
      <c r="AJ40" s="14" t="s">
        <v>22</v>
      </c>
      <c r="AK40" s="14"/>
      <c r="AL40" s="14"/>
      <c r="AM40" s="14"/>
      <c r="AN40" s="14"/>
      <c r="AO40" s="14"/>
    </row>
    <row r="41" spans="2:42" x14ac:dyDescent="0.35">
      <c r="P41" s="8"/>
      <c r="AH41" s="11"/>
    </row>
    <row r="42" spans="2:42" x14ac:dyDescent="0.35">
      <c r="P42" s="8"/>
      <c r="AH42" s="11"/>
    </row>
    <row r="43" spans="2:42" x14ac:dyDescent="0.35">
      <c r="P43" s="8"/>
      <c r="AH43" s="11"/>
    </row>
    <row r="44" spans="2:42" x14ac:dyDescent="0.35">
      <c r="P44" s="8"/>
      <c r="AH44" s="11"/>
    </row>
    <row r="45" spans="2:42" x14ac:dyDescent="0.35">
      <c r="P45" s="8"/>
      <c r="AH45" s="11"/>
    </row>
    <row r="46" spans="2:42" x14ac:dyDescent="0.35">
      <c r="P46" s="8"/>
      <c r="AH46" s="11"/>
    </row>
    <row r="47" spans="2:42" x14ac:dyDescent="0.35">
      <c r="P47" s="8"/>
      <c r="AH47" s="11"/>
    </row>
    <row r="48" spans="2:42" x14ac:dyDescent="0.35">
      <c r="P48" s="8"/>
      <c r="AH48" s="11"/>
    </row>
    <row r="49" spans="3:42" x14ac:dyDescent="0.35">
      <c r="P49" s="8"/>
      <c r="AH49" s="11"/>
    </row>
    <row r="50" spans="3:42" x14ac:dyDescent="0.35">
      <c r="P50" s="8"/>
      <c r="AH50" s="11"/>
    </row>
    <row r="51" spans="3:42" x14ac:dyDescent="0.35">
      <c r="P51" s="8"/>
      <c r="AH51" s="11"/>
    </row>
    <row r="52" spans="3:42" x14ac:dyDescent="0.35">
      <c r="P52" s="8"/>
      <c r="AH52" s="11"/>
    </row>
    <row r="53" spans="3:42" x14ac:dyDescent="0.35">
      <c r="P53" s="8"/>
      <c r="AH53" s="11"/>
    </row>
    <row r="54" spans="3:42" x14ac:dyDescent="0.35">
      <c r="P54" s="8"/>
      <c r="AH54" s="11"/>
    </row>
    <row r="55" spans="3:42" x14ac:dyDescent="0.35">
      <c r="P55" s="8"/>
      <c r="AH55" s="11"/>
    </row>
    <row r="56" spans="3:42" x14ac:dyDescent="0.35">
      <c r="P56" s="8"/>
      <c r="AH56" s="11"/>
    </row>
    <row r="57" spans="3:42" x14ac:dyDescent="0.35">
      <c r="P57" s="8"/>
      <c r="AH57" s="11"/>
      <c r="AJ57" s="1" t="s">
        <v>2</v>
      </c>
      <c r="AK57" s="2" t="s">
        <v>61</v>
      </c>
      <c r="AN57" s="3" t="s">
        <v>7</v>
      </c>
      <c r="AO57" t="s">
        <v>63</v>
      </c>
      <c r="AP57" t="s">
        <v>18</v>
      </c>
    </row>
    <row r="58" spans="3:42" x14ac:dyDescent="0.35">
      <c r="P58" s="8"/>
      <c r="AH58" s="11"/>
      <c r="AJ58" s="1" t="s">
        <v>3</v>
      </c>
      <c r="AK58" t="s">
        <v>62</v>
      </c>
    </row>
    <row r="59" spans="3:42" x14ac:dyDescent="0.35">
      <c r="C59" s="1" t="s">
        <v>2</v>
      </c>
      <c r="D59" s="2" t="s">
        <v>9</v>
      </c>
      <c r="G59" s="3" t="s">
        <v>7</v>
      </c>
      <c r="H59">
        <v>1.089E-2</v>
      </c>
      <c r="I59" t="s">
        <v>18</v>
      </c>
      <c r="P59" s="8"/>
      <c r="R59" s="1" t="s">
        <v>2</v>
      </c>
      <c r="S59" s="2" t="s">
        <v>32</v>
      </c>
      <c r="V59" s="3" t="s">
        <v>7</v>
      </c>
      <c r="W59" t="s">
        <v>38</v>
      </c>
      <c r="X59" t="s">
        <v>18</v>
      </c>
      <c r="AH59" s="11"/>
      <c r="AN59" s="3" t="s">
        <v>8</v>
      </c>
    </row>
    <row r="60" spans="3:42" x14ac:dyDescent="0.35">
      <c r="C60" s="1" t="s">
        <v>3</v>
      </c>
      <c r="D60" t="s">
        <v>10</v>
      </c>
      <c r="P60" s="8"/>
      <c r="R60" s="1" t="s">
        <v>3</v>
      </c>
      <c r="S60" t="s">
        <v>33</v>
      </c>
      <c r="AH60" s="11"/>
      <c r="AK60" t="s">
        <v>12</v>
      </c>
      <c r="AL60" t="s">
        <v>13</v>
      </c>
      <c r="AM60" t="s">
        <v>17</v>
      </c>
      <c r="AN60" s="3"/>
    </row>
    <row r="61" spans="3:42" x14ac:dyDescent="0.35">
      <c r="G61" s="3" t="s">
        <v>8</v>
      </c>
      <c r="P61" s="8"/>
      <c r="V61" s="3" t="s">
        <v>8</v>
      </c>
      <c r="AH61" s="11"/>
      <c r="AJ61" s="4" t="s">
        <v>4</v>
      </c>
      <c r="AK61" s="5" t="s">
        <v>74</v>
      </c>
      <c r="AL61" s="5" t="s">
        <v>75</v>
      </c>
      <c r="AM61" s="5" t="s">
        <v>76</v>
      </c>
      <c r="AN61" s="6"/>
      <c r="AO61" s="5" t="s">
        <v>82</v>
      </c>
      <c r="AP61" s="5" t="s">
        <v>20</v>
      </c>
    </row>
    <row r="62" spans="3:42" x14ac:dyDescent="0.35">
      <c r="D62" t="s">
        <v>12</v>
      </c>
      <c r="E62" t="s">
        <v>13</v>
      </c>
      <c r="F62" t="s">
        <v>17</v>
      </c>
      <c r="G62" s="3"/>
      <c r="P62" s="8"/>
      <c r="S62" t="s">
        <v>12</v>
      </c>
      <c r="T62" t="s">
        <v>13</v>
      </c>
      <c r="U62" t="s">
        <v>17</v>
      </c>
      <c r="V62" s="3"/>
      <c r="AH62" s="11"/>
      <c r="AJ62" s="4" t="s">
        <v>5</v>
      </c>
      <c r="AK62" s="5" t="s">
        <v>77</v>
      </c>
      <c r="AL62" s="5" t="s">
        <v>78</v>
      </c>
      <c r="AM62" s="5" t="s">
        <v>79</v>
      </c>
      <c r="AN62" s="6"/>
      <c r="AO62" s="5" t="s">
        <v>81</v>
      </c>
      <c r="AP62" s="5" t="s">
        <v>20</v>
      </c>
    </row>
    <row r="63" spans="3:42" x14ac:dyDescent="0.35">
      <c r="C63" s="4" t="s">
        <v>4</v>
      </c>
      <c r="D63" s="5" t="s">
        <v>11</v>
      </c>
      <c r="E63" s="5" t="s">
        <v>23</v>
      </c>
      <c r="F63" s="5">
        <f>58.7-15.5</f>
        <v>43.2</v>
      </c>
      <c r="G63" s="6"/>
      <c r="H63" s="5">
        <v>0.46655999999999997</v>
      </c>
      <c r="I63" s="5" t="s">
        <v>20</v>
      </c>
      <c r="P63" s="8"/>
      <c r="R63" s="4" t="s">
        <v>4</v>
      </c>
      <c r="S63" s="5" t="s">
        <v>45</v>
      </c>
      <c r="T63" s="5" t="s">
        <v>46</v>
      </c>
      <c r="U63" s="5" t="s">
        <v>49</v>
      </c>
      <c r="V63" s="6"/>
      <c r="W63" s="5" t="s">
        <v>52</v>
      </c>
      <c r="X63" s="5" t="s">
        <v>20</v>
      </c>
      <c r="AH63" s="11"/>
      <c r="AJ63" s="4" t="s">
        <v>6</v>
      </c>
      <c r="AK63" s="5"/>
      <c r="AL63" s="5"/>
      <c r="AM63" s="5" t="s">
        <v>80</v>
      </c>
      <c r="AN63" s="6"/>
      <c r="AO63" s="13">
        <v>1.2263999999999999</v>
      </c>
      <c r="AP63" s="5" t="s">
        <v>20</v>
      </c>
    </row>
    <row r="64" spans="3:42" x14ac:dyDescent="0.35">
      <c r="C64" s="4" t="s">
        <v>5</v>
      </c>
      <c r="D64" s="5" t="s">
        <v>14</v>
      </c>
      <c r="E64" s="5" t="s">
        <v>24</v>
      </c>
      <c r="F64" s="5">
        <f>156.5-83</f>
        <v>73.5</v>
      </c>
      <c r="G64" s="6"/>
      <c r="H64" s="5">
        <v>0.79379999999999995</v>
      </c>
      <c r="I64" s="5" t="s">
        <v>20</v>
      </c>
      <c r="P64" s="8"/>
      <c r="R64" s="4" t="s">
        <v>5</v>
      </c>
      <c r="S64" s="5" t="s">
        <v>47</v>
      </c>
      <c r="T64" s="5" t="s">
        <v>48</v>
      </c>
      <c r="U64" s="5" t="s">
        <v>50</v>
      </c>
      <c r="V64" s="6"/>
      <c r="W64" s="5" t="s">
        <v>53</v>
      </c>
      <c r="X64" s="5" t="s">
        <v>20</v>
      </c>
      <c r="AH64" s="11"/>
    </row>
    <row r="65" spans="2:41" x14ac:dyDescent="0.35">
      <c r="C65" s="4" t="s">
        <v>6</v>
      </c>
      <c r="D65" s="5" t="s">
        <v>25</v>
      </c>
      <c r="E65" s="5"/>
      <c r="F65" s="5">
        <f>43.2+73.5</f>
        <v>116.7</v>
      </c>
      <c r="G65" s="6"/>
      <c r="H65" s="5">
        <v>1.2603599999999999</v>
      </c>
      <c r="I65" s="5" t="s">
        <v>20</v>
      </c>
      <c r="P65" s="8"/>
      <c r="R65" s="4" t="s">
        <v>6</v>
      </c>
      <c r="S65" s="5"/>
      <c r="T65" s="5"/>
      <c r="U65" s="5" t="s">
        <v>51</v>
      </c>
      <c r="V65" s="6"/>
      <c r="W65" s="5" t="s">
        <v>54</v>
      </c>
      <c r="X65" s="5" t="s">
        <v>20</v>
      </c>
      <c r="AH65" s="11"/>
    </row>
    <row r="66" spans="2:41" x14ac:dyDescent="0.35">
      <c r="P66" s="8"/>
      <c r="AH66" s="11"/>
    </row>
    <row r="67" spans="2:41" x14ac:dyDescent="0.35">
      <c r="P67" s="8"/>
      <c r="AH67" s="11"/>
    </row>
    <row r="68" spans="2:41" x14ac:dyDescent="0.35">
      <c r="B68" s="14" t="s">
        <v>26</v>
      </c>
      <c r="C68" s="14"/>
      <c r="D68" s="14"/>
      <c r="E68" s="14"/>
      <c r="F68" s="14"/>
      <c r="G68" s="14"/>
      <c r="P68" s="8"/>
      <c r="AH68" s="11"/>
    </row>
    <row r="69" spans="2:41" x14ac:dyDescent="0.35">
      <c r="P69" s="8"/>
      <c r="R69" s="14" t="s">
        <v>26</v>
      </c>
      <c r="S69" s="14"/>
      <c r="T69" s="14"/>
      <c r="U69" s="14"/>
      <c r="V69" s="14"/>
      <c r="W69" s="14"/>
      <c r="X69" s="14"/>
      <c r="AH69" s="11"/>
    </row>
    <row r="70" spans="2:41" x14ac:dyDescent="0.35">
      <c r="P70" s="8"/>
      <c r="AH70" s="11"/>
      <c r="AJ70" s="14" t="s">
        <v>26</v>
      </c>
      <c r="AK70" s="14"/>
      <c r="AL70" s="14"/>
      <c r="AM70" s="14"/>
      <c r="AN70" s="14"/>
      <c r="AO70" s="14"/>
    </row>
    <row r="71" spans="2:41" x14ac:dyDescent="0.35">
      <c r="P71" s="8"/>
      <c r="AH71" s="11"/>
    </row>
    <row r="72" spans="2:41" x14ac:dyDescent="0.35">
      <c r="P72" s="8"/>
      <c r="AH72" s="11"/>
    </row>
    <row r="73" spans="2:41" x14ac:dyDescent="0.35">
      <c r="P73" s="8"/>
      <c r="AH73" s="11"/>
    </row>
    <row r="74" spans="2:41" x14ac:dyDescent="0.35">
      <c r="P74" s="8"/>
      <c r="AH74" s="11"/>
    </row>
    <row r="75" spans="2:41" x14ac:dyDescent="0.35">
      <c r="P75" s="8"/>
      <c r="AH75" s="11"/>
    </row>
    <row r="76" spans="2:41" x14ac:dyDescent="0.35">
      <c r="P76" s="8"/>
      <c r="AH76" s="11"/>
    </row>
    <row r="77" spans="2:41" x14ac:dyDescent="0.35">
      <c r="P77" s="8"/>
      <c r="AH77" s="11"/>
    </row>
    <row r="78" spans="2:41" x14ac:dyDescent="0.35">
      <c r="P78" s="8"/>
      <c r="AH78" s="11"/>
    </row>
    <row r="79" spans="2:41" x14ac:dyDescent="0.35">
      <c r="P79" s="8"/>
      <c r="AH79" s="11"/>
    </row>
    <row r="80" spans="2:41" x14ac:dyDescent="0.35">
      <c r="P80" s="8"/>
      <c r="AH80" s="11"/>
    </row>
    <row r="81" spans="3:42" x14ac:dyDescent="0.35">
      <c r="P81" s="8"/>
      <c r="AH81" s="11"/>
    </row>
    <row r="82" spans="3:42" x14ac:dyDescent="0.35">
      <c r="P82" s="8"/>
      <c r="AH82" s="11"/>
    </row>
    <row r="83" spans="3:42" x14ac:dyDescent="0.35">
      <c r="P83" s="8"/>
      <c r="AH83" s="11"/>
    </row>
    <row r="84" spans="3:42" x14ac:dyDescent="0.35">
      <c r="P84" s="8"/>
      <c r="AH84" s="11"/>
    </row>
    <row r="85" spans="3:42" ht="15" thickBot="1" x14ac:dyDescent="0.4">
      <c r="P85" s="9"/>
      <c r="AH85" s="12"/>
    </row>
    <row r="87" spans="3:42" x14ac:dyDescent="0.35">
      <c r="C87" s="1" t="s">
        <v>2</v>
      </c>
      <c r="D87" s="2" t="s">
        <v>9</v>
      </c>
      <c r="G87" s="3" t="s">
        <v>7</v>
      </c>
      <c r="H87">
        <v>1.089E-2</v>
      </c>
      <c r="I87" t="s">
        <v>18</v>
      </c>
      <c r="R87" s="1" t="s">
        <v>2</v>
      </c>
      <c r="S87" s="2" t="s">
        <v>32</v>
      </c>
      <c r="V87" s="3" t="s">
        <v>7</v>
      </c>
      <c r="W87" t="s">
        <v>38</v>
      </c>
      <c r="X87" t="s">
        <v>18</v>
      </c>
      <c r="AJ87" s="1" t="s">
        <v>2</v>
      </c>
      <c r="AK87" s="2" t="s">
        <v>61</v>
      </c>
      <c r="AN87" s="3" t="s">
        <v>7</v>
      </c>
      <c r="AO87" t="s">
        <v>63</v>
      </c>
      <c r="AP87" t="s">
        <v>18</v>
      </c>
    </row>
    <row r="88" spans="3:42" x14ac:dyDescent="0.35">
      <c r="C88" s="1" t="s">
        <v>3</v>
      </c>
      <c r="D88" t="s">
        <v>10</v>
      </c>
      <c r="R88" s="1" t="s">
        <v>3</v>
      </c>
      <c r="S88" t="s">
        <v>33</v>
      </c>
      <c r="AJ88" s="1" t="s">
        <v>3</v>
      </c>
      <c r="AK88" t="s">
        <v>62</v>
      </c>
    </row>
    <row r="89" spans="3:42" x14ac:dyDescent="0.35">
      <c r="G89" s="3" t="s">
        <v>8</v>
      </c>
      <c r="V89" s="3" t="s">
        <v>8</v>
      </c>
      <c r="AN89" s="3" t="s">
        <v>8</v>
      </c>
    </row>
    <row r="90" spans="3:42" x14ac:dyDescent="0.35">
      <c r="D90" t="s">
        <v>12</v>
      </c>
      <c r="E90" t="s">
        <v>13</v>
      </c>
      <c r="F90" t="s">
        <v>17</v>
      </c>
      <c r="G90" s="3"/>
      <c r="S90" t="s">
        <v>12</v>
      </c>
      <c r="T90" t="s">
        <v>13</v>
      </c>
      <c r="U90" t="s">
        <v>17</v>
      </c>
      <c r="V90" s="3"/>
      <c r="AK90" t="s">
        <v>12</v>
      </c>
      <c r="AL90" t="s">
        <v>13</v>
      </c>
      <c r="AM90" t="s">
        <v>17</v>
      </c>
      <c r="AN90" s="3"/>
    </row>
    <row r="91" spans="3:42" x14ac:dyDescent="0.35">
      <c r="C91" s="4" t="s">
        <v>4</v>
      </c>
      <c r="D91" s="5" t="s">
        <v>27</v>
      </c>
      <c r="E91" s="5" t="s">
        <v>28</v>
      </c>
      <c r="F91" s="5">
        <f>64-16.4</f>
        <v>47.6</v>
      </c>
      <c r="G91" s="6"/>
      <c r="H91" s="5">
        <v>0.51407999999999998</v>
      </c>
      <c r="I91" s="5" t="s">
        <v>20</v>
      </c>
      <c r="R91" s="4" t="s">
        <v>4</v>
      </c>
      <c r="S91" s="5"/>
      <c r="T91" s="5"/>
      <c r="U91" s="5"/>
      <c r="V91" s="6"/>
      <c r="W91" s="5"/>
      <c r="X91" s="5" t="s">
        <v>20</v>
      </c>
      <c r="AJ91" s="4" t="s">
        <v>4</v>
      </c>
      <c r="AK91" s="5" t="s">
        <v>64</v>
      </c>
      <c r="AL91" s="5" t="s">
        <v>65</v>
      </c>
      <c r="AM91" s="5" t="s">
        <v>66</v>
      </c>
      <c r="AN91" s="6"/>
      <c r="AO91" s="5" t="s">
        <v>71</v>
      </c>
      <c r="AP91" s="5" t="s">
        <v>20</v>
      </c>
    </row>
    <row r="92" spans="3:42" x14ac:dyDescent="0.35">
      <c r="C92" s="4" t="s">
        <v>5</v>
      </c>
      <c r="D92" s="5" t="s">
        <v>29</v>
      </c>
      <c r="E92" s="5" t="s">
        <v>30</v>
      </c>
      <c r="F92" s="5">
        <f>181.7-83.5</f>
        <v>98.199999999999989</v>
      </c>
      <c r="G92" s="6"/>
      <c r="H92" s="5">
        <v>1.0605</v>
      </c>
      <c r="I92" s="5" t="s">
        <v>20</v>
      </c>
      <c r="R92" s="4" t="s">
        <v>5</v>
      </c>
      <c r="S92" s="5" t="s">
        <v>55</v>
      </c>
      <c r="T92" s="5" t="s">
        <v>56</v>
      </c>
      <c r="U92" s="5" t="s">
        <v>57</v>
      </c>
      <c r="V92" s="6"/>
      <c r="W92" s="5" t="s">
        <v>58</v>
      </c>
      <c r="X92" s="5" t="s">
        <v>20</v>
      </c>
      <c r="AJ92" s="4" t="s">
        <v>5</v>
      </c>
      <c r="AK92" s="5" t="s">
        <v>67</v>
      </c>
      <c r="AL92" s="5" t="s">
        <v>68</v>
      </c>
      <c r="AM92" s="5" t="s">
        <v>69</v>
      </c>
      <c r="AN92" s="6"/>
      <c r="AO92" s="5" t="s">
        <v>72</v>
      </c>
      <c r="AP92" s="5" t="s">
        <v>20</v>
      </c>
    </row>
    <row r="93" spans="3:42" x14ac:dyDescent="0.35">
      <c r="C93" s="4" t="s">
        <v>6</v>
      </c>
      <c r="D93" s="5" t="s">
        <v>31</v>
      </c>
      <c r="E93" s="5"/>
      <c r="F93" s="5">
        <f>47.5+98.2</f>
        <v>145.69999999999999</v>
      </c>
      <c r="G93" s="6"/>
      <c r="H93" s="5">
        <v>1.5735600000000001</v>
      </c>
      <c r="I93" s="5" t="s">
        <v>20</v>
      </c>
      <c r="R93" s="4" t="s">
        <v>6</v>
      </c>
      <c r="S93" s="5"/>
      <c r="T93" s="5"/>
      <c r="U93" s="5" t="s">
        <v>57</v>
      </c>
      <c r="V93" s="6"/>
      <c r="W93" s="5" t="s">
        <v>58</v>
      </c>
      <c r="X93" s="5" t="s">
        <v>20</v>
      </c>
      <c r="AJ93" s="4" t="s">
        <v>6</v>
      </c>
      <c r="AK93" s="5"/>
      <c r="AL93" s="5"/>
      <c r="AM93" s="5" t="s">
        <v>70</v>
      </c>
      <c r="AN93" s="6"/>
      <c r="AO93" s="5" t="s">
        <v>73</v>
      </c>
      <c r="AP93" s="5" t="s">
        <v>20</v>
      </c>
    </row>
  </sheetData>
  <mergeCells count="11">
    <mergeCell ref="R69:X69"/>
    <mergeCell ref="AJ70:AO70"/>
    <mergeCell ref="AJ40:AO40"/>
    <mergeCell ref="AJ12:AP12"/>
    <mergeCell ref="B4:D4"/>
    <mergeCell ref="B7:D7"/>
    <mergeCell ref="B12:G12"/>
    <mergeCell ref="B40:G40"/>
    <mergeCell ref="B68:G68"/>
    <mergeCell ref="R12:X12"/>
    <mergeCell ref="R40:X4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lundaas</dc:creator>
  <cp:lastModifiedBy>jonathan lundaas</cp:lastModifiedBy>
  <dcterms:created xsi:type="dcterms:W3CDTF">2018-04-13T07:09:16Z</dcterms:created>
  <dcterms:modified xsi:type="dcterms:W3CDTF">2018-04-30T12:54:44Z</dcterms:modified>
</cp:coreProperties>
</file>