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s" r:id="rId3" sheetId="1"/>
  </sheets>
</workbook>
</file>

<file path=xl/sharedStrings.xml><?xml version="1.0" encoding="utf-8"?>
<sst xmlns="http://schemas.openxmlformats.org/spreadsheetml/2006/main" count="674" uniqueCount="308">
  <si>
    <t xml:space="preserve">Еженедельный отчет по ТП выполения СМР МФР за период июль-август 2020 </t>
  </si>
  <si>
    <t>По состоянию на 16.10.2020</t>
  </si>
  <si>
    <t xml:space="preserve">Обоснование </t>
  </si>
  <si>
    <t xml:space="preserve">Физ. Объемы </t>
  </si>
  <si>
    <t>Стоимость работ на период ТП, тыс.руб. (в тек.ур.цен.)</t>
  </si>
  <si>
    <t>Стоимость работ на 20.07</t>
  </si>
  <si>
    <t xml:space="preserve">1 неделя ТП </t>
  </si>
  <si>
    <t xml:space="preserve">2 неделя ТП </t>
  </si>
  <si>
    <t xml:space="preserve">3 неделя ТП </t>
  </si>
  <si>
    <t xml:space="preserve">4 неделя ТП </t>
  </si>
  <si>
    <t>На период ТП</t>
  </si>
  <si>
    <t>Физ. Объем</t>
  </si>
  <si>
    <t>Стоимость работ</t>
  </si>
  <si>
    <t>№ п.п.</t>
  </si>
  <si>
    <t>Исполнитель</t>
  </si>
  <si>
    <t>Наименование работ</t>
  </si>
  <si>
    <t>№ сметы</t>
  </si>
  <si>
    <t>Инв № чертежа</t>
  </si>
  <si>
    <t>Ед. изм.</t>
  </si>
  <si>
    <t>Всего по проекту</t>
  </si>
  <si>
    <t>Отстаок на 15.10.н</t>
  </si>
  <si>
    <t>План</t>
  </si>
  <si>
    <t>Факт</t>
  </si>
  <si>
    <t>Отклонение</t>
  </si>
  <si>
    <t>Причины отклонений от плана</t>
  </si>
  <si>
    <t/>
  </si>
  <si>
    <t>ГЛАВА 2. Основные объекты строительства</t>
  </si>
  <si>
    <t>Здание 4 - здание МФР</t>
  </si>
  <si>
    <t>ВЭС</t>
  </si>
  <si>
    <t>Комплекс инженерных средств физической защиты (КИСФЗ)</t>
  </si>
  <si>
    <t>72420 ДСП</t>
  </si>
  <si>
    <t>71528 ДСП</t>
  </si>
  <si>
    <t>т</t>
  </si>
  <si>
    <t xml:space="preserve"> </t>
  </si>
  <si>
    <t>Архитектура</t>
  </si>
  <si>
    <t>Полы.</t>
  </si>
  <si>
    <t>Архитектурно - строительные работы. Устройство черновых полов, м2</t>
  </si>
  <si>
    <t>14-07208,18-01354,18-01665,19-00030</t>
  </si>
  <si>
    <t>14-07207,14-07207 И4,14-07207 И6</t>
  </si>
  <si>
    <t>м2</t>
  </si>
  <si>
    <t>Архитектурно - строительные работы. Устройство полов, м2</t>
  </si>
  <si>
    <t>14-07208,18-01354,18-01665,19-00030,19-00151,19-00802,20-00164</t>
  </si>
  <si>
    <t>14-07207,14-07207 И4,14-07207 И6,14-07207 И7</t>
  </si>
  <si>
    <t>Внутренная отделка (потолок, стены).</t>
  </si>
  <si>
    <t>Уч-к №1</t>
  </si>
  <si>
    <t>Архитектурно - строительные работы. Внутренняя отделка потолков, м2</t>
  </si>
  <si>
    <t>14-07208,19-00087,18-01247,19-00030</t>
  </si>
  <si>
    <t>14-07207,14-07207 И6,14-07207 И4</t>
  </si>
  <si>
    <t>Архитектурно - строительные работы. Внутренняя отделка стен, м2</t>
  </si>
  <si>
    <t>Заполнение монтажных проемов</t>
  </si>
  <si>
    <t>Уч-к №3</t>
  </si>
  <si>
    <t>Заполнение монтажных проемов локализирующих помещений в местах установки гермодверей на отм.+5,150. Конструкции железобетонные. Монтаж металлоконструкций из нержавеющей стали, т</t>
  </si>
  <si>
    <t>18-01568,19-00259</t>
  </si>
  <si>
    <t>18-01567,18-01567 И1</t>
  </si>
  <si>
    <t>Заполнение монтажных проемов локализирующих помещений в местах установки гермодверей на отм. -0,300. Конструкции железобетонные. Устройство монолитного железобетона, т</t>
  </si>
  <si>
    <t>18-00245, 19-00258, 19-00685, 20-00560</t>
  </si>
  <si>
    <t>18-00244, 18-00244 И1, 18-00244 И2</t>
  </si>
  <si>
    <t>м3</t>
  </si>
  <si>
    <t>Стены между осями 1-3 на отм. -0,300. Опалубка и армирование. Конструкции железобетонные. Устройство монолитного железобетона, м3</t>
  </si>
  <si>
    <t>15-07139</t>
  </si>
  <si>
    <t>15-06133</t>
  </si>
  <si>
    <t>Вентиляция</t>
  </si>
  <si>
    <t>Реформа</t>
  </si>
  <si>
    <t>Устройство дополнительных проемов для систем вентиляции на отм. -5.900 в осях 28-32. Конструкции железобетонные. Установка закладных деталей, т</t>
  </si>
  <si>
    <t>18-01211</t>
  </si>
  <si>
    <t>18-00616</t>
  </si>
  <si>
    <t>Зд 4 Устройство дополнительных проемов для систем вент в стенах на отм + 10.850 в.о 28 - 32. Установка закладных деталей, т</t>
  </si>
  <si>
    <t>18-01211, 19-00674</t>
  </si>
  <si>
    <t>18-00826</t>
  </si>
  <si>
    <t>Зд 4 Устройство дополнительных проемов для систем вент в стенах на отм -0.300 в.о 28 - 32. Установка закладных деталей, т</t>
  </si>
  <si>
    <t>19-00015, 19-00702</t>
  </si>
  <si>
    <t>18-00836</t>
  </si>
  <si>
    <t>Устройство дополнительных проемов для систем вентиляции на отм. -5.900 в осях 16-21. Конструкции железобетонные. Установка закладных деталей, т</t>
  </si>
  <si>
    <t>18-01163, 19-00147, 19-00668</t>
  </si>
  <si>
    <t>18-00614</t>
  </si>
  <si>
    <t>Устройство дополнительных проемов для систем вентиляции на отм. -5.900 в осях 1-9. Конструкции железобетонные. Установка закладных деталей, т</t>
  </si>
  <si>
    <t>18-01212, 19-00687</t>
  </si>
  <si>
    <t>18-00612</t>
  </si>
  <si>
    <t>Зд 4. Устройство доп проемов для систем вент в стенах на отм - 0.300 в.о 21 - 28.. Установка закладных деталей, т</t>
  </si>
  <si>
    <t>18-00830,18-01349,19-00014,19-00684</t>
  </si>
  <si>
    <t>18-00835,18-00835 И1</t>
  </si>
  <si>
    <t>Зд 4. Устройство доп проемов для систем вент в стенах на отм+5.150 в.о 9 - 16 Констр жб... Демонтажные работы, м3</t>
  </si>
  <si>
    <t>18-01209, 19-00102, 19-00690</t>
  </si>
  <si>
    <t>18-00603</t>
  </si>
  <si>
    <t>Зд 4. Устройство доп проемов для систем вент в стенах на отм - 0.300 в.о 16-21. Установка закладных деталей, т</t>
  </si>
  <si>
    <t>18-01500, 19-00698, 19-01196</t>
  </si>
  <si>
    <t>18-00834</t>
  </si>
  <si>
    <t>Устройство дополнительных проемов для систем вентиляции на отм. -5.900 в осях 9-16. Конструкции железобетонные. Установка закладных деталей, т</t>
  </si>
  <si>
    <t>18-01184, 19-00357</t>
  </si>
  <si>
    <t>18-00613</t>
  </si>
  <si>
    <t>Зд 4 Устройство дополнительных проемов для систем вент в перекрытиях на отм + 10.850 в.о 28 - 32. Установка закладных деталей, т</t>
  </si>
  <si>
    <t>18-00842</t>
  </si>
  <si>
    <t>18-00841</t>
  </si>
  <si>
    <t>Зд 4. Устройство доп проемов для систем вент в стенах на отм - 0.300 в.о 1-9. Установка закладных деталей, т</t>
  </si>
  <si>
    <t>18-01467, 19-00686, 19-00814</t>
  </si>
  <si>
    <t>18-00832</t>
  </si>
  <si>
    <t>18-01469</t>
  </si>
  <si>
    <t>18-00825</t>
  </si>
  <si>
    <t>Здание 4 (20UFB). Здание МФР. Вентиляция. Монтаж вентиляции, м2</t>
  </si>
  <si>
    <t>В16-107-3,19-00909,20-00057,20-00143</t>
  </si>
  <si>
    <t>А-182620-И1,А-182619 И3,A-182620 И4,А-182620 И3</t>
  </si>
  <si>
    <t>Газовоздухоснабжение</t>
  </si>
  <si>
    <t>Трассировка трубопроводов на отметке +5,250. Установка и монтаж запорно-регулирующей арматуры, шт</t>
  </si>
  <si>
    <t>15-03698,20-00018</t>
  </si>
  <si>
    <t>15-03696,15-03696 И1</t>
  </si>
  <si>
    <t>шт</t>
  </si>
  <si>
    <t>Трассировка трубопроводов на отметке +5,250. Монтаж внутренних трубопроводов низкого давления технологических, м</t>
  </si>
  <si>
    <t>м</t>
  </si>
  <si>
    <t>Трассировка трубопроводов на отметке +10.850. Монтаж внутренних трубопроводов низкого давления технологических, м</t>
  </si>
  <si>
    <t>19-00932</t>
  </si>
  <si>
    <t>15-03695И1,15-03697 И1</t>
  </si>
  <si>
    <t>Локализующее укрытие (облицовка)</t>
  </si>
  <si>
    <t>Облицовка на отм. 0.000 в осях 15-26, рядах Г-Д; и в осях 9-12, 20-25, рядах Б-В.</t>
  </si>
  <si>
    <t>19-00109, 19-00767</t>
  </si>
  <si>
    <t>16-01009 И6, И7а</t>
  </si>
  <si>
    <t>Установка монтажных деталей для крепления облицовки на отм. -0,300. Монтаж металлоконструкций из нержавеющей стали, т</t>
  </si>
  <si>
    <t>19-00271,19-00890,20-00438</t>
  </si>
  <si>
    <t>19-00270,19-00270 И1</t>
  </si>
  <si>
    <t>Линия карботермического синтеза</t>
  </si>
  <si>
    <t>Линия карботермического синтеза. Обеспечение технологическими средами. Монтаж дверей, ворот, тн</t>
  </si>
  <si>
    <t>18-00681,19-00561</t>
  </si>
  <si>
    <t>18-01119, 15-03738И6</t>
  </si>
  <si>
    <t>Монтаж металлоконструкции облицовок из нержавеющей стали, т ( закладные/накладные)</t>
  </si>
  <si>
    <t>20-00336</t>
  </si>
  <si>
    <t>20-00335</t>
  </si>
  <si>
    <t>19-00931</t>
  </si>
  <si>
    <t>19-00922</t>
  </si>
  <si>
    <t>20-00116</t>
  </si>
  <si>
    <t>19-01218</t>
  </si>
  <si>
    <t>20-00387</t>
  </si>
  <si>
    <t>20-00386</t>
  </si>
  <si>
    <t>Линия карботермического синтеза. Обеспечение технологическими средами. Монтаж технологического оборудования, т</t>
  </si>
  <si>
    <t>Автоматизированные склады исходных ЯМ №1и2</t>
  </si>
  <si>
    <t>18-01572</t>
  </si>
  <si>
    <t>14-07853И5, 14-07854И5</t>
  </si>
  <si>
    <t>Участок технологического сопровождения</t>
  </si>
  <si>
    <t>19-00138</t>
  </si>
  <si>
    <t>14-07938И2, 14-07939И5</t>
  </si>
  <si>
    <t>Линия изготовления таблеток СНУП-топлива</t>
  </si>
  <si>
    <t>19-01271, 20-00868</t>
  </si>
  <si>
    <t>15-02508И3, 15-02509И5</t>
  </si>
  <si>
    <t>Линия изготовления таблеток СНУП-топлива. Монтаж трубопроводов, т</t>
  </si>
  <si>
    <t>УЭМ</t>
  </si>
  <si>
    <t>Линия изготовления таблеток СНУП-топлива. Монтаж технологического оборудования, т</t>
  </si>
  <si>
    <t>18-00621,19-01271</t>
  </si>
  <si>
    <t>15-02509 И4,15-02509 И5</t>
  </si>
  <si>
    <t>Участок приготовления р-ров СФ-ЗК</t>
  </si>
  <si>
    <t>20-00025</t>
  </si>
  <si>
    <t>15-03849И2, 15-03850И3</t>
  </si>
  <si>
    <t>Линия сборки твэлов</t>
  </si>
  <si>
    <t>Линия сборки твэлов. Монтаж технологического оборудования, т</t>
  </si>
  <si>
    <t>14-07685,18-00622,18-01122</t>
  </si>
  <si>
    <t>14-07683 И1,14-07684 И4,14-07683 И3</t>
  </si>
  <si>
    <t>Трубный лоток</t>
  </si>
  <si>
    <t>Трубный лоток. Установка и монтаж запорно-регулирующей арматуры, шт</t>
  </si>
  <si>
    <t>16-01305,19-00433</t>
  </si>
  <si>
    <t>15-03464,15-03465 И1</t>
  </si>
  <si>
    <t>Трубный лоток. Монтаж внутренних из нежавеющей стали трубопроводов низкого давления (технологических), т</t>
  </si>
  <si>
    <t>16-01305,19-00433, 20-00394</t>
  </si>
  <si>
    <t>Конструкции металлические</t>
  </si>
  <si>
    <t>Металлоконструкции площадок обслуживания</t>
  </si>
  <si>
    <t>17-01510</t>
  </si>
  <si>
    <t>17-00150</t>
  </si>
  <si>
    <t>Пристройка между осями 1-4, 4-11, 18-23. Конструкции металлические.</t>
  </si>
  <si>
    <t>16-01002, 20-00873, 20-00893</t>
  </si>
  <si>
    <t>16-01001 И1</t>
  </si>
  <si>
    <t>ГЛАВА 3. Объекты подсобного и обслуживающего назначения</t>
  </si>
  <si>
    <t>Здания 4А-здание переработки САО и НАО</t>
  </si>
  <si>
    <t>Несущие и ограждающие конструкции здания/сооружения</t>
  </si>
  <si>
    <t>Металлоконструкции наружних и внутренних лестниц, крышек люков, площадок, ограждения</t>
  </si>
  <si>
    <t>17-00158, 19-01234</t>
  </si>
  <si>
    <t>16-01917И3</t>
  </si>
  <si>
    <t>72458 ДСП</t>
  </si>
  <si>
    <t>71540 ДСП, 71541 ДСП</t>
  </si>
  <si>
    <t>Архитектурные решения. Здание 4А- здания переработки САО и НАО. Внутренняя отделка потолков, м2</t>
  </si>
  <si>
    <t>14-08249,18-00804,19-00325</t>
  </si>
  <si>
    <t>14-08248,14-08248 И10</t>
  </si>
  <si>
    <t>Архитектурные решения. Здание 4А- здания переработки САО и НАО. Внутренняя отделка стен, м2</t>
  </si>
  <si>
    <t>Теплоснабжение и отопление</t>
  </si>
  <si>
    <t>Отопление и теплоснабжение. Здание 4А- здания переработки САО и НАО.</t>
  </si>
  <si>
    <t>19-01251</t>
  </si>
  <si>
    <t>15-01938, 15-01939 И1</t>
  </si>
  <si>
    <t>Облицовка на отм.-2,600. Конструкции металлические. Здание 4А- здания переработки САО и НАО. Монтаж металлоконструкции облицовок из нержавеющей стали, т</t>
  </si>
  <si>
    <t>16-01614,16-03041,17-01050,19-00587</t>
  </si>
  <si>
    <t>16-01613,16-01613 И1,</t>
  </si>
  <si>
    <t>Зд 4 А Установка монтажных деталей для крепления облицовки стен Констр жб... Монтаж металлоконструкций из нержавеющей стали, т</t>
  </si>
  <si>
    <t>18-00915,18-01551,19-00217,19-00570,19-00813,19-00026</t>
  </si>
  <si>
    <t>18-00914 И1,18-00914 И3,,18-00914 И4</t>
  </si>
  <si>
    <t>Облицовки с 0,000 до отм. +9,600. Конструкции металлические. Монтаж металлоконструкции облицовок из нержавеющей стали, т</t>
  </si>
  <si>
    <t>16-03044,17-00048,17-00213,17-01051,19-00528,19-00830</t>
  </si>
  <si>
    <t>16-01617,16-01617 И1,16-01617 И3,16-01617 И4</t>
  </si>
  <si>
    <t>Выпарная установка</t>
  </si>
  <si>
    <t>Приобретение технологического оборудования. Технология обращения с РАО. Выпарная установка между осями 1 - 9 и А - Г.. Монтаж технологического оборудования, шт</t>
  </si>
  <si>
    <t>15-01020,17-01143,18-00197,19-00648,19-01191,20-00512</t>
  </si>
  <si>
    <t>14-08692 И1,14-08692 И4,14-08691 И2</t>
  </si>
  <si>
    <t>Здания 5 - временное хранилище кондиционированных САО, НАО и ОНАО</t>
  </si>
  <si>
    <t>Отопление, вентиляция и кондиционирование</t>
  </si>
  <si>
    <t>Устройство систем вентиляции, отопления и теплоснабжения. Здание 5 - временное хранилище. Контроль не разрушающими методами, стык</t>
  </si>
  <si>
    <t>19-00324,19-00772,20-00141</t>
  </si>
  <si>
    <t>14-05560,14-05560 И1,14-05561 И1</t>
  </si>
  <si>
    <t>стык</t>
  </si>
  <si>
    <t>в том числе регисиров</t>
  </si>
  <si>
    <t>Устройство систем вентиляции, отопления и теплоснабжения. Здание 5 - временное хранилище. Установка регистров отопительных, м</t>
  </si>
  <si>
    <t>14-05562,19-00218,19-00324,19-00772,20-00141</t>
  </si>
  <si>
    <t>14-05561,14-05560,14-05560 И1,14-05561 И1</t>
  </si>
  <si>
    <t>Подъемно-транспортные комплексы</t>
  </si>
  <si>
    <t>Приобретение и монтаж технологического оборудования и материалов. Здание 5 - Временное хранилище. Монтаж грузоподъемных механизмов, шт</t>
  </si>
  <si>
    <t>14-04050,20-00043</t>
  </si>
  <si>
    <t>14-04049,14-04049 И4</t>
  </si>
  <si>
    <t>Здания 22 - здание санпропускника</t>
  </si>
  <si>
    <t>Огнезащита</t>
  </si>
  <si>
    <t>Общестроительные работы. Здание санпропускника (зд.22). Огнезащитное покрытие строительных конструкций, м2</t>
  </si>
  <si>
    <t>214-0569,214-0569-5 доп,214-0569-9доп,214-0569-10 доп.,214-0569- 12доп,214-0569-11доп.</t>
  </si>
  <si>
    <t>214-0420,214-0422,214-0507</t>
  </si>
  <si>
    <t>Сооружения 5/4А, 64/22, 22/4 - пешеходно-технологические галереи</t>
  </si>
  <si>
    <t>Конструкции здания/сооружения</t>
  </si>
  <si>
    <t>Конструкции железобетонные. Строительные конструкции галерей 64/22 и 22/4. Пешеходно-технологические галереи 5/4А, 64/22, 22/4, 16/22. Устройство монолитного железобетона, м3</t>
  </si>
  <si>
    <t>15-04119,19-00905</t>
  </si>
  <si>
    <t>15-04118,19-00904</t>
  </si>
  <si>
    <t>Здания 33 - центральный материальный склад и склад химреагентов</t>
  </si>
  <si>
    <t>Подготовка под полы, цоколь</t>
  </si>
  <si>
    <t>Уч-к №2</t>
  </si>
  <si>
    <t>Цоколь под перегородки в осях 7-12. Конструкции железобетонные.. Устройство монолитного железобетона, м3</t>
  </si>
  <si>
    <t>19-00281</t>
  </si>
  <si>
    <t>19-00279</t>
  </si>
  <si>
    <t>Стены, перегородки</t>
  </si>
  <si>
    <t>Центральный материальный склад и склад химреагентов. Перегородки на отм. +1,200, +1,500, +1,700.. Огнезащитное покрытие строительных конструкций, м2</t>
  </si>
  <si>
    <t>19-00285,19-00560</t>
  </si>
  <si>
    <t>19-00284,19-00284 И1</t>
  </si>
  <si>
    <t>Центральный материальный склад и склад химреагентов. Перегородки на отм. +1,200, +1,500, +1,700.. Облицовка поверхности, м2</t>
  </si>
  <si>
    <t>Центральный материальный склад и склад химреагентов. Перегородки на отм. +1,200, +1,500, +1,700.. Монтаж строительных металлоконструкций, т</t>
  </si>
  <si>
    <t>Крыльца</t>
  </si>
  <si>
    <t>Крыльца. Конструкции железобетонные. Здание 33 - центральный материальный склад и склад химреагентов. Устройство монолитного железобетона, м3</t>
  </si>
  <si>
    <t>17-00567,18-00256</t>
  </si>
  <si>
    <t>17-00566 И1</t>
  </si>
  <si>
    <t>Устройство/ Заполнение проемов (Окна, Двери, Ворота)</t>
  </si>
  <si>
    <t>Архитектурные решения. Здание 33 - центральный материальный склад и склад химреагентов. Устройство проемов( двери + окна), м2</t>
  </si>
  <si>
    <t>15-00467,17-01370,18-01274,18-01623,19-00825,19-00689</t>
  </si>
  <si>
    <t>15-00466,15-00466 И3,15-00466 И5</t>
  </si>
  <si>
    <t>ГЛАВА 5. Объекты транспортного хозяйства и связи</t>
  </si>
  <si>
    <t>Охранная зона периметра площадки</t>
  </si>
  <si>
    <t>Фундамент под оборудование СФ3, опоры, ограждающие конструкции</t>
  </si>
  <si>
    <t>ССС</t>
  </si>
  <si>
    <t>Фундаменты под опоры кабельпровода вдоль периметра охранной зоны ОДЭК. Конструкции металлические .. Устройство монолитного железобетона, м3</t>
  </si>
  <si>
    <t>16-02836,17-00021</t>
  </si>
  <si>
    <t>16-02749</t>
  </si>
  <si>
    <t>Ограждающие конструкции</t>
  </si>
  <si>
    <t>Строительные конструкции ограждения запретной зоны по периметру площадки ОДЭК. Установка заборных секций из сетки, шт</t>
  </si>
  <si>
    <t>14-05206,16-02961,16-02818,17-00269,19-00613,19-00826,19-01189,19-01235</t>
  </si>
  <si>
    <t>14-05205,14-05205 И1,17-00268 И1,17-00268 И2</t>
  </si>
  <si>
    <t>СУДОС Система управления доступом и охранной сигнализацией</t>
  </si>
  <si>
    <t>Организация охранной зоны периметра площадки.. Монтаж труб пласмассовых для прокладки кабеля, м</t>
  </si>
  <si>
    <t>71894,72394ДСП</t>
  </si>
  <si>
    <t>70037 ДСП И2,70036ДСП И4</t>
  </si>
  <si>
    <t>ГЛАВА 6. Наружные сети и сооружения водоснабжения, водоотведения, теплоснабжения и газоснабжения-1</t>
  </si>
  <si>
    <t>Сооружение 21 - газобаллонная</t>
  </si>
  <si>
    <t>Архитектурные решения.</t>
  </si>
  <si>
    <t>18-01557, 19-00099, 20-00047, 20-00440</t>
  </si>
  <si>
    <t>17-02111 И1</t>
  </si>
  <si>
    <t>Сооружение 29 - сооружение учета теплоты</t>
  </si>
  <si>
    <t>Полы, фундаменты под оборудование</t>
  </si>
  <si>
    <t>Архитектурные решения. Сооружение 29 - сооружение учета теплоты. Устройство полов, м2</t>
  </si>
  <si>
    <t>15-02891</t>
  </si>
  <si>
    <t>15-01061</t>
  </si>
  <si>
    <t>Внутренная отделка (потолок, стены), противопожарные мероприятия</t>
  </si>
  <si>
    <t>Архитектурные решения. Сооружение 29 - сооружение учета теплоты. Внутренняя отделка стен, м2</t>
  </si>
  <si>
    <t>Архитектурные решения. Сооружение 29 - сооружение учета теплоты. Внутренняя отделка потолков, м2</t>
  </si>
  <si>
    <t>Огнезащита. Сооружение учета теплоты. Сооружение 29. Огнезащитное покрытие строительных конструкций, м2</t>
  </si>
  <si>
    <t>15-02292</t>
  </si>
  <si>
    <t>15-02291</t>
  </si>
  <si>
    <t>Отопление и вентиляция</t>
  </si>
  <si>
    <t>Устройство систем отопления и вентиляции. Сооружение 29 - сооружение учета теплоты. Установка и монтаж отопительных установок, радиаторов, шт</t>
  </si>
  <si>
    <t>15-00965</t>
  </si>
  <si>
    <t>15-00964</t>
  </si>
  <si>
    <t>Здание 15А - объединенная насосная станция хозпитьевого, производственного и противопож.водоснабжен.</t>
  </si>
  <si>
    <t>Ворота, двери защитно-герметические с комплектом автоматики</t>
  </si>
  <si>
    <t>Ворота с калиткой, электроприводом и комплектом автоматики ВМР-30-25. Приобретение и монтаж. Здание 15А- объединенная насосная станция хозпитьевого, производственного противопожарного водоснабжения. Монтаж дверей, ворот, шт</t>
  </si>
  <si>
    <t>15-05472</t>
  </si>
  <si>
    <t>15-01062</t>
  </si>
  <si>
    <t>Сооружения 1-7 канализац. насосные станции бытовых стоков, произв.-дождевых стоков, норм.-чист. вод,</t>
  </si>
  <si>
    <t>Наружные сети водопровода и канализации</t>
  </si>
  <si>
    <t>Устройство котлована.КНС №6- канализационная насосная станция нормативно-чистых вод.. Обратная засыпка, м3</t>
  </si>
  <si>
    <t>15-05942,19-00301,19-00514,19-00852,19-00883,19-01227</t>
  </si>
  <si>
    <t>15-05941,15-05941 И3,15-05941 И4</t>
  </si>
  <si>
    <t>Наружные сети</t>
  </si>
  <si>
    <t>Магистральное кольцо хозяйственно-питьевого водопровода вдоль проездов №5,4,17,12,13,8,11</t>
  </si>
  <si>
    <t>19-00148</t>
  </si>
  <si>
    <t>15-04375 И7, 15-07784 И7.</t>
  </si>
  <si>
    <t>Магистральное кольцо производственно-противопожарного водопровода вдоль проездов №5,4,17,12,13,8,11</t>
  </si>
  <si>
    <t>15-07783, 19-00127, 19-00143</t>
  </si>
  <si>
    <t>15-04376 И3, 15-07782 И3</t>
  </si>
  <si>
    <t>Наружные сети бытовой канализации зоны контролируемого доступа от здания 22 до колодца №2</t>
  </si>
  <si>
    <t>15-06176,17-00520,17-00086,17-01738,18-01394,18-01571</t>
  </si>
  <si>
    <t>15-06174 И2,15-06175 И1,15-06174 И5,15-06174 И7</t>
  </si>
  <si>
    <t>Гидротехнические решения. Система дренажа 4, 4А.</t>
  </si>
  <si>
    <t>15-04416, 18-00648, 18-01790, 20-00543</t>
  </si>
  <si>
    <t>15-00868 И5</t>
  </si>
  <si>
    <t>Наружные сети спецканализации от сооружения 4Б до здания 4.</t>
  </si>
  <si>
    <t>15-06185</t>
  </si>
  <si>
    <t>15-06183</t>
  </si>
  <si>
    <t>ИТОГО по ТП (октябрь-ноябрь 2020)</t>
  </si>
  <si>
    <t>Главный инженер УКС ОДЭК</t>
  </si>
  <si>
    <t>Наименование СП организации</t>
  </si>
  <si>
    <t xml:space="preserve">План на месяц </t>
  </si>
  <si>
    <t>План на дату отчета,</t>
  </si>
  <si>
    <t>Факт  на дату отчета</t>
  </si>
  <si>
    <t xml:space="preserve">Отклонение </t>
  </si>
  <si>
    <t xml:space="preserve">Численность </t>
  </si>
</sst>
</file>

<file path=xl/styles.xml><?xml version="1.0" encoding="utf-8"?>
<styleSheet xmlns="http://schemas.openxmlformats.org/spreadsheetml/2006/main">
  <numFmts count="1">
    <numFmt numFmtId="164" formatCode="#.##"/>
  </numFmts>
  <fonts count="9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8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</font>
    <font>
      <name val="Calibri"/>
      <sz val="10.0"/>
      <color rgb="D2E9F3"/>
    </font>
    <font>
      <name val="Calibri"/>
      <sz val="10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43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right style="hair"/>
    </border>
    <border>
      <right style="hair"/>
      <bottom style="hair"/>
    </border>
    <border>
      <left style="hair"/>
      <right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true">
      <alignment wrapText="true" vertical="center" horizontal="center"/>
    </xf>
    <xf numFmtId="0" fontId="2" fillId="3" borderId="4" xfId="0" applyFont="true" applyBorder="true" applyFill="true">
      <alignment wrapText="true" vertical="center" horizontal="center"/>
    </xf>
    <xf numFmtId="0" fontId="3" fillId="4" borderId="0" xfId="0" applyFont="true" applyFill="true">
      <alignment wrapText="true" vertical="center" horizontal="left"/>
    </xf>
    <xf numFmtId="0" fontId="4" fillId="0" borderId="4" xfId="0" applyFont="true" applyBorder="true">
      <alignment wrapText="true" vertical="center" horizontal="left"/>
    </xf>
    <xf numFmtId="0" fontId="5" fillId="0" borderId="4" xfId="0" applyFont="true" applyBorder="true">
      <alignment wrapText="true" vertical="center" horizontal="center"/>
    </xf>
    <xf numFmtId="164" fontId="6" fillId="0" borderId="4" xfId="0" applyFont="true" applyBorder="true" applyNumberFormat="true">
      <alignment wrapText="true" vertical="center" horizontal="right"/>
    </xf>
    <xf numFmtId="164" fontId="7" fillId="0" borderId="4" xfId="0" applyFont="true" applyBorder="true" applyNumberFormat="true">
      <alignment wrapText="true" vertical="center" horizontal="right"/>
    </xf>
    <xf numFmtId="164" fontId="8" fillId="0" borderId="4" xfId="0" applyFont="true" applyBorder="true" applyNumberFormat="true">
      <alignment wrapText="true" vertical="center" horizontal="righ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G153"/>
  <sheetViews>
    <sheetView workbookViewId="0" tabSelected="true"/>
  </sheetViews>
  <sheetFormatPr defaultRowHeight="15.0"/>
  <cols>
    <col min="1" max="1" width="4.6875" customWidth="true"/>
    <col min="2" max="2" width="8.984375" customWidth="true"/>
    <col min="3" max="3" width="31.25" customWidth="true"/>
    <col min="4" max="4" width="7.8125" customWidth="true"/>
    <col min="5" max="5" width="7.8125" customWidth="true"/>
    <col min="6" max="6" width="7.8125" customWidth="true"/>
    <col min="7" max="7" width="7.8125" customWidth="true"/>
    <col min="8" max="8" width="7.8125" customWidth="true"/>
    <col min="9" max="9" width="5.859375" customWidth="true"/>
    <col min="10" max="10" width="5.859375" customWidth="true"/>
    <col min="11" max="11" width="5.859375" customWidth="true"/>
    <col min="12" max="12" width="7.8125" customWidth="true"/>
    <col min="13" max="13" width="7.8125" customWidth="true"/>
    <col min="14" max="14" width="7.8125" customWidth="true"/>
    <col min="15" max="15" width="7.8125" customWidth="true"/>
    <col min="16" max="16" width="7.8125" customWidth="true"/>
    <col min="17" max="17" width="5.859375" customWidth="true"/>
    <col min="18" max="18" width="5.859375" customWidth="true"/>
    <col min="19" max="19" width="7.8125" customWidth="true"/>
    <col min="20" max="20" width="7.8125" customWidth="true"/>
    <col min="21" max="21" width="5.859375" customWidth="true"/>
    <col min="22" max="22" width="5.859375" customWidth="true"/>
    <col min="23" max="23" width="7.8125" customWidth="true"/>
    <col min="24" max="24" width="7.8125" customWidth="true"/>
    <col min="25" max="25" width="5.859375" customWidth="true"/>
    <col min="26" max="26" width="5.859375" customWidth="true"/>
    <col min="27" max="27" width="7.8125" customWidth="true"/>
    <col min="28" max="28" width="7.8125" customWidth="true"/>
    <col min="29" max="29" width="5.859375" customWidth="true"/>
    <col min="30" max="30" width="5.859375" customWidth="true"/>
    <col min="31" max="31" width="7.8125" customWidth="true"/>
    <col min="32" max="32" width="7.8125" customWidth="true"/>
    <col min="33" max="33" width="11.71875" customWidth="true"/>
  </cols>
  <sheetData>
    <row r="1" ht="49.75" customHeight="true">
      <c r="D1" t="s" s="1">
        <v>0</v>
      </c>
    </row>
    <row r="2" ht="19.75" customHeight="true">
      <c r="D2" t="s" s="1">
        <v>1</v>
      </c>
    </row>
    <row r="3">
      <c r="A3" t="s" s="2">
        <v>13</v>
      </c>
      <c r="B3" t="s" s="2">
        <v>14</v>
      </c>
      <c r="C3" t="s" s="2">
        <v>15</v>
      </c>
      <c r="D3" t="s" s="2">
        <v>2</v>
      </c>
      <c r="F3" t="s" s="2">
        <v>3</v>
      </c>
      <c r="L3" t="s" s="2">
        <v>4</v>
      </c>
      <c r="O3" t="s" s="2">
        <v>5</v>
      </c>
      <c r="Q3" t="s" s="2">
        <v>6</v>
      </c>
      <c r="U3" t="s" s="2">
        <v>7</v>
      </c>
      <c r="Y3" t="s" s="2">
        <v>8</v>
      </c>
      <c r="AC3" t="s" s="2">
        <v>9</v>
      </c>
      <c r="AG3" t="s" s="2">
        <v>24</v>
      </c>
    </row>
    <row r="4">
      <c r="D4" t="s" s="2">
        <v>16</v>
      </c>
      <c r="E4" t="s" s="2">
        <v>17</v>
      </c>
      <c r="F4" t="s" s="2">
        <v>18</v>
      </c>
      <c r="G4" t="s" s="2">
        <v>19</v>
      </c>
      <c r="H4" t="s" s="2">
        <v>20</v>
      </c>
      <c r="I4" t="s" s="2">
        <v>10</v>
      </c>
      <c r="Q4" t="s" s="2">
        <v>11</v>
      </c>
      <c r="S4" t="s" s="2">
        <v>12</v>
      </c>
      <c r="U4" t="s" s="2">
        <v>11</v>
      </c>
      <c r="W4" t="s" s="2">
        <v>12</v>
      </c>
      <c r="Y4" t="s" s="2">
        <v>11</v>
      </c>
      <c r="AA4" t="s" s="2">
        <v>12</v>
      </c>
      <c r="AC4" t="s" s="2">
        <v>11</v>
      </c>
      <c r="AE4" t="s" s="2">
        <v>12</v>
      </c>
    </row>
    <row r="5">
      <c r="I5" t="s" s="2">
        <v>21</v>
      </c>
      <c r="J5" t="s" s="2">
        <v>22</v>
      </c>
      <c r="K5" t="s" s="2">
        <v>23</v>
      </c>
      <c r="L5" t="s" s="2">
        <v>21</v>
      </c>
      <c r="M5" t="s" s="2">
        <v>22</v>
      </c>
      <c r="N5" t="s" s="2">
        <v>23</v>
      </c>
      <c r="O5" t="s" s="2">
        <v>21</v>
      </c>
      <c r="P5" t="s" s="2">
        <v>22</v>
      </c>
      <c r="Q5" t="s" s="2">
        <v>21</v>
      </c>
      <c r="R5" t="s" s="2">
        <v>22</v>
      </c>
      <c r="S5" t="s" s="2">
        <v>21</v>
      </c>
      <c r="T5" t="s" s="2">
        <v>22</v>
      </c>
      <c r="U5" t="s" s="2">
        <v>21</v>
      </c>
      <c r="V5" t="s" s="2">
        <v>22</v>
      </c>
      <c r="W5" t="s" s="2">
        <v>21</v>
      </c>
      <c r="X5" t="s" s="2">
        <v>22</v>
      </c>
      <c r="Y5" t="s" s="2">
        <v>21</v>
      </c>
      <c r="Z5" t="s" s="2">
        <v>22</v>
      </c>
      <c r="AA5" t="s" s="2">
        <v>21</v>
      </c>
      <c r="AB5" t="s" s="2">
        <v>22</v>
      </c>
      <c r="AC5" t="s" s="2">
        <v>21</v>
      </c>
      <c r="AD5" t="s" s="2">
        <v>22</v>
      </c>
      <c r="AE5" t="s" s="2">
        <v>21</v>
      </c>
      <c r="AF5" t="s" s="2">
        <v>22</v>
      </c>
    </row>
    <row r="6">
      <c r="A6" s="3" t="s">
        <v>26</v>
      </c>
    </row>
    <row r="7">
      <c r="A7" s="3" t="s">
        <v>27</v>
      </c>
    </row>
    <row r="8">
      <c r="A8" t="n" s="5">
        <v>1.0</v>
      </c>
      <c r="B8" t="s" s="4">
        <v>28</v>
      </c>
      <c r="C8" t="s" s="4">
        <v>29</v>
      </c>
      <c r="D8" t="s" s="4">
        <v>30</v>
      </c>
      <c r="E8" t="s" s="4">
        <v>31</v>
      </c>
      <c r="F8" t="s" s="5">
        <v>32</v>
      </c>
      <c r="G8" t="n" s="6">
        <v>22.47</v>
      </c>
      <c r="H8" t="n" s="6">
        <v>15.89</v>
      </c>
      <c r="I8" t="n" s="6">
        <v>0.15</v>
      </c>
      <c r="J8" t="n" s="6">
        <f>R8+V8+Z8+AD8</f>
        <v>0.0</v>
      </c>
      <c r="K8" t="n" s="6">
        <f>Q8+U8-R8-V8</f>
        <v>0.0</v>
      </c>
      <c r="L8" t="n" s="6">
        <v>0.0</v>
      </c>
      <c r="M8" t="n" s="6">
        <f>T8+X8+AB8+AF8</f>
        <v>0.0</v>
      </c>
      <c r="N8" t="n" s="6">
        <f>P8-O8</f>
        <v>0.0</v>
      </c>
      <c r="O8" t="n" s="6">
        <f>S8</f>
        <v>0.0</v>
      </c>
      <c r="P8" t="n" s="6">
        <f>T8</f>
        <v>0.0</v>
      </c>
      <c r="Q8" t="n" s="6">
        <v>0.0</v>
      </c>
      <c r="R8" t="n" s="6">
        <v>0.0</v>
      </c>
      <c r="S8" t="n" s="6">
        <f>$L8/$I8*Q8</f>
        <v>0.0</v>
      </c>
      <c r="T8" t="n" s="6">
        <f>$L8/$I8*R8</f>
        <v>0.0</v>
      </c>
      <c r="U8" t="n" s="6">
        <v>0.0</v>
      </c>
      <c r="V8" t="n" s="6">
        <v>0.0</v>
      </c>
      <c r="W8" t="n" s="6">
        <f>$L8/$I8*U8</f>
        <v>0.0</v>
      </c>
      <c r="X8" t="n" s="6">
        <f>$L8/$I8*V8</f>
        <v>0.0</v>
      </c>
      <c r="Y8" t="n" s="6">
        <v>0.0</v>
      </c>
      <c r="Z8" t="n" s="6">
        <v>0.0</v>
      </c>
      <c r="AA8" t="n" s="6">
        <f>$L8/$I8*Y8</f>
        <v>0.0</v>
      </c>
      <c r="AB8" t="n" s="6">
        <f>$L8/$I8*Z8</f>
        <v>0.0</v>
      </c>
      <c r="AC8" t="n" s="6">
        <v>0.0</v>
      </c>
      <c r="AD8" t="n" s="6">
        <v>0.0</v>
      </c>
      <c r="AE8" t="n" s="6">
        <f>$L8/$I8*AC8</f>
        <v>0.0</v>
      </c>
      <c r="AF8" t="n" s="6">
        <f>$L8/$I8*AD8</f>
        <v>0.0</v>
      </c>
      <c r="AG8" t="s" s="5">
        <v>33</v>
      </c>
    </row>
    <row r="9">
      <c r="A9" s="3" t="s">
        <v>34</v>
      </c>
    </row>
    <row r="10">
      <c r="A10" s="3" t="s">
        <v>35</v>
      </c>
    </row>
    <row r="11">
      <c r="A11" t="n" s="5">
        <v>2.0</v>
      </c>
      <c r="B11" t="s" s="4">
        <v>28</v>
      </c>
      <c r="C11" t="s" s="4">
        <v>36</v>
      </c>
      <c r="D11" t="s" s="4">
        <v>37</v>
      </c>
      <c r="E11" t="s" s="4">
        <v>38</v>
      </c>
      <c r="F11" t="s" s="5">
        <v>39</v>
      </c>
      <c r="G11" t="n" s="6">
        <v>15693.1</v>
      </c>
      <c r="H11" t="n" s="6">
        <v>1340.0</v>
      </c>
      <c r="I11" t="n" s="6">
        <v>840.0</v>
      </c>
      <c r="J11" t="n" s="6">
        <f>R11+V11+Z11+AD11</f>
        <v>0.0</v>
      </c>
      <c r="K11" t="n" s="6">
        <f>Q11+U11-R11-V11</f>
        <v>0.0</v>
      </c>
      <c r="L11" t="n" s="6">
        <v>0.0</v>
      </c>
      <c r="M11" t="n" s="6">
        <f>T11+X11+AB11+AF11</f>
        <v>0.0</v>
      </c>
      <c r="N11" t="n" s="6">
        <f>P11-O11</f>
        <v>0.0</v>
      </c>
      <c r="O11" t="n" s="6">
        <f>S11</f>
        <v>0.0</v>
      </c>
      <c r="P11" t="n" s="6">
        <f>T11</f>
        <v>0.0</v>
      </c>
      <c r="Q11" t="n" s="6">
        <v>0.0</v>
      </c>
      <c r="R11" t="n" s="6">
        <v>0.0</v>
      </c>
      <c r="S11" t="n" s="6">
        <f>$L11/$I11*Q11</f>
        <v>0.0</v>
      </c>
      <c r="T11" t="n" s="6">
        <f>$L11/$I11*R11</f>
        <v>0.0</v>
      </c>
      <c r="U11" t="n" s="6">
        <v>0.0</v>
      </c>
      <c r="V11" t="n" s="6">
        <v>0.0</v>
      </c>
      <c r="W11" t="n" s="6">
        <f>$L11/$I11*U11</f>
        <v>0.0</v>
      </c>
      <c r="X11" t="n" s="6">
        <f>$L11/$I11*V11</f>
        <v>0.0</v>
      </c>
      <c r="Y11" t="n" s="6">
        <v>0.0</v>
      </c>
      <c r="Z11" t="n" s="6">
        <v>0.0</v>
      </c>
      <c r="AA11" t="n" s="6">
        <f>$L11/$I11*Y11</f>
        <v>0.0</v>
      </c>
      <c r="AB11" t="n" s="6">
        <f>$L11/$I11*Z11</f>
        <v>0.0</v>
      </c>
      <c r="AC11" t="n" s="6">
        <v>0.0</v>
      </c>
      <c r="AD11" t="n" s="6">
        <v>0.0</v>
      </c>
      <c r="AE11" t="n" s="6">
        <f>$L11/$I11*AC11</f>
        <v>0.0</v>
      </c>
      <c r="AF11" t="n" s="6">
        <f>$L11/$I11*AD11</f>
        <v>0.0</v>
      </c>
      <c r="AG11" t="s" s="5">
        <v>33</v>
      </c>
    </row>
    <row r="12">
      <c r="A12" t="n" s="5">
        <v>3.0</v>
      </c>
      <c r="B12" t="s" s="4">
        <v>28</v>
      </c>
      <c r="C12" t="s" s="4">
        <v>40</v>
      </c>
      <c r="D12" t="s" s="4">
        <v>41</v>
      </c>
      <c r="E12" t="s" s="4">
        <v>42</v>
      </c>
      <c r="F12" t="s" s="5">
        <v>39</v>
      </c>
      <c r="G12" t="n" s="6">
        <v>15923.1</v>
      </c>
      <c r="H12" t="n" s="6">
        <v>15923.1</v>
      </c>
      <c r="I12" t="n" s="6">
        <v>500.0</v>
      </c>
      <c r="J12" t="n" s="6">
        <f>R12+V12+Z12+AD12</f>
        <v>0.0</v>
      </c>
      <c r="K12" t="n" s="6">
        <f>Q12+U12-R12-V12</f>
        <v>0.0</v>
      </c>
      <c r="L12" t="n" s="6">
        <v>0.0</v>
      </c>
      <c r="M12" t="n" s="6">
        <f>T12+X12+AB12+AF12</f>
        <v>0.0</v>
      </c>
      <c r="N12" t="n" s="6">
        <f>P12-O12</f>
        <v>0.0</v>
      </c>
      <c r="O12" t="n" s="6">
        <f>S12</f>
        <v>0.0</v>
      </c>
      <c r="P12" t="n" s="6">
        <f>T12</f>
        <v>0.0</v>
      </c>
      <c r="Q12" t="n" s="6">
        <v>0.0</v>
      </c>
      <c r="R12" t="n" s="6">
        <v>0.0</v>
      </c>
      <c r="S12" t="n" s="6">
        <f>$L12/$I12*Q12</f>
        <v>0.0</v>
      </c>
      <c r="T12" t="n" s="6">
        <f>$L12/$I12*R12</f>
        <v>0.0</v>
      </c>
      <c r="U12" t="n" s="6">
        <v>0.0</v>
      </c>
      <c r="V12" t="n" s="6">
        <v>0.0</v>
      </c>
      <c r="W12" t="n" s="6">
        <f>$L12/$I12*U12</f>
        <v>0.0</v>
      </c>
      <c r="X12" t="n" s="6">
        <f>$L12/$I12*V12</f>
        <v>0.0</v>
      </c>
      <c r="Y12" t="n" s="6">
        <v>0.0</v>
      </c>
      <c r="Z12" t="n" s="6">
        <v>0.0</v>
      </c>
      <c r="AA12" t="n" s="6">
        <f>$L12/$I12*Y12</f>
        <v>0.0</v>
      </c>
      <c r="AB12" t="n" s="6">
        <f>$L12/$I12*Z12</f>
        <v>0.0</v>
      </c>
      <c r="AC12" t="n" s="6">
        <v>0.0</v>
      </c>
      <c r="AD12" t="n" s="6">
        <v>0.0</v>
      </c>
      <c r="AE12" t="n" s="6">
        <f>$L12/$I12*AC12</f>
        <v>0.0</v>
      </c>
      <c r="AF12" t="n" s="6">
        <f>$L12/$I12*AD12</f>
        <v>0.0</v>
      </c>
      <c r="AG12" t="s" s="5">
        <v>33</v>
      </c>
    </row>
    <row r="13">
      <c r="A13" s="3" t="s">
        <v>43</v>
      </c>
    </row>
    <row r="14">
      <c r="A14" t="n" s="5">
        <v>4.0</v>
      </c>
      <c r="B14" t="s" s="4">
        <v>44</v>
      </c>
      <c r="C14" t="s" s="4">
        <v>45</v>
      </c>
      <c r="D14" t="s" s="4">
        <v>46</v>
      </c>
      <c r="E14" t="s" s="4">
        <v>47</v>
      </c>
      <c r="F14" t="s" s="5">
        <v>39</v>
      </c>
      <c r="G14" t="n" s="6">
        <v>18412.0</v>
      </c>
      <c r="H14" t="n" s="6">
        <v>10625.0</v>
      </c>
      <c r="I14" t="n" s="6">
        <v>100.0</v>
      </c>
      <c r="J14" t="n" s="6">
        <f>R14+V14+Z14+AD14</f>
        <v>0.0</v>
      </c>
      <c r="K14" t="n" s="6">
        <f>Q14+U14-R14-V14</f>
        <v>0.0</v>
      </c>
      <c r="L14" t="n" s="6">
        <v>0.0</v>
      </c>
      <c r="M14" t="n" s="6">
        <f>T14+X14+AB14+AF14</f>
        <v>0.0</v>
      </c>
      <c r="N14" t="n" s="6">
        <f>P14-O14</f>
        <v>0.0</v>
      </c>
      <c r="O14" t="n" s="6">
        <f>S14</f>
        <v>0.0</v>
      </c>
      <c r="P14" t="n" s="6">
        <f>T14</f>
        <v>0.0</v>
      </c>
      <c r="Q14" t="n" s="6">
        <v>0.0</v>
      </c>
      <c r="R14" t="n" s="6">
        <v>0.0</v>
      </c>
      <c r="S14" t="n" s="6">
        <f>$L14/$I14*Q14</f>
        <v>0.0</v>
      </c>
      <c r="T14" t="n" s="6">
        <f>$L14/$I14*R14</f>
        <v>0.0</v>
      </c>
      <c r="U14" t="n" s="6">
        <v>0.0</v>
      </c>
      <c r="V14" t="n" s="6">
        <v>0.0</v>
      </c>
      <c r="W14" t="n" s="6">
        <f>$L14/$I14*U14</f>
        <v>0.0</v>
      </c>
      <c r="X14" t="n" s="6">
        <f>$L14/$I14*V14</f>
        <v>0.0</v>
      </c>
      <c r="Y14" t="n" s="6">
        <v>0.0</v>
      </c>
      <c r="Z14" t="n" s="6">
        <v>0.0</v>
      </c>
      <c r="AA14" t="n" s="6">
        <f>$L14/$I14*Y14</f>
        <v>0.0</v>
      </c>
      <c r="AB14" t="n" s="6">
        <f>$L14/$I14*Z14</f>
        <v>0.0</v>
      </c>
      <c r="AC14" t="n" s="6">
        <v>0.0</v>
      </c>
      <c r="AD14" t="n" s="6">
        <v>0.0</v>
      </c>
      <c r="AE14" t="n" s="6">
        <f>$L14/$I14*AC14</f>
        <v>0.0</v>
      </c>
      <c r="AF14" t="n" s="6">
        <f>$L14/$I14*AD14</f>
        <v>0.0</v>
      </c>
      <c r="AG14" t="s" s="5">
        <v>33</v>
      </c>
    </row>
    <row r="15">
      <c r="A15" t="n" s="5">
        <v>5.0</v>
      </c>
      <c r="B15" t="s" s="4">
        <v>44</v>
      </c>
      <c r="C15" t="s" s="4">
        <v>48</v>
      </c>
      <c r="D15" t="s" s="4">
        <v>46</v>
      </c>
      <c r="E15" t="s" s="4">
        <v>47</v>
      </c>
      <c r="F15" t="s" s="5">
        <v>39</v>
      </c>
      <c r="G15" t="n" s="6">
        <v>45737.3</v>
      </c>
      <c r="H15" t="n" s="6">
        <v>27722.0</v>
      </c>
      <c r="I15" t="n" s="6">
        <v>500.0</v>
      </c>
      <c r="J15" t="n" s="6">
        <f>R15+V15+Z15+AD15</f>
        <v>0.0</v>
      </c>
      <c r="K15" t="n" s="6">
        <f>Q15+U15-R15-V15</f>
        <v>0.0</v>
      </c>
      <c r="L15" t="n" s="6">
        <v>0.0</v>
      </c>
      <c r="M15" t="n" s="6">
        <f>T15+X15+AB15+AF15</f>
        <v>0.0</v>
      </c>
      <c r="N15" t="n" s="6">
        <f>P15-O15</f>
        <v>0.0</v>
      </c>
      <c r="O15" t="n" s="6">
        <f>S15</f>
        <v>0.0</v>
      </c>
      <c r="P15" t="n" s="6">
        <f>T15</f>
        <v>0.0</v>
      </c>
      <c r="Q15" t="n" s="6">
        <v>0.0</v>
      </c>
      <c r="R15" t="n" s="6">
        <v>0.0</v>
      </c>
      <c r="S15" t="n" s="6">
        <f>$L15/$I15*Q15</f>
        <v>0.0</v>
      </c>
      <c r="T15" t="n" s="6">
        <f>$L15/$I15*R15</f>
        <v>0.0</v>
      </c>
      <c r="U15" t="n" s="6">
        <v>0.0</v>
      </c>
      <c r="V15" t="n" s="6">
        <v>0.0</v>
      </c>
      <c r="W15" t="n" s="6">
        <f>$L15/$I15*U15</f>
        <v>0.0</v>
      </c>
      <c r="X15" t="n" s="6">
        <f>$L15/$I15*V15</f>
        <v>0.0</v>
      </c>
      <c r="Y15" t="n" s="6">
        <v>0.0</v>
      </c>
      <c r="Z15" t="n" s="6">
        <v>0.0</v>
      </c>
      <c r="AA15" t="n" s="6">
        <f>$L15/$I15*Y15</f>
        <v>0.0</v>
      </c>
      <c r="AB15" t="n" s="6">
        <f>$L15/$I15*Z15</f>
        <v>0.0</v>
      </c>
      <c r="AC15" t="n" s="6">
        <v>0.0</v>
      </c>
      <c r="AD15" t="n" s="6">
        <v>0.0</v>
      </c>
      <c r="AE15" t="n" s="6">
        <f>$L15/$I15*AC15</f>
        <v>0.0</v>
      </c>
      <c r="AF15" t="n" s="6">
        <f>$L15/$I15*AD15</f>
        <v>0.0</v>
      </c>
      <c r="AG15" t="s" s="5">
        <v>33</v>
      </c>
    </row>
    <row r="16">
      <c r="A16" s="3" t="s">
        <v>49</v>
      </c>
    </row>
    <row r="17">
      <c r="A17" t="n" s="5">
        <v>6.0</v>
      </c>
      <c r="B17" t="s" s="4">
        <v>50</v>
      </c>
      <c r="C17" t="s" s="4">
        <v>51</v>
      </c>
      <c r="D17" t="s" s="4">
        <v>52</v>
      </c>
      <c r="E17" t="s" s="4">
        <v>53</v>
      </c>
      <c r="F17" t="s" s="5">
        <v>32</v>
      </c>
      <c r="G17" t="n" s="6">
        <v>3.014</v>
      </c>
      <c r="H17" t="n" s="6">
        <v>3.014</v>
      </c>
      <c r="I17" t="n" s="6">
        <v>0.9</v>
      </c>
      <c r="J17" t="n" s="6">
        <f>R17+V17+Z17+AD17</f>
        <v>0.0</v>
      </c>
      <c r="K17" t="n" s="6">
        <f>Q17+U17-R17-V17</f>
        <v>0.0</v>
      </c>
      <c r="L17" t="n" s="6">
        <v>0.0</v>
      </c>
      <c r="M17" t="n" s="6">
        <f>T17+X17+AB17+AF17</f>
        <v>0.0</v>
      </c>
      <c r="N17" t="n" s="6">
        <f>P17-O17</f>
        <v>0.0</v>
      </c>
      <c r="O17" t="n" s="6">
        <f>S17</f>
        <v>0.0</v>
      </c>
      <c r="P17" t="n" s="6">
        <f>T17</f>
        <v>0.0</v>
      </c>
      <c r="Q17" t="n" s="6">
        <v>0.0</v>
      </c>
      <c r="R17" t="n" s="6">
        <v>0.0</v>
      </c>
      <c r="S17" t="n" s="6">
        <f>$L17/$I17*Q17</f>
        <v>0.0</v>
      </c>
      <c r="T17" t="n" s="6">
        <f>$L17/$I17*R17</f>
        <v>0.0</v>
      </c>
      <c r="U17" t="n" s="6">
        <v>0.0</v>
      </c>
      <c r="V17" t="n" s="6">
        <v>0.0</v>
      </c>
      <c r="W17" t="n" s="6">
        <f>$L17/$I17*U17</f>
        <v>0.0</v>
      </c>
      <c r="X17" t="n" s="6">
        <f>$L17/$I17*V17</f>
        <v>0.0</v>
      </c>
      <c r="Y17" t="n" s="6">
        <v>0.0</v>
      </c>
      <c r="Z17" t="n" s="6">
        <v>0.0</v>
      </c>
      <c r="AA17" t="n" s="6">
        <f>$L17/$I17*Y17</f>
        <v>0.0</v>
      </c>
      <c r="AB17" t="n" s="6">
        <f>$L17/$I17*Z17</f>
        <v>0.0</v>
      </c>
      <c r="AC17" t="n" s="6">
        <v>0.0</v>
      </c>
      <c r="AD17" t="n" s="6">
        <v>0.0</v>
      </c>
      <c r="AE17" t="n" s="6">
        <f>$L17/$I17*AC17</f>
        <v>0.0</v>
      </c>
      <c r="AF17" t="n" s="6">
        <f>$L17/$I17*AD17</f>
        <v>0.0</v>
      </c>
      <c r="AG17" t="s" s="5">
        <v>33</v>
      </c>
    </row>
    <row r="18">
      <c r="A18" t="n" s="5">
        <v>7.0</v>
      </c>
      <c r="B18" t="s" s="4">
        <v>50</v>
      </c>
      <c r="C18" t="s" s="4">
        <v>54</v>
      </c>
      <c r="D18" t="s" s="4">
        <v>55</v>
      </c>
      <c r="E18" t="s" s="4">
        <v>56</v>
      </c>
      <c r="F18" t="s" s="5">
        <v>57</v>
      </c>
      <c r="G18" t="n" s="6">
        <v>86.3</v>
      </c>
      <c r="H18" t="n" s="6">
        <v>34.75</v>
      </c>
      <c r="I18" t="n" s="6">
        <v>15.812</v>
      </c>
      <c r="J18" t="n" s="6">
        <f>R18+V18+Z18+AD18</f>
        <v>0.0</v>
      </c>
      <c r="K18" t="n" s="6">
        <f>Q18+U18-R18-V18</f>
        <v>0.0</v>
      </c>
      <c r="L18" t="n" s="6">
        <v>0.0</v>
      </c>
      <c r="M18" t="n" s="6">
        <f>T18+X18+AB18+AF18</f>
        <v>0.0</v>
      </c>
      <c r="N18" t="n" s="6">
        <f>P18-O18</f>
        <v>0.0</v>
      </c>
      <c r="O18" t="n" s="6">
        <f>S18</f>
        <v>0.0</v>
      </c>
      <c r="P18" t="n" s="6">
        <f>T18</f>
        <v>0.0</v>
      </c>
      <c r="Q18" t="n" s="6">
        <v>0.0</v>
      </c>
      <c r="R18" t="n" s="6">
        <v>0.0</v>
      </c>
      <c r="S18" t="n" s="6">
        <f>$L18/$I18*Q18</f>
        <v>0.0</v>
      </c>
      <c r="T18" t="n" s="6">
        <f>$L18/$I18*R18</f>
        <v>0.0</v>
      </c>
      <c r="U18" t="n" s="6">
        <v>0.0</v>
      </c>
      <c r="V18" t="n" s="6">
        <v>0.0</v>
      </c>
      <c r="W18" t="n" s="6">
        <f>$L18/$I18*U18</f>
        <v>0.0</v>
      </c>
      <c r="X18" t="n" s="6">
        <f>$L18/$I18*V18</f>
        <v>0.0</v>
      </c>
      <c r="Y18" t="n" s="6">
        <v>0.0</v>
      </c>
      <c r="Z18" t="n" s="6">
        <v>0.0</v>
      </c>
      <c r="AA18" t="n" s="6">
        <f>$L18/$I18*Y18</f>
        <v>0.0</v>
      </c>
      <c r="AB18" t="n" s="6">
        <f>$L18/$I18*Z18</f>
        <v>0.0</v>
      </c>
      <c r="AC18" t="n" s="6">
        <v>0.0</v>
      </c>
      <c r="AD18" t="n" s="6">
        <v>0.0</v>
      </c>
      <c r="AE18" t="n" s="6">
        <f>$L18/$I18*AC18</f>
        <v>0.0</v>
      </c>
      <c r="AF18" t="n" s="6">
        <f>$L18/$I18*AD18</f>
        <v>0.0</v>
      </c>
      <c r="AG18" t="s" s="5">
        <v>33</v>
      </c>
    </row>
    <row r="19">
      <c r="A19" t="n" s="5">
        <v>8.0</v>
      </c>
      <c r="B19" t="s" s="4">
        <v>50</v>
      </c>
      <c r="C19" t="s" s="4">
        <v>58</v>
      </c>
      <c r="D19" t="s" s="4">
        <v>59</v>
      </c>
      <c r="E19" t="s" s="4">
        <v>60</v>
      </c>
      <c r="F19" t="s" s="5">
        <v>57</v>
      </c>
      <c r="G19" t="n" s="6">
        <v>364.5</v>
      </c>
      <c r="H19" t="n" s="6">
        <v>11.55</v>
      </c>
      <c r="I19" t="n" s="6">
        <v>11.55</v>
      </c>
      <c r="J19" t="n" s="6">
        <f>R19+V19+Z19+AD19</f>
        <v>0.0</v>
      </c>
      <c r="K19" t="n" s="6">
        <f>Q19+U19-R19-V19</f>
        <v>0.0</v>
      </c>
      <c r="L19" t="n" s="6">
        <v>0.0</v>
      </c>
      <c r="M19" t="n" s="6">
        <f>T19+X19+AB19+AF19</f>
        <v>0.0</v>
      </c>
      <c r="N19" t="n" s="6">
        <f>P19-O19</f>
        <v>0.0</v>
      </c>
      <c r="O19" t="n" s="6">
        <f>S19</f>
        <v>0.0</v>
      </c>
      <c r="P19" t="n" s="6">
        <f>T19</f>
        <v>0.0</v>
      </c>
      <c r="Q19" t="n" s="6">
        <v>0.0</v>
      </c>
      <c r="R19" t="n" s="6">
        <v>0.0</v>
      </c>
      <c r="S19" t="n" s="6">
        <f>$L19/$I19*Q19</f>
        <v>0.0</v>
      </c>
      <c r="T19" t="n" s="6">
        <f>$L19/$I19*R19</f>
        <v>0.0</v>
      </c>
      <c r="U19" t="n" s="6">
        <v>0.0</v>
      </c>
      <c r="V19" t="n" s="6">
        <v>0.0</v>
      </c>
      <c r="W19" t="n" s="6">
        <f>$L19/$I19*U19</f>
        <v>0.0</v>
      </c>
      <c r="X19" t="n" s="6">
        <f>$L19/$I19*V19</f>
        <v>0.0</v>
      </c>
      <c r="Y19" t="n" s="6">
        <v>0.0</v>
      </c>
      <c r="Z19" t="n" s="6">
        <v>0.0</v>
      </c>
      <c r="AA19" t="n" s="6">
        <f>$L19/$I19*Y19</f>
        <v>0.0</v>
      </c>
      <c r="AB19" t="n" s="6">
        <f>$L19/$I19*Z19</f>
        <v>0.0</v>
      </c>
      <c r="AC19" t="n" s="6">
        <v>0.0</v>
      </c>
      <c r="AD19" t="n" s="6">
        <v>0.0</v>
      </c>
      <c r="AE19" t="n" s="6">
        <f>$L19/$I19*AC19</f>
        <v>0.0</v>
      </c>
      <c r="AF19" t="n" s="6">
        <f>$L19/$I19*AD19</f>
        <v>0.0</v>
      </c>
      <c r="AG19" t="s" s="5">
        <v>33</v>
      </c>
    </row>
    <row r="20">
      <c r="A20" s="3" t="s">
        <v>61</v>
      </c>
    </row>
    <row r="21">
      <c r="A21" t="n" s="5">
        <v>9.0</v>
      </c>
      <c r="B21" t="s" s="4">
        <v>62</v>
      </c>
      <c r="C21" t="s" s="4">
        <v>63</v>
      </c>
      <c r="D21" t="s" s="4">
        <v>64</v>
      </c>
      <c r="E21" t="s" s="4">
        <v>65</v>
      </c>
      <c r="F21" t="s" s="5">
        <v>32</v>
      </c>
      <c r="G21" t="n" s="6">
        <v>0.44</v>
      </c>
      <c r="H21" t="n" s="6">
        <v>0.44</v>
      </c>
      <c r="I21" t="n" s="6">
        <v>0.44</v>
      </c>
      <c r="J21" t="n" s="6">
        <f>R21+V21+Z21+AD21</f>
        <v>0.0</v>
      </c>
      <c r="K21" t="n" s="6">
        <f>Q21+U21-R21-V21</f>
        <v>0.0</v>
      </c>
      <c r="L21" t="n" s="6">
        <v>0.0</v>
      </c>
      <c r="M21" t="n" s="6">
        <f>T21+X21+AB21+AF21</f>
        <v>0.0</v>
      </c>
      <c r="N21" t="n" s="6">
        <f>P21-O21</f>
        <v>0.0</v>
      </c>
      <c r="O21" t="n" s="6">
        <f>S21</f>
        <v>0.0</v>
      </c>
      <c r="P21" t="n" s="6">
        <f>T21</f>
        <v>0.0</v>
      </c>
      <c r="Q21" t="n" s="6">
        <v>0.0</v>
      </c>
      <c r="R21" t="n" s="6">
        <v>0.0</v>
      </c>
      <c r="S21" t="n" s="6">
        <f>$L21/$I21*Q21</f>
        <v>0.0</v>
      </c>
      <c r="T21" t="n" s="6">
        <f>$L21/$I21*R21</f>
        <v>0.0</v>
      </c>
      <c r="U21" t="n" s="6">
        <v>0.0</v>
      </c>
      <c r="V21" t="n" s="6">
        <v>0.0</v>
      </c>
      <c r="W21" t="n" s="6">
        <f>$L21/$I21*U21</f>
        <v>0.0</v>
      </c>
      <c r="X21" t="n" s="6">
        <f>$L21/$I21*V21</f>
        <v>0.0</v>
      </c>
      <c r="Y21" t="n" s="6">
        <v>0.0</v>
      </c>
      <c r="Z21" t="n" s="6">
        <v>0.0</v>
      </c>
      <c r="AA21" t="n" s="6">
        <f>$L21/$I21*Y21</f>
        <v>0.0</v>
      </c>
      <c r="AB21" t="n" s="6">
        <f>$L21/$I21*Z21</f>
        <v>0.0</v>
      </c>
      <c r="AC21" t="n" s="6">
        <v>0.0</v>
      </c>
      <c r="AD21" t="n" s="6">
        <v>0.0</v>
      </c>
      <c r="AE21" t="n" s="6">
        <f>$L21/$I21*AC21</f>
        <v>0.0</v>
      </c>
      <c r="AF21" t="n" s="6">
        <f>$L21/$I21*AD21</f>
        <v>0.0</v>
      </c>
      <c r="AG21" t="s" s="5">
        <v>33</v>
      </c>
    </row>
    <row r="22">
      <c r="A22" t="n" s="5">
        <v>10.0</v>
      </c>
      <c r="B22" t="s" s="4">
        <v>62</v>
      </c>
      <c r="C22" t="s" s="4">
        <v>66</v>
      </c>
      <c r="D22" t="s" s="4">
        <v>67</v>
      </c>
      <c r="E22" t="s" s="4">
        <v>68</v>
      </c>
      <c r="F22" t="s" s="5">
        <v>32</v>
      </c>
      <c r="G22" t="n" s="6">
        <v>0.507</v>
      </c>
      <c r="H22" t="n" s="6">
        <v>0.507</v>
      </c>
      <c r="I22" t="n" s="6">
        <v>0.2</v>
      </c>
      <c r="J22" t="n" s="6">
        <f>R22+V22+Z22+AD22</f>
        <v>0.0</v>
      </c>
      <c r="K22" t="n" s="6">
        <f>Q22+U22-R22-V22</f>
        <v>0.0</v>
      </c>
      <c r="L22" t="n" s="6">
        <v>0.0</v>
      </c>
      <c r="M22" t="n" s="6">
        <f>T22+X22+AB22+AF22</f>
        <v>0.0</v>
      </c>
      <c r="N22" t="n" s="6">
        <f>P22-O22</f>
        <v>0.0</v>
      </c>
      <c r="O22" t="n" s="6">
        <f>S22</f>
        <v>0.0</v>
      </c>
      <c r="P22" t="n" s="6">
        <f>T22</f>
        <v>0.0</v>
      </c>
      <c r="Q22" t="n" s="6">
        <v>0.0</v>
      </c>
      <c r="R22" t="n" s="6">
        <v>0.0</v>
      </c>
      <c r="S22" t="n" s="6">
        <f>$L22/$I22*Q22</f>
        <v>0.0</v>
      </c>
      <c r="T22" t="n" s="6">
        <f>$L22/$I22*R22</f>
        <v>0.0</v>
      </c>
      <c r="U22" t="n" s="6">
        <v>0.0</v>
      </c>
      <c r="V22" t="n" s="6">
        <v>0.0</v>
      </c>
      <c r="W22" t="n" s="6">
        <f>$L22/$I22*U22</f>
        <v>0.0</v>
      </c>
      <c r="X22" t="n" s="6">
        <f>$L22/$I22*V22</f>
        <v>0.0</v>
      </c>
      <c r="Y22" t="n" s="6">
        <v>0.0</v>
      </c>
      <c r="Z22" t="n" s="6">
        <v>0.0</v>
      </c>
      <c r="AA22" t="n" s="6">
        <f>$L22/$I22*Y22</f>
        <v>0.0</v>
      </c>
      <c r="AB22" t="n" s="6">
        <f>$L22/$I22*Z22</f>
        <v>0.0</v>
      </c>
      <c r="AC22" t="n" s="6">
        <v>0.0</v>
      </c>
      <c r="AD22" t="n" s="6">
        <v>0.0</v>
      </c>
      <c r="AE22" t="n" s="6">
        <f>$L22/$I22*AC22</f>
        <v>0.0</v>
      </c>
      <c r="AF22" t="n" s="6">
        <f>$L22/$I22*AD22</f>
        <v>0.0</v>
      </c>
      <c r="AG22" t="s" s="5">
        <v>33</v>
      </c>
    </row>
    <row r="23">
      <c r="A23" t="n" s="5">
        <v>11.0</v>
      </c>
      <c r="B23" t="s" s="4">
        <v>62</v>
      </c>
      <c r="C23" t="s" s="4">
        <v>69</v>
      </c>
      <c r="D23" t="s" s="4">
        <v>70</v>
      </c>
      <c r="E23" t="s" s="4">
        <v>71</v>
      </c>
      <c r="F23" t="s" s="5">
        <v>32</v>
      </c>
      <c r="G23" t="n" s="6">
        <v>0.71</v>
      </c>
      <c r="H23" t="n" s="6">
        <v>0.71</v>
      </c>
      <c r="I23" t="n" s="6">
        <v>0.2</v>
      </c>
      <c r="J23" t="n" s="6">
        <f>R23+V23+Z23+AD23</f>
        <v>0.0</v>
      </c>
      <c r="K23" t="n" s="6">
        <f>Q23+U23-R23-V23</f>
        <v>0.0</v>
      </c>
      <c r="L23" t="n" s="6">
        <v>0.0</v>
      </c>
      <c r="M23" t="n" s="6">
        <f>T23+X23+AB23+AF23</f>
        <v>0.0</v>
      </c>
      <c r="N23" t="n" s="6">
        <f>P23-O23</f>
        <v>0.0</v>
      </c>
      <c r="O23" t="n" s="6">
        <f>S23</f>
        <v>0.0</v>
      </c>
      <c r="P23" t="n" s="6">
        <f>T23</f>
        <v>0.0</v>
      </c>
      <c r="Q23" t="n" s="6">
        <v>0.0</v>
      </c>
      <c r="R23" t="n" s="6">
        <v>0.0</v>
      </c>
      <c r="S23" t="n" s="6">
        <f>$L23/$I23*Q23</f>
        <v>0.0</v>
      </c>
      <c r="T23" t="n" s="6">
        <f>$L23/$I23*R23</f>
        <v>0.0</v>
      </c>
      <c r="U23" t="n" s="6">
        <v>0.0</v>
      </c>
      <c r="V23" t="n" s="6">
        <v>0.0</v>
      </c>
      <c r="W23" t="n" s="6">
        <f>$L23/$I23*U23</f>
        <v>0.0</v>
      </c>
      <c r="X23" t="n" s="6">
        <f>$L23/$I23*V23</f>
        <v>0.0</v>
      </c>
      <c r="Y23" t="n" s="6">
        <v>0.0</v>
      </c>
      <c r="Z23" t="n" s="6">
        <v>0.0</v>
      </c>
      <c r="AA23" t="n" s="6">
        <f>$L23/$I23*Y23</f>
        <v>0.0</v>
      </c>
      <c r="AB23" t="n" s="6">
        <f>$L23/$I23*Z23</f>
        <v>0.0</v>
      </c>
      <c r="AC23" t="n" s="6">
        <v>0.0</v>
      </c>
      <c r="AD23" t="n" s="6">
        <v>0.0</v>
      </c>
      <c r="AE23" t="n" s="6">
        <f>$L23/$I23*AC23</f>
        <v>0.0</v>
      </c>
      <c r="AF23" t="n" s="6">
        <f>$L23/$I23*AD23</f>
        <v>0.0</v>
      </c>
      <c r="AG23" t="s" s="5">
        <v>33</v>
      </c>
    </row>
    <row r="24">
      <c r="A24" t="n" s="5">
        <v>12.0</v>
      </c>
      <c r="B24" t="s" s="4">
        <v>62</v>
      </c>
      <c r="C24" t="s" s="4">
        <v>72</v>
      </c>
      <c r="D24" t="s" s="4">
        <v>73</v>
      </c>
      <c r="E24" t="s" s="4">
        <v>74</v>
      </c>
      <c r="F24" t="s" s="5">
        <v>32</v>
      </c>
      <c r="G24" t="n" s="6">
        <v>0.52</v>
      </c>
      <c r="H24" t="n" s="6">
        <v>0.52</v>
      </c>
      <c r="I24" t="n" s="6">
        <v>0.2</v>
      </c>
      <c r="J24" t="n" s="6">
        <f>R24+V24+Z24+AD24</f>
        <v>0.0</v>
      </c>
      <c r="K24" t="n" s="6">
        <f>Q24+U24-R24-V24</f>
        <v>0.0</v>
      </c>
      <c r="L24" t="n" s="6">
        <v>0.0</v>
      </c>
      <c r="M24" t="n" s="6">
        <f>T24+X24+AB24+AF24</f>
        <v>0.0</v>
      </c>
      <c r="N24" t="n" s="6">
        <f>P24-O24</f>
        <v>0.0</v>
      </c>
      <c r="O24" t="n" s="6">
        <f>S24</f>
        <v>0.0</v>
      </c>
      <c r="P24" t="n" s="6">
        <f>T24</f>
        <v>0.0</v>
      </c>
      <c r="Q24" t="n" s="6">
        <v>0.0</v>
      </c>
      <c r="R24" t="n" s="6">
        <v>0.0</v>
      </c>
      <c r="S24" t="n" s="6">
        <f>$L24/$I24*Q24</f>
        <v>0.0</v>
      </c>
      <c r="T24" t="n" s="6">
        <f>$L24/$I24*R24</f>
        <v>0.0</v>
      </c>
      <c r="U24" t="n" s="6">
        <v>0.0</v>
      </c>
      <c r="V24" t="n" s="6">
        <v>0.0</v>
      </c>
      <c r="W24" t="n" s="6">
        <f>$L24/$I24*U24</f>
        <v>0.0</v>
      </c>
      <c r="X24" t="n" s="6">
        <f>$L24/$I24*V24</f>
        <v>0.0</v>
      </c>
      <c r="Y24" t="n" s="6">
        <v>0.0</v>
      </c>
      <c r="Z24" t="n" s="6">
        <v>0.0</v>
      </c>
      <c r="AA24" t="n" s="6">
        <f>$L24/$I24*Y24</f>
        <v>0.0</v>
      </c>
      <c r="AB24" t="n" s="6">
        <f>$L24/$I24*Z24</f>
        <v>0.0</v>
      </c>
      <c r="AC24" t="n" s="6">
        <v>0.0</v>
      </c>
      <c r="AD24" t="n" s="6">
        <v>0.0</v>
      </c>
      <c r="AE24" t="n" s="6">
        <f>$L24/$I24*AC24</f>
        <v>0.0</v>
      </c>
      <c r="AF24" t="n" s="6">
        <f>$L24/$I24*AD24</f>
        <v>0.0</v>
      </c>
      <c r="AG24" t="s" s="5">
        <v>33</v>
      </c>
    </row>
    <row r="25">
      <c r="A25" t="n" s="5">
        <v>13.0</v>
      </c>
      <c r="B25" t="s" s="4">
        <v>62</v>
      </c>
      <c r="C25" t="s" s="4">
        <v>75</v>
      </c>
      <c r="D25" t="s" s="4">
        <v>76</v>
      </c>
      <c r="E25" t="s" s="4">
        <v>77</v>
      </c>
      <c r="F25" t="s" s="5">
        <v>32</v>
      </c>
      <c r="G25" t="n" s="6">
        <v>1.728</v>
      </c>
      <c r="H25" t="n" s="6">
        <v>1.728</v>
      </c>
      <c r="I25" t="n" s="6">
        <v>0.2</v>
      </c>
      <c r="J25" t="n" s="6">
        <f>R25+V25+Z25+AD25</f>
        <v>0.0</v>
      </c>
      <c r="K25" t="n" s="6">
        <f>Q25+U25-R25-V25</f>
        <v>0.0</v>
      </c>
      <c r="L25" t="n" s="6">
        <v>0.0</v>
      </c>
      <c r="M25" t="n" s="6">
        <f>T25+X25+AB25+AF25</f>
        <v>0.0</v>
      </c>
      <c r="N25" t="n" s="6">
        <f>P25-O25</f>
        <v>0.0</v>
      </c>
      <c r="O25" t="n" s="6">
        <f>S25</f>
        <v>0.0</v>
      </c>
      <c r="P25" t="n" s="6">
        <f>T25</f>
        <v>0.0</v>
      </c>
      <c r="Q25" t="n" s="6">
        <v>0.0</v>
      </c>
      <c r="R25" t="n" s="6">
        <v>0.0</v>
      </c>
      <c r="S25" t="n" s="6">
        <f>$L25/$I25*Q25</f>
        <v>0.0</v>
      </c>
      <c r="T25" t="n" s="6">
        <f>$L25/$I25*R25</f>
        <v>0.0</v>
      </c>
      <c r="U25" t="n" s="6">
        <v>0.0</v>
      </c>
      <c r="V25" t="n" s="6">
        <v>0.0</v>
      </c>
      <c r="W25" t="n" s="6">
        <f>$L25/$I25*U25</f>
        <v>0.0</v>
      </c>
      <c r="X25" t="n" s="6">
        <f>$L25/$I25*V25</f>
        <v>0.0</v>
      </c>
      <c r="Y25" t="n" s="6">
        <v>0.0</v>
      </c>
      <c r="Z25" t="n" s="6">
        <v>0.0</v>
      </c>
      <c r="AA25" t="n" s="6">
        <f>$L25/$I25*Y25</f>
        <v>0.0</v>
      </c>
      <c r="AB25" t="n" s="6">
        <f>$L25/$I25*Z25</f>
        <v>0.0</v>
      </c>
      <c r="AC25" t="n" s="6">
        <v>0.0</v>
      </c>
      <c r="AD25" t="n" s="6">
        <v>0.0</v>
      </c>
      <c r="AE25" t="n" s="6">
        <f>$L25/$I25*AC25</f>
        <v>0.0</v>
      </c>
      <c r="AF25" t="n" s="6">
        <f>$L25/$I25*AD25</f>
        <v>0.0</v>
      </c>
      <c r="AG25" t="s" s="5">
        <v>33</v>
      </c>
    </row>
    <row r="26">
      <c r="A26" t="n" s="5">
        <v>14.0</v>
      </c>
      <c r="B26" t="s" s="4">
        <v>62</v>
      </c>
      <c r="C26" t="s" s="4">
        <v>78</v>
      </c>
      <c r="D26" t="s" s="4">
        <v>79</v>
      </c>
      <c r="E26" t="s" s="4">
        <v>80</v>
      </c>
      <c r="F26" t="s" s="5">
        <v>32</v>
      </c>
      <c r="G26" t="n" s="6">
        <v>0.915</v>
      </c>
      <c r="H26" t="n" s="6">
        <v>0.915</v>
      </c>
      <c r="I26" t="n" s="6">
        <v>0.2</v>
      </c>
      <c r="J26" t="n" s="6">
        <f>R26+V26+Z26+AD26</f>
        <v>0.0</v>
      </c>
      <c r="K26" t="n" s="6">
        <f>Q26+U26-R26-V26</f>
        <v>0.0</v>
      </c>
      <c r="L26" t="n" s="6">
        <v>0.0</v>
      </c>
      <c r="M26" t="n" s="6">
        <f>T26+X26+AB26+AF26</f>
        <v>0.0</v>
      </c>
      <c r="N26" t="n" s="6">
        <f>P26-O26</f>
        <v>0.0</v>
      </c>
      <c r="O26" t="n" s="6">
        <f>S26</f>
        <v>0.0</v>
      </c>
      <c r="P26" t="n" s="6">
        <f>T26</f>
        <v>0.0</v>
      </c>
      <c r="Q26" t="n" s="6">
        <v>0.0</v>
      </c>
      <c r="R26" t="n" s="6">
        <v>0.0</v>
      </c>
      <c r="S26" t="n" s="6">
        <f>$L26/$I26*Q26</f>
        <v>0.0</v>
      </c>
      <c r="T26" t="n" s="6">
        <f>$L26/$I26*R26</f>
        <v>0.0</v>
      </c>
      <c r="U26" t="n" s="6">
        <v>0.0</v>
      </c>
      <c r="V26" t="n" s="6">
        <v>0.0</v>
      </c>
      <c r="W26" t="n" s="6">
        <f>$L26/$I26*U26</f>
        <v>0.0</v>
      </c>
      <c r="X26" t="n" s="6">
        <f>$L26/$I26*V26</f>
        <v>0.0</v>
      </c>
      <c r="Y26" t="n" s="6">
        <v>0.0</v>
      </c>
      <c r="Z26" t="n" s="6">
        <v>0.0</v>
      </c>
      <c r="AA26" t="n" s="6">
        <f>$L26/$I26*Y26</f>
        <v>0.0</v>
      </c>
      <c r="AB26" t="n" s="6">
        <f>$L26/$I26*Z26</f>
        <v>0.0</v>
      </c>
      <c r="AC26" t="n" s="6">
        <v>0.0</v>
      </c>
      <c r="AD26" t="n" s="6">
        <v>0.0</v>
      </c>
      <c r="AE26" t="n" s="6">
        <f>$L26/$I26*AC26</f>
        <v>0.0</v>
      </c>
      <c r="AF26" t="n" s="6">
        <f>$L26/$I26*AD26</f>
        <v>0.0</v>
      </c>
      <c r="AG26" t="s" s="5">
        <v>33</v>
      </c>
    </row>
    <row r="27">
      <c r="A27" t="n" s="5">
        <v>15.0</v>
      </c>
      <c r="B27" t="s" s="4">
        <v>62</v>
      </c>
      <c r="C27" t="s" s="4">
        <v>81</v>
      </c>
      <c r="D27" t="s" s="4">
        <v>82</v>
      </c>
      <c r="E27" t="s" s="4">
        <v>83</v>
      </c>
      <c r="F27" t="s" s="5">
        <v>32</v>
      </c>
      <c r="G27" t="n" s="6">
        <v>0.765</v>
      </c>
      <c r="H27" t="n" s="6">
        <v>0.765</v>
      </c>
      <c r="I27" t="n" s="6">
        <v>0.2</v>
      </c>
      <c r="J27" t="n" s="6">
        <f>R27+V27+Z27+AD27</f>
        <v>0.0</v>
      </c>
      <c r="K27" t="n" s="6">
        <f>Q27+U27-R27-V27</f>
        <v>0.0</v>
      </c>
      <c r="L27" t="n" s="6">
        <v>0.0</v>
      </c>
      <c r="M27" t="n" s="6">
        <f>T27+X27+AB27+AF27</f>
        <v>0.0</v>
      </c>
      <c r="N27" t="n" s="6">
        <f>P27-O27</f>
        <v>0.0</v>
      </c>
      <c r="O27" t="n" s="6">
        <f>S27</f>
        <v>0.0</v>
      </c>
      <c r="P27" t="n" s="6">
        <f>T27</f>
        <v>0.0</v>
      </c>
      <c r="Q27" t="n" s="6">
        <v>0.0</v>
      </c>
      <c r="R27" t="n" s="6">
        <v>0.0</v>
      </c>
      <c r="S27" t="n" s="6">
        <f>$L27/$I27*Q27</f>
        <v>0.0</v>
      </c>
      <c r="T27" t="n" s="6">
        <f>$L27/$I27*R27</f>
        <v>0.0</v>
      </c>
      <c r="U27" t="n" s="6">
        <v>0.0</v>
      </c>
      <c r="V27" t="n" s="6">
        <v>0.0</v>
      </c>
      <c r="W27" t="n" s="6">
        <f>$L27/$I27*U27</f>
        <v>0.0</v>
      </c>
      <c r="X27" t="n" s="6">
        <f>$L27/$I27*V27</f>
        <v>0.0</v>
      </c>
      <c r="Y27" t="n" s="6">
        <v>0.0</v>
      </c>
      <c r="Z27" t="n" s="6">
        <v>0.0</v>
      </c>
      <c r="AA27" t="n" s="6">
        <f>$L27/$I27*Y27</f>
        <v>0.0</v>
      </c>
      <c r="AB27" t="n" s="6">
        <f>$L27/$I27*Z27</f>
        <v>0.0</v>
      </c>
      <c r="AC27" t="n" s="6">
        <v>0.0</v>
      </c>
      <c r="AD27" t="n" s="6">
        <v>0.0</v>
      </c>
      <c r="AE27" t="n" s="6">
        <f>$L27/$I27*AC27</f>
        <v>0.0</v>
      </c>
      <c r="AF27" t="n" s="6">
        <f>$L27/$I27*AD27</f>
        <v>0.0</v>
      </c>
      <c r="AG27" t="s" s="5">
        <v>33</v>
      </c>
    </row>
    <row r="28">
      <c r="A28" t="n" s="5">
        <v>16.0</v>
      </c>
      <c r="B28" t="s" s="4">
        <v>62</v>
      </c>
      <c r="C28" t="s" s="4">
        <v>84</v>
      </c>
      <c r="D28" t="s" s="4">
        <v>85</v>
      </c>
      <c r="E28" t="s" s="4">
        <v>86</v>
      </c>
      <c r="F28" t="s" s="5">
        <v>32</v>
      </c>
      <c r="G28" t="n" s="6">
        <v>1.427</v>
      </c>
      <c r="H28" t="n" s="6">
        <v>1.427</v>
      </c>
      <c r="I28" t="n" s="6">
        <v>0.2</v>
      </c>
      <c r="J28" t="n" s="6">
        <f>R28+V28+Z28+AD28</f>
        <v>0.0</v>
      </c>
      <c r="K28" t="n" s="6">
        <f>Q28+U28-R28-V28</f>
        <v>0.0</v>
      </c>
      <c r="L28" t="n" s="6">
        <v>0.0</v>
      </c>
      <c r="M28" t="n" s="6">
        <f>T28+X28+AB28+AF28</f>
        <v>0.0</v>
      </c>
      <c r="N28" t="n" s="6">
        <f>P28-O28</f>
        <v>0.0</v>
      </c>
      <c r="O28" t="n" s="6">
        <f>S28</f>
        <v>0.0</v>
      </c>
      <c r="P28" t="n" s="6">
        <f>T28</f>
        <v>0.0</v>
      </c>
      <c r="Q28" t="n" s="6">
        <v>0.0</v>
      </c>
      <c r="R28" t="n" s="6">
        <v>0.0</v>
      </c>
      <c r="S28" t="n" s="6">
        <f>$L28/$I28*Q28</f>
        <v>0.0</v>
      </c>
      <c r="T28" t="n" s="6">
        <f>$L28/$I28*R28</f>
        <v>0.0</v>
      </c>
      <c r="U28" t="n" s="6">
        <v>0.0</v>
      </c>
      <c r="V28" t="n" s="6">
        <v>0.0</v>
      </c>
      <c r="W28" t="n" s="6">
        <f>$L28/$I28*U28</f>
        <v>0.0</v>
      </c>
      <c r="X28" t="n" s="6">
        <f>$L28/$I28*V28</f>
        <v>0.0</v>
      </c>
      <c r="Y28" t="n" s="6">
        <v>0.0</v>
      </c>
      <c r="Z28" t="n" s="6">
        <v>0.0</v>
      </c>
      <c r="AA28" t="n" s="6">
        <f>$L28/$I28*Y28</f>
        <v>0.0</v>
      </c>
      <c r="AB28" t="n" s="6">
        <f>$L28/$I28*Z28</f>
        <v>0.0</v>
      </c>
      <c r="AC28" t="n" s="6">
        <v>0.0</v>
      </c>
      <c r="AD28" t="n" s="6">
        <v>0.0</v>
      </c>
      <c r="AE28" t="n" s="6">
        <f>$L28/$I28*AC28</f>
        <v>0.0</v>
      </c>
      <c r="AF28" t="n" s="6">
        <f>$L28/$I28*AD28</f>
        <v>0.0</v>
      </c>
      <c r="AG28" t="s" s="5">
        <v>33</v>
      </c>
    </row>
    <row r="29">
      <c r="A29" t="n" s="5">
        <v>17.0</v>
      </c>
      <c r="B29" t="s" s="4">
        <v>62</v>
      </c>
      <c r="C29" t="s" s="4">
        <v>87</v>
      </c>
      <c r="D29" t="s" s="4">
        <v>88</v>
      </c>
      <c r="E29" t="s" s="4">
        <v>89</v>
      </c>
      <c r="F29" t="s" s="5">
        <v>32</v>
      </c>
      <c r="G29" t="n" s="6">
        <v>1.125</v>
      </c>
      <c r="H29" t="n" s="6">
        <v>1.125</v>
      </c>
      <c r="I29" t="n" s="6">
        <v>0.2</v>
      </c>
      <c r="J29" t="n" s="6">
        <f>R29+V29+Z29+AD29</f>
        <v>0.0</v>
      </c>
      <c r="K29" t="n" s="6">
        <f>Q29+U29-R29-V29</f>
        <v>0.0</v>
      </c>
      <c r="L29" t="n" s="6">
        <v>0.0</v>
      </c>
      <c r="M29" t="n" s="6">
        <f>T29+X29+AB29+AF29</f>
        <v>0.0</v>
      </c>
      <c r="N29" t="n" s="6">
        <f>P29-O29</f>
        <v>0.0</v>
      </c>
      <c r="O29" t="n" s="6">
        <f>S29</f>
        <v>0.0</v>
      </c>
      <c r="P29" t="n" s="6">
        <f>T29</f>
        <v>0.0</v>
      </c>
      <c r="Q29" t="n" s="6">
        <v>0.0</v>
      </c>
      <c r="R29" t="n" s="6">
        <v>0.0</v>
      </c>
      <c r="S29" t="n" s="6">
        <f>$L29/$I29*Q29</f>
        <v>0.0</v>
      </c>
      <c r="T29" t="n" s="6">
        <f>$L29/$I29*R29</f>
        <v>0.0</v>
      </c>
      <c r="U29" t="n" s="6">
        <v>0.0</v>
      </c>
      <c r="V29" t="n" s="6">
        <v>0.0</v>
      </c>
      <c r="W29" t="n" s="6">
        <f>$L29/$I29*U29</f>
        <v>0.0</v>
      </c>
      <c r="X29" t="n" s="6">
        <f>$L29/$I29*V29</f>
        <v>0.0</v>
      </c>
      <c r="Y29" t="n" s="6">
        <v>0.0</v>
      </c>
      <c r="Z29" t="n" s="6">
        <v>0.0</v>
      </c>
      <c r="AA29" t="n" s="6">
        <f>$L29/$I29*Y29</f>
        <v>0.0</v>
      </c>
      <c r="AB29" t="n" s="6">
        <f>$L29/$I29*Z29</f>
        <v>0.0</v>
      </c>
      <c r="AC29" t="n" s="6">
        <v>0.0</v>
      </c>
      <c r="AD29" t="n" s="6">
        <v>0.0</v>
      </c>
      <c r="AE29" t="n" s="6">
        <f>$L29/$I29*AC29</f>
        <v>0.0</v>
      </c>
      <c r="AF29" t="n" s="6">
        <f>$L29/$I29*AD29</f>
        <v>0.0</v>
      </c>
      <c r="AG29" t="s" s="5">
        <v>33</v>
      </c>
    </row>
    <row r="30">
      <c r="A30" t="n" s="5">
        <v>18.0</v>
      </c>
      <c r="B30" t="s" s="4">
        <v>62</v>
      </c>
      <c r="C30" t="s" s="4">
        <v>90</v>
      </c>
      <c r="D30" t="s" s="4">
        <v>91</v>
      </c>
      <c r="E30" t="s" s="4">
        <v>92</v>
      </c>
      <c r="F30" t="s" s="5">
        <v>32</v>
      </c>
      <c r="G30" t="n" s="6">
        <v>0.659</v>
      </c>
      <c r="H30" t="n" s="6">
        <v>0.659</v>
      </c>
      <c r="I30" t="n" s="6">
        <v>0.2</v>
      </c>
      <c r="J30" t="n" s="6">
        <f>R30+V30+Z30+AD30</f>
        <v>0.0</v>
      </c>
      <c r="K30" t="n" s="6">
        <f>Q30+U30-R30-V30</f>
        <v>0.0</v>
      </c>
      <c r="L30" t="n" s="6">
        <v>0.0</v>
      </c>
      <c r="M30" t="n" s="6">
        <f>T30+X30+AB30+AF30</f>
        <v>0.0</v>
      </c>
      <c r="N30" t="n" s="6">
        <f>P30-O30</f>
        <v>0.0</v>
      </c>
      <c r="O30" t="n" s="6">
        <f>S30</f>
        <v>0.0</v>
      </c>
      <c r="P30" t="n" s="6">
        <f>T30</f>
        <v>0.0</v>
      </c>
      <c r="Q30" t="n" s="6">
        <v>0.0</v>
      </c>
      <c r="R30" t="n" s="6">
        <v>0.0</v>
      </c>
      <c r="S30" t="n" s="6">
        <f>$L30/$I30*Q30</f>
        <v>0.0</v>
      </c>
      <c r="T30" t="n" s="6">
        <f>$L30/$I30*R30</f>
        <v>0.0</v>
      </c>
      <c r="U30" t="n" s="6">
        <v>0.0</v>
      </c>
      <c r="V30" t="n" s="6">
        <v>0.0</v>
      </c>
      <c r="W30" t="n" s="6">
        <f>$L30/$I30*U30</f>
        <v>0.0</v>
      </c>
      <c r="X30" t="n" s="6">
        <f>$L30/$I30*V30</f>
        <v>0.0</v>
      </c>
      <c r="Y30" t="n" s="6">
        <v>0.0</v>
      </c>
      <c r="Z30" t="n" s="6">
        <v>0.0</v>
      </c>
      <c r="AA30" t="n" s="6">
        <f>$L30/$I30*Y30</f>
        <v>0.0</v>
      </c>
      <c r="AB30" t="n" s="6">
        <f>$L30/$I30*Z30</f>
        <v>0.0</v>
      </c>
      <c r="AC30" t="n" s="6">
        <v>0.0</v>
      </c>
      <c r="AD30" t="n" s="6">
        <v>0.0</v>
      </c>
      <c r="AE30" t="n" s="6">
        <f>$L30/$I30*AC30</f>
        <v>0.0</v>
      </c>
      <c r="AF30" t="n" s="6">
        <f>$L30/$I30*AD30</f>
        <v>0.0</v>
      </c>
      <c r="AG30" t="s" s="5">
        <v>33</v>
      </c>
    </row>
    <row r="31">
      <c r="A31" t="n" s="5">
        <v>19.0</v>
      </c>
      <c r="B31" t="s" s="4">
        <v>62</v>
      </c>
      <c r="C31" t="s" s="4">
        <v>93</v>
      </c>
      <c r="D31" t="s" s="4">
        <v>94</v>
      </c>
      <c r="E31" t="s" s="4">
        <v>95</v>
      </c>
      <c r="F31" t="s" s="5">
        <v>32</v>
      </c>
      <c r="G31" t="n" s="6">
        <v>1.678</v>
      </c>
      <c r="H31" t="n" s="6">
        <v>1.678</v>
      </c>
      <c r="I31" t="n" s="6">
        <v>0.2</v>
      </c>
      <c r="J31" t="n" s="6">
        <f>R31+V31+Z31+AD31</f>
        <v>0.0</v>
      </c>
      <c r="K31" t="n" s="6">
        <f>Q31+U31-R31-V31</f>
        <v>0.0</v>
      </c>
      <c r="L31" t="n" s="6">
        <v>0.0</v>
      </c>
      <c r="M31" t="n" s="6">
        <f>T31+X31+AB31+AF31</f>
        <v>0.0</v>
      </c>
      <c r="N31" t="n" s="6">
        <f>P31-O31</f>
        <v>0.0</v>
      </c>
      <c r="O31" t="n" s="6">
        <f>S31</f>
        <v>0.0</v>
      </c>
      <c r="P31" t="n" s="6">
        <f>T31</f>
        <v>0.0</v>
      </c>
      <c r="Q31" t="n" s="6">
        <v>0.0</v>
      </c>
      <c r="R31" t="n" s="6">
        <v>0.0</v>
      </c>
      <c r="S31" t="n" s="6">
        <f>$L31/$I31*Q31</f>
        <v>0.0</v>
      </c>
      <c r="T31" t="n" s="6">
        <f>$L31/$I31*R31</f>
        <v>0.0</v>
      </c>
      <c r="U31" t="n" s="6">
        <v>0.0</v>
      </c>
      <c r="V31" t="n" s="6">
        <v>0.0</v>
      </c>
      <c r="W31" t="n" s="6">
        <f>$L31/$I31*U31</f>
        <v>0.0</v>
      </c>
      <c r="X31" t="n" s="6">
        <f>$L31/$I31*V31</f>
        <v>0.0</v>
      </c>
      <c r="Y31" t="n" s="6">
        <v>0.0</v>
      </c>
      <c r="Z31" t="n" s="6">
        <v>0.0</v>
      </c>
      <c r="AA31" t="n" s="6">
        <f>$L31/$I31*Y31</f>
        <v>0.0</v>
      </c>
      <c r="AB31" t="n" s="6">
        <f>$L31/$I31*Z31</f>
        <v>0.0</v>
      </c>
      <c r="AC31" t="n" s="6">
        <v>0.0</v>
      </c>
      <c r="AD31" t="n" s="6">
        <v>0.0</v>
      </c>
      <c r="AE31" t="n" s="6">
        <f>$L31/$I31*AC31</f>
        <v>0.0</v>
      </c>
      <c r="AF31" t="n" s="6">
        <f>$L31/$I31*AD31</f>
        <v>0.0</v>
      </c>
      <c r="AG31" t="s" s="5">
        <v>33</v>
      </c>
    </row>
    <row r="32">
      <c r="A32" t="n" s="5">
        <v>20.0</v>
      </c>
      <c r="B32" t="s" s="4">
        <v>62</v>
      </c>
      <c r="C32" t="s" s="4">
        <v>90</v>
      </c>
      <c r="D32" t="s" s="4">
        <v>96</v>
      </c>
      <c r="E32" t="s" s="4">
        <v>97</v>
      </c>
      <c r="F32" t="s" s="5">
        <v>32</v>
      </c>
      <c r="G32" t="n" s="6">
        <v>2.047</v>
      </c>
      <c r="H32" t="n" s="6">
        <v>2.047</v>
      </c>
      <c r="I32" t="n" s="6">
        <v>0.2</v>
      </c>
      <c r="J32" t="n" s="6">
        <f>R32+V32+Z32+AD32</f>
        <v>0.0</v>
      </c>
      <c r="K32" t="n" s="6">
        <f>Q32+U32-R32-V32</f>
        <v>0.0</v>
      </c>
      <c r="L32" t="n" s="6">
        <v>0.0</v>
      </c>
      <c r="M32" t="n" s="6">
        <f>T32+X32+AB32+AF32</f>
        <v>0.0</v>
      </c>
      <c r="N32" t="n" s="6">
        <f>P32-O32</f>
        <v>0.0</v>
      </c>
      <c r="O32" t="n" s="6">
        <f>S32</f>
        <v>0.0</v>
      </c>
      <c r="P32" t="n" s="6">
        <f>T32</f>
        <v>0.0</v>
      </c>
      <c r="Q32" t="n" s="6">
        <v>0.0</v>
      </c>
      <c r="R32" t="n" s="6">
        <v>0.0</v>
      </c>
      <c r="S32" t="n" s="6">
        <f>$L32/$I32*Q32</f>
        <v>0.0</v>
      </c>
      <c r="T32" t="n" s="6">
        <f>$L32/$I32*R32</f>
        <v>0.0</v>
      </c>
      <c r="U32" t="n" s="6">
        <v>0.0</v>
      </c>
      <c r="V32" t="n" s="6">
        <v>0.0</v>
      </c>
      <c r="W32" t="n" s="6">
        <f>$L32/$I32*U32</f>
        <v>0.0</v>
      </c>
      <c r="X32" t="n" s="6">
        <f>$L32/$I32*V32</f>
        <v>0.0</v>
      </c>
      <c r="Y32" t="n" s="6">
        <v>0.0</v>
      </c>
      <c r="Z32" t="n" s="6">
        <v>0.0</v>
      </c>
      <c r="AA32" t="n" s="6">
        <f>$L32/$I32*Y32</f>
        <v>0.0</v>
      </c>
      <c r="AB32" t="n" s="6">
        <f>$L32/$I32*Z32</f>
        <v>0.0</v>
      </c>
      <c r="AC32" t="n" s="6">
        <v>0.0</v>
      </c>
      <c r="AD32" t="n" s="6">
        <v>0.0</v>
      </c>
      <c r="AE32" t="n" s="6">
        <f>$L32/$I32*AC32</f>
        <v>0.0</v>
      </c>
      <c r="AF32" t="n" s="6">
        <f>$L32/$I32*AD32</f>
        <v>0.0</v>
      </c>
      <c r="AG32" t="s" s="5">
        <v>33</v>
      </c>
    </row>
    <row r="33">
      <c r="A33" t="n" s="5">
        <v>21.0</v>
      </c>
      <c r="B33" t="s" s="4">
        <v>62</v>
      </c>
      <c r="C33" t="s" s="4">
        <v>98</v>
      </c>
      <c r="D33" t="s" s="4">
        <v>99</v>
      </c>
      <c r="E33" t="s" s="4">
        <v>100</v>
      </c>
      <c r="F33" t="s" s="5">
        <v>39</v>
      </c>
      <c r="G33" t="n" s="6">
        <v>16012.46</v>
      </c>
      <c r="H33" t="n" s="6">
        <v>15974.99</v>
      </c>
      <c r="I33" t="n" s="6">
        <v>555.0</v>
      </c>
      <c r="J33" t="n" s="6">
        <f>R33+V33+Z33+AD33</f>
        <v>0.0</v>
      </c>
      <c r="K33" t="n" s="6">
        <f>Q33+U33-R33-V33</f>
        <v>0.0</v>
      </c>
      <c r="L33" t="n" s="6">
        <v>0.0</v>
      </c>
      <c r="M33" t="n" s="6">
        <f>T33+X33+AB33+AF33</f>
        <v>0.0</v>
      </c>
      <c r="N33" t="n" s="6">
        <f>P33-O33</f>
        <v>0.0</v>
      </c>
      <c r="O33" t="n" s="6">
        <f>S33</f>
        <v>0.0</v>
      </c>
      <c r="P33" t="n" s="6">
        <f>T33</f>
        <v>0.0</v>
      </c>
      <c r="Q33" t="n" s="6">
        <v>0.0</v>
      </c>
      <c r="R33" t="n" s="6">
        <v>0.0</v>
      </c>
      <c r="S33" t="n" s="6">
        <f>$L33/$I33*Q33</f>
        <v>0.0</v>
      </c>
      <c r="T33" t="n" s="6">
        <f>$L33/$I33*R33</f>
        <v>0.0</v>
      </c>
      <c r="U33" t="n" s="6">
        <v>0.0</v>
      </c>
      <c r="V33" t="n" s="6">
        <v>0.0</v>
      </c>
      <c r="W33" t="n" s="6">
        <f>$L33/$I33*U33</f>
        <v>0.0</v>
      </c>
      <c r="X33" t="n" s="6">
        <f>$L33/$I33*V33</f>
        <v>0.0</v>
      </c>
      <c r="Y33" t="n" s="6">
        <v>0.0</v>
      </c>
      <c r="Z33" t="n" s="6">
        <v>0.0</v>
      </c>
      <c r="AA33" t="n" s="6">
        <f>$L33/$I33*Y33</f>
        <v>0.0</v>
      </c>
      <c r="AB33" t="n" s="6">
        <f>$L33/$I33*Z33</f>
        <v>0.0</v>
      </c>
      <c r="AC33" t="n" s="6">
        <v>0.0</v>
      </c>
      <c r="AD33" t="n" s="6">
        <v>0.0</v>
      </c>
      <c r="AE33" t="n" s="6">
        <f>$L33/$I33*AC33</f>
        <v>0.0</v>
      </c>
      <c r="AF33" t="n" s="6">
        <f>$L33/$I33*AD33</f>
        <v>0.0</v>
      </c>
      <c r="AG33" t="s" s="5">
        <v>33</v>
      </c>
    </row>
    <row r="34">
      <c r="A34" s="3" t="s">
        <v>101</v>
      </c>
    </row>
    <row r="35">
      <c r="A35" t="n" s="5">
        <v>22.0</v>
      </c>
      <c r="B35" t="s" s="4">
        <v>62</v>
      </c>
      <c r="C35" t="s" s="4">
        <v>102</v>
      </c>
      <c r="D35" t="s" s="4">
        <v>103</v>
      </c>
      <c r="E35" t="s" s="4">
        <v>104</v>
      </c>
      <c r="F35" t="s" s="5">
        <v>105</v>
      </c>
      <c r="G35" t="n" s="6">
        <v>120.0</v>
      </c>
      <c r="H35" t="n" s="6">
        <v>120.0</v>
      </c>
      <c r="I35" t="n" s="6">
        <v>10.0</v>
      </c>
      <c r="J35" t="n" s="6">
        <f>R35+V35+Z35+AD35</f>
        <v>0.0</v>
      </c>
      <c r="K35" t="n" s="6">
        <f>Q35+U35-R35-V35</f>
        <v>0.0</v>
      </c>
      <c r="L35" t="n" s="6">
        <v>0.0</v>
      </c>
      <c r="M35" t="n" s="6">
        <f>T35+X35+AB35+AF35</f>
        <v>0.0</v>
      </c>
      <c r="N35" t="n" s="6">
        <f>P35-O35</f>
        <v>0.0</v>
      </c>
      <c r="O35" t="n" s="6">
        <f>S35</f>
        <v>0.0</v>
      </c>
      <c r="P35" t="n" s="6">
        <f>T35</f>
        <v>0.0</v>
      </c>
      <c r="Q35" t="n" s="6">
        <v>0.0</v>
      </c>
      <c r="R35" t="n" s="6">
        <v>0.0</v>
      </c>
      <c r="S35" t="n" s="6">
        <f>$L35/$I35*Q35</f>
        <v>0.0</v>
      </c>
      <c r="T35" t="n" s="6">
        <f>$L35/$I35*R35</f>
        <v>0.0</v>
      </c>
      <c r="U35" t="n" s="6">
        <v>0.0</v>
      </c>
      <c r="V35" t="n" s="6">
        <v>0.0</v>
      </c>
      <c r="W35" t="n" s="6">
        <f>$L35/$I35*U35</f>
        <v>0.0</v>
      </c>
      <c r="X35" t="n" s="6">
        <f>$L35/$I35*V35</f>
        <v>0.0</v>
      </c>
      <c r="Y35" t="n" s="6">
        <v>0.0</v>
      </c>
      <c r="Z35" t="n" s="6">
        <v>0.0</v>
      </c>
      <c r="AA35" t="n" s="6">
        <f>$L35/$I35*Y35</f>
        <v>0.0</v>
      </c>
      <c r="AB35" t="n" s="6">
        <f>$L35/$I35*Z35</f>
        <v>0.0</v>
      </c>
      <c r="AC35" t="n" s="6">
        <v>0.0</v>
      </c>
      <c r="AD35" t="n" s="6">
        <v>0.0</v>
      </c>
      <c r="AE35" t="n" s="6">
        <f>$L35/$I35*AC35</f>
        <v>0.0</v>
      </c>
      <c r="AF35" t="n" s="6">
        <f>$L35/$I35*AD35</f>
        <v>0.0</v>
      </c>
      <c r="AG35" t="s" s="5">
        <v>33</v>
      </c>
    </row>
    <row r="36">
      <c r="A36" t="n" s="5">
        <v>23.0</v>
      </c>
      <c r="B36" t="s" s="4">
        <v>62</v>
      </c>
      <c r="C36" t="s" s="4">
        <v>106</v>
      </c>
      <c r="D36" t="s" s="4">
        <v>103</v>
      </c>
      <c r="E36" t="s" s="4">
        <v>104</v>
      </c>
      <c r="F36" t="s" s="5">
        <v>107</v>
      </c>
      <c r="G36" t="n" s="6">
        <v>3248.6</v>
      </c>
      <c r="H36" t="n" s="6">
        <v>2760.8</v>
      </c>
      <c r="I36" t="n" s="6">
        <v>200.0</v>
      </c>
      <c r="J36" t="n" s="6">
        <f>R36+V36+Z36+AD36</f>
        <v>0.0</v>
      </c>
      <c r="K36" t="n" s="6">
        <f>Q36+U36-R36-V36</f>
        <v>0.0</v>
      </c>
      <c r="L36" t="n" s="6">
        <v>0.0</v>
      </c>
      <c r="M36" t="n" s="6">
        <f>T36+X36+AB36+AF36</f>
        <v>0.0</v>
      </c>
      <c r="N36" t="n" s="6">
        <f>P36-O36</f>
        <v>0.0</v>
      </c>
      <c r="O36" t="n" s="6">
        <f>S36</f>
        <v>0.0</v>
      </c>
      <c r="P36" t="n" s="6">
        <f>T36</f>
        <v>0.0</v>
      </c>
      <c r="Q36" t="n" s="6">
        <v>0.0</v>
      </c>
      <c r="R36" t="n" s="6">
        <v>0.0</v>
      </c>
      <c r="S36" t="n" s="6">
        <f>$L36/$I36*Q36</f>
        <v>0.0</v>
      </c>
      <c r="T36" t="n" s="6">
        <f>$L36/$I36*R36</f>
        <v>0.0</v>
      </c>
      <c r="U36" t="n" s="6">
        <v>0.0</v>
      </c>
      <c r="V36" t="n" s="6">
        <v>0.0</v>
      </c>
      <c r="W36" t="n" s="6">
        <f>$L36/$I36*U36</f>
        <v>0.0</v>
      </c>
      <c r="X36" t="n" s="6">
        <f>$L36/$I36*V36</f>
        <v>0.0</v>
      </c>
      <c r="Y36" t="n" s="6">
        <v>0.0</v>
      </c>
      <c r="Z36" t="n" s="6">
        <v>0.0</v>
      </c>
      <c r="AA36" t="n" s="6">
        <f>$L36/$I36*Y36</f>
        <v>0.0</v>
      </c>
      <c r="AB36" t="n" s="6">
        <f>$L36/$I36*Z36</f>
        <v>0.0</v>
      </c>
      <c r="AC36" t="n" s="6">
        <v>0.0</v>
      </c>
      <c r="AD36" t="n" s="6">
        <v>0.0</v>
      </c>
      <c r="AE36" t="n" s="6">
        <f>$L36/$I36*AC36</f>
        <v>0.0</v>
      </c>
      <c r="AF36" t="n" s="6">
        <f>$L36/$I36*AD36</f>
        <v>0.0</v>
      </c>
      <c r="AG36" t="s" s="5">
        <v>33</v>
      </c>
    </row>
    <row r="37">
      <c r="A37" t="n" s="5">
        <v>24.0</v>
      </c>
      <c r="B37" t="s" s="4">
        <v>62</v>
      </c>
      <c r="C37" t="s" s="4">
        <v>108</v>
      </c>
      <c r="D37" t="s" s="4">
        <v>109</v>
      </c>
      <c r="E37" t="s" s="4">
        <v>110</v>
      </c>
      <c r="F37" t="s" s="5">
        <v>107</v>
      </c>
      <c r="G37" t="n" s="6">
        <v>187.0</v>
      </c>
      <c r="H37" t="n" s="6">
        <v>187.0</v>
      </c>
      <c r="I37" t="n" s="6">
        <v>60.0</v>
      </c>
      <c r="J37" t="n" s="6">
        <f>R37+V37+Z37+AD37</f>
        <v>0.0</v>
      </c>
      <c r="K37" t="n" s="6">
        <f>Q37+U37-R37-V37</f>
        <v>0.0</v>
      </c>
      <c r="L37" t="n" s="6">
        <v>0.0</v>
      </c>
      <c r="M37" t="n" s="6">
        <f>T37+X37+AB37+AF37</f>
        <v>0.0</v>
      </c>
      <c r="N37" t="n" s="6">
        <f>P37-O37</f>
        <v>0.0</v>
      </c>
      <c r="O37" t="n" s="6">
        <f>S37</f>
        <v>0.0</v>
      </c>
      <c r="P37" t="n" s="6">
        <f>T37</f>
        <v>0.0</v>
      </c>
      <c r="Q37" t="n" s="6">
        <v>0.0</v>
      </c>
      <c r="R37" t="n" s="6">
        <v>0.0</v>
      </c>
      <c r="S37" t="n" s="6">
        <f>$L37/$I37*Q37</f>
        <v>0.0</v>
      </c>
      <c r="T37" t="n" s="6">
        <f>$L37/$I37*R37</f>
        <v>0.0</v>
      </c>
      <c r="U37" t="n" s="6">
        <v>0.0</v>
      </c>
      <c r="V37" t="n" s="6">
        <v>0.0</v>
      </c>
      <c r="W37" t="n" s="6">
        <f>$L37/$I37*U37</f>
        <v>0.0</v>
      </c>
      <c r="X37" t="n" s="6">
        <f>$L37/$I37*V37</f>
        <v>0.0</v>
      </c>
      <c r="Y37" t="n" s="6">
        <v>0.0</v>
      </c>
      <c r="Z37" t="n" s="6">
        <v>0.0</v>
      </c>
      <c r="AA37" t="n" s="6">
        <f>$L37/$I37*Y37</f>
        <v>0.0</v>
      </c>
      <c r="AB37" t="n" s="6">
        <f>$L37/$I37*Z37</f>
        <v>0.0</v>
      </c>
      <c r="AC37" t="n" s="6">
        <v>0.0</v>
      </c>
      <c r="AD37" t="n" s="6">
        <v>0.0</v>
      </c>
      <c r="AE37" t="n" s="6">
        <f>$L37/$I37*AC37</f>
        <v>0.0</v>
      </c>
      <c r="AF37" t="n" s="6">
        <f>$L37/$I37*AD37</f>
        <v>0.0</v>
      </c>
      <c r="AG37" t="s" s="5">
        <v>33</v>
      </c>
    </row>
    <row r="38">
      <c r="A38" s="3" t="s">
        <v>111</v>
      </c>
    </row>
    <row r="39">
      <c r="A39" t="n" s="5">
        <v>25.0</v>
      </c>
      <c r="B39" t="s" s="4">
        <v>50</v>
      </c>
      <c r="C39" t="s" s="4">
        <v>112</v>
      </c>
      <c r="D39" t="s" s="4">
        <v>113</v>
      </c>
      <c r="E39" t="s" s="4">
        <v>114</v>
      </c>
      <c r="F39" t="s" s="5">
        <v>32</v>
      </c>
      <c r="G39" t="n" s="6">
        <v>59.84</v>
      </c>
      <c r="H39" t="n" s="6">
        <v>7.0</v>
      </c>
      <c r="I39" t="n" s="6">
        <v>2.0</v>
      </c>
      <c r="J39" t="n" s="6">
        <f>R39+V39+Z39+AD39</f>
        <v>0.0</v>
      </c>
      <c r="K39" t="n" s="6">
        <f>Q39+U39-R39-V39</f>
        <v>0.0</v>
      </c>
      <c r="L39" t="n" s="6">
        <v>0.0</v>
      </c>
      <c r="M39" t="n" s="6">
        <f>T39+X39+AB39+AF39</f>
        <v>0.0</v>
      </c>
      <c r="N39" t="n" s="6">
        <f>P39-O39</f>
        <v>0.0</v>
      </c>
      <c r="O39" t="n" s="6">
        <f>S39</f>
        <v>0.0</v>
      </c>
      <c r="P39" t="n" s="6">
        <f>T39</f>
        <v>0.0</v>
      </c>
      <c r="Q39" t="n" s="6">
        <v>0.0</v>
      </c>
      <c r="R39" t="n" s="6">
        <v>0.0</v>
      </c>
      <c r="S39" t="n" s="6">
        <f>$L39/$I39*Q39</f>
        <v>0.0</v>
      </c>
      <c r="T39" t="n" s="6">
        <f>$L39/$I39*R39</f>
        <v>0.0</v>
      </c>
      <c r="U39" t="n" s="6">
        <v>0.0</v>
      </c>
      <c r="V39" t="n" s="6">
        <v>0.0</v>
      </c>
      <c r="W39" t="n" s="6">
        <f>$L39/$I39*U39</f>
        <v>0.0</v>
      </c>
      <c r="X39" t="n" s="6">
        <f>$L39/$I39*V39</f>
        <v>0.0</v>
      </c>
      <c r="Y39" t="n" s="6">
        <v>0.0</v>
      </c>
      <c r="Z39" t="n" s="6">
        <v>0.0</v>
      </c>
      <c r="AA39" t="n" s="6">
        <f>$L39/$I39*Y39</f>
        <v>0.0</v>
      </c>
      <c r="AB39" t="n" s="6">
        <f>$L39/$I39*Z39</f>
        <v>0.0</v>
      </c>
      <c r="AC39" t="n" s="6">
        <v>0.0</v>
      </c>
      <c r="AD39" t="n" s="6">
        <v>0.0</v>
      </c>
      <c r="AE39" t="n" s="6">
        <f>$L39/$I39*AC39</f>
        <v>0.0</v>
      </c>
      <c r="AF39" t="n" s="6">
        <f>$L39/$I39*AD39</f>
        <v>0.0</v>
      </c>
      <c r="AG39" t="s" s="5">
        <v>33</v>
      </c>
    </row>
    <row r="40">
      <c r="A40" t="n" s="5">
        <v>26.0</v>
      </c>
      <c r="B40" t="s" s="4">
        <v>50</v>
      </c>
      <c r="C40" t="s" s="4">
        <v>115</v>
      </c>
      <c r="D40" t="s" s="4">
        <v>116</v>
      </c>
      <c r="E40" t="s" s="4">
        <v>117</v>
      </c>
      <c r="F40" t="s" s="5">
        <v>32</v>
      </c>
      <c r="G40" t="n" s="6">
        <v>26.61</v>
      </c>
      <c r="H40" t="n" s="6">
        <v>5.87</v>
      </c>
      <c r="I40" t="n" s="6">
        <v>1.0</v>
      </c>
      <c r="J40" t="n" s="6">
        <f>R40+V40+Z40+AD40</f>
        <v>0.0</v>
      </c>
      <c r="K40" t="n" s="6">
        <f>Q40+U40-R40-V40</f>
        <v>0.0</v>
      </c>
      <c r="L40" t="n" s="6">
        <v>0.0</v>
      </c>
      <c r="M40" t="n" s="6">
        <f>T40+X40+AB40+AF40</f>
        <v>0.0</v>
      </c>
      <c r="N40" t="n" s="6">
        <f>P40-O40</f>
        <v>0.0</v>
      </c>
      <c r="O40" t="n" s="6">
        <f>S40</f>
        <v>0.0</v>
      </c>
      <c r="P40" t="n" s="6">
        <f>T40</f>
        <v>0.0</v>
      </c>
      <c r="Q40" t="n" s="6">
        <v>0.0</v>
      </c>
      <c r="R40" t="n" s="6">
        <v>0.0</v>
      </c>
      <c r="S40" t="n" s="6">
        <f>$L40/$I40*Q40</f>
        <v>0.0</v>
      </c>
      <c r="T40" t="n" s="6">
        <f>$L40/$I40*R40</f>
        <v>0.0</v>
      </c>
      <c r="U40" t="n" s="6">
        <v>0.0</v>
      </c>
      <c r="V40" t="n" s="6">
        <v>0.0</v>
      </c>
      <c r="W40" t="n" s="6">
        <f>$L40/$I40*U40</f>
        <v>0.0</v>
      </c>
      <c r="X40" t="n" s="6">
        <f>$L40/$I40*V40</f>
        <v>0.0</v>
      </c>
      <c r="Y40" t="n" s="6">
        <v>0.0</v>
      </c>
      <c r="Z40" t="n" s="6">
        <v>0.0</v>
      </c>
      <c r="AA40" t="n" s="6">
        <f>$L40/$I40*Y40</f>
        <v>0.0</v>
      </c>
      <c r="AB40" t="n" s="6">
        <f>$L40/$I40*Z40</f>
        <v>0.0</v>
      </c>
      <c r="AC40" t="n" s="6">
        <v>0.0</v>
      </c>
      <c r="AD40" t="n" s="6">
        <v>0.0</v>
      </c>
      <c r="AE40" t="n" s="6">
        <f>$L40/$I40*AC40</f>
        <v>0.0</v>
      </c>
      <c r="AF40" t="n" s="6">
        <f>$L40/$I40*AD40</f>
        <v>0.0</v>
      </c>
      <c r="AG40" t="s" s="5">
        <v>33</v>
      </c>
    </row>
    <row r="41">
      <c r="A41" s="3" t="s">
        <v>118</v>
      </c>
    </row>
    <row r="42">
      <c r="A42" t="n" s="5">
        <v>27.0</v>
      </c>
      <c r="B42" t="s" s="4">
        <v>50</v>
      </c>
      <c r="C42" t="s" s="4">
        <v>119</v>
      </c>
      <c r="D42" t="s" s="4">
        <v>120</v>
      </c>
      <c r="E42" t="s" s="4">
        <v>121</v>
      </c>
      <c r="F42" t="s" s="5">
        <v>32</v>
      </c>
      <c r="G42" t="n" s="6">
        <v>26.5</v>
      </c>
      <c r="H42" t="n" s="6">
        <v>24.4</v>
      </c>
      <c r="I42" t="n" s="6">
        <v>6.3</v>
      </c>
      <c r="J42" t="n" s="6">
        <f>R42+V42+Z42+AD42</f>
        <v>0.0</v>
      </c>
      <c r="K42" t="n" s="6">
        <f>Q42+U42-R42-V42</f>
        <v>0.0</v>
      </c>
      <c r="L42" t="n" s="6">
        <v>0.0</v>
      </c>
      <c r="M42" t="n" s="6">
        <f>T42+X42+AB42+AF42</f>
        <v>0.0</v>
      </c>
      <c r="N42" t="n" s="6">
        <f>P42-O42</f>
        <v>0.0</v>
      </c>
      <c r="O42" t="n" s="6">
        <f>S42</f>
        <v>0.0</v>
      </c>
      <c r="P42" t="n" s="6">
        <f>T42</f>
        <v>0.0</v>
      </c>
      <c r="Q42" t="n" s="6">
        <v>0.0</v>
      </c>
      <c r="R42" t="n" s="6">
        <v>0.0</v>
      </c>
      <c r="S42" t="n" s="6">
        <f>$L42/$I42*Q42</f>
        <v>0.0</v>
      </c>
      <c r="T42" t="n" s="6">
        <f>$L42/$I42*R42</f>
        <v>0.0</v>
      </c>
      <c r="U42" t="n" s="6">
        <v>0.0</v>
      </c>
      <c r="V42" t="n" s="6">
        <v>0.0</v>
      </c>
      <c r="W42" t="n" s="6">
        <f>$L42/$I42*U42</f>
        <v>0.0</v>
      </c>
      <c r="X42" t="n" s="6">
        <f>$L42/$I42*V42</f>
        <v>0.0</v>
      </c>
      <c r="Y42" t="n" s="6">
        <v>0.0</v>
      </c>
      <c r="Z42" t="n" s="6">
        <v>0.0</v>
      </c>
      <c r="AA42" t="n" s="6">
        <f>$L42/$I42*Y42</f>
        <v>0.0</v>
      </c>
      <c r="AB42" t="n" s="6">
        <f>$L42/$I42*Z42</f>
        <v>0.0</v>
      </c>
      <c r="AC42" t="n" s="6">
        <v>0.0</v>
      </c>
      <c r="AD42" t="n" s="6">
        <v>0.0</v>
      </c>
      <c r="AE42" t="n" s="6">
        <f>$L42/$I42*AC42</f>
        <v>0.0</v>
      </c>
      <c r="AF42" t="n" s="6">
        <f>$L42/$I42*AD42</f>
        <v>0.0</v>
      </c>
      <c r="AG42" t="s" s="5">
        <v>33</v>
      </c>
    </row>
    <row r="43">
      <c r="A43" t="n" s="5">
        <v>28.0</v>
      </c>
      <c r="B43" t="s" s="4">
        <v>50</v>
      </c>
      <c r="C43" t="s" s="4">
        <v>122</v>
      </c>
      <c r="D43" t="s" s="4">
        <v>123</v>
      </c>
      <c r="E43" t="s" s="4">
        <v>124</v>
      </c>
      <c r="F43" t="s" s="5">
        <v>32</v>
      </c>
      <c r="G43" t="n" s="6">
        <v>0.901</v>
      </c>
      <c r="H43" t="n" s="6">
        <v>0.901</v>
      </c>
      <c r="I43" t="n" s="6">
        <v>0.901</v>
      </c>
      <c r="J43" t="n" s="6">
        <f>R43+V43+Z43+AD43</f>
        <v>0.0</v>
      </c>
      <c r="K43" t="n" s="6">
        <f>Q43+U43-R43-V43</f>
        <v>0.0</v>
      </c>
      <c r="L43" t="n" s="6">
        <v>0.0</v>
      </c>
      <c r="M43" t="n" s="6">
        <f>T43+X43+AB43+AF43</f>
        <v>0.0</v>
      </c>
      <c r="N43" t="n" s="6">
        <f>P43-O43</f>
        <v>0.0</v>
      </c>
      <c r="O43" t="n" s="6">
        <f>S43</f>
        <v>0.0</v>
      </c>
      <c r="P43" t="n" s="6">
        <f>T43</f>
        <v>0.0</v>
      </c>
      <c r="Q43" t="n" s="6">
        <v>0.0</v>
      </c>
      <c r="R43" t="n" s="6">
        <v>0.0</v>
      </c>
      <c r="S43" t="n" s="6">
        <f>$L43/$I43*Q43</f>
        <v>0.0</v>
      </c>
      <c r="T43" t="n" s="6">
        <f>$L43/$I43*R43</f>
        <v>0.0</v>
      </c>
      <c r="U43" t="n" s="6">
        <v>0.0</v>
      </c>
      <c r="V43" t="n" s="6">
        <v>0.0</v>
      </c>
      <c r="W43" t="n" s="6">
        <f>$L43/$I43*U43</f>
        <v>0.0</v>
      </c>
      <c r="X43" t="n" s="6">
        <f>$L43/$I43*V43</f>
        <v>0.0</v>
      </c>
      <c r="Y43" t="n" s="6">
        <v>0.0</v>
      </c>
      <c r="Z43" t="n" s="6">
        <v>0.0</v>
      </c>
      <c r="AA43" t="n" s="6">
        <f>$L43/$I43*Y43</f>
        <v>0.0</v>
      </c>
      <c r="AB43" t="n" s="6">
        <f>$L43/$I43*Z43</f>
        <v>0.0</v>
      </c>
      <c r="AC43" t="n" s="6">
        <v>0.0</v>
      </c>
      <c r="AD43" t="n" s="6">
        <v>0.0</v>
      </c>
      <c r="AE43" t="n" s="6">
        <f>$L43/$I43*AC43</f>
        <v>0.0</v>
      </c>
      <c r="AF43" t="n" s="6">
        <f>$L43/$I43*AD43</f>
        <v>0.0</v>
      </c>
      <c r="AG43" t="s" s="5">
        <v>33</v>
      </c>
    </row>
    <row r="44">
      <c r="A44" t="n" s="5">
        <v>31.0</v>
      </c>
      <c r="B44" t="s" s="4">
        <v>50</v>
      </c>
      <c r="C44" t="s" s="4">
        <v>122</v>
      </c>
      <c r="D44" t="s" s="4">
        <v>125</v>
      </c>
      <c r="E44" t="s" s="4">
        <v>126</v>
      </c>
      <c r="F44" t="s" s="5">
        <v>32</v>
      </c>
      <c r="G44" t="n" s="6">
        <v>1.236</v>
      </c>
      <c r="H44" t="n" s="6">
        <v>1.236</v>
      </c>
      <c r="I44" t="n" s="6">
        <v>0.1</v>
      </c>
      <c r="J44" t="n" s="6">
        <f>R44+V44+Z44+AD44</f>
        <v>0.0</v>
      </c>
      <c r="K44" t="n" s="6">
        <f>Q44+U44-R44-V44</f>
        <v>0.0</v>
      </c>
      <c r="L44" t="n" s="6">
        <v>0.0</v>
      </c>
      <c r="M44" t="n" s="6">
        <f>T44+X44+AB44+AF44</f>
        <v>0.0</v>
      </c>
      <c r="N44" t="n" s="6">
        <f>P44-O44</f>
        <v>0.0</v>
      </c>
      <c r="O44" t="n" s="6">
        <f>S44</f>
        <v>0.0</v>
      </c>
      <c r="P44" t="n" s="6">
        <f>T44</f>
        <v>0.0</v>
      </c>
      <c r="Q44" t="n" s="6">
        <v>0.0</v>
      </c>
      <c r="R44" t="n" s="6">
        <v>0.0</v>
      </c>
      <c r="S44" t="n" s="6">
        <f>$L44/$I44*Q44</f>
        <v>0.0</v>
      </c>
      <c r="T44" t="n" s="6">
        <f>$L44/$I44*R44</f>
        <v>0.0</v>
      </c>
      <c r="U44" t="n" s="6">
        <v>0.0</v>
      </c>
      <c r="V44" t="n" s="6">
        <v>0.0</v>
      </c>
      <c r="W44" t="n" s="6">
        <f>$L44/$I44*U44</f>
        <v>0.0</v>
      </c>
      <c r="X44" t="n" s="6">
        <f>$L44/$I44*V44</f>
        <v>0.0</v>
      </c>
      <c r="Y44" t="n" s="6">
        <v>0.0</v>
      </c>
      <c r="Z44" t="n" s="6">
        <v>0.0</v>
      </c>
      <c r="AA44" t="n" s="6">
        <f>$L44/$I44*Y44</f>
        <v>0.0</v>
      </c>
      <c r="AB44" t="n" s="6">
        <f>$L44/$I44*Z44</f>
        <v>0.0</v>
      </c>
      <c r="AC44" t="n" s="6">
        <v>0.0</v>
      </c>
      <c r="AD44" t="n" s="6">
        <v>0.0</v>
      </c>
      <c r="AE44" t="n" s="6">
        <f>$L44/$I44*AC44</f>
        <v>0.0</v>
      </c>
      <c r="AF44" t="n" s="6">
        <f>$L44/$I44*AD44</f>
        <v>0.0</v>
      </c>
      <c r="AG44" t="s" s="5">
        <v>33</v>
      </c>
    </row>
    <row r="45">
      <c r="A45" t="n" s="5">
        <v>32.0</v>
      </c>
      <c r="B45" t="s" s="4">
        <v>50</v>
      </c>
      <c r="C45" t="s" s="4">
        <v>122</v>
      </c>
      <c r="D45" t="s" s="4">
        <v>127</v>
      </c>
      <c r="E45" t="s" s="4">
        <v>128</v>
      </c>
      <c r="F45" t="s" s="5">
        <v>32</v>
      </c>
      <c r="G45" t="n" s="6">
        <v>1.628</v>
      </c>
      <c r="H45" t="n" s="6">
        <v>1.628</v>
      </c>
      <c r="I45" t="n" s="6">
        <v>0.1</v>
      </c>
      <c r="J45" t="n" s="6">
        <f>R45+V45+Z45+AD45</f>
        <v>0.0</v>
      </c>
      <c r="K45" t="n" s="6">
        <f>Q45+U45-R45-V45</f>
        <v>0.0</v>
      </c>
      <c r="L45" t="n" s="6">
        <v>0.0</v>
      </c>
      <c r="M45" t="n" s="6">
        <f>T45+X45+AB45+AF45</f>
        <v>0.0</v>
      </c>
      <c r="N45" t="n" s="6">
        <f>P45-O45</f>
        <v>0.0</v>
      </c>
      <c r="O45" t="n" s="6">
        <f>S45</f>
        <v>0.0</v>
      </c>
      <c r="P45" t="n" s="6">
        <f>T45</f>
        <v>0.0</v>
      </c>
      <c r="Q45" t="n" s="6">
        <v>0.0</v>
      </c>
      <c r="R45" t="n" s="6">
        <v>0.0</v>
      </c>
      <c r="S45" t="n" s="6">
        <f>$L45/$I45*Q45</f>
        <v>0.0</v>
      </c>
      <c r="T45" t="n" s="6">
        <f>$L45/$I45*R45</f>
        <v>0.0</v>
      </c>
      <c r="U45" t="n" s="6">
        <v>0.0</v>
      </c>
      <c r="V45" t="n" s="6">
        <v>0.0</v>
      </c>
      <c r="W45" t="n" s="6">
        <f>$L45/$I45*U45</f>
        <v>0.0</v>
      </c>
      <c r="X45" t="n" s="6">
        <f>$L45/$I45*V45</f>
        <v>0.0</v>
      </c>
      <c r="Y45" t="n" s="6">
        <v>0.0</v>
      </c>
      <c r="Z45" t="n" s="6">
        <v>0.0</v>
      </c>
      <c r="AA45" t="n" s="6">
        <f>$L45/$I45*Y45</f>
        <v>0.0</v>
      </c>
      <c r="AB45" t="n" s="6">
        <f>$L45/$I45*Z45</f>
        <v>0.0</v>
      </c>
      <c r="AC45" t="n" s="6">
        <v>0.0</v>
      </c>
      <c r="AD45" t="n" s="6">
        <v>0.0</v>
      </c>
      <c r="AE45" t="n" s="6">
        <f>$L45/$I45*AC45</f>
        <v>0.0</v>
      </c>
      <c r="AF45" t="n" s="6">
        <f>$L45/$I45*AD45</f>
        <v>0.0</v>
      </c>
      <c r="AG45" t="s" s="5">
        <v>33</v>
      </c>
    </row>
    <row r="46">
      <c r="A46" t="n" s="5">
        <v>33.0</v>
      </c>
      <c r="B46" t="s" s="4">
        <v>50</v>
      </c>
      <c r="C46" t="s" s="4">
        <v>122</v>
      </c>
      <c r="D46" t="s" s="4">
        <v>129</v>
      </c>
      <c r="E46" t="s" s="4">
        <v>130</v>
      </c>
      <c r="F46" t="s" s="5">
        <v>32</v>
      </c>
      <c r="G46" t="n" s="6">
        <v>2.857</v>
      </c>
      <c r="H46" t="n" s="6">
        <v>2.857</v>
      </c>
      <c r="I46" t="n" s="6">
        <v>0.105</v>
      </c>
      <c r="J46" t="n" s="6">
        <f>R46+V46+Z46+AD46</f>
        <v>0.0</v>
      </c>
      <c r="K46" t="n" s="6">
        <f>Q46+U46-R46-V46</f>
        <v>0.0</v>
      </c>
      <c r="L46" t="n" s="6">
        <v>0.0</v>
      </c>
      <c r="M46" t="n" s="6">
        <f>T46+X46+AB46+AF46</f>
        <v>0.0</v>
      </c>
      <c r="N46" t="n" s="6">
        <f>P46-O46</f>
        <v>0.0</v>
      </c>
      <c r="O46" t="n" s="6">
        <f>S46</f>
        <v>0.0</v>
      </c>
      <c r="P46" t="n" s="6">
        <f>T46</f>
        <v>0.0</v>
      </c>
      <c r="Q46" t="n" s="6">
        <v>0.0</v>
      </c>
      <c r="R46" t="n" s="6">
        <v>0.0</v>
      </c>
      <c r="S46" t="n" s="6">
        <f>$L46/$I46*Q46</f>
        <v>0.0</v>
      </c>
      <c r="T46" t="n" s="6">
        <f>$L46/$I46*R46</f>
        <v>0.0</v>
      </c>
      <c r="U46" t="n" s="6">
        <v>0.0</v>
      </c>
      <c r="V46" t="n" s="6">
        <v>0.0</v>
      </c>
      <c r="W46" t="n" s="6">
        <f>$L46/$I46*U46</f>
        <v>0.0</v>
      </c>
      <c r="X46" t="n" s="6">
        <f>$L46/$I46*V46</f>
        <v>0.0</v>
      </c>
      <c r="Y46" t="n" s="6">
        <v>0.0</v>
      </c>
      <c r="Z46" t="n" s="6">
        <v>0.0</v>
      </c>
      <c r="AA46" t="n" s="6">
        <f>$L46/$I46*Y46</f>
        <v>0.0</v>
      </c>
      <c r="AB46" t="n" s="6">
        <f>$L46/$I46*Z46</f>
        <v>0.0</v>
      </c>
      <c r="AC46" t="n" s="6">
        <v>0.0</v>
      </c>
      <c r="AD46" t="n" s="6">
        <v>0.0</v>
      </c>
      <c r="AE46" t="n" s="6">
        <f>$L46/$I46*AC46</f>
        <v>0.0</v>
      </c>
      <c r="AF46" t="n" s="6">
        <f>$L46/$I46*AD46</f>
        <v>0.0</v>
      </c>
      <c r="AG46" t="s" s="5">
        <v>33</v>
      </c>
    </row>
    <row r="47">
      <c r="A47" t="n" s="5">
        <v>34.0</v>
      </c>
      <c r="B47" t="s" s="4">
        <v>50</v>
      </c>
      <c r="C47" t="s" s="4">
        <v>131</v>
      </c>
      <c r="D47" t="s" s="4">
        <v>120</v>
      </c>
      <c r="E47" t="s" s="4">
        <v>121</v>
      </c>
      <c r="F47" t="s" s="5">
        <v>32</v>
      </c>
      <c r="G47" t="n" s="6">
        <v>222.99</v>
      </c>
      <c r="H47" t="n" s="6">
        <v>202.9</v>
      </c>
      <c r="I47" t="n" s="6">
        <v>20.0</v>
      </c>
      <c r="J47" t="n" s="6">
        <f>R47+V47+Z47+AD47</f>
        <v>0.0</v>
      </c>
      <c r="K47" t="n" s="6">
        <f>Q47+U47-R47-V47</f>
        <v>0.0</v>
      </c>
      <c r="L47" t="n" s="6">
        <v>0.0</v>
      </c>
      <c r="M47" t="n" s="6">
        <f>T47+X47+AB47+AF47</f>
        <v>0.0</v>
      </c>
      <c r="N47" t="n" s="6">
        <f>P47-O47</f>
        <v>0.0</v>
      </c>
      <c r="O47" t="n" s="6">
        <f>S47</f>
        <v>0.0</v>
      </c>
      <c r="P47" t="n" s="6">
        <f>T47</f>
        <v>0.0</v>
      </c>
      <c r="Q47" t="n" s="6">
        <v>0.0</v>
      </c>
      <c r="R47" t="n" s="6">
        <v>0.0</v>
      </c>
      <c r="S47" t="n" s="6">
        <f>$L47/$I47*Q47</f>
        <v>0.0</v>
      </c>
      <c r="T47" t="n" s="6">
        <f>$L47/$I47*R47</f>
        <v>0.0</v>
      </c>
      <c r="U47" t="n" s="6">
        <v>0.0</v>
      </c>
      <c r="V47" t="n" s="6">
        <v>0.0</v>
      </c>
      <c r="W47" t="n" s="6">
        <f>$L47/$I47*U47</f>
        <v>0.0</v>
      </c>
      <c r="X47" t="n" s="6">
        <f>$L47/$I47*V47</f>
        <v>0.0</v>
      </c>
      <c r="Y47" t="n" s="6">
        <v>0.0</v>
      </c>
      <c r="Z47" t="n" s="6">
        <v>0.0</v>
      </c>
      <c r="AA47" t="n" s="6">
        <f>$L47/$I47*Y47</f>
        <v>0.0</v>
      </c>
      <c r="AB47" t="n" s="6">
        <f>$L47/$I47*Z47</f>
        <v>0.0</v>
      </c>
      <c r="AC47" t="n" s="6">
        <v>0.0</v>
      </c>
      <c r="AD47" t="n" s="6">
        <v>0.0</v>
      </c>
      <c r="AE47" t="n" s="6">
        <f>$L47/$I47*AC47</f>
        <v>0.0</v>
      </c>
      <c r="AF47" t="n" s="6">
        <f>$L47/$I47*AD47</f>
        <v>0.0</v>
      </c>
      <c r="AG47" t="s" s="5">
        <v>33</v>
      </c>
    </row>
    <row r="48">
      <c r="A48" s="3" t="s">
        <v>132</v>
      </c>
    </row>
    <row r="49">
      <c r="A49" t="n" s="5">
        <v>35.0</v>
      </c>
      <c r="B49" t="s" s="4">
        <v>25</v>
      </c>
      <c r="C49" t="s" s="4">
        <v>132</v>
      </c>
      <c r="D49" t="s" s="4">
        <v>133</v>
      </c>
      <c r="E49" t="s" s="4">
        <v>134</v>
      </c>
      <c r="F49" t="s" s="5">
        <v>32</v>
      </c>
      <c r="G49" t="n" s="6">
        <v>73.34</v>
      </c>
      <c r="H49" t="n" s="6">
        <v>73.34</v>
      </c>
      <c r="I49" t="n" s="6">
        <v>10.0</v>
      </c>
      <c r="J49" t="n" s="6">
        <f>R49+V49+Z49+AD49</f>
        <v>0.0</v>
      </c>
      <c r="K49" t="n" s="6">
        <f>Q49+U49-R49-V49</f>
        <v>0.0</v>
      </c>
      <c r="L49" t="n" s="6">
        <v>0.0</v>
      </c>
      <c r="M49" t="n" s="6">
        <f>T49+X49+AB49+AF49</f>
        <v>0.0</v>
      </c>
      <c r="N49" t="n" s="6">
        <f>P49-O49</f>
        <v>0.0</v>
      </c>
      <c r="O49" t="n" s="6">
        <f>S49</f>
        <v>0.0</v>
      </c>
      <c r="P49" t="n" s="6">
        <f>T49</f>
        <v>0.0</v>
      </c>
      <c r="Q49" t="n" s="6">
        <v>0.0</v>
      </c>
      <c r="R49" t="n" s="6">
        <v>0.0</v>
      </c>
      <c r="S49" t="n" s="6">
        <f>$L49/$I49*Q49</f>
        <v>0.0</v>
      </c>
      <c r="T49" t="n" s="6">
        <f>$L49/$I49*R49</f>
        <v>0.0</v>
      </c>
      <c r="U49" t="n" s="6">
        <v>0.0</v>
      </c>
      <c r="V49" t="n" s="6">
        <v>0.0</v>
      </c>
      <c r="W49" t="n" s="6">
        <f>$L49/$I49*U49</f>
        <v>0.0</v>
      </c>
      <c r="X49" t="n" s="6">
        <f>$L49/$I49*V49</f>
        <v>0.0</v>
      </c>
      <c r="Y49" t="n" s="6">
        <v>0.0</v>
      </c>
      <c r="Z49" t="n" s="6">
        <v>0.0</v>
      </c>
      <c r="AA49" t="n" s="6">
        <f>$L49/$I49*Y49</f>
        <v>0.0</v>
      </c>
      <c r="AB49" t="n" s="6">
        <f>$L49/$I49*Z49</f>
        <v>0.0</v>
      </c>
      <c r="AC49" t="n" s="6">
        <v>0.0</v>
      </c>
      <c r="AD49" t="n" s="6">
        <v>0.0</v>
      </c>
      <c r="AE49" t="n" s="6">
        <f>$L49/$I49*AC49</f>
        <v>0.0</v>
      </c>
      <c r="AF49" t="n" s="6">
        <f>$L49/$I49*AD49</f>
        <v>0.0</v>
      </c>
      <c r="AG49" t="s" s="5">
        <v>33</v>
      </c>
    </row>
    <row r="50">
      <c r="A50" s="3" t="s">
        <v>135</v>
      </c>
    </row>
    <row r="51">
      <c r="A51" t="n" s="5">
        <v>36.0</v>
      </c>
      <c r="B51" t="s" s="4">
        <v>25</v>
      </c>
      <c r="C51" t="s" s="4">
        <v>135</v>
      </c>
      <c r="D51" t="s" s="4">
        <v>136</v>
      </c>
      <c r="E51" t="s" s="4">
        <v>137</v>
      </c>
      <c r="F51" t="s" s="5">
        <v>32</v>
      </c>
      <c r="G51" t="n" s="6">
        <v>43.08</v>
      </c>
      <c r="H51" t="n" s="6">
        <v>43.08</v>
      </c>
      <c r="I51" t="n" s="6">
        <v>10.0</v>
      </c>
      <c r="J51" t="n" s="6">
        <f>R51+V51+Z51+AD51</f>
        <v>0.0</v>
      </c>
      <c r="K51" t="n" s="6">
        <f>Q51+U51-R51-V51</f>
        <v>0.0</v>
      </c>
      <c r="L51" t="n" s="6">
        <v>0.0</v>
      </c>
      <c r="M51" t="n" s="6">
        <f>T51+X51+AB51+AF51</f>
        <v>0.0</v>
      </c>
      <c r="N51" t="n" s="6">
        <f>P51-O51</f>
        <v>0.0</v>
      </c>
      <c r="O51" t="n" s="6">
        <f>S51</f>
        <v>0.0</v>
      </c>
      <c r="P51" t="n" s="6">
        <f>T51</f>
        <v>0.0</v>
      </c>
      <c r="Q51" t="n" s="6">
        <v>0.0</v>
      </c>
      <c r="R51" t="n" s="6">
        <v>0.0</v>
      </c>
      <c r="S51" t="n" s="6">
        <f>$L51/$I51*Q51</f>
        <v>0.0</v>
      </c>
      <c r="T51" t="n" s="6">
        <f>$L51/$I51*R51</f>
        <v>0.0</v>
      </c>
      <c r="U51" t="n" s="6">
        <v>0.0</v>
      </c>
      <c r="V51" t="n" s="6">
        <v>0.0</v>
      </c>
      <c r="W51" t="n" s="6">
        <f>$L51/$I51*U51</f>
        <v>0.0</v>
      </c>
      <c r="X51" t="n" s="6">
        <f>$L51/$I51*V51</f>
        <v>0.0</v>
      </c>
      <c r="Y51" t="n" s="6">
        <v>0.0</v>
      </c>
      <c r="Z51" t="n" s="6">
        <v>0.0</v>
      </c>
      <c r="AA51" t="n" s="6">
        <f>$L51/$I51*Y51</f>
        <v>0.0</v>
      </c>
      <c r="AB51" t="n" s="6">
        <f>$L51/$I51*Z51</f>
        <v>0.0</v>
      </c>
      <c r="AC51" t="n" s="6">
        <v>0.0</v>
      </c>
      <c r="AD51" t="n" s="6">
        <v>0.0</v>
      </c>
      <c r="AE51" t="n" s="6">
        <f>$L51/$I51*AC51</f>
        <v>0.0</v>
      </c>
      <c r="AF51" t="n" s="6">
        <f>$L51/$I51*AD51</f>
        <v>0.0</v>
      </c>
      <c r="AG51" t="s" s="5">
        <v>33</v>
      </c>
    </row>
    <row r="52">
      <c r="A52" s="3" t="s">
        <v>138</v>
      </c>
    </row>
    <row r="53">
      <c r="A53" t="n" s="5">
        <v>37.0</v>
      </c>
      <c r="B53" t="s" s="4">
        <v>50</v>
      </c>
      <c r="C53" t="s" s="4">
        <v>119</v>
      </c>
      <c r="D53" t="s" s="4">
        <v>139</v>
      </c>
      <c r="E53" t="s" s="4">
        <v>140</v>
      </c>
      <c r="F53" t="s" s="5">
        <v>32</v>
      </c>
      <c r="G53" t="n" s="6">
        <v>37.0</v>
      </c>
      <c r="H53" t="n" s="6">
        <v>33.25</v>
      </c>
      <c r="I53" t="n" s="6">
        <v>5.2</v>
      </c>
      <c r="J53" t="n" s="6">
        <f>R53+V53+Z53+AD53</f>
        <v>0.0</v>
      </c>
      <c r="K53" t="n" s="6">
        <f>Q53+U53-R53-V53</f>
        <v>0.0</v>
      </c>
      <c r="L53" t="n" s="6">
        <v>0.0</v>
      </c>
      <c r="M53" t="n" s="6">
        <f>T53+X53+AB53+AF53</f>
        <v>0.0</v>
      </c>
      <c r="N53" t="n" s="6">
        <f>P53-O53</f>
        <v>0.0</v>
      </c>
      <c r="O53" t="n" s="6">
        <f>S53</f>
        <v>0.0</v>
      </c>
      <c r="P53" t="n" s="6">
        <f>T53</f>
        <v>0.0</v>
      </c>
      <c r="Q53" t="n" s="6">
        <v>0.0</v>
      </c>
      <c r="R53" t="n" s="6">
        <v>0.0</v>
      </c>
      <c r="S53" t="n" s="6">
        <f>$L53/$I53*Q53</f>
        <v>0.0</v>
      </c>
      <c r="T53" t="n" s="6">
        <f>$L53/$I53*R53</f>
        <v>0.0</v>
      </c>
      <c r="U53" t="n" s="6">
        <v>0.0</v>
      </c>
      <c r="V53" t="n" s="6">
        <v>0.0</v>
      </c>
      <c r="W53" t="n" s="6">
        <f>$L53/$I53*U53</f>
        <v>0.0</v>
      </c>
      <c r="X53" t="n" s="6">
        <f>$L53/$I53*V53</f>
        <v>0.0</v>
      </c>
      <c r="Y53" t="n" s="6">
        <v>0.0</v>
      </c>
      <c r="Z53" t="n" s="6">
        <v>0.0</v>
      </c>
      <c r="AA53" t="n" s="6">
        <f>$L53/$I53*Y53</f>
        <v>0.0</v>
      </c>
      <c r="AB53" t="n" s="6">
        <f>$L53/$I53*Z53</f>
        <v>0.0</v>
      </c>
      <c r="AC53" t="n" s="6">
        <v>0.0</v>
      </c>
      <c r="AD53" t="n" s="6">
        <v>0.0</v>
      </c>
      <c r="AE53" t="n" s="6">
        <f>$L53/$I53*AC53</f>
        <v>0.0</v>
      </c>
      <c r="AF53" t="n" s="6">
        <f>$L53/$I53*AD53</f>
        <v>0.0</v>
      </c>
      <c r="AG53" t="s" s="5">
        <v>33</v>
      </c>
    </row>
    <row r="54">
      <c r="A54" t="n" s="5">
        <v>38.0</v>
      </c>
      <c r="B54" t="s" s="4">
        <v>25</v>
      </c>
      <c r="C54" t="s" s="4">
        <v>141</v>
      </c>
      <c r="D54" t="s" s="4">
        <v>139</v>
      </c>
      <c r="E54" t="s" s="4">
        <v>140</v>
      </c>
      <c r="F54" t="s" s="5">
        <v>25</v>
      </c>
      <c r="G54" t="n" s="6">
        <v>0.546</v>
      </c>
      <c r="H54" t="n" s="6">
        <v>0.546</v>
      </c>
      <c r="I54" t="n" s="6">
        <v>0.546</v>
      </c>
      <c r="J54" t="n" s="6">
        <f>R54+V54+Z54+AD54</f>
        <v>0.0</v>
      </c>
      <c r="K54" t="n" s="6">
        <f>Q54+U54-R54-V54</f>
        <v>0.0</v>
      </c>
      <c r="L54" t="n" s="6">
        <v>0.0</v>
      </c>
      <c r="M54" t="n" s="6">
        <f>T54+X54+AB54+AF54</f>
        <v>0.0</v>
      </c>
      <c r="N54" t="n" s="6">
        <f>P54-O54</f>
        <v>0.0</v>
      </c>
      <c r="O54" t="n" s="6">
        <f>S54</f>
        <v>0.0</v>
      </c>
      <c r="P54" t="n" s="6">
        <f>T54</f>
        <v>0.0</v>
      </c>
      <c r="Q54" t="n" s="6">
        <v>0.0</v>
      </c>
      <c r="R54" t="n" s="6">
        <v>0.0</v>
      </c>
      <c r="S54" t="n" s="6">
        <f>$L54/$I54*Q54</f>
        <v>0.0</v>
      </c>
      <c r="T54" t="n" s="6">
        <f>$L54/$I54*R54</f>
        <v>0.0</v>
      </c>
      <c r="U54" t="n" s="6">
        <v>0.0</v>
      </c>
      <c r="V54" t="n" s="6">
        <v>0.0</v>
      </c>
      <c r="W54" t="n" s="6">
        <f>$L54/$I54*U54</f>
        <v>0.0</v>
      </c>
      <c r="X54" t="n" s="6">
        <f>$L54/$I54*V54</f>
        <v>0.0</v>
      </c>
      <c r="Y54" t="n" s="6">
        <v>0.0</v>
      </c>
      <c r="Z54" t="n" s="6">
        <v>0.0</v>
      </c>
      <c r="AA54" t="n" s="6">
        <f>$L54/$I54*Y54</f>
        <v>0.0</v>
      </c>
      <c r="AB54" t="n" s="6">
        <f>$L54/$I54*Z54</f>
        <v>0.0</v>
      </c>
      <c r="AC54" t="n" s="6">
        <v>0.0</v>
      </c>
      <c r="AD54" t="n" s="6">
        <v>0.0</v>
      </c>
      <c r="AE54" t="n" s="6">
        <f>$L54/$I54*AC54</f>
        <v>0.0</v>
      </c>
      <c r="AF54" t="n" s="6">
        <f>$L54/$I54*AD54</f>
        <v>0.0</v>
      </c>
      <c r="AG54" t="s" s="5">
        <v>33</v>
      </c>
    </row>
    <row r="55">
      <c r="A55" t="n" s="5">
        <v>39.0</v>
      </c>
      <c r="B55" t="s" s="4">
        <v>142</v>
      </c>
      <c r="C55" t="s" s="4">
        <v>143</v>
      </c>
      <c r="D55" t="s" s="4">
        <v>144</v>
      </c>
      <c r="E55" t="s" s="4">
        <v>145</v>
      </c>
      <c r="F55" t="s" s="5">
        <v>32</v>
      </c>
      <c r="G55" t="n" s="6">
        <v>474.68</v>
      </c>
      <c r="H55" t="n" s="6">
        <v>449.68</v>
      </c>
      <c r="I55" t="n" s="6">
        <v>25.0</v>
      </c>
      <c r="J55" t="n" s="6">
        <f>R55+V55+Z55+AD55</f>
        <v>0.0</v>
      </c>
      <c r="K55" t="n" s="6">
        <f>Q55+U55-R55-V55</f>
        <v>0.0</v>
      </c>
      <c r="L55" t="n" s="6">
        <v>0.0</v>
      </c>
      <c r="M55" t="n" s="6">
        <f>T55+X55+AB55+AF55</f>
        <v>0.0</v>
      </c>
      <c r="N55" t="n" s="6">
        <f>P55-O55</f>
        <v>0.0</v>
      </c>
      <c r="O55" t="n" s="6">
        <f>S55</f>
        <v>0.0</v>
      </c>
      <c r="P55" t="n" s="6">
        <f>T55</f>
        <v>0.0</v>
      </c>
      <c r="Q55" t="n" s="6">
        <v>0.0</v>
      </c>
      <c r="R55" t="n" s="6">
        <v>0.0</v>
      </c>
      <c r="S55" t="n" s="6">
        <f>$L55/$I55*Q55</f>
        <v>0.0</v>
      </c>
      <c r="T55" t="n" s="6">
        <f>$L55/$I55*R55</f>
        <v>0.0</v>
      </c>
      <c r="U55" t="n" s="6">
        <v>0.0</v>
      </c>
      <c r="V55" t="n" s="6">
        <v>0.0</v>
      </c>
      <c r="W55" t="n" s="6">
        <f>$L55/$I55*U55</f>
        <v>0.0</v>
      </c>
      <c r="X55" t="n" s="6">
        <f>$L55/$I55*V55</f>
        <v>0.0</v>
      </c>
      <c r="Y55" t="n" s="6">
        <v>0.0</v>
      </c>
      <c r="Z55" t="n" s="6">
        <v>0.0</v>
      </c>
      <c r="AA55" t="n" s="6">
        <f>$L55/$I55*Y55</f>
        <v>0.0</v>
      </c>
      <c r="AB55" t="n" s="6">
        <f>$L55/$I55*Z55</f>
        <v>0.0</v>
      </c>
      <c r="AC55" t="n" s="6">
        <v>0.0</v>
      </c>
      <c r="AD55" t="n" s="6">
        <v>0.0</v>
      </c>
      <c r="AE55" t="n" s="6">
        <f>$L55/$I55*AC55</f>
        <v>0.0</v>
      </c>
      <c r="AF55" t="n" s="6">
        <f>$L55/$I55*AD55</f>
        <v>0.0</v>
      </c>
      <c r="AG55" t="s" s="5">
        <v>33</v>
      </c>
    </row>
    <row r="56">
      <c r="A56" s="3" t="s">
        <v>146</v>
      </c>
    </row>
    <row r="57">
      <c r="A57" t="n" s="5">
        <v>40.0</v>
      </c>
      <c r="B57" t="s" s="4">
        <v>25</v>
      </c>
      <c r="C57" t="s" s="4">
        <v>146</v>
      </c>
      <c r="D57" t="s" s="4">
        <v>147</v>
      </c>
      <c r="E57" t="s" s="4">
        <v>148</v>
      </c>
      <c r="F57" t="s" s="5">
        <v>32</v>
      </c>
      <c r="G57" t="n" s="6">
        <v>2.29</v>
      </c>
      <c r="H57" t="n" s="6">
        <v>2.29</v>
      </c>
      <c r="I57" t="n" s="6">
        <v>0.1</v>
      </c>
      <c r="J57" t="n" s="6">
        <f>R57+V57+Z57+AD57</f>
        <v>0.0</v>
      </c>
      <c r="K57" t="n" s="6">
        <f>Q57+U57-R57-V57</f>
        <v>0.0</v>
      </c>
      <c r="L57" t="n" s="6">
        <v>0.0</v>
      </c>
      <c r="M57" t="n" s="6">
        <f>T57+X57+AB57+AF57</f>
        <v>0.0</v>
      </c>
      <c r="N57" t="n" s="6">
        <f>P57-O57</f>
        <v>0.0</v>
      </c>
      <c r="O57" t="n" s="6">
        <f>S57</f>
        <v>0.0</v>
      </c>
      <c r="P57" t="n" s="6">
        <f>T57</f>
        <v>0.0</v>
      </c>
      <c r="Q57" t="n" s="6">
        <v>0.0</v>
      </c>
      <c r="R57" t="n" s="6">
        <v>0.0</v>
      </c>
      <c r="S57" t="n" s="6">
        <f>$L57/$I57*Q57</f>
        <v>0.0</v>
      </c>
      <c r="T57" t="n" s="6">
        <f>$L57/$I57*R57</f>
        <v>0.0</v>
      </c>
      <c r="U57" t="n" s="6">
        <v>0.0</v>
      </c>
      <c r="V57" t="n" s="6">
        <v>0.0</v>
      </c>
      <c r="W57" t="n" s="6">
        <f>$L57/$I57*U57</f>
        <v>0.0</v>
      </c>
      <c r="X57" t="n" s="6">
        <f>$L57/$I57*V57</f>
        <v>0.0</v>
      </c>
      <c r="Y57" t="n" s="6">
        <v>0.0</v>
      </c>
      <c r="Z57" t="n" s="6">
        <v>0.0</v>
      </c>
      <c r="AA57" t="n" s="6">
        <f>$L57/$I57*Y57</f>
        <v>0.0</v>
      </c>
      <c r="AB57" t="n" s="6">
        <f>$L57/$I57*Z57</f>
        <v>0.0</v>
      </c>
      <c r="AC57" t="n" s="6">
        <v>0.0</v>
      </c>
      <c r="AD57" t="n" s="6">
        <v>0.0</v>
      </c>
      <c r="AE57" t="n" s="6">
        <f>$L57/$I57*AC57</f>
        <v>0.0</v>
      </c>
      <c r="AF57" t="n" s="6">
        <f>$L57/$I57*AD57</f>
        <v>0.0</v>
      </c>
      <c r="AG57" t="s" s="5">
        <v>33</v>
      </c>
    </row>
    <row r="58">
      <c r="A58" s="3" t="s">
        <v>149</v>
      </c>
    </row>
    <row r="59">
      <c r="A59" t="n" s="5">
        <v>41.0</v>
      </c>
      <c r="B59" t="s" s="4">
        <v>142</v>
      </c>
      <c r="C59" t="s" s="4">
        <v>150</v>
      </c>
      <c r="D59" t="s" s="4">
        <v>151</v>
      </c>
      <c r="E59" t="s" s="4">
        <v>152</v>
      </c>
      <c r="F59" t="s" s="5">
        <v>32</v>
      </c>
      <c r="G59" t="n" s="6">
        <v>115.125</v>
      </c>
      <c r="H59" t="n" s="6">
        <v>95.125</v>
      </c>
      <c r="I59" t="n" s="6">
        <v>15.56</v>
      </c>
      <c r="J59" t="n" s="6">
        <f>R59+V59+Z59+AD59</f>
        <v>0.0</v>
      </c>
      <c r="K59" t="n" s="6">
        <f>Q59+U59-R59-V59</f>
        <v>0.0</v>
      </c>
      <c r="L59" t="n" s="6">
        <v>0.0</v>
      </c>
      <c r="M59" t="n" s="6">
        <f>T59+X59+AB59+AF59</f>
        <v>0.0</v>
      </c>
      <c r="N59" t="n" s="6">
        <f>P59-O59</f>
        <v>0.0</v>
      </c>
      <c r="O59" t="n" s="6">
        <f>S59</f>
        <v>0.0</v>
      </c>
      <c r="P59" t="n" s="6">
        <f>T59</f>
        <v>0.0</v>
      </c>
      <c r="Q59" t="n" s="6">
        <v>0.0</v>
      </c>
      <c r="R59" t="n" s="6">
        <v>0.0</v>
      </c>
      <c r="S59" t="n" s="6">
        <f>$L59/$I59*Q59</f>
        <v>0.0</v>
      </c>
      <c r="T59" t="n" s="6">
        <f>$L59/$I59*R59</f>
        <v>0.0</v>
      </c>
      <c r="U59" t="n" s="6">
        <v>0.0</v>
      </c>
      <c r="V59" t="n" s="6">
        <v>0.0</v>
      </c>
      <c r="W59" t="n" s="6">
        <f>$L59/$I59*U59</f>
        <v>0.0</v>
      </c>
      <c r="X59" t="n" s="6">
        <f>$L59/$I59*V59</f>
        <v>0.0</v>
      </c>
      <c r="Y59" t="n" s="6">
        <v>0.0</v>
      </c>
      <c r="Z59" t="n" s="6">
        <v>0.0</v>
      </c>
      <c r="AA59" t="n" s="6">
        <f>$L59/$I59*Y59</f>
        <v>0.0</v>
      </c>
      <c r="AB59" t="n" s="6">
        <f>$L59/$I59*Z59</f>
        <v>0.0</v>
      </c>
      <c r="AC59" t="n" s="6">
        <v>0.0</v>
      </c>
      <c r="AD59" t="n" s="6">
        <v>0.0</v>
      </c>
      <c r="AE59" t="n" s="6">
        <f>$L59/$I59*AC59</f>
        <v>0.0</v>
      </c>
      <c r="AF59" t="n" s="6">
        <f>$L59/$I59*AD59</f>
        <v>0.0</v>
      </c>
      <c r="AG59" t="s" s="5">
        <v>33</v>
      </c>
    </row>
    <row r="60">
      <c r="A60" s="3" t="s">
        <v>153</v>
      </c>
    </row>
    <row r="61">
      <c r="A61" t="n" s="5">
        <v>42.0</v>
      </c>
      <c r="B61" t="s" s="4">
        <v>142</v>
      </c>
      <c r="C61" t="s" s="4">
        <v>154</v>
      </c>
      <c r="D61" t="s" s="4">
        <v>155</v>
      </c>
      <c r="E61" t="s" s="4">
        <v>156</v>
      </c>
      <c r="F61" t="s" s="5">
        <v>105</v>
      </c>
      <c r="G61" t="n" s="6">
        <v>6.0</v>
      </c>
      <c r="H61" t="n" s="6">
        <v>6.0</v>
      </c>
      <c r="I61" t="n" s="6">
        <v>1.0</v>
      </c>
      <c r="J61" t="n" s="6">
        <f>R61+V61+Z61+AD61</f>
        <v>0.0</v>
      </c>
      <c r="K61" t="n" s="6">
        <f>Q61+U61-R61-V61</f>
        <v>0.0</v>
      </c>
      <c r="L61" t="n" s="6">
        <v>0.0</v>
      </c>
      <c r="M61" t="n" s="6">
        <f>T61+X61+AB61+AF61</f>
        <v>0.0</v>
      </c>
      <c r="N61" t="n" s="6">
        <f>P61-O61</f>
        <v>0.0</v>
      </c>
      <c r="O61" t="n" s="6">
        <f>S61</f>
        <v>0.0</v>
      </c>
      <c r="P61" t="n" s="6">
        <f>T61</f>
        <v>0.0</v>
      </c>
      <c r="Q61" t="n" s="6">
        <v>0.0</v>
      </c>
      <c r="R61" t="n" s="6">
        <v>0.0</v>
      </c>
      <c r="S61" t="n" s="6">
        <f>$L61/$I61*Q61</f>
        <v>0.0</v>
      </c>
      <c r="T61" t="n" s="6">
        <f>$L61/$I61*R61</f>
        <v>0.0</v>
      </c>
      <c r="U61" t="n" s="6">
        <v>0.0</v>
      </c>
      <c r="V61" t="n" s="6">
        <v>0.0</v>
      </c>
      <c r="W61" t="n" s="6">
        <f>$L61/$I61*U61</f>
        <v>0.0</v>
      </c>
      <c r="X61" t="n" s="6">
        <f>$L61/$I61*V61</f>
        <v>0.0</v>
      </c>
      <c r="Y61" t="n" s="6">
        <v>0.0</v>
      </c>
      <c r="Z61" t="n" s="6">
        <v>0.0</v>
      </c>
      <c r="AA61" t="n" s="6">
        <f>$L61/$I61*Y61</f>
        <v>0.0</v>
      </c>
      <c r="AB61" t="n" s="6">
        <f>$L61/$I61*Z61</f>
        <v>0.0</v>
      </c>
      <c r="AC61" t="n" s="6">
        <v>0.0</v>
      </c>
      <c r="AD61" t="n" s="6">
        <v>0.0</v>
      </c>
      <c r="AE61" t="n" s="6">
        <f>$L61/$I61*AC61</f>
        <v>0.0</v>
      </c>
      <c r="AF61" t="n" s="6">
        <f>$L61/$I61*AD61</f>
        <v>0.0</v>
      </c>
      <c r="AG61" t="s" s="5">
        <v>33</v>
      </c>
    </row>
    <row r="62">
      <c r="A62" t="n" s="5">
        <v>43.0</v>
      </c>
      <c r="B62" t="s" s="4">
        <v>142</v>
      </c>
      <c r="C62" t="s" s="4">
        <v>157</v>
      </c>
      <c r="D62" t="s" s="4">
        <v>158</v>
      </c>
      <c r="E62" t="s" s="4">
        <v>156</v>
      </c>
      <c r="F62" t="s" s="5">
        <v>32</v>
      </c>
      <c r="G62" t="n" s="6">
        <v>3.572</v>
      </c>
      <c r="H62" t="n" s="6">
        <v>3.572</v>
      </c>
      <c r="I62" t="n" s="6">
        <v>1.5</v>
      </c>
      <c r="J62" t="n" s="6">
        <f>R62+V62+Z62+AD62</f>
        <v>0.0</v>
      </c>
      <c r="K62" t="n" s="6">
        <f>Q62+U62-R62-V62</f>
        <v>0.0</v>
      </c>
      <c r="L62" t="n" s="6">
        <v>0.0</v>
      </c>
      <c r="M62" t="n" s="6">
        <f>T62+X62+AB62+AF62</f>
        <v>0.0</v>
      </c>
      <c r="N62" t="n" s="6">
        <f>P62-O62</f>
        <v>0.0</v>
      </c>
      <c r="O62" t="n" s="6">
        <f>S62</f>
        <v>0.0</v>
      </c>
      <c r="P62" t="n" s="6">
        <f>T62</f>
        <v>0.0</v>
      </c>
      <c r="Q62" t="n" s="6">
        <v>0.0</v>
      </c>
      <c r="R62" t="n" s="6">
        <v>0.0</v>
      </c>
      <c r="S62" t="n" s="6">
        <f>$L62/$I62*Q62</f>
        <v>0.0</v>
      </c>
      <c r="T62" t="n" s="6">
        <f>$L62/$I62*R62</f>
        <v>0.0</v>
      </c>
      <c r="U62" t="n" s="6">
        <v>0.0</v>
      </c>
      <c r="V62" t="n" s="6">
        <v>0.0</v>
      </c>
      <c r="W62" t="n" s="6">
        <f>$L62/$I62*U62</f>
        <v>0.0</v>
      </c>
      <c r="X62" t="n" s="6">
        <f>$L62/$I62*V62</f>
        <v>0.0</v>
      </c>
      <c r="Y62" t="n" s="6">
        <v>0.0</v>
      </c>
      <c r="Z62" t="n" s="6">
        <v>0.0</v>
      </c>
      <c r="AA62" t="n" s="6">
        <f>$L62/$I62*Y62</f>
        <v>0.0</v>
      </c>
      <c r="AB62" t="n" s="6">
        <f>$L62/$I62*Z62</f>
        <v>0.0</v>
      </c>
      <c r="AC62" t="n" s="6">
        <v>0.0</v>
      </c>
      <c r="AD62" t="n" s="6">
        <v>0.0</v>
      </c>
      <c r="AE62" t="n" s="6">
        <f>$L62/$I62*AC62</f>
        <v>0.0</v>
      </c>
      <c r="AF62" t="n" s="6">
        <f>$L62/$I62*AD62</f>
        <v>0.0</v>
      </c>
      <c r="AG62" t="s" s="5">
        <v>33</v>
      </c>
    </row>
    <row r="63">
      <c r="A63" s="3" t="s">
        <v>159</v>
      </c>
    </row>
    <row r="64">
      <c r="A64" t="n" s="5">
        <v>44.0</v>
      </c>
      <c r="B64" t="s" s="4">
        <v>50</v>
      </c>
      <c r="C64" t="s" s="4">
        <v>160</v>
      </c>
      <c r="D64" t="s" s="4">
        <v>161</v>
      </c>
      <c r="E64" t="s" s="4">
        <v>162</v>
      </c>
      <c r="F64" t="s" s="5">
        <v>32</v>
      </c>
      <c r="G64" t="n" s="6">
        <v>11.17</v>
      </c>
      <c r="H64" t="n" s="6">
        <v>11.17</v>
      </c>
      <c r="I64" t="n" s="6">
        <v>1.5</v>
      </c>
      <c r="J64" t="n" s="6">
        <f>R64+V64+Z64+AD64</f>
        <v>0.0</v>
      </c>
      <c r="K64" t="n" s="6">
        <f>Q64+U64-R64-V64</f>
        <v>0.0</v>
      </c>
      <c r="L64" t="n" s="6">
        <v>0.0</v>
      </c>
      <c r="M64" t="n" s="6">
        <f>T64+X64+AB64+AF64</f>
        <v>0.0</v>
      </c>
      <c r="N64" t="n" s="6">
        <f>P64-O64</f>
        <v>0.0</v>
      </c>
      <c r="O64" t="n" s="6">
        <f>S64</f>
        <v>0.0</v>
      </c>
      <c r="P64" t="n" s="6">
        <f>T64</f>
        <v>0.0</v>
      </c>
      <c r="Q64" t="n" s="6">
        <v>0.0</v>
      </c>
      <c r="R64" t="n" s="6">
        <v>0.0</v>
      </c>
      <c r="S64" t="n" s="6">
        <f>$L64/$I64*Q64</f>
        <v>0.0</v>
      </c>
      <c r="T64" t="n" s="6">
        <f>$L64/$I64*R64</f>
        <v>0.0</v>
      </c>
      <c r="U64" t="n" s="6">
        <v>0.0</v>
      </c>
      <c r="V64" t="n" s="6">
        <v>0.0</v>
      </c>
      <c r="W64" t="n" s="6">
        <f>$L64/$I64*U64</f>
        <v>0.0</v>
      </c>
      <c r="X64" t="n" s="6">
        <f>$L64/$I64*V64</f>
        <v>0.0</v>
      </c>
      <c r="Y64" t="n" s="6">
        <v>0.0</v>
      </c>
      <c r="Z64" t="n" s="6">
        <v>0.0</v>
      </c>
      <c r="AA64" t="n" s="6">
        <f>$L64/$I64*Y64</f>
        <v>0.0</v>
      </c>
      <c r="AB64" t="n" s="6">
        <f>$L64/$I64*Z64</f>
        <v>0.0</v>
      </c>
      <c r="AC64" t="n" s="6">
        <v>0.0</v>
      </c>
      <c r="AD64" t="n" s="6">
        <v>0.0</v>
      </c>
      <c r="AE64" t="n" s="6">
        <f>$L64/$I64*AC64</f>
        <v>0.0</v>
      </c>
      <c r="AF64" t="n" s="6">
        <f>$L64/$I64*AD64</f>
        <v>0.0</v>
      </c>
      <c r="AG64" t="s" s="5">
        <v>33</v>
      </c>
    </row>
    <row r="65">
      <c r="A65" t="n" s="5">
        <v>45.0</v>
      </c>
      <c r="B65" t="s" s="4">
        <v>50</v>
      </c>
      <c r="C65" t="s" s="4">
        <v>163</v>
      </c>
      <c r="D65" t="s" s="4">
        <v>164</v>
      </c>
      <c r="E65" t="s" s="4">
        <v>165</v>
      </c>
      <c r="F65" t="s" s="5">
        <v>32</v>
      </c>
      <c r="G65" t="n" s="6">
        <v>163.08</v>
      </c>
      <c r="H65" t="n" s="6">
        <v>65.0</v>
      </c>
      <c r="I65" t="n" s="6">
        <v>40.0</v>
      </c>
      <c r="J65" t="n" s="6">
        <f>R65+V65+Z65+AD65</f>
        <v>0.0</v>
      </c>
      <c r="K65" t="n" s="6">
        <f>Q65+U65-R65-V65</f>
        <v>0.0</v>
      </c>
      <c r="L65" t="n" s="6">
        <v>0.0</v>
      </c>
      <c r="M65" t="n" s="6">
        <f>T65+X65+AB65+AF65</f>
        <v>0.0</v>
      </c>
      <c r="N65" t="n" s="6">
        <f>P65-O65</f>
        <v>0.0</v>
      </c>
      <c r="O65" t="n" s="6">
        <f>S65</f>
        <v>0.0</v>
      </c>
      <c r="P65" t="n" s="6">
        <f>T65</f>
        <v>0.0</v>
      </c>
      <c r="Q65" t="n" s="6">
        <v>0.0</v>
      </c>
      <c r="R65" t="n" s="6">
        <v>0.0</v>
      </c>
      <c r="S65" t="n" s="6">
        <f>$L65/$I65*Q65</f>
        <v>0.0</v>
      </c>
      <c r="T65" t="n" s="6">
        <f>$L65/$I65*R65</f>
        <v>0.0</v>
      </c>
      <c r="U65" t="n" s="6">
        <v>0.0</v>
      </c>
      <c r="V65" t="n" s="6">
        <v>0.0</v>
      </c>
      <c r="W65" t="n" s="6">
        <f>$L65/$I65*U65</f>
        <v>0.0</v>
      </c>
      <c r="X65" t="n" s="6">
        <f>$L65/$I65*V65</f>
        <v>0.0</v>
      </c>
      <c r="Y65" t="n" s="6">
        <v>0.0</v>
      </c>
      <c r="Z65" t="n" s="6">
        <v>0.0</v>
      </c>
      <c r="AA65" t="n" s="6">
        <f>$L65/$I65*Y65</f>
        <v>0.0</v>
      </c>
      <c r="AB65" t="n" s="6">
        <f>$L65/$I65*Z65</f>
        <v>0.0</v>
      </c>
      <c r="AC65" t="n" s="6">
        <v>0.0</v>
      </c>
      <c r="AD65" t="n" s="6">
        <v>0.0</v>
      </c>
      <c r="AE65" t="n" s="6">
        <f>$L65/$I65*AC65</f>
        <v>0.0</v>
      </c>
      <c r="AF65" t="n" s="6">
        <f>$L65/$I65*AD65</f>
        <v>0.0</v>
      </c>
      <c r="AG65" t="s" s="5">
        <v>33</v>
      </c>
    </row>
    <row r="66">
      <c r="A66" s="3" t="s">
        <v>166</v>
      </c>
    </row>
    <row r="67">
      <c r="A67" s="3" t="s">
        <v>167</v>
      </c>
    </row>
    <row r="68">
      <c r="A68" s="3" t="s">
        <v>168</v>
      </c>
    </row>
    <row r="69">
      <c r="A69" t="n" s="5">
        <v>46.0</v>
      </c>
      <c r="B69" t="s" s="4">
        <v>28</v>
      </c>
      <c r="C69" t="s" s="4">
        <v>169</v>
      </c>
      <c r="D69" t="s" s="4">
        <v>170</v>
      </c>
      <c r="E69" t="s" s="4">
        <v>171</v>
      </c>
      <c r="F69" t="s" s="5">
        <v>32</v>
      </c>
      <c r="G69" t="n" s="6">
        <v>22.61</v>
      </c>
      <c r="H69" t="n" s="6">
        <v>20.0</v>
      </c>
      <c r="I69" t="n" s="6">
        <v>1.0</v>
      </c>
      <c r="J69" t="n" s="6">
        <f>R69+V69+Z69+AD69</f>
        <v>0.0</v>
      </c>
      <c r="K69" t="n" s="6">
        <f>Q69+U69-R69-V69</f>
        <v>0.0</v>
      </c>
      <c r="L69" t="n" s="6">
        <v>0.0</v>
      </c>
      <c r="M69" t="n" s="6">
        <f>T69+X69+AB69+AF69</f>
        <v>0.0</v>
      </c>
      <c r="N69" t="n" s="6">
        <f>P69-O69</f>
        <v>0.0</v>
      </c>
      <c r="O69" t="n" s="6">
        <f>S69</f>
        <v>0.0</v>
      </c>
      <c r="P69" t="n" s="6">
        <f>T69</f>
        <v>0.0</v>
      </c>
      <c r="Q69" t="n" s="6">
        <v>0.0</v>
      </c>
      <c r="R69" t="n" s="6">
        <v>0.0</v>
      </c>
      <c r="S69" t="n" s="6">
        <f>$L69/$I69*Q69</f>
        <v>0.0</v>
      </c>
      <c r="T69" t="n" s="6">
        <f>$L69/$I69*R69</f>
        <v>0.0</v>
      </c>
      <c r="U69" t="n" s="6">
        <v>0.0</v>
      </c>
      <c r="V69" t="n" s="6">
        <v>0.0</v>
      </c>
      <c r="W69" t="n" s="6">
        <f>$L69/$I69*U69</f>
        <v>0.0</v>
      </c>
      <c r="X69" t="n" s="6">
        <f>$L69/$I69*V69</f>
        <v>0.0</v>
      </c>
      <c r="Y69" t="n" s="6">
        <v>0.0</v>
      </c>
      <c r="Z69" t="n" s="6">
        <v>0.0</v>
      </c>
      <c r="AA69" t="n" s="6">
        <f>$L69/$I69*Y69</f>
        <v>0.0</v>
      </c>
      <c r="AB69" t="n" s="6">
        <f>$L69/$I69*Z69</f>
        <v>0.0</v>
      </c>
      <c r="AC69" t="n" s="6">
        <v>0.0</v>
      </c>
      <c r="AD69" t="n" s="6">
        <v>0.0</v>
      </c>
      <c r="AE69" t="n" s="6">
        <f>$L69/$I69*AC69</f>
        <v>0.0</v>
      </c>
      <c r="AF69" t="n" s="6">
        <f>$L69/$I69*AD69</f>
        <v>0.0</v>
      </c>
      <c r="AG69" t="s" s="5">
        <v>33</v>
      </c>
    </row>
    <row r="70">
      <c r="A70" t="n" s="5">
        <v>47.0</v>
      </c>
      <c r="B70" t="s" s="4">
        <v>28</v>
      </c>
      <c r="C70" t="s" s="4">
        <v>29</v>
      </c>
      <c r="D70" t="s" s="4">
        <v>172</v>
      </c>
      <c r="E70" t="s" s="4">
        <v>173</v>
      </c>
      <c r="F70" t="s" s="5">
        <v>32</v>
      </c>
      <c r="G70" t="n" s="6">
        <v>1.5</v>
      </c>
      <c r="H70" t="n" s="6">
        <v>1.5</v>
      </c>
      <c r="I70" t="n" s="6">
        <v>0.3</v>
      </c>
      <c r="J70" t="n" s="6">
        <f>R70+V70+Z70+AD70</f>
        <v>0.0</v>
      </c>
      <c r="K70" t="n" s="6">
        <f>Q70+U70-R70-V70</f>
        <v>0.0</v>
      </c>
      <c r="L70" t="n" s="6">
        <v>0.0</v>
      </c>
      <c r="M70" t="n" s="6">
        <f>T70+X70+AB70+AF70</f>
        <v>0.0</v>
      </c>
      <c r="N70" t="n" s="6">
        <f>P70-O70</f>
        <v>0.0</v>
      </c>
      <c r="O70" t="n" s="6">
        <f>S70</f>
        <v>0.0</v>
      </c>
      <c r="P70" t="n" s="6">
        <f>T70</f>
        <v>0.0</v>
      </c>
      <c r="Q70" t="n" s="6">
        <v>0.0</v>
      </c>
      <c r="R70" t="n" s="6">
        <v>0.0</v>
      </c>
      <c r="S70" t="n" s="6">
        <f>$L70/$I70*Q70</f>
        <v>0.0</v>
      </c>
      <c r="T70" t="n" s="6">
        <f>$L70/$I70*R70</f>
        <v>0.0</v>
      </c>
      <c r="U70" t="n" s="6">
        <v>0.0</v>
      </c>
      <c r="V70" t="n" s="6">
        <v>0.0</v>
      </c>
      <c r="W70" t="n" s="6">
        <f>$L70/$I70*U70</f>
        <v>0.0</v>
      </c>
      <c r="X70" t="n" s="6">
        <f>$L70/$I70*V70</f>
        <v>0.0</v>
      </c>
      <c r="Y70" t="n" s="6">
        <v>0.0</v>
      </c>
      <c r="Z70" t="n" s="6">
        <v>0.0</v>
      </c>
      <c r="AA70" t="n" s="6">
        <f>$L70/$I70*Y70</f>
        <v>0.0</v>
      </c>
      <c r="AB70" t="n" s="6">
        <f>$L70/$I70*Z70</f>
        <v>0.0</v>
      </c>
      <c r="AC70" t="n" s="6">
        <v>0.0</v>
      </c>
      <c r="AD70" t="n" s="6">
        <v>0.0</v>
      </c>
      <c r="AE70" t="n" s="6">
        <f>$L70/$I70*AC70</f>
        <v>0.0</v>
      </c>
      <c r="AF70" t="n" s="6">
        <f>$L70/$I70*AD70</f>
        <v>0.0</v>
      </c>
      <c r="AG70" t="s" s="5">
        <v>33</v>
      </c>
    </row>
    <row r="71">
      <c r="A71" s="3" t="s">
        <v>43</v>
      </c>
    </row>
    <row r="72">
      <c r="A72" t="n" s="5">
        <v>48.0</v>
      </c>
      <c r="B72" t="s" s="4">
        <v>44</v>
      </c>
      <c r="C72" t="s" s="4">
        <v>174</v>
      </c>
      <c r="D72" t="s" s="4">
        <v>175</v>
      </c>
      <c r="E72" t="s" s="4">
        <v>176</v>
      </c>
      <c r="F72" t="s" s="5">
        <v>39</v>
      </c>
      <c r="G72" t="n" s="6">
        <v>5873.3</v>
      </c>
      <c r="H72" t="n" s="6">
        <v>2849.3</v>
      </c>
      <c r="I72" t="n" s="6">
        <v>800.0</v>
      </c>
      <c r="J72" t="n" s="6">
        <f>R72+V72+Z72+AD72</f>
        <v>0.0</v>
      </c>
      <c r="K72" t="n" s="6">
        <f>Q72+U72-R72-V72</f>
        <v>0.0</v>
      </c>
      <c r="L72" t="n" s="6">
        <v>0.0</v>
      </c>
      <c r="M72" t="n" s="6">
        <f>T72+X72+AB72+AF72</f>
        <v>0.0</v>
      </c>
      <c r="N72" t="n" s="6">
        <f>P72-O72</f>
        <v>0.0</v>
      </c>
      <c r="O72" t="n" s="6">
        <f>S72</f>
        <v>0.0</v>
      </c>
      <c r="P72" t="n" s="6">
        <f>T72</f>
        <v>0.0</v>
      </c>
      <c r="Q72" t="n" s="6">
        <v>0.0</v>
      </c>
      <c r="R72" t="n" s="6">
        <v>0.0</v>
      </c>
      <c r="S72" t="n" s="6">
        <f>$L72/$I72*Q72</f>
        <v>0.0</v>
      </c>
      <c r="T72" t="n" s="6">
        <f>$L72/$I72*R72</f>
        <v>0.0</v>
      </c>
      <c r="U72" t="n" s="6">
        <v>0.0</v>
      </c>
      <c r="V72" t="n" s="6">
        <v>0.0</v>
      </c>
      <c r="W72" t="n" s="6">
        <f>$L72/$I72*U72</f>
        <v>0.0</v>
      </c>
      <c r="X72" t="n" s="6">
        <f>$L72/$I72*V72</f>
        <v>0.0</v>
      </c>
      <c r="Y72" t="n" s="6">
        <v>0.0</v>
      </c>
      <c r="Z72" t="n" s="6">
        <v>0.0</v>
      </c>
      <c r="AA72" t="n" s="6">
        <f>$L72/$I72*Y72</f>
        <v>0.0</v>
      </c>
      <c r="AB72" t="n" s="6">
        <f>$L72/$I72*Z72</f>
        <v>0.0</v>
      </c>
      <c r="AC72" t="n" s="6">
        <v>0.0</v>
      </c>
      <c r="AD72" t="n" s="6">
        <v>0.0</v>
      </c>
      <c r="AE72" t="n" s="6">
        <f>$L72/$I72*AC72</f>
        <v>0.0</v>
      </c>
      <c r="AF72" t="n" s="6">
        <f>$L72/$I72*AD72</f>
        <v>0.0</v>
      </c>
      <c r="AG72" t="s" s="5">
        <v>33</v>
      </c>
    </row>
    <row r="73">
      <c r="A73" t="n" s="5">
        <v>49.0</v>
      </c>
      <c r="B73" t="s" s="4">
        <v>44</v>
      </c>
      <c r="C73" t="s" s="4">
        <v>177</v>
      </c>
      <c r="D73" t="s" s="4">
        <v>175</v>
      </c>
      <c r="E73" t="s" s="4">
        <v>176</v>
      </c>
      <c r="F73" t="s" s="5">
        <v>39</v>
      </c>
      <c r="G73" t="n" s="6">
        <v>20293.3</v>
      </c>
      <c r="H73" t="n" s="6">
        <v>10531.5</v>
      </c>
      <c r="I73" t="n" s="6">
        <v>1500.0</v>
      </c>
      <c r="J73" t="n" s="6">
        <f>R73+V73+Z73+AD73</f>
        <v>0.0</v>
      </c>
      <c r="K73" t="n" s="6">
        <f>Q73+U73-R73-V73</f>
        <v>0.0</v>
      </c>
      <c r="L73" t="n" s="6">
        <v>0.0</v>
      </c>
      <c r="M73" t="n" s="6">
        <f>T73+X73+AB73+AF73</f>
        <v>0.0</v>
      </c>
      <c r="N73" t="n" s="6">
        <f>P73-O73</f>
        <v>0.0</v>
      </c>
      <c r="O73" t="n" s="6">
        <f>S73</f>
        <v>0.0</v>
      </c>
      <c r="P73" t="n" s="6">
        <f>T73</f>
        <v>0.0</v>
      </c>
      <c r="Q73" t="n" s="6">
        <v>0.0</v>
      </c>
      <c r="R73" t="n" s="6">
        <v>0.0</v>
      </c>
      <c r="S73" t="n" s="6">
        <f>$L73/$I73*Q73</f>
        <v>0.0</v>
      </c>
      <c r="T73" t="n" s="6">
        <f>$L73/$I73*R73</f>
        <v>0.0</v>
      </c>
      <c r="U73" t="n" s="6">
        <v>0.0</v>
      </c>
      <c r="V73" t="n" s="6">
        <v>0.0</v>
      </c>
      <c r="W73" t="n" s="6">
        <f>$L73/$I73*U73</f>
        <v>0.0</v>
      </c>
      <c r="X73" t="n" s="6">
        <f>$L73/$I73*V73</f>
        <v>0.0</v>
      </c>
      <c r="Y73" t="n" s="6">
        <v>0.0</v>
      </c>
      <c r="Z73" t="n" s="6">
        <v>0.0</v>
      </c>
      <c r="AA73" t="n" s="6">
        <f>$L73/$I73*Y73</f>
        <v>0.0</v>
      </c>
      <c r="AB73" t="n" s="6">
        <f>$L73/$I73*Z73</f>
        <v>0.0</v>
      </c>
      <c r="AC73" t="n" s="6">
        <v>0.0</v>
      </c>
      <c r="AD73" t="n" s="6">
        <v>0.0</v>
      </c>
      <c r="AE73" t="n" s="6">
        <f>$L73/$I73*AC73</f>
        <v>0.0</v>
      </c>
      <c r="AF73" t="n" s="6">
        <f>$L73/$I73*AD73</f>
        <v>0.0</v>
      </c>
      <c r="AG73" t="s" s="5">
        <v>33</v>
      </c>
    </row>
    <row r="74">
      <c r="A74" s="3" t="s">
        <v>178</v>
      </c>
    </row>
    <row r="75">
      <c r="A75" t="n" s="5">
        <v>50.0</v>
      </c>
      <c r="B75" t="s" s="4">
        <v>50</v>
      </c>
      <c r="C75" t="s" s="4">
        <v>179</v>
      </c>
      <c r="D75" t="s" s="4">
        <v>180</v>
      </c>
      <c r="E75" t="s" s="4">
        <v>181</v>
      </c>
      <c r="F75" t="s" s="5">
        <v>107</v>
      </c>
      <c r="G75" t="n" s="6">
        <v>2282.4</v>
      </c>
      <c r="H75" t="n" s="6">
        <v>1282.0</v>
      </c>
      <c r="I75" t="n" s="6">
        <v>1282.0</v>
      </c>
      <c r="J75" t="n" s="6">
        <f>R75+V75+Z75+AD75</f>
        <v>0.0</v>
      </c>
      <c r="K75" t="n" s="6">
        <f>Q75+U75-R75-V75</f>
        <v>0.0</v>
      </c>
      <c r="L75" t="n" s="6">
        <v>0.0</v>
      </c>
      <c r="M75" t="n" s="6">
        <f>T75+X75+AB75+AF75</f>
        <v>0.0</v>
      </c>
      <c r="N75" t="n" s="6">
        <f>P75-O75</f>
        <v>0.0</v>
      </c>
      <c r="O75" t="n" s="6">
        <f>S75</f>
        <v>0.0</v>
      </c>
      <c r="P75" t="n" s="6">
        <f>T75</f>
        <v>0.0</v>
      </c>
      <c r="Q75" t="n" s="6">
        <v>0.0</v>
      </c>
      <c r="R75" t="n" s="6">
        <v>0.0</v>
      </c>
      <c r="S75" t="n" s="6">
        <f>$L75/$I75*Q75</f>
        <v>0.0</v>
      </c>
      <c r="T75" t="n" s="6">
        <f>$L75/$I75*R75</f>
        <v>0.0</v>
      </c>
      <c r="U75" t="n" s="6">
        <v>0.0</v>
      </c>
      <c r="V75" t="n" s="6">
        <v>0.0</v>
      </c>
      <c r="W75" t="n" s="6">
        <f>$L75/$I75*U75</f>
        <v>0.0</v>
      </c>
      <c r="X75" t="n" s="6">
        <f>$L75/$I75*V75</f>
        <v>0.0</v>
      </c>
      <c r="Y75" t="n" s="6">
        <v>0.0</v>
      </c>
      <c r="Z75" t="n" s="6">
        <v>0.0</v>
      </c>
      <c r="AA75" t="n" s="6">
        <f>$L75/$I75*Y75</f>
        <v>0.0</v>
      </c>
      <c r="AB75" t="n" s="6">
        <f>$L75/$I75*Z75</f>
        <v>0.0</v>
      </c>
      <c r="AC75" t="n" s="6">
        <v>0.0</v>
      </c>
      <c r="AD75" t="n" s="6">
        <v>0.0</v>
      </c>
      <c r="AE75" t="n" s="6">
        <f>$L75/$I75*AC75</f>
        <v>0.0</v>
      </c>
      <c r="AF75" t="n" s="6">
        <f>$L75/$I75*AD75</f>
        <v>0.0</v>
      </c>
      <c r="AG75" t="s" s="5">
        <v>33</v>
      </c>
    </row>
    <row r="76">
      <c r="A76" s="3" t="s">
        <v>111</v>
      </c>
    </row>
    <row r="77">
      <c r="A77" t="n" s="5">
        <v>51.0</v>
      </c>
      <c r="B77" t="s" s="4">
        <v>142</v>
      </c>
      <c r="C77" t="s" s="4">
        <v>182</v>
      </c>
      <c r="D77" t="s" s="4">
        <v>183</v>
      </c>
      <c r="E77" t="s" s="4">
        <v>184</v>
      </c>
      <c r="F77" t="s" s="5">
        <v>32</v>
      </c>
      <c r="G77" t="n" s="6">
        <v>18.31</v>
      </c>
      <c r="H77" t="n" s="6">
        <v>17.81</v>
      </c>
      <c r="I77" t="n" s="6">
        <v>3.15</v>
      </c>
      <c r="J77" t="n" s="6">
        <f>R77+V77+Z77+AD77</f>
        <v>0.0</v>
      </c>
      <c r="K77" t="n" s="6">
        <f>Q77+U77-R77-V77</f>
        <v>0.0</v>
      </c>
      <c r="L77" t="n" s="6">
        <v>0.0</v>
      </c>
      <c r="M77" t="n" s="6">
        <f>T77+X77+AB77+AF77</f>
        <v>0.0</v>
      </c>
      <c r="N77" t="n" s="6">
        <f>P77-O77</f>
        <v>0.0</v>
      </c>
      <c r="O77" t="n" s="6">
        <f>S77</f>
        <v>0.0</v>
      </c>
      <c r="P77" t="n" s="6">
        <f>T77</f>
        <v>0.0</v>
      </c>
      <c r="Q77" t="n" s="6">
        <v>0.0</v>
      </c>
      <c r="R77" t="n" s="6">
        <v>0.0</v>
      </c>
      <c r="S77" t="n" s="6">
        <f>$L77/$I77*Q77</f>
        <v>0.0</v>
      </c>
      <c r="T77" t="n" s="6">
        <f>$L77/$I77*R77</f>
        <v>0.0</v>
      </c>
      <c r="U77" t="n" s="6">
        <v>0.0</v>
      </c>
      <c r="V77" t="n" s="6">
        <v>0.0</v>
      </c>
      <c r="W77" t="n" s="6">
        <f>$L77/$I77*U77</f>
        <v>0.0</v>
      </c>
      <c r="X77" t="n" s="6">
        <f>$L77/$I77*V77</f>
        <v>0.0</v>
      </c>
      <c r="Y77" t="n" s="6">
        <v>0.0</v>
      </c>
      <c r="Z77" t="n" s="6">
        <v>0.0</v>
      </c>
      <c r="AA77" t="n" s="6">
        <f>$L77/$I77*Y77</f>
        <v>0.0</v>
      </c>
      <c r="AB77" t="n" s="6">
        <f>$L77/$I77*Z77</f>
        <v>0.0</v>
      </c>
      <c r="AC77" t="n" s="6">
        <v>0.0</v>
      </c>
      <c r="AD77" t="n" s="6">
        <v>0.0</v>
      </c>
      <c r="AE77" t="n" s="6">
        <f>$L77/$I77*AC77</f>
        <v>0.0</v>
      </c>
      <c r="AF77" t="n" s="6">
        <f>$L77/$I77*AD77</f>
        <v>0.0</v>
      </c>
      <c r="AG77" t="s" s="5">
        <v>33</v>
      </c>
    </row>
    <row r="78">
      <c r="A78" t="n" s="5">
        <v>52.0</v>
      </c>
      <c r="B78" t="s" s="4">
        <v>142</v>
      </c>
      <c r="C78" t="s" s="4">
        <v>185</v>
      </c>
      <c r="D78" t="s" s="4">
        <v>186</v>
      </c>
      <c r="E78" t="s" s="4">
        <v>187</v>
      </c>
      <c r="F78" t="s" s="5">
        <v>32</v>
      </c>
      <c r="G78" t="n" s="6">
        <v>53.94</v>
      </c>
      <c r="H78" t="n" s="6">
        <v>29.64</v>
      </c>
      <c r="I78" t="n" s="6">
        <v>7.155</v>
      </c>
      <c r="J78" t="n" s="6">
        <f>R78+V78+Z78+AD78</f>
        <v>0.0</v>
      </c>
      <c r="K78" t="n" s="6">
        <f>Q78+U78-R78-V78</f>
        <v>0.0</v>
      </c>
      <c r="L78" t="n" s="6">
        <v>0.0</v>
      </c>
      <c r="M78" t="n" s="6">
        <f>T78+X78+AB78+AF78</f>
        <v>0.0</v>
      </c>
      <c r="N78" t="n" s="6">
        <f>P78-O78</f>
        <v>0.0</v>
      </c>
      <c r="O78" t="n" s="6">
        <f>S78</f>
        <v>0.0</v>
      </c>
      <c r="P78" t="n" s="6">
        <f>T78</f>
        <v>0.0</v>
      </c>
      <c r="Q78" t="n" s="6">
        <v>0.0</v>
      </c>
      <c r="R78" t="n" s="6">
        <v>0.0</v>
      </c>
      <c r="S78" t="n" s="6">
        <f>$L78/$I78*Q78</f>
        <v>0.0</v>
      </c>
      <c r="T78" t="n" s="6">
        <f>$L78/$I78*R78</f>
        <v>0.0</v>
      </c>
      <c r="U78" t="n" s="6">
        <v>0.0</v>
      </c>
      <c r="V78" t="n" s="6">
        <v>0.0</v>
      </c>
      <c r="W78" t="n" s="6">
        <f>$L78/$I78*U78</f>
        <v>0.0</v>
      </c>
      <c r="X78" t="n" s="6">
        <f>$L78/$I78*V78</f>
        <v>0.0</v>
      </c>
      <c r="Y78" t="n" s="6">
        <v>0.0</v>
      </c>
      <c r="Z78" t="n" s="6">
        <v>0.0</v>
      </c>
      <c r="AA78" t="n" s="6">
        <f>$L78/$I78*Y78</f>
        <v>0.0</v>
      </c>
      <c r="AB78" t="n" s="6">
        <f>$L78/$I78*Z78</f>
        <v>0.0</v>
      </c>
      <c r="AC78" t="n" s="6">
        <v>0.0</v>
      </c>
      <c r="AD78" t="n" s="6">
        <v>0.0</v>
      </c>
      <c r="AE78" t="n" s="6">
        <f>$L78/$I78*AC78</f>
        <v>0.0</v>
      </c>
      <c r="AF78" t="n" s="6">
        <f>$L78/$I78*AD78</f>
        <v>0.0</v>
      </c>
      <c r="AG78" t="s" s="5">
        <v>33</v>
      </c>
    </row>
    <row r="79">
      <c r="A79" t="n" s="5">
        <v>53.0</v>
      </c>
      <c r="B79" t="s" s="4">
        <v>142</v>
      </c>
      <c r="C79" t="s" s="4">
        <v>188</v>
      </c>
      <c r="D79" t="s" s="4">
        <v>189</v>
      </c>
      <c r="E79" t="s" s="4">
        <v>190</v>
      </c>
      <c r="F79" t="s" s="5">
        <v>32</v>
      </c>
      <c r="G79" t="n" s="6">
        <v>77.55</v>
      </c>
      <c r="H79" t="n" s="6">
        <v>77.55</v>
      </c>
      <c r="I79" t="n" s="6">
        <v>16.3</v>
      </c>
      <c r="J79" t="n" s="6">
        <f>R79+V79+Z79+AD79</f>
        <v>0.0</v>
      </c>
      <c r="K79" t="n" s="6">
        <f>Q79+U79-R79-V79</f>
        <v>0.0</v>
      </c>
      <c r="L79" t="n" s="6">
        <v>0.0</v>
      </c>
      <c r="M79" t="n" s="6">
        <f>T79+X79+AB79+AF79</f>
        <v>0.0</v>
      </c>
      <c r="N79" t="n" s="6">
        <f>P79-O79</f>
        <v>0.0</v>
      </c>
      <c r="O79" t="n" s="6">
        <f>S79</f>
        <v>0.0</v>
      </c>
      <c r="P79" t="n" s="6">
        <f>T79</f>
        <v>0.0</v>
      </c>
      <c r="Q79" t="n" s="6">
        <v>0.0</v>
      </c>
      <c r="R79" t="n" s="6">
        <v>0.0</v>
      </c>
      <c r="S79" t="n" s="6">
        <f>$L79/$I79*Q79</f>
        <v>0.0</v>
      </c>
      <c r="T79" t="n" s="6">
        <f>$L79/$I79*R79</f>
        <v>0.0</v>
      </c>
      <c r="U79" t="n" s="6">
        <v>0.0</v>
      </c>
      <c r="V79" t="n" s="6">
        <v>0.0</v>
      </c>
      <c r="W79" t="n" s="6">
        <f>$L79/$I79*U79</f>
        <v>0.0</v>
      </c>
      <c r="X79" t="n" s="6">
        <f>$L79/$I79*V79</f>
        <v>0.0</v>
      </c>
      <c r="Y79" t="n" s="6">
        <v>0.0</v>
      </c>
      <c r="Z79" t="n" s="6">
        <v>0.0</v>
      </c>
      <c r="AA79" t="n" s="6">
        <f>$L79/$I79*Y79</f>
        <v>0.0</v>
      </c>
      <c r="AB79" t="n" s="6">
        <f>$L79/$I79*Z79</f>
        <v>0.0</v>
      </c>
      <c r="AC79" t="n" s="6">
        <v>0.0</v>
      </c>
      <c r="AD79" t="n" s="6">
        <v>0.0</v>
      </c>
      <c r="AE79" t="n" s="6">
        <f>$L79/$I79*AC79</f>
        <v>0.0</v>
      </c>
      <c r="AF79" t="n" s="6">
        <f>$L79/$I79*AD79</f>
        <v>0.0</v>
      </c>
      <c r="AG79" t="s" s="5">
        <v>33</v>
      </c>
    </row>
    <row r="80">
      <c r="A80" s="3" t="s">
        <v>191</v>
      </c>
    </row>
    <row r="81">
      <c r="A81" t="n" s="5">
        <v>54.0</v>
      </c>
      <c r="B81" t="s" s="4">
        <v>142</v>
      </c>
      <c r="C81" t="s" s="4">
        <v>192</v>
      </c>
      <c r="D81" t="s" s="4">
        <v>193</v>
      </c>
      <c r="E81" t="s" s="4">
        <v>194</v>
      </c>
      <c r="F81" t="s" s="5">
        <v>105</v>
      </c>
      <c r="G81" t="n" s="6">
        <v>9.0</v>
      </c>
      <c r="H81" t="n" s="6">
        <v>9.0</v>
      </c>
      <c r="I81" t="n" s="6">
        <v>4.0</v>
      </c>
      <c r="J81" t="n" s="6">
        <f>R81+V81+Z81+AD81</f>
        <v>0.0</v>
      </c>
      <c r="K81" t="n" s="6">
        <f>Q81+U81-R81-V81</f>
        <v>0.0</v>
      </c>
      <c r="L81" t="n" s="6">
        <v>0.0</v>
      </c>
      <c r="M81" t="n" s="6">
        <f>T81+X81+AB81+AF81</f>
        <v>0.0</v>
      </c>
      <c r="N81" t="n" s="6">
        <f>P81-O81</f>
        <v>0.0</v>
      </c>
      <c r="O81" t="n" s="6">
        <f>S81</f>
        <v>0.0</v>
      </c>
      <c r="P81" t="n" s="6">
        <f>T81</f>
        <v>0.0</v>
      </c>
      <c r="Q81" t="n" s="6">
        <v>0.0</v>
      </c>
      <c r="R81" t="n" s="6">
        <v>0.0</v>
      </c>
      <c r="S81" t="n" s="6">
        <f>$L81/$I81*Q81</f>
        <v>0.0</v>
      </c>
      <c r="T81" t="n" s="6">
        <f>$L81/$I81*R81</f>
        <v>0.0</v>
      </c>
      <c r="U81" t="n" s="6">
        <v>0.0</v>
      </c>
      <c r="V81" t="n" s="6">
        <v>0.0</v>
      </c>
      <c r="W81" t="n" s="6">
        <f>$L81/$I81*U81</f>
        <v>0.0</v>
      </c>
      <c r="X81" t="n" s="6">
        <f>$L81/$I81*V81</f>
        <v>0.0</v>
      </c>
      <c r="Y81" t="n" s="6">
        <v>0.0</v>
      </c>
      <c r="Z81" t="n" s="6">
        <v>0.0</v>
      </c>
      <c r="AA81" t="n" s="6">
        <f>$L81/$I81*Y81</f>
        <v>0.0</v>
      </c>
      <c r="AB81" t="n" s="6">
        <f>$L81/$I81*Z81</f>
        <v>0.0</v>
      </c>
      <c r="AC81" t="n" s="6">
        <v>0.0</v>
      </c>
      <c r="AD81" t="n" s="6">
        <v>0.0</v>
      </c>
      <c r="AE81" t="n" s="6">
        <f>$L81/$I81*AC81</f>
        <v>0.0</v>
      </c>
      <c r="AF81" t="n" s="6">
        <f>$L81/$I81*AD81</f>
        <v>0.0</v>
      </c>
      <c r="AG81" t="s" s="5">
        <v>33</v>
      </c>
    </row>
    <row r="82">
      <c r="A82" s="3" t="s">
        <v>195</v>
      </c>
    </row>
    <row r="83">
      <c r="A83" s="3" t="s">
        <v>196</v>
      </c>
    </row>
    <row r="84">
      <c r="A84" t="n" s="5">
        <v>55.0</v>
      </c>
      <c r="B84" t="s" s="4">
        <v>50</v>
      </c>
      <c r="C84" t="s" s="4">
        <v>197</v>
      </c>
      <c r="D84" t="s" s="4">
        <v>198</v>
      </c>
      <c r="E84" t="s" s="4">
        <v>199</v>
      </c>
      <c r="F84" t="s" s="5">
        <v>200</v>
      </c>
      <c r="G84" t="n" s="6">
        <v>358.1</v>
      </c>
      <c r="H84" t="n" s="6">
        <v>358.1</v>
      </c>
      <c r="I84" t="n" s="6">
        <v>358.1</v>
      </c>
      <c r="J84" t="n" s="6">
        <f>R84+V84+Z84+AD84</f>
        <v>0.0</v>
      </c>
      <c r="K84" t="n" s="6">
        <f>Q84+U84-R84-V84</f>
        <v>0.0</v>
      </c>
      <c r="L84" t="n" s="6">
        <v>0.0</v>
      </c>
      <c r="M84" t="n" s="6">
        <f>T84+X84+AB84+AF84</f>
        <v>0.0</v>
      </c>
      <c r="N84" t="n" s="6">
        <f>P84-O84</f>
        <v>0.0</v>
      </c>
      <c r="O84" t="n" s="6">
        <f>S84</f>
        <v>0.0</v>
      </c>
      <c r="P84" t="n" s="6">
        <f>T84</f>
        <v>0.0</v>
      </c>
      <c r="Q84" t="n" s="6">
        <v>0.0</v>
      </c>
      <c r="R84" t="n" s="6">
        <v>0.0</v>
      </c>
      <c r="S84" t="n" s="6">
        <f>$L84/$I84*Q84</f>
        <v>0.0</v>
      </c>
      <c r="T84" t="n" s="6">
        <f>$L84/$I84*R84</f>
        <v>0.0</v>
      </c>
      <c r="U84" t="n" s="6">
        <v>0.0</v>
      </c>
      <c r="V84" t="n" s="6">
        <v>0.0</v>
      </c>
      <c r="W84" t="n" s="6">
        <f>$L84/$I84*U84</f>
        <v>0.0</v>
      </c>
      <c r="X84" t="n" s="6">
        <f>$L84/$I84*V84</f>
        <v>0.0</v>
      </c>
      <c r="Y84" t="n" s="6">
        <v>0.0</v>
      </c>
      <c r="Z84" t="n" s="6">
        <v>0.0</v>
      </c>
      <c r="AA84" t="n" s="6">
        <f>$L84/$I84*Y84</f>
        <v>0.0</v>
      </c>
      <c r="AB84" t="n" s="6">
        <f>$L84/$I84*Z84</f>
        <v>0.0</v>
      </c>
      <c r="AC84" t="n" s="6">
        <v>0.0</v>
      </c>
      <c r="AD84" t="n" s="6">
        <v>0.0</v>
      </c>
      <c r="AE84" t="n" s="6">
        <f>$L84/$I84*AC84</f>
        <v>0.0</v>
      </c>
      <c r="AF84" t="n" s="6">
        <f>$L84/$I84*AD84</f>
        <v>0.0</v>
      </c>
      <c r="AG84" t="s" s="5">
        <v>33</v>
      </c>
    </row>
    <row r="85">
      <c r="A85" t="n" s="5">
        <v>0.0</v>
      </c>
      <c r="B85" t="s" s="4">
        <v>25</v>
      </c>
      <c r="C85" t="s" s="4">
        <v>201</v>
      </c>
      <c r="D85" t="s" s="4">
        <v>25</v>
      </c>
      <c r="E85" t="s" s="4">
        <v>25</v>
      </c>
      <c r="F85" t="s" s="5">
        <v>107</v>
      </c>
      <c r="G85" t="n" s="6">
        <v>305.0</v>
      </c>
      <c r="H85" t="n" s="6">
        <v>305.0</v>
      </c>
      <c r="I85" t="n" s="6">
        <v>305.0</v>
      </c>
      <c r="J85" t="n" s="6">
        <f>R85+V85+Z85+AD85</f>
        <v>0.0</v>
      </c>
      <c r="K85" t="n" s="6">
        <f>Q85+U85-R85-V85</f>
        <v>0.0</v>
      </c>
      <c r="L85" t="n" s="6">
        <v>0.0</v>
      </c>
      <c r="M85" t="n" s="6">
        <f>T85+X85+AB85+AF85</f>
        <v>0.0</v>
      </c>
      <c r="N85" t="n" s="6">
        <f>P85-O85</f>
        <v>0.0</v>
      </c>
      <c r="O85" t="n" s="6">
        <f>S85</f>
        <v>0.0</v>
      </c>
      <c r="P85" t="n" s="6">
        <f>T85</f>
        <v>0.0</v>
      </c>
      <c r="Q85" t="n" s="6">
        <v>0.0</v>
      </c>
      <c r="R85" t="n" s="6">
        <v>0.0</v>
      </c>
      <c r="S85" t="n" s="6">
        <f>$L85/$I85*Q85</f>
        <v>0.0</v>
      </c>
      <c r="T85" t="n" s="6">
        <f>$L85/$I85*R85</f>
        <v>0.0</v>
      </c>
      <c r="U85" t="n" s="6">
        <v>0.0</v>
      </c>
      <c r="V85" t="n" s="6">
        <v>0.0</v>
      </c>
      <c r="W85" t="n" s="6">
        <f>$L85/$I85*U85</f>
        <v>0.0</v>
      </c>
      <c r="X85" t="n" s="6">
        <f>$L85/$I85*V85</f>
        <v>0.0</v>
      </c>
      <c r="Y85" t="n" s="6">
        <v>0.0</v>
      </c>
      <c r="Z85" t="n" s="6">
        <v>0.0</v>
      </c>
      <c r="AA85" t="n" s="6">
        <f>$L85/$I85*Y85</f>
        <v>0.0</v>
      </c>
      <c r="AB85" t="n" s="6">
        <f>$L85/$I85*Z85</f>
        <v>0.0</v>
      </c>
      <c r="AC85" t="n" s="6">
        <v>0.0</v>
      </c>
      <c r="AD85" t="n" s="6">
        <v>0.0</v>
      </c>
      <c r="AE85" t="n" s="6">
        <f>$L85/$I85*AC85</f>
        <v>0.0</v>
      </c>
      <c r="AF85" t="n" s="6">
        <f>$L85/$I85*AD85</f>
        <v>0.0</v>
      </c>
      <c r="AG85" t="s" s="5">
        <v>33</v>
      </c>
    </row>
    <row r="86">
      <c r="A86" t="n" s="5">
        <v>58.0</v>
      </c>
      <c r="B86" t="s" s="4">
        <v>50</v>
      </c>
      <c r="C86" t="s" s="4">
        <v>202</v>
      </c>
      <c r="D86" t="s" s="4">
        <v>203</v>
      </c>
      <c r="E86" t="s" s="4">
        <v>204</v>
      </c>
      <c r="F86" t="s" s="5">
        <v>107</v>
      </c>
      <c r="G86" t="n" s="6">
        <v>305.33</v>
      </c>
      <c r="H86" t="n" s="6">
        <v>305.33</v>
      </c>
      <c r="I86" t="n" s="6">
        <v>305.33</v>
      </c>
      <c r="J86" t="n" s="6">
        <f>R86+V86+Z86+AD86</f>
        <v>0.0</v>
      </c>
      <c r="K86" t="n" s="6">
        <f>Q86+U86-R86-V86</f>
        <v>0.0</v>
      </c>
      <c r="L86" t="n" s="6">
        <v>0.0</v>
      </c>
      <c r="M86" t="n" s="6">
        <f>T86+X86+AB86+AF86</f>
        <v>0.0</v>
      </c>
      <c r="N86" t="n" s="6">
        <f>P86-O86</f>
        <v>0.0</v>
      </c>
      <c r="O86" t="n" s="6">
        <f>S86</f>
        <v>0.0</v>
      </c>
      <c r="P86" t="n" s="6">
        <f>T86</f>
        <v>0.0</v>
      </c>
      <c r="Q86" t="n" s="6">
        <v>0.0</v>
      </c>
      <c r="R86" t="n" s="6">
        <v>0.0</v>
      </c>
      <c r="S86" t="n" s="6">
        <f>$L86/$I86*Q86</f>
        <v>0.0</v>
      </c>
      <c r="T86" t="n" s="6">
        <f>$L86/$I86*R86</f>
        <v>0.0</v>
      </c>
      <c r="U86" t="n" s="6">
        <v>0.0</v>
      </c>
      <c r="V86" t="n" s="6">
        <v>0.0</v>
      </c>
      <c r="W86" t="n" s="6">
        <f>$L86/$I86*U86</f>
        <v>0.0</v>
      </c>
      <c r="X86" t="n" s="6">
        <f>$L86/$I86*V86</f>
        <v>0.0</v>
      </c>
      <c r="Y86" t="n" s="6">
        <v>0.0</v>
      </c>
      <c r="Z86" t="n" s="6">
        <v>0.0</v>
      </c>
      <c r="AA86" t="n" s="6">
        <f>$L86/$I86*Y86</f>
        <v>0.0</v>
      </c>
      <c r="AB86" t="n" s="6">
        <f>$L86/$I86*Z86</f>
        <v>0.0</v>
      </c>
      <c r="AC86" t="n" s="6">
        <v>0.0</v>
      </c>
      <c r="AD86" t="n" s="6">
        <v>0.0</v>
      </c>
      <c r="AE86" t="n" s="6">
        <f>$L86/$I86*AC86</f>
        <v>0.0</v>
      </c>
      <c r="AF86" t="n" s="6">
        <f>$L86/$I86*AD86</f>
        <v>0.0</v>
      </c>
      <c r="AG86" t="s" s="5">
        <v>33</v>
      </c>
    </row>
    <row r="87">
      <c r="A87" s="3" t="s">
        <v>205</v>
      </c>
    </row>
    <row r="88">
      <c r="A88" t="n" s="5">
        <v>59.0</v>
      </c>
      <c r="B88" t="s" s="4">
        <v>50</v>
      </c>
      <c r="C88" t="s" s="4">
        <v>206</v>
      </c>
      <c r="D88" t="s" s="4">
        <v>207</v>
      </c>
      <c r="E88" t="s" s="4">
        <v>208</v>
      </c>
      <c r="F88" t="s" s="5">
        <v>105</v>
      </c>
      <c r="G88" t="n" s="6">
        <v>1.0</v>
      </c>
      <c r="H88" t="n" s="6">
        <v>1.0</v>
      </c>
      <c r="I88" t="n" s="6">
        <v>1.0</v>
      </c>
      <c r="J88" t="n" s="6">
        <f>R88+V88+Z88+AD88</f>
        <v>0.0</v>
      </c>
      <c r="K88" t="n" s="6">
        <f>Q88+U88-R88-V88</f>
        <v>0.0</v>
      </c>
      <c r="L88" t="n" s="6">
        <v>0.0</v>
      </c>
      <c r="M88" t="n" s="6">
        <f>T88+X88+AB88+AF88</f>
        <v>0.0</v>
      </c>
      <c r="N88" t="n" s="6">
        <f>P88-O88</f>
        <v>0.0</v>
      </c>
      <c r="O88" t="n" s="6">
        <f>S88</f>
        <v>0.0</v>
      </c>
      <c r="P88" t="n" s="6">
        <f>T88</f>
        <v>0.0</v>
      </c>
      <c r="Q88" t="n" s="6">
        <v>0.0</v>
      </c>
      <c r="R88" t="n" s="6">
        <v>0.0</v>
      </c>
      <c r="S88" t="n" s="6">
        <f>$L88/$I88*Q88</f>
        <v>0.0</v>
      </c>
      <c r="T88" t="n" s="6">
        <f>$L88/$I88*R88</f>
        <v>0.0</v>
      </c>
      <c r="U88" t="n" s="6">
        <v>0.0</v>
      </c>
      <c r="V88" t="n" s="6">
        <v>0.0</v>
      </c>
      <c r="W88" t="n" s="6">
        <f>$L88/$I88*U88</f>
        <v>0.0</v>
      </c>
      <c r="X88" t="n" s="6">
        <f>$L88/$I88*V88</f>
        <v>0.0</v>
      </c>
      <c r="Y88" t="n" s="6">
        <v>0.0</v>
      </c>
      <c r="Z88" t="n" s="6">
        <v>0.0</v>
      </c>
      <c r="AA88" t="n" s="6">
        <f>$L88/$I88*Y88</f>
        <v>0.0</v>
      </c>
      <c r="AB88" t="n" s="6">
        <f>$L88/$I88*Z88</f>
        <v>0.0</v>
      </c>
      <c r="AC88" t="n" s="6">
        <v>0.0</v>
      </c>
      <c r="AD88" t="n" s="6">
        <v>0.0</v>
      </c>
      <c r="AE88" t="n" s="6">
        <f>$L88/$I88*AC88</f>
        <v>0.0</v>
      </c>
      <c r="AF88" t="n" s="6">
        <f>$L88/$I88*AD88</f>
        <v>0.0</v>
      </c>
      <c r="AG88" t="s" s="5">
        <v>33</v>
      </c>
    </row>
    <row r="89">
      <c r="A89" s="3" t="s">
        <v>209</v>
      </c>
    </row>
    <row r="90">
      <c r="A90" s="3" t="s">
        <v>210</v>
      </c>
    </row>
    <row r="91">
      <c r="A91" t="n" s="5">
        <v>60.0</v>
      </c>
      <c r="B91" t="s" s="4">
        <v>44</v>
      </c>
      <c r="C91" t="s" s="4">
        <v>211</v>
      </c>
      <c r="D91" t="s" s="4">
        <v>212</v>
      </c>
      <c r="E91" t="s" s="4">
        <v>213</v>
      </c>
      <c r="F91" t="s" s="5">
        <v>39</v>
      </c>
      <c r="G91" t="n" s="6">
        <v>34649.86</v>
      </c>
      <c r="H91" t="n" s="6">
        <v>8514.12</v>
      </c>
      <c r="I91" t="n" s="6">
        <v>1.0</v>
      </c>
      <c r="J91" t="n" s="6">
        <f>R91+V91+Z91+AD91</f>
        <v>0.0</v>
      </c>
      <c r="K91" t="n" s="6">
        <f>Q91+U91-R91-V91</f>
        <v>0.0</v>
      </c>
      <c r="L91" t="n" s="6">
        <v>0.0</v>
      </c>
      <c r="M91" t="n" s="6">
        <f>T91+X91+AB91+AF91</f>
        <v>0.0</v>
      </c>
      <c r="N91" t="n" s="6">
        <f>P91-O91</f>
        <v>0.0</v>
      </c>
      <c r="O91" t="n" s="6">
        <f>S91</f>
        <v>0.0</v>
      </c>
      <c r="P91" t="n" s="6">
        <f>T91</f>
        <v>0.0</v>
      </c>
      <c r="Q91" t="n" s="6">
        <v>0.0</v>
      </c>
      <c r="R91" t="n" s="6">
        <v>0.0</v>
      </c>
      <c r="S91" t="n" s="6">
        <f>$L91/$I91*Q91</f>
        <v>0.0</v>
      </c>
      <c r="T91" t="n" s="6">
        <f>$L91/$I91*R91</f>
        <v>0.0</v>
      </c>
      <c r="U91" t="n" s="6">
        <v>0.0</v>
      </c>
      <c r="V91" t="n" s="6">
        <v>0.0</v>
      </c>
      <c r="W91" t="n" s="6">
        <f>$L91/$I91*U91</f>
        <v>0.0</v>
      </c>
      <c r="X91" t="n" s="6">
        <f>$L91/$I91*V91</f>
        <v>0.0</v>
      </c>
      <c r="Y91" t="n" s="6">
        <v>0.0</v>
      </c>
      <c r="Z91" t="n" s="6">
        <v>0.0</v>
      </c>
      <c r="AA91" t="n" s="6">
        <f>$L91/$I91*Y91</f>
        <v>0.0</v>
      </c>
      <c r="AB91" t="n" s="6">
        <f>$L91/$I91*Z91</f>
        <v>0.0</v>
      </c>
      <c r="AC91" t="n" s="6">
        <v>0.0</v>
      </c>
      <c r="AD91" t="n" s="6">
        <v>0.0</v>
      </c>
      <c r="AE91" t="n" s="6">
        <f>$L91/$I91*AC91</f>
        <v>0.0</v>
      </c>
      <c r="AF91" t="n" s="6">
        <f>$L91/$I91*AD91</f>
        <v>0.0</v>
      </c>
      <c r="AG91" t="s" s="5">
        <v>33</v>
      </c>
    </row>
    <row r="92">
      <c r="A92" s="3" t="s">
        <v>214</v>
      </c>
    </row>
    <row r="93">
      <c r="A93" s="3" t="s">
        <v>215</v>
      </c>
    </row>
    <row r="94">
      <c r="A94" s="3" t="s">
        <v>168</v>
      </c>
    </row>
    <row r="95">
      <c r="A95" t="n" s="5">
        <v>61.0</v>
      </c>
      <c r="B95" t="s" s="4">
        <v>28</v>
      </c>
      <c r="C95" t="s" s="4">
        <v>216</v>
      </c>
      <c r="D95" t="s" s="4">
        <v>217</v>
      </c>
      <c r="E95" t="s" s="4">
        <v>218</v>
      </c>
      <c r="F95" t="s" s="5">
        <v>57</v>
      </c>
      <c r="G95" t="n" s="6">
        <v>215.6</v>
      </c>
      <c r="H95" t="n" s="6">
        <v>215.6</v>
      </c>
      <c r="I95" t="n" s="6">
        <v>115.0</v>
      </c>
      <c r="J95" t="n" s="6">
        <f>R95+V95+Z95+AD95</f>
        <v>0.0</v>
      </c>
      <c r="K95" t="n" s="6">
        <f>Q95+U95-R95-V95</f>
        <v>0.0</v>
      </c>
      <c r="L95" t="n" s="6">
        <v>0.0</v>
      </c>
      <c r="M95" t="n" s="6">
        <f>T95+X95+AB95+AF95</f>
        <v>0.0</v>
      </c>
      <c r="N95" t="n" s="6">
        <f>P95-O95</f>
        <v>0.0</v>
      </c>
      <c r="O95" t="n" s="6">
        <f>S95</f>
        <v>0.0</v>
      </c>
      <c r="P95" t="n" s="6">
        <f>T95</f>
        <v>0.0</v>
      </c>
      <c r="Q95" t="n" s="6">
        <v>0.0</v>
      </c>
      <c r="R95" t="n" s="6">
        <v>0.0</v>
      </c>
      <c r="S95" t="n" s="6">
        <f>$L95/$I95*Q95</f>
        <v>0.0</v>
      </c>
      <c r="T95" t="n" s="6">
        <f>$L95/$I95*R95</f>
        <v>0.0</v>
      </c>
      <c r="U95" t="n" s="6">
        <v>0.0</v>
      </c>
      <c r="V95" t="n" s="6">
        <v>0.0</v>
      </c>
      <c r="W95" t="n" s="6">
        <f>$L95/$I95*U95</f>
        <v>0.0</v>
      </c>
      <c r="X95" t="n" s="6">
        <f>$L95/$I95*V95</f>
        <v>0.0</v>
      </c>
      <c r="Y95" t="n" s="6">
        <v>0.0</v>
      </c>
      <c r="Z95" t="n" s="6">
        <v>0.0</v>
      </c>
      <c r="AA95" t="n" s="6">
        <f>$L95/$I95*Y95</f>
        <v>0.0</v>
      </c>
      <c r="AB95" t="n" s="6">
        <f>$L95/$I95*Z95</f>
        <v>0.0</v>
      </c>
      <c r="AC95" t="n" s="6">
        <v>0.0</v>
      </c>
      <c r="AD95" t="n" s="6">
        <v>0.0</v>
      </c>
      <c r="AE95" t="n" s="6">
        <f>$L95/$I95*AC95</f>
        <v>0.0</v>
      </c>
      <c r="AF95" t="n" s="6">
        <f>$L95/$I95*AD95</f>
        <v>0.0</v>
      </c>
      <c r="AG95" t="s" s="5">
        <v>33</v>
      </c>
    </row>
    <row r="96">
      <c r="A96" s="3" t="s">
        <v>219</v>
      </c>
    </row>
    <row r="97">
      <c r="A97" s="3" t="s">
        <v>220</v>
      </c>
    </row>
    <row r="98">
      <c r="A98" t="n" s="5">
        <v>62.0</v>
      </c>
      <c r="B98" t="s" s="4">
        <v>221</v>
      </c>
      <c r="C98" t="s" s="4">
        <v>222</v>
      </c>
      <c r="D98" t="s" s="4">
        <v>223</v>
      </c>
      <c r="E98" t="s" s="4">
        <v>224</v>
      </c>
      <c r="F98" t="s" s="5">
        <v>57</v>
      </c>
      <c r="G98" t="n" s="6">
        <v>78.5</v>
      </c>
      <c r="H98" t="n" s="6">
        <v>61.5</v>
      </c>
      <c r="I98" t="n" s="6">
        <v>17.5</v>
      </c>
      <c r="J98" t="n" s="6">
        <f>R98+V98+Z98+AD98</f>
        <v>0.0</v>
      </c>
      <c r="K98" t="n" s="6">
        <f>Q98+U98-R98-V98</f>
        <v>0.0</v>
      </c>
      <c r="L98" t="n" s="6">
        <v>0.0</v>
      </c>
      <c r="M98" t="n" s="6">
        <f>T98+X98+AB98+AF98</f>
        <v>0.0</v>
      </c>
      <c r="N98" t="n" s="6">
        <f>P98-O98</f>
        <v>0.0</v>
      </c>
      <c r="O98" t="n" s="6">
        <f>S98</f>
        <v>0.0</v>
      </c>
      <c r="P98" t="n" s="6">
        <f>T98</f>
        <v>0.0</v>
      </c>
      <c r="Q98" t="n" s="6">
        <v>0.0</v>
      </c>
      <c r="R98" t="n" s="6">
        <v>0.0</v>
      </c>
      <c r="S98" t="n" s="6">
        <f>$L98/$I98*Q98</f>
        <v>0.0</v>
      </c>
      <c r="T98" t="n" s="6">
        <f>$L98/$I98*R98</f>
        <v>0.0</v>
      </c>
      <c r="U98" t="n" s="6">
        <v>0.0</v>
      </c>
      <c r="V98" t="n" s="6">
        <v>0.0</v>
      </c>
      <c r="W98" t="n" s="6">
        <f>$L98/$I98*U98</f>
        <v>0.0</v>
      </c>
      <c r="X98" t="n" s="6">
        <f>$L98/$I98*V98</f>
        <v>0.0</v>
      </c>
      <c r="Y98" t="n" s="6">
        <v>0.0</v>
      </c>
      <c r="Z98" t="n" s="6">
        <v>0.0</v>
      </c>
      <c r="AA98" t="n" s="6">
        <f>$L98/$I98*Y98</f>
        <v>0.0</v>
      </c>
      <c r="AB98" t="n" s="6">
        <f>$L98/$I98*Z98</f>
        <v>0.0</v>
      </c>
      <c r="AC98" t="n" s="6">
        <v>0.0</v>
      </c>
      <c r="AD98" t="n" s="6">
        <v>0.0</v>
      </c>
      <c r="AE98" t="n" s="6">
        <f>$L98/$I98*AC98</f>
        <v>0.0</v>
      </c>
      <c r="AF98" t="n" s="6">
        <f>$L98/$I98*AD98</f>
        <v>0.0</v>
      </c>
      <c r="AG98" t="s" s="5">
        <v>33</v>
      </c>
    </row>
    <row r="99">
      <c r="A99" s="3" t="s">
        <v>225</v>
      </c>
    </row>
    <row r="100">
      <c r="A100" t="n" s="5">
        <v>63.0</v>
      </c>
      <c r="B100" t="s" s="4">
        <v>221</v>
      </c>
      <c r="C100" t="s" s="4">
        <v>226</v>
      </c>
      <c r="D100" t="s" s="4">
        <v>227</v>
      </c>
      <c r="E100" t="s" s="4">
        <v>228</v>
      </c>
      <c r="F100" t="s" s="5">
        <v>39</v>
      </c>
      <c r="G100" t="n" s="6">
        <v>1466.0</v>
      </c>
      <c r="H100" t="n" s="6">
        <v>1466.0</v>
      </c>
      <c r="I100" t="n" s="6">
        <v>300.0</v>
      </c>
      <c r="J100" t="n" s="6">
        <f>R100+V100+Z100+AD100</f>
        <v>0.0</v>
      </c>
      <c r="K100" t="n" s="6">
        <f>Q100+U100-R100-V100</f>
        <v>0.0</v>
      </c>
      <c r="L100" t="n" s="6">
        <v>0.0</v>
      </c>
      <c r="M100" t="n" s="6">
        <f>T100+X100+AB100+AF100</f>
        <v>0.0</v>
      </c>
      <c r="N100" t="n" s="6">
        <f>P100-O100</f>
        <v>0.0</v>
      </c>
      <c r="O100" t="n" s="6">
        <f>S100</f>
        <v>0.0</v>
      </c>
      <c r="P100" t="n" s="6">
        <f>T100</f>
        <v>0.0</v>
      </c>
      <c r="Q100" t="n" s="6">
        <v>0.0</v>
      </c>
      <c r="R100" t="n" s="6">
        <v>0.0</v>
      </c>
      <c r="S100" t="n" s="6">
        <f>$L100/$I100*Q100</f>
        <v>0.0</v>
      </c>
      <c r="T100" t="n" s="6">
        <f>$L100/$I100*R100</f>
        <v>0.0</v>
      </c>
      <c r="U100" t="n" s="6">
        <v>0.0</v>
      </c>
      <c r="V100" t="n" s="6">
        <v>0.0</v>
      </c>
      <c r="W100" t="n" s="6">
        <f>$L100/$I100*U100</f>
        <v>0.0</v>
      </c>
      <c r="X100" t="n" s="6">
        <f>$L100/$I100*V100</f>
        <v>0.0</v>
      </c>
      <c r="Y100" t="n" s="6">
        <v>0.0</v>
      </c>
      <c r="Z100" t="n" s="6">
        <v>0.0</v>
      </c>
      <c r="AA100" t="n" s="6">
        <f>$L100/$I100*Y100</f>
        <v>0.0</v>
      </c>
      <c r="AB100" t="n" s="6">
        <f>$L100/$I100*Z100</f>
        <v>0.0</v>
      </c>
      <c r="AC100" t="n" s="6">
        <v>0.0</v>
      </c>
      <c r="AD100" t="n" s="6">
        <v>0.0</v>
      </c>
      <c r="AE100" t="n" s="6">
        <f>$L100/$I100*AC100</f>
        <v>0.0</v>
      </c>
      <c r="AF100" t="n" s="6">
        <f>$L100/$I100*AD100</f>
        <v>0.0</v>
      </c>
      <c r="AG100" t="s" s="5">
        <v>33</v>
      </c>
    </row>
    <row r="101">
      <c r="A101" t="n" s="5">
        <v>64.0</v>
      </c>
      <c r="B101" t="s" s="4">
        <v>221</v>
      </c>
      <c r="C101" t="s" s="4">
        <v>229</v>
      </c>
      <c r="D101" t="s" s="4">
        <v>227</v>
      </c>
      <c r="E101" t="s" s="4">
        <v>228</v>
      </c>
      <c r="F101" t="s" s="5">
        <v>39</v>
      </c>
      <c r="G101" t="n" s="6">
        <v>1466.0</v>
      </c>
      <c r="H101" t="n" s="6">
        <v>1466.0</v>
      </c>
      <c r="I101" t="n" s="6">
        <v>300.0</v>
      </c>
      <c r="J101" t="n" s="6">
        <f>R101+V101+Z101+AD101</f>
        <v>0.0</v>
      </c>
      <c r="K101" t="n" s="6">
        <f>Q101+U101-R101-V101</f>
        <v>0.0</v>
      </c>
      <c r="L101" t="n" s="6">
        <v>0.0</v>
      </c>
      <c r="M101" t="n" s="6">
        <f>T101+X101+AB101+AF101</f>
        <v>0.0</v>
      </c>
      <c r="N101" t="n" s="6">
        <f>P101-O101</f>
        <v>0.0</v>
      </c>
      <c r="O101" t="n" s="6">
        <f>S101</f>
        <v>0.0</v>
      </c>
      <c r="P101" t="n" s="6">
        <f>T101</f>
        <v>0.0</v>
      </c>
      <c r="Q101" t="n" s="6">
        <v>0.0</v>
      </c>
      <c r="R101" t="n" s="6">
        <v>0.0</v>
      </c>
      <c r="S101" t="n" s="6">
        <f>$L101/$I101*Q101</f>
        <v>0.0</v>
      </c>
      <c r="T101" t="n" s="6">
        <f>$L101/$I101*R101</f>
        <v>0.0</v>
      </c>
      <c r="U101" t="n" s="6">
        <v>0.0</v>
      </c>
      <c r="V101" t="n" s="6">
        <v>0.0</v>
      </c>
      <c r="W101" t="n" s="6">
        <f>$L101/$I101*U101</f>
        <v>0.0</v>
      </c>
      <c r="X101" t="n" s="6">
        <f>$L101/$I101*V101</f>
        <v>0.0</v>
      </c>
      <c r="Y101" t="n" s="6">
        <v>0.0</v>
      </c>
      <c r="Z101" t="n" s="6">
        <v>0.0</v>
      </c>
      <c r="AA101" t="n" s="6">
        <f>$L101/$I101*Y101</f>
        <v>0.0</v>
      </c>
      <c r="AB101" t="n" s="6">
        <f>$L101/$I101*Z101</f>
        <v>0.0</v>
      </c>
      <c r="AC101" t="n" s="6">
        <v>0.0</v>
      </c>
      <c r="AD101" t="n" s="6">
        <v>0.0</v>
      </c>
      <c r="AE101" t="n" s="6">
        <f>$L101/$I101*AC101</f>
        <v>0.0</v>
      </c>
      <c r="AF101" t="n" s="6">
        <f>$L101/$I101*AD101</f>
        <v>0.0</v>
      </c>
      <c r="AG101" t="s" s="5">
        <v>33</v>
      </c>
    </row>
    <row r="102">
      <c r="A102" t="n" s="5">
        <v>65.0</v>
      </c>
      <c r="B102" t="s" s="4">
        <v>221</v>
      </c>
      <c r="C102" t="s" s="4">
        <v>230</v>
      </c>
      <c r="D102" t="s" s="4">
        <v>227</v>
      </c>
      <c r="E102" t="s" s="4">
        <v>228</v>
      </c>
      <c r="F102" t="s" s="5">
        <v>32</v>
      </c>
      <c r="G102" t="n" s="6">
        <v>29.11</v>
      </c>
      <c r="H102" t="n" s="6">
        <v>24.1</v>
      </c>
      <c r="I102" t="n" s="6">
        <v>10.0</v>
      </c>
      <c r="J102" t="n" s="6">
        <f>R102+V102+Z102+AD102</f>
        <v>0.0</v>
      </c>
      <c r="K102" t="n" s="6">
        <f>Q102+U102-R102-V102</f>
        <v>0.0</v>
      </c>
      <c r="L102" t="n" s="6">
        <v>0.0</v>
      </c>
      <c r="M102" t="n" s="6">
        <f>T102+X102+AB102+AF102</f>
        <v>0.0</v>
      </c>
      <c r="N102" t="n" s="6">
        <f>P102-O102</f>
        <v>0.0</v>
      </c>
      <c r="O102" t="n" s="6">
        <f>S102</f>
        <v>0.0</v>
      </c>
      <c r="P102" t="n" s="6">
        <f>T102</f>
        <v>0.0</v>
      </c>
      <c r="Q102" t="n" s="6">
        <v>0.0</v>
      </c>
      <c r="R102" t="n" s="6">
        <v>0.0</v>
      </c>
      <c r="S102" t="n" s="6">
        <f>$L102/$I102*Q102</f>
        <v>0.0</v>
      </c>
      <c r="T102" t="n" s="6">
        <f>$L102/$I102*R102</f>
        <v>0.0</v>
      </c>
      <c r="U102" t="n" s="6">
        <v>0.0</v>
      </c>
      <c r="V102" t="n" s="6">
        <v>0.0</v>
      </c>
      <c r="W102" t="n" s="6">
        <f>$L102/$I102*U102</f>
        <v>0.0</v>
      </c>
      <c r="X102" t="n" s="6">
        <f>$L102/$I102*V102</f>
        <v>0.0</v>
      </c>
      <c r="Y102" t="n" s="6">
        <v>0.0</v>
      </c>
      <c r="Z102" t="n" s="6">
        <v>0.0</v>
      </c>
      <c r="AA102" t="n" s="6">
        <f>$L102/$I102*Y102</f>
        <v>0.0</v>
      </c>
      <c r="AB102" t="n" s="6">
        <f>$L102/$I102*Z102</f>
        <v>0.0</v>
      </c>
      <c r="AC102" t="n" s="6">
        <v>0.0</v>
      </c>
      <c r="AD102" t="n" s="6">
        <v>0.0</v>
      </c>
      <c r="AE102" t="n" s="6">
        <f>$L102/$I102*AC102</f>
        <v>0.0</v>
      </c>
      <c r="AF102" t="n" s="6">
        <f>$L102/$I102*AD102</f>
        <v>0.0</v>
      </c>
      <c r="AG102" t="s" s="5">
        <v>33</v>
      </c>
    </row>
    <row r="103">
      <c r="A103" s="3" t="s">
        <v>231</v>
      </c>
    </row>
    <row r="104">
      <c r="A104" t="n" s="5">
        <v>66.0</v>
      </c>
      <c r="B104" t="s" s="4">
        <v>221</v>
      </c>
      <c r="C104" t="s" s="4">
        <v>232</v>
      </c>
      <c r="D104" t="s" s="4">
        <v>233</v>
      </c>
      <c r="E104" t="s" s="4">
        <v>234</v>
      </c>
      <c r="F104" t="s" s="5">
        <v>57</v>
      </c>
      <c r="G104" t="n" s="6">
        <v>32.0</v>
      </c>
      <c r="H104" t="n" s="6">
        <v>32.0</v>
      </c>
      <c r="I104" t="n" s="6">
        <v>22.0</v>
      </c>
      <c r="J104" t="n" s="6">
        <f>R104+V104+Z104+AD104</f>
        <v>0.0</v>
      </c>
      <c r="K104" t="n" s="6">
        <f>Q104+U104-R104-V104</f>
        <v>0.0</v>
      </c>
      <c r="L104" t="n" s="6">
        <v>0.0</v>
      </c>
      <c r="M104" t="n" s="6">
        <f>T104+X104+AB104+AF104</f>
        <v>0.0</v>
      </c>
      <c r="N104" t="n" s="6">
        <f>P104-O104</f>
        <v>0.0</v>
      </c>
      <c r="O104" t="n" s="6">
        <f>S104</f>
        <v>0.0</v>
      </c>
      <c r="P104" t="n" s="6">
        <f>T104</f>
        <v>0.0</v>
      </c>
      <c r="Q104" t="n" s="6">
        <v>0.0</v>
      </c>
      <c r="R104" t="n" s="6">
        <v>0.0</v>
      </c>
      <c r="S104" t="n" s="6">
        <f>$L104/$I104*Q104</f>
        <v>0.0</v>
      </c>
      <c r="T104" t="n" s="6">
        <f>$L104/$I104*R104</f>
        <v>0.0</v>
      </c>
      <c r="U104" t="n" s="6">
        <v>0.0</v>
      </c>
      <c r="V104" t="n" s="6">
        <v>0.0</v>
      </c>
      <c r="W104" t="n" s="6">
        <f>$L104/$I104*U104</f>
        <v>0.0</v>
      </c>
      <c r="X104" t="n" s="6">
        <f>$L104/$I104*V104</f>
        <v>0.0</v>
      </c>
      <c r="Y104" t="n" s="6">
        <v>0.0</v>
      </c>
      <c r="Z104" t="n" s="6">
        <v>0.0</v>
      </c>
      <c r="AA104" t="n" s="6">
        <f>$L104/$I104*Y104</f>
        <v>0.0</v>
      </c>
      <c r="AB104" t="n" s="6">
        <f>$L104/$I104*Z104</f>
        <v>0.0</v>
      </c>
      <c r="AC104" t="n" s="6">
        <v>0.0</v>
      </c>
      <c r="AD104" t="n" s="6">
        <v>0.0</v>
      </c>
      <c r="AE104" t="n" s="6">
        <f>$L104/$I104*AC104</f>
        <v>0.0</v>
      </c>
      <c r="AF104" t="n" s="6">
        <f>$L104/$I104*AD104</f>
        <v>0.0</v>
      </c>
      <c r="AG104" t="s" s="5">
        <v>33</v>
      </c>
    </row>
    <row r="105">
      <c r="A105" s="3" t="s">
        <v>235</v>
      </c>
    </row>
    <row r="106">
      <c r="A106" t="n" s="5">
        <v>67.0</v>
      </c>
      <c r="B106" t="s" s="4">
        <v>221</v>
      </c>
      <c r="C106" t="s" s="4">
        <v>236</v>
      </c>
      <c r="D106" t="s" s="4">
        <v>237</v>
      </c>
      <c r="E106" t="s" s="4">
        <v>238</v>
      </c>
      <c r="F106" t="s" s="5">
        <v>39</v>
      </c>
      <c r="G106" t="n" s="6">
        <v>149.51</v>
      </c>
      <c r="H106" t="n" s="6">
        <v>149.51</v>
      </c>
      <c r="I106" t="n" s="6">
        <v>70.0</v>
      </c>
      <c r="J106" t="n" s="6">
        <f>R106+V106+Z106+AD106</f>
        <v>0.0</v>
      </c>
      <c r="K106" t="n" s="6">
        <f>Q106+U106-R106-V106</f>
        <v>0.0</v>
      </c>
      <c r="L106" t="n" s="6">
        <v>0.0</v>
      </c>
      <c r="M106" t="n" s="6">
        <f>T106+X106+AB106+AF106</f>
        <v>0.0</v>
      </c>
      <c r="N106" t="n" s="6">
        <f>P106-O106</f>
        <v>0.0</v>
      </c>
      <c r="O106" t="n" s="6">
        <f>S106</f>
        <v>0.0</v>
      </c>
      <c r="P106" t="n" s="6">
        <f>T106</f>
        <v>0.0</v>
      </c>
      <c r="Q106" t="n" s="6">
        <v>0.0</v>
      </c>
      <c r="R106" t="n" s="6">
        <v>0.0</v>
      </c>
      <c r="S106" t="n" s="6">
        <f>$L106/$I106*Q106</f>
        <v>0.0</v>
      </c>
      <c r="T106" t="n" s="6">
        <f>$L106/$I106*R106</f>
        <v>0.0</v>
      </c>
      <c r="U106" t="n" s="6">
        <v>0.0</v>
      </c>
      <c r="V106" t="n" s="6">
        <v>0.0</v>
      </c>
      <c r="W106" t="n" s="6">
        <f>$L106/$I106*U106</f>
        <v>0.0</v>
      </c>
      <c r="X106" t="n" s="6">
        <f>$L106/$I106*V106</f>
        <v>0.0</v>
      </c>
      <c r="Y106" t="n" s="6">
        <v>0.0</v>
      </c>
      <c r="Z106" t="n" s="6">
        <v>0.0</v>
      </c>
      <c r="AA106" t="n" s="6">
        <f>$L106/$I106*Y106</f>
        <v>0.0</v>
      </c>
      <c r="AB106" t="n" s="6">
        <f>$L106/$I106*Z106</f>
        <v>0.0</v>
      </c>
      <c r="AC106" t="n" s="6">
        <v>0.0</v>
      </c>
      <c r="AD106" t="n" s="6">
        <v>0.0</v>
      </c>
      <c r="AE106" t="n" s="6">
        <f>$L106/$I106*AC106</f>
        <v>0.0</v>
      </c>
      <c r="AF106" t="n" s="6">
        <f>$L106/$I106*AD106</f>
        <v>0.0</v>
      </c>
      <c r="AG106" t="s" s="5">
        <v>33</v>
      </c>
    </row>
    <row r="107">
      <c r="A107" s="3" t="s">
        <v>239</v>
      </c>
    </row>
    <row r="108">
      <c r="A108" s="3" t="s">
        <v>240</v>
      </c>
    </row>
    <row r="109">
      <c r="A109" s="3" t="s">
        <v>241</v>
      </c>
    </row>
    <row r="110">
      <c r="A110" t="n" s="5">
        <v>68.0</v>
      </c>
      <c r="B110" t="s" s="4">
        <v>242</v>
      </c>
      <c r="C110" t="s" s="4">
        <v>243</v>
      </c>
      <c r="D110" t="s" s="4">
        <v>244</v>
      </c>
      <c r="E110" t="s" s="4">
        <v>245</v>
      </c>
      <c r="F110" t="s" s="5">
        <v>57</v>
      </c>
      <c r="G110" t="n" s="6">
        <v>495.5</v>
      </c>
      <c r="H110" t="n" s="6">
        <v>210.99</v>
      </c>
      <c r="I110" t="n" s="6">
        <v>31.2</v>
      </c>
      <c r="J110" t="n" s="6">
        <f>R110+V110+Z110+AD110</f>
        <v>0.0</v>
      </c>
      <c r="K110" t="n" s="6">
        <f>Q110+U110-R110-V110</f>
        <v>0.0</v>
      </c>
      <c r="L110" t="n" s="6">
        <v>0.0</v>
      </c>
      <c r="M110" t="n" s="6">
        <f>T110+X110+AB110+AF110</f>
        <v>0.0</v>
      </c>
      <c r="N110" t="n" s="6">
        <f>P110-O110</f>
        <v>0.0</v>
      </c>
      <c r="O110" t="n" s="6">
        <f>S110</f>
        <v>0.0</v>
      </c>
      <c r="P110" t="n" s="6">
        <f>T110</f>
        <v>0.0</v>
      </c>
      <c r="Q110" t="n" s="6">
        <v>0.0</v>
      </c>
      <c r="R110" t="n" s="6">
        <v>0.0</v>
      </c>
      <c r="S110" t="n" s="6">
        <f>$L110/$I110*Q110</f>
        <v>0.0</v>
      </c>
      <c r="T110" t="n" s="6">
        <f>$L110/$I110*R110</f>
        <v>0.0</v>
      </c>
      <c r="U110" t="n" s="6">
        <v>0.0</v>
      </c>
      <c r="V110" t="n" s="6">
        <v>0.0</v>
      </c>
      <c r="W110" t="n" s="6">
        <f>$L110/$I110*U110</f>
        <v>0.0</v>
      </c>
      <c r="X110" t="n" s="6">
        <f>$L110/$I110*V110</f>
        <v>0.0</v>
      </c>
      <c r="Y110" t="n" s="6">
        <v>0.0</v>
      </c>
      <c r="Z110" t="n" s="6">
        <v>0.0</v>
      </c>
      <c r="AA110" t="n" s="6">
        <f>$L110/$I110*Y110</f>
        <v>0.0</v>
      </c>
      <c r="AB110" t="n" s="6">
        <f>$L110/$I110*Z110</f>
        <v>0.0</v>
      </c>
      <c r="AC110" t="n" s="6">
        <v>0.0</v>
      </c>
      <c r="AD110" t="n" s="6">
        <v>0.0</v>
      </c>
      <c r="AE110" t="n" s="6">
        <f>$L110/$I110*AC110</f>
        <v>0.0</v>
      </c>
      <c r="AF110" t="n" s="6">
        <f>$L110/$I110*AD110</f>
        <v>0.0</v>
      </c>
      <c r="AG110" t="s" s="5">
        <v>33</v>
      </c>
    </row>
    <row r="111">
      <c r="A111" s="3" t="s">
        <v>246</v>
      </c>
    </row>
    <row r="112">
      <c r="A112" t="n" s="5">
        <v>69.0</v>
      </c>
      <c r="B112" t="s" s="4">
        <v>242</v>
      </c>
      <c r="C112" t="s" s="4">
        <v>247</v>
      </c>
      <c r="D112" t="s" s="4">
        <v>248</v>
      </c>
      <c r="E112" t="s" s="4">
        <v>249</v>
      </c>
      <c r="F112" t="s" s="5">
        <v>105</v>
      </c>
      <c r="G112" t="n" s="6">
        <v>5442.0</v>
      </c>
      <c r="H112" t="n" s="6">
        <v>1618.0</v>
      </c>
      <c r="I112" t="n" s="6">
        <v>600.0</v>
      </c>
      <c r="J112" t="n" s="6">
        <f>R112+V112+Z112+AD112</f>
        <v>0.0</v>
      </c>
      <c r="K112" t="n" s="6">
        <f>Q112+U112-R112-V112</f>
        <v>0.0</v>
      </c>
      <c r="L112" t="n" s="6">
        <v>0.0</v>
      </c>
      <c r="M112" t="n" s="6">
        <f>T112+X112+AB112+AF112</f>
        <v>0.0</v>
      </c>
      <c r="N112" t="n" s="6">
        <f>P112-O112</f>
        <v>0.0</v>
      </c>
      <c r="O112" t="n" s="6">
        <f>S112</f>
        <v>0.0</v>
      </c>
      <c r="P112" t="n" s="6">
        <f>T112</f>
        <v>0.0</v>
      </c>
      <c r="Q112" t="n" s="6">
        <v>0.0</v>
      </c>
      <c r="R112" t="n" s="6">
        <v>0.0</v>
      </c>
      <c r="S112" t="n" s="6">
        <f>$L112/$I112*Q112</f>
        <v>0.0</v>
      </c>
      <c r="T112" t="n" s="6">
        <f>$L112/$I112*R112</f>
        <v>0.0</v>
      </c>
      <c r="U112" t="n" s="6">
        <v>0.0</v>
      </c>
      <c r="V112" t="n" s="6">
        <v>0.0</v>
      </c>
      <c r="W112" t="n" s="6">
        <f>$L112/$I112*U112</f>
        <v>0.0</v>
      </c>
      <c r="X112" t="n" s="6">
        <f>$L112/$I112*V112</f>
        <v>0.0</v>
      </c>
      <c r="Y112" t="n" s="6">
        <v>0.0</v>
      </c>
      <c r="Z112" t="n" s="6">
        <v>0.0</v>
      </c>
      <c r="AA112" t="n" s="6">
        <f>$L112/$I112*Y112</f>
        <v>0.0</v>
      </c>
      <c r="AB112" t="n" s="6">
        <f>$L112/$I112*Z112</f>
        <v>0.0</v>
      </c>
      <c r="AC112" t="n" s="6">
        <v>0.0</v>
      </c>
      <c r="AD112" t="n" s="6">
        <v>0.0</v>
      </c>
      <c r="AE112" t="n" s="6">
        <f>$L112/$I112*AC112</f>
        <v>0.0</v>
      </c>
      <c r="AF112" t="n" s="6">
        <f>$L112/$I112*AD112</f>
        <v>0.0</v>
      </c>
      <c r="AG112" t="s" s="5">
        <v>33</v>
      </c>
    </row>
    <row r="113">
      <c r="A113" s="3" t="s">
        <v>250</v>
      </c>
    </row>
    <row r="114">
      <c r="A114" t="n" s="5">
        <v>70.0</v>
      </c>
      <c r="B114" t="s" s="4">
        <v>242</v>
      </c>
      <c r="C114" t="s" s="4">
        <v>251</v>
      </c>
      <c r="D114" t="s" s="4">
        <v>252</v>
      </c>
      <c r="E114" t="s" s="4">
        <v>253</v>
      </c>
      <c r="F114" t="s" s="5">
        <v>107</v>
      </c>
      <c r="G114" t="n" s="6">
        <v>1350.0</v>
      </c>
      <c r="H114" t="n" s="6">
        <v>1350.0</v>
      </c>
      <c r="I114" t="n" s="6">
        <v>200.0</v>
      </c>
      <c r="J114" t="n" s="6">
        <f>R114+V114+Z114+AD114</f>
        <v>0.0</v>
      </c>
      <c r="K114" t="n" s="6">
        <f>Q114+U114-R114-V114</f>
        <v>0.0</v>
      </c>
      <c r="L114" t="n" s="6">
        <v>0.0</v>
      </c>
      <c r="M114" t="n" s="6">
        <f>T114+X114+AB114+AF114</f>
        <v>0.0</v>
      </c>
      <c r="N114" t="n" s="6">
        <f>P114-O114</f>
        <v>0.0</v>
      </c>
      <c r="O114" t="n" s="6">
        <f>S114</f>
        <v>0.0</v>
      </c>
      <c r="P114" t="n" s="6">
        <f>T114</f>
        <v>0.0</v>
      </c>
      <c r="Q114" t="n" s="6">
        <v>0.0</v>
      </c>
      <c r="R114" t="n" s="6">
        <v>0.0</v>
      </c>
      <c r="S114" t="n" s="6">
        <f>$L114/$I114*Q114</f>
        <v>0.0</v>
      </c>
      <c r="T114" t="n" s="6">
        <f>$L114/$I114*R114</f>
        <v>0.0</v>
      </c>
      <c r="U114" t="n" s="6">
        <v>0.0</v>
      </c>
      <c r="V114" t="n" s="6">
        <v>0.0</v>
      </c>
      <c r="W114" t="n" s="6">
        <f>$L114/$I114*U114</f>
        <v>0.0</v>
      </c>
      <c r="X114" t="n" s="6">
        <f>$L114/$I114*V114</f>
        <v>0.0</v>
      </c>
      <c r="Y114" t="n" s="6">
        <v>0.0</v>
      </c>
      <c r="Z114" t="n" s="6">
        <v>0.0</v>
      </c>
      <c r="AA114" t="n" s="6">
        <f>$L114/$I114*Y114</f>
        <v>0.0</v>
      </c>
      <c r="AB114" t="n" s="6">
        <f>$L114/$I114*Z114</f>
        <v>0.0</v>
      </c>
      <c r="AC114" t="n" s="6">
        <v>0.0</v>
      </c>
      <c r="AD114" t="n" s="6">
        <v>0.0</v>
      </c>
      <c r="AE114" t="n" s="6">
        <f>$L114/$I114*AC114</f>
        <v>0.0</v>
      </c>
      <c r="AF114" t="n" s="6">
        <f>$L114/$I114*AD114</f>
        <v>0.0</v>
      </c>
      <c r="AG114" t="s" s="5">
        <v>33</v>
      </c>
    </row>
    <row r="115">
      <c r="A115" s="3" t="s">
        <v>254</v>
      </c>
    </row>
    <row r="116">
      <c r="A116" s="3" t="s">
        <v>255</v>
      </c>
    </row>
    <row r="117">
      <c r="A117" t="n" s="5">
        <v>71.0</v>
      </c>
      <c r="B117" t="s" s="4">
        <v>44</v>
      </c>
      <c r="C117" t="s" s="4">
        <v>256</v>
      </c>
      <c r="D117" t="s" s="4">
        <v>257</v>
      </c>
      <c r="E117" t="s" s="4">
        <v>258</v>
      </c>
      <c r="F117" t="s" s="5">
        <v>39</v>
      </c>
      <c r="G117" t="n" s="6">
        <v>323.0</v>
      </c>
      <c r="H117" t="n" s="6">
        <v>323.0</v>
      </c>
      <c r="I117" t="n" s="6">
        <v>323.0</v>
      </c>
      <c r="J117" t="n" s="6">
        <f>R117+V117+Z117+AD117</f>
        <v>0.0</v>
      </c>
      <c r="K117" t="n" s="6">
        <f>Q117+U117-R117-V117</f>
        <v>0.0</v>
      </c>
      <c r="L117" t="n" s="6">
        <v>0.0</v>
      </c>
      <c r="M117" t="n" s="6">
        <f>T117+X117+AB117+AF117</f>
        <v>0.0</v>
      </c>
      <c r="N117" t="n" s="6">
        <f>P117-O117</f>
        <v>0.0</v>
      </c>
      <c r="O117" t="n" s="6">
        <f>S117</f>
        <v>0.0</v>
      </c>
      <c r="P117" t="n" s="6">
        <f>T117</f>
        <v>0.0</v>
      </c>
      <c r="Q117" t="n" s="6">
        <v>0.0</v>
      </c>
      <c r="R117" t="n" s="6">
        <v>0.0</v>
      </c>
      <c r="S117" t="n" s="6">
        <f>$L117/$I117*Q117</f>
        <v>0.0</v>
      </c>
      <c r="T117" t="n" s="6">
        <f>$L117/$I117*R117</f>
        <v>0.0</v>
      </c>
      <c r="U117" t="n" s="6">
        <v>0.0</v>
      </c>
      <c r="V117" t="n" s="6">
        <v>0.0</v>
      </c>
      <c r="W117" t="n" s="6">
        <f>$L117/$I117*U117</f>
        <v>0.0</v>
      </c>
      <c r="X117" t="n" s="6">
        <f>$L117/$I117*V117</f>
        <v>0.0</v>
      </c>
      <c r="Y117" t="n" s="6">
        <v>0.0</v>
      </c>
      <c r="Z117" t="n" s="6">
        <v>0.0</v>
      </c>
      <c r="AA117" t="n" s="6">
        <f>$L117/$I117*Y117</f>
        <v>0.0</v>
      </c>
      <c r="AB117" t="n" s="6">
        <f>$L117/$I117*Z117</f>
        <v>0.0</v>
      </c>
      <c r="AC117" t="n" s="6">
        <v>0.0</v>
      </c>
      <c r="AD117" t="n" s="6">
        <v>0.0</v>
      </c>
      <c r="AE117" t="n" s="6">
        <f>$L117/$I117*AC117</f>
        <v>0.0</v>
      </c>
      <c r="AF117" t="n" s="6">
        <f>$L117/$I117*AD117</f>
        <v>0.0</v>
      </c>
      <c r="AG117" t="s" s="5">
        <v>33</v>
      </c>
    </row>
    <row r="118">
      <c r="A118" t="n" s="5">
        <v>72.0</v>
      </c>
      <c r="B118" t="s" s="4">
        <v>28</v>
      </c>
      <c r="C118" t="s" s="4">
        <v>256</v>
      </c>
      <c r="D118" t="s" s="4">
        <v>257</v>
      </c>
      <c r="E118" t="s" s="4">
        <v>258</v>
      </c>
      <c r="F118" t="s" s="5">
        <v>39</v>
      </c>
      <c r="G118" t="n" s="6">
        <v>22.74</v>
      </c>
      <c r="H118" t="n" s="6">
        <v>22.74</v>
      </c>
      <c r="I118" t="n" s="6">
        <v>22.74</v>
      </c>
      <c r="J118" t="n" s="6">
        <f>R118+V118+Z118+AD118</f>
        <v>0.0</v>
      </c>
      <c r="K118" t="n" s="6">
        <f>Q118+U118-R118-V118</f>
        <v>0.0</v>
      </c>
      <c r="L118" t="n" s="6">
        <v>0.0</v>
      </c>
      <c r="M118" t="n" s="6">
        <f>T118+X118+AB118+AF118</f>
        <v>0.0</v>
      </c>
      <c r="N118" t="n" s="6">
        <f>P118-O118</f>
        <v>0.0</v>
      </c>
      <c r="O118" t="n" s="6">
        <f>S118</f>
        <v>0.0</v>
      </c>
      <c r="P118" t="n" s="6">
        <f>T118</f>
        <v>0.0</v>
      </c>
      <c r="Q118" t="n" s="6">
        <v>0.0</v>
      </c>
      <c r="R118" t="n" s="6">
        <v>0.0</v>
      </c>
      <c r="S118" t="n" s="6">
        <f>$L118/$I118*Q118</f>
        <v>0.0</v>
      </c>
      <c r="T118" t="n" s="6">
        <f>$L118/$I118*R118</f>
        <v>0.0</v>
      </c>
      <c r="U118" t="n" s="6">
        <v>0.0</v>
      </c>
      <c r="V118" t="n" s="6">
        <v>0.0</v>
      </c>
      <c r="W118" t="n" s="6">
        <f>$L118/$I118*U118</f>
        <v>0.0</v>
      </c>
      <c r="X118" t="n" s="6">
        <f>$L118/$I118*V118</f>
        <v>0.0</v>
      </c>
      <c r="Y118" t="n" s="6">
        <v>0.0</v>
      </c>
      <c r="Z118" t="n" s="6">
        <v>0.0</v>
      </c>
      <c r="AA118" t="n" s="6">
        <f>$L118/$I118*Y118</f>
        <v>0.0</v>
      </c>
      <c r="AB118" t="n" s="6">
        <f>$L118/$I118*Z118</f>
        <v>0.0</v>
      </c>
      <c r="AC118" t="n" s="6">
        <v>0.0</v>
      </c>
      <c r="AD118" t="n" s="6">
        <v>0.0</v>
      </c>
      <c r="AE118" t="n" s="6">
        <f>$L118/$I118*AC118</f>
        <v>0.0</v>
      </c>
      <c r="AF118" t="n" s="6">
        <f>$L118/$I118*AD118</f>
        <v>0.0</v>
      </c>
      <c r="AG118" t="s" s="5">
        <v>33</v>
      </c>
    </row>
    <row r="119">
      <c r="A119" s="3" t="s">
        <v>259</v>
      </c>
    </row>
    <row r="120">
      <c r="A120" s="3" t="s">
        <v>260</v>
      </c>
    </row>
    <row r="121">
      <c r="A121" t="n" s="5">
        <v>73.0</v>
      </c>
      <c r="B121" t="s" s="4">
        <v>28</v>
      </c>
      <c r="C121" t="s" s="4">
        <v>261</v>
      </c>
      <c r="D121" t="s" s="4">
        <v>262</v>
      </c>
      <c r="E121" t="s" s="4">
        <v>263</v>
      </c>
      <c r="F121" t="s" s="5">
        <v>39</v>
      </c>
      <c r="G121" t="n" s="6">
        <v>55.8</v>
      </c>
      <c r="H121" t="n" s="6">
        <v>55.8</v>
      </c>
      <c r="I121" t="n" s="6">
        <v>55.8</v>
      </c>
      <c r="J121" t="n" s="6">
        <f>R121+V121+Z121+AD121</f>
        <v>0.0</v>
      </c>
      <c r="K121" t="n" s="6">
        <f>Q121+U121-R121-V121</f>
        <v>0.0</v>
      </c>
      <c r="L121" t="n" s="6">
        <v>0.0</v>
      </c>
      <c r="M121" t="n" s="6">
        <f>T121+X121+AB121+AF121</f>
        <v>0.0</v>
      </c>
      <c r="N121" t="n" s="6">
        <f>P121-O121</f>
        <v>0.0</v>
      </c>
      <c r="O121" t="n" s="6">
        <f>S121</f>
        <v>0.0</v>
      </c>
      <c r="P121" t="n" s="6">
        <f>T121</f>
        <v>0.0</v>
      </c>
      <c r="Q121" t="n" s="6">
        <v>0.0</v>
      </c>
      <c r="R121" t="n" s="6">
        <v>0.0</v>
      </c>
      <c r="S121" t="n" s="6">
        <f>$L121/$I121*Q121</f>
        <v>0.0</v>
      </c>
      <c r="T121" t="n" s="6">
        <f>$L121/$I121*R121</f>
        <v>0.0</v>
      </c>
      <c r="U121" t="n" s="6">
        <v>0.0</v>
      </c>
      <c r="V121" t="n" s="6">
        <v>0.0</v>
      </c>
      <c r="W121" t="n" s="6">
        <f>$L121/$I121*U121</f>
        <v>0.0</v>
      </c>
      <c r="X121" t="n" s="6">
        <f>$L121/$I121*V121</f>
        <v>0.0</v>
      </c>
      <c r="Y121" t="n" s="6">
        <v>0.0</v>
      </c>
      <c r="Z121" t="n" s="6">
        <v>0.0</v>
      </c>
      <c r="AA121" t="n" s="6">
        <f>$L121/$I121*Y121</f>
        <v>0.0</v>
      </c>
      <c r="AB121" t="n" s="6">
        <f>$L121/$I121*Z121</f>
        <v>0.0</v>
      </c>
      <c r="AC121" t="n" s="6">
        <v>0.0</v>
      </c>
      <c r="AD121" t="n" s="6">
        <v>0.0</v>
      </c>
      <c r="AE121" t="n" s="6">
        <f>$L121/$I121*AC121</f>
        <v>0.0</v>
      </c>
      <c r="AF121" t="n" s="6">
        <f>$L121/$I121*AD121</f>
        <v>0.0</v>
      </c>
      <c r="AG121" t="s" s="5">
        <v>33</v>
      </c>
    </row>
    <row r="122">
      <c r="A122" s="3" t="s">
        <v>264</v>
      </c>
    </row>
    <row r="123">
      <c r="A123" t="n" s="5">
        <v>74.0</v>
      </c>
      <c r="B123" t="s" s="4">
        <v>44</v>
      </c>
      <c r="C123" t="s" s="4">
        <v>265</v>
      </c>
      <c r="D123" t="s" s="4">
        <v>262</v>
      </c>
      <c r="E123" t="s" s="4">
        <v>263</v>
      </c>
      <c r="F123" t="s" s="5">
        <v>39</v>
      </c>
      <c r="G123" t="n" s="6">
        <v>100.0</v>
      </c>
      <c r="H123" t="n" s="6">
        <v>100.0</v>
      </c>
      <c r="I123" t="n" s="6">
        <v>100.0</v>
      </c>
      <c r="J123" t="n" s="6">
        <f>R123+V123+Z123+AD123</f>
        <v>0.0</v>
      </c>
      <c r="K123" t="n" s="6">
        <f>Q123+U123-R123-V123</f>
        <v>0.0</v>
      </c>
      <c r="L123" t="n" s="6">
        <v>0.0</v>
      </c>
      <c r="M123" t="n" s="6">
        <f>T123+X123+AB123+AF123</f>
        <v>0.0</v>
      </c>
      <c r="N123" t="n" s="6">
        <f>P123-O123</f>
        <v>0.0</v>
      </c>
      <c r="O123" t="n" s="6">
        <f>S123</f>
        <v>0.0</v>
      </c>
      <c r="P123" t="n" s="6">
        <f>T123</f>
        <v>0.0</v>
      </c>
      <c r="Q123" t="n" s="6">
        <v>0.0</v>
      </c>
      <c r="R123" t="n" s="6">
        <v>0.0</v>
      </c>
      <c r="S123" t="n" s="6">
        <f>$L123/$I123*Q123</f>
        <v>0.0</v>
      </c>
      <c r="T123" t="n" s="6">
        <f>$L123/$I123*R123</f>
        <v>0.0</v>
      </c>
      <c r="U123" t="n" s="6">
        <v>0.0</v>
      </c>
      <c r="V123" t="n" s="6">
        <v>0.0</v>
      </c>
      <c r="W123" t="n" s="6">
        <f>$L123/$I123*U123</f>
        <v>0.0</v>
      </c>
      <c r="X123" t="n" s="6">
        <f>$L123/$I123*V123</f>
        <v>0.0</v>
      </c>
      <c r="Y123" t="n" s="6">
        <v>0.0</v>
      </c>
      <c r="Z123" t="n" s="6">
        <v>0.0</v>
      </c>
      <c r="AA123" t="n" s="6">
        <f>$L123/$I123*Y123</f>
        <v>0.0</v>
      </c>
      <c r="AB123" t="n" s="6">
        <f>$L123/$I123*Z123</f>
        <v>0.0</v>
      </c>
      <c r="AC123" t="n" s="6">
        <v>0.0</v>
      </c>
      <c r="AD123" t="n" s="6">
        <v>0.0</v>
      </c>
      <c r="AE123" t="n" s="6">
        <f>$L123/$I123*AC123</f>
        <v>0.0</v>
      </c>
      <c r="AF123" t="n" s="6">
        <f>$L123/$I123*AD123</f>
        <v>0.0</v>
      </c>
      <c r="AG123" t="s" s="5">
        <v>33</v>
      </c>
    </row>
    <row r="124">
      <c r="A124" t="n" s="5">
        <v>75.0</v>
      </c>
      <c r="B124" t="s" s="4">
        <v>44</v>
      </c>
      <c r="C124" t="s" s="4">
        <v>266</v>
      </c>
      <c r="D124" t="s" s="4">
        <v>262</v>
      </c>
      <c r="E124" t="s" s="4">
        <v>263</v>
      </c>
      <c r="F124" t="s" s="5">
        <v>39</v>
      </c>
      <c r="G124" t="n" s="6">
        <v>66.9</v>
      </c>
      <c r="H124" t="n" s="6">
        <v>66.9</v>
      </c>
      <c r="I124" t="n" s="6">
        <v>66.9</v>
      </c>
      <c r="J124" t="n" s="6">
        <f>R124+V124+Z124+AD124</f>
        <v>0.0</v>
      </c>
      <c r="K124" t="n" s="6">
        <f>Q124+U124-R124-V124</f>
        <v>0.0</v>
      </c>
      <c r="L124" t="n" s="6">
        <v>0.0</v>
      </c>
      <c r="M124" t="n" s="6">
        <f>T124+X124+AB124+AF124</f>
        <v>0.0</v>
      </c>
      <c r="N124" t="n" s="6">
        <f>P124-O124</f>
        <v>0.0</v>
      </c>
      <c r="O124" t="n" s="6">
        <f>S124</f>
        <v>0.0</v>
      </c>
      <c r="P124" t="n" s="6">
        <f>T124</f>
        <v>0.0</v>
      </c>
      <c r="Q124" t="n" s="6">
        <v>0.0</v>
      </c>
      <c r="R124" t="n" s="6">
        <v>0.0</v>
      </c>
      <c r="S124" t="n" s="6">
        <f>$L124/$I124*Q124</f>
        <v>0.0</v>
      </c>
      <c r="T124" t="n" s="6">
        <f>$L124/$I124*R124</f>
        <v>0.0</v>
      </c>
      <c r="U124" t="n" s="6">
        <v>0.0</v>
      </c>
      <c r="V124" t="n" s="6">
        <v>0.0</v>
      </c>
      <c r="W124" t="n" s="6">
        <f>$L124/$I124*U124</f>
        <v>0.0</v>
      </c>
      <c r="X124" t="n" s="6">
        <f>$L124/$I124*V124</f>
        <v>0.0</v>
      </c>
      <c r="Y124" t="n" s="6">
        <v>0.0</v>
      </c>
      <c r="Z124" t="n" s="6">
        <v>0.0</v>
      </c>
      <c r="AA124" t="n" s="6">
        <f>$L124/$I124*Y124</f>
        <v>0.0</v>
      </c>
      <c r="AB124" t="n" s="6">
        <f>$L124/$I124*Z124</f>
        <v>0.0</v>
      </c>
      <c r="AC124" t="n" s="6">
        <v>0.0</v>
      </c>
      <c r="AD124" t="n" s="6">
        <v>0.0</v>
      </c>
      <c r="AE124" t="n" s="6">
        <f>$L124/$I124*AC124</f>
        <v>0.0</v>
      </c>
      <c r="AF124" t="n" s="6">
        <f>$L124/$I124*AD124</f>
        <v>0.0</v>
      </c>
      <c r="AG124" t="s" s="5">
        <v>33</v>
      </c>
    </row>
    <row r="125">
      <c r="A125" s="3" t="s">
        <v>210</v>
      </c>
    </row>
    <row r="126">
      <c r="A126" t="n" s="5">
        <v>76.0</v>
      </c>
      <c r="B126" t="s" s="4">
        <v>44</v>
      </c>
      <c r="C126" t="s" s="4">
        <v>267</v>
      </c>
      <c r="D126" t="s" s="4">
        <v>268</v>
      </c>
      <c r="E126" t="s" s="4">
        <v>269</v>
      </c>
      <c r="F126" t="s" s="5">
        <v>39</v>
      </c>
      <c r="G126" t="n" s="6">
        <v>52.7</v>
      </c>
      <c r="H126" t="n" s="6">
        <v>52.7</v>
      </c>
      <c r="I126" t="n" s="6">
        <v>52.7</v>
      </c>
      <c r="J126" t="n" s="6">
        <f>R126+V126+Z126+AD126</f>
        <v>0.0</v>
      </c>
      <c r="K126" t="n" s="6">
        <f>Q126+U126-R126-V126</f>
        <v>0.0</v>
      </c>
      <c r="L126" t="n" s="6">
        <v>0.0</v>
      </c>
      <c r="M126" t="n" s="6">
        <f>T126+X126+AB126+AF126</f>
        <v>0.0</v>
      </c>
      <c r="N126" t="n" s="6">
        <f>P126-O126</f>
        <v>0.0</v>
      </c>
      <c r="O126" t="n" s="6">
        <f>S126</f>
        <v>0.0</v>
      </c>
      <c r="P126" t="n" s="6">
        <f>T126</f>
        <v>0.0</v>
      </c>
      <c r="Q126" t="n" s="6">
        <v>0.0</v>
      </c>
      <c r="R126" t="n" s="6">
        <v>0.0</v>
      </c>
      <c r="S126" t="n" s="6">
        <f>$L126/$I126*Q126</f>
        <v>0.0</v>
      </c>
      <c r="T126" t="n" s="6">
        <f>$L126/$I126*R126</f>
        <v>0.0</v>
      </c>
      <c r="U126" t="n" s="6">
        <v>0.0</v>
      </c>
      <c r="V126" t="n" s="6">
        <v>0.0</v>
      </c>
      <c r="W126" t="n" s="6">
        <f>$L126/$I126*U126</f>
        <v>0.0</v>
      </c>
      <c r="X126" t="n" s="6">
        <f>$L126/$I126*V126</f>
        <v>0.0</v>
      </c>
      <c r="Y126" t="n" s="6">
        <v>0.0</v>
      </c>
      <c r="Z126" t="n" s="6">
        <v>0.0</v>
      </c>
      <c r="AA126" t="n" s="6">
        <f>$L126/$I126*Y126</f>
        <v>0.0</v>
      </c>
      <c r="AB126" t="n" s="6">
        <f>$L126/$I126*Z126</f>
        <v>0.0</v>
      </c>
      <c r="AC126" t="n" s="6">
        <v>0.0</v>
      </c>
      <c r="AD126" t="n" s="6">
        <v>0.0</v>
      </c>
      <c r="AE126" t="n" s="6">
        <f>$L126/$I126*AC126</f>
        <v>0.0</v>
      </c>
      <c r="AF126" t="n" s="6">
        <f>$L126/$I126*AD126</f>
        <v>0.0</v>
      </c>
      <c r="AG126" t="s" s="5">
        <v>33</v>
      </c>
    </row>
    <row r="127">
      <c r="A127" s="3" t="s">
        <v>270</v>
      </c>
    </row>
    <row r="128">
      <c r="A128" t="n" s="5">
        <v>77.0</v>
      </c>
      <c r="B128" t="s" s="4">
        <v>50</v>
      </c>
      <c r="C128" t="s" s="4">
        <v>271</v>
      </c>
      <c r="D128" t="s" s="4">
        <v>272</v>
      </c>
      <c r="E128" t="s" s="4">
        <v>273</v>
      </c>
      <c r="F128" t="s" s="5">
        <v>105</v>
      </c>
      <c r="G128" t="n" s="6">
        <v>5.0</v>
      </c>
      <c r="H128" t="n" s="6">
        <v>5.0</v>
      </c>
      <c r="I128" t="n" s="6">
        <v>5.0</v>
      </c>
      <c r="J128" t="n" s="6">
        <f>R128+V128+Z128+AD128</f>
        <v>0.0</v>
      </c>
      <c r="K128" t="n" s="6">
        <f>Q128+U128-R128-V128</f>
        <v>0.0</v>
      </c>
      <c r="L128" t="n" s="6">
        <v>0.0</v>
      </c>
      <c r="M128" t="n" s="6">
        <f>T128+X128+AB128+AF128</f>
        <v>0.0</v>
      </c>
      <c r="N128" t="n" s="6">
        <f>P128-O128</f>
        <v>0.0</v>
      </c>
      <c r="O128" t="n" s="6">
        <f>S128</f>
        <v>0.0</v>
      </c>
      <c r="P128" t="n" s="6">
        <f>T128</f>
        <v>0.0</v>
      </c>
      <c r="Q128" t="n" s="6">
        <v>0.0</v>
      </c>
      <c r="R128" t="n" s="6">
        <v>0.0</v>
      </c>
      <c r="S128" t="n" s="6">
        <f>$L128/$I128*Q128</f>
        <v>0.0</v>
      </c>
      <c r="T128" t="n" s="6">
        <f>$L128/$I128*R128</f>
        <v>0.0</v>
      </c>
      <c r="U128" t="n" s="6">
        <v>0.0</v>
      </c>
      <c r="V128" t="n" s="6">
        <v>0.0</v>
      </c>
      <c r="W128" t="n" s="6">
        <f>$L128/$I128*U128</f>
        <v>0.0</v>
      </c>
      <c r="X128" t="n" s="6">
        <f>$L128/$I128*V128</f>
        <v>0.0</v>
      </c>
      <c r="Y128" t="n" s="6">
        <v>0.0</v>
      </c>
      <c r="Z128" t="n" s="6">
        <v>0.0</v>
      </c>
      <c r="AA128" t="n" s="6">
        <f>$L128/$I128*Y128</f>
        <v>0.0</v>
      </c>
      <c r="AB128" t="n" s="6">
        <f>$L128/$I128*Z128</f>
        <v>0.0</v>
      </c>
      <c r="AC128" t="n" s="6">
        <v>0.0</v>
      </c>
      <c r="AD128" t="n" s="6">
        <v>0.0</v>
      </c>
      <c r="AE128" t="n" s="6">
        <f>$L128/$I128*AC128</f>
        <v>0.0</v>
      </c>
      <c r="AF128" t="n" s="6">
        <f>$L128/$I128*AD128</f>
        <v>0.0</v>
      </c>
      <c r="AG128" t="s" s="5">
        <v>33</v>
      </c>
    </row>
    <row r="129">
      <c r="A129" s="3" t="s">
        <v>274</v>
      </c>
    </row>
    <row r="130">
      <c r="A130" s="3" t="s">
        <v>275</v>
      </c>
    </row>
    <row r="131">
      <c r="A131" t="n" s="5">
        <v>78.0</v>
      </c>
      <c r="B131" t="s" s="4">
        <v>50</v>
      </c>
      <c r="C131" t="s" s="4">
        <v>276</v>
      </c>
      <c r="D131" t="s" s="4">
        <v>277</v>
      </c>
      <c r="E131" t="s" s="4">
        <v>278</v>
      </c>
      <c r="F131" t="s" s="5">
        <v>105</v>
      </c>
      <c r="G131" t="n" s="6">
        <v>1.0</v>
      </c>
      <c r="H131" t="n" s="6">
        <v>1.0</v>
      </c>
      <c r="I131" t="n" s="6">
        <v>1.0</v>
      </c>
      <c r="J131" t="n" s="6">
        <f>R131+V131+Z131+AD131</f>
        <v>0.0</v>
      </c>
      <c r="K131" t="n" s="6">
        <f>Q131+U131-R131-V131</f>
        <v>0.0</v>
      </c>
      <c r="L131" t="n" s="6">
        <v>0.0</v>
      </c>
      <c r="M131" t="n" s="6">
        <f>T131+X131+AB131+AF131</f>
        <v>0.0</v>
      </c>
      <c r="N131" t="n" s="6">
        <f>P131-O131</f>
        <v>0.0</v>
      </c>
      <c r="O131" t="n" s="6">
        <f>S131</f>
        <v>0.0</v>
      </c>
      <c r="P131" t="n" s="6">
        <f>T131</f>
        <v>0.0</v>
      </c>
      <c r="Q131" t="n" s="6">
        <v>0.0</v>
      </c>
      <c r="R131" t="n" s="6">
        <v>0.0</v>
      </c>
      <c r="S131" t="n" s="6">
        <f>$L131/$I131*Q131</f>
        <v>0.0</v>
      </c>
      <c r="T131" t="n" s="6">
        <f>$L131/$I131*R131</f>
        <v>0.0</v>
      </c>
      <c r="U131" t="n" s="6">
        <v>0.0</v>
      </c>
      <c r="V131" t="n" s="6">
        <v>0.0</v>
      </c>
      <c r="W131" t="n" s="6">
        <f>$L131/$I131*U131</f>
        <v>0.0</v>
      </c>
      <c r="X131" t="n" s="6">
        <f>$L131/$I131*V131</f>
        <v>0.0</v>
      </c>
      <c r="Y131" t="n" s="6">
        <v>0.0</v>
      </c>
      <c r="Z131" t="n" s="6">
        <v>0.0</v>
      </c>
      <c r="AA131" t="n" s="6">
        <f>$L131/$I131*Y131</f>
        <v>0.0</v>
      </c>
      <c r="AB131" t="n" s="6">
        <f>$L131/$I131*Z131</f>
        <v>0.0</v>
      </c>
      <c r="AC131" t="n" s="6">
        <v>0.0</v>
      </c>
      <c r="AD131" t="n" s="6">
        <v>0.0</v>
      </c>
      <c r="AE131" t="n" s="6">
        <f>$L131/$I131*AC131</f>
        <v>0.0</v>
      </c>
      <c r="AF131" t="n" s="6">
        <f>$L131/$I131*AD131</f>
        <v>0.0</v>
      </c>
      <c r="AG131" t="s" s="5">
        <v>33</v>
      </c>
    </row>
    <row r="132">
      <c r="A132" s="3" t="s">
        <v>279</v>
      </c>
    </row>
    <row r="133">
      <c r="A133" s="3" t="s">
        <v>280</v>
      </c>
    </row>
    <row r="134">
      <c r="A134" t="n" s="5">
        <v>79.0</v>
      </c>
      <c r="B134" t="s" s="4">
        <v>50</v>
      </c>
      <c r="C134" t="s" s="4">
        <v>281</v>
      </c>
      <c r="D134" t="s" s="4">
        <v>282</v>
      </c>
      <c r="E134" t="s" s="4">
        <v>283</v>
      </c>
      <c r="F134" t="s" s="5">
        <v>57</v>
      </c>
      <c r="G134" t="n" s="6">
        <v>276.2</v>
      </c>
      <c r="H134" t="n" s="6">
        <v>276.2</v>
      </c>
      <c r="I134" t="n" s="6">
        <v>92.38</v>
      </c>
      <c r="J134" t="n" s="6">
        <f>R134+V134+Z134+AD134</f>
        <v>0.0</v>
      </c>
      <c r="K134" t="n" s="6">
        <f>Q134+U134-R134-V134</f>
        <v>0.0</v>
      </c>
      <c r="L134" t="n" s="6">
        <v>0.0</v>
      </c>
      <c r="M134" t="n" s="6">
        <f>T134+X134+AB134+AF134</f>
        <v>0.0</v>
      </c>
      <c r="N134" t="n" s="6">
        <f>P134-O134</f>
        <v>0.0</v>
      </c>
      <c r="O134" t="n" s="6">
        <f>S134</f>
        <v>0.0</v>
      </c>
      <c r="P134" t="n" s="6">
        <f>T134</f>
        <v>0.0</v>
      </c>
      <c r="Q134" t="n" s="6">
        <v>0.0</v>
      </c>
      <c r="R134" t="n" s="6">
        <v>0.0</v>
      </c>
      <c r="S134" t="n" s="6">
        <f>$L134/$I134*Q134</f>
        <v>0.0</v>
      </c>
      <c r="T134" t="n" s="6">
        <f>$L134/$I134*R134</f>
        <v>0.0</v>
      </c>
      <c r="U134" t="n" s="6">
        <v>0.0</v>
      </c>
      <c r="V134" t="n" s="6">
        <v>0.0</v>
      </c>
      <c r="W134" t="n" s="6">
        <f>$L134/$I134*U134</f>
        <v>0.0</v>
      </c>
      <c r="X134" t="n" s="6">
        <f>$L134/$I134*V134</f>
        <v>0.0</v>
      </c>
      <c r="Y134" t="n" s="6">
        <v>0.0</v>
      </c>
      <c r="Z134" t="n" s="6">
        <v>0.0</v>
      </c>
      <c r="AA134" t="n" s="6">
        <f>$L134/$I134*Y134</f>
        <v>0.0</v>
      </c>
      <c r="AB134" t="n" s="6">
        <f>$L134/$I134*Z134</f>
        <v>0.0</v>
      </c>
      <c r="AC134" t="n" s="6">
        <v>0.0</v>
      </c>
      <c r="AD134" t="n" s="6">
        <v>0.0</v>
      </c>
      <c r="AE134" t="n" s="6">
        <f>$L134/$I134*AC134</f>
        <v>0.0</v>
      </c>
      <c r="AF134" t="n" s="6">
        <f>$L134/$I134*AD134</f>
        <v>0.0</v>
      </c>
      <c r="AG134" t="s" s="5">
        <v>33</v>
      </c>
    </row>
    <row r="135">
      <c r="A135" s="3" t="s">
        <v>284</v>
      </c>
    </row>
    <row r="136">
      <c r="A136" s="3" t="s">
        <v>284</v>
      </c>
    </row>
    <row r="137">
      <c r="A137" t="n" s="5">
        <v>80.0</v>
      </c>
      <c r="B137" t="s" s="4">
        <v>28</v>
      </c>
      <c r="C137" t="s" s="4">
        <v>285</v>
      </c>
      <c r="D137" t="s" s="4">
        <v>286</v>
      </c>
      <c r="E137" t="s" s="4">
        <v>287</v>
      </c>
      <c r="F137" t="s" s="5">
        <v>107</v>
      </c>
      <c r="G137" t="n" s="6">
        <v>180.27</v>
      </c>
      <c r="H137" t="n" s="6">
        <v>180.27</v>
      </c>
      <c r="I137" t="n" s="6">
        <v>83.8</v>
      </c>
      <c r="J137" t="n" s="6">
        <f>R137+V137+Z137+AD137</f>
        <v>0.0</v>
      </c>
      <c r="K137" t="n" s="6">
        <f>Q137+U137-R137-V137</f>
        <v>0.0</v>
      </c>
      <c r="L137" t="n" s="6">
        <v>0.0</v>
      </c>
      <c r="M137" t="n" s="6">
        <f>T137+X137+AB137+AF137</f>
        <v>0.0</v>
      </c>
      <c r="N137" t="n" s="6">
        <f>P137-O137</f>
        <v>0.0</v>
      </c>
      <c r="O137" t="n" s="6">
        <f>S137</f>
        <v>0.0</v>
      </c>
      <c r="P137" t="n" s="6">
        <f>T137</f>
        <v>0.0</v>
      </c>
      <c r="Q137" t="n" s="6">
        <v>0.0</v>
      </c>
      <c r="R137" t="n" s="6">
        <v>0.0</v>
      </c>
      <c r="S137" t="n" s="6">
        <f>$L137/$I137*Q137</f>
        <v>0.0</v>
      </c>
      <c r="T137" t="n" s="6">
        <f>$L137/$I137*R137</f>
        <v>0.0</v>
      </c>
      <c r="U137" t="n" s="6">
        <v>0.0</v>
      </c>
      <c r="V137" t="n" s="6">
        <v>0.0</v>
      </c>
      <c r="W137" t="n" s="6">
        <f>$L137/$I137*U137</f>
        <v>0.0</v>
      </c>
      <c r="X137" t="n" s="6">
        <f>$L137/$I137*V137</f>
        <v>0.0</v>
      </c>
      <c r="Y137" t="n" s="6">
        <v>0.0</v>
      </c>
      <c r="Z137" t="n" s="6">
        <v>0.0</v>
      </c>
      <c r="AA137" t="n" s="6">
        <f>$L137/$I137*Y137</f>
        <v>0.0</v>
      </c>
      <c r="AB137" t="n" s="6">
        <f>$L137/$I137*Z137</f>
        <v>0.0</v>
      </c>
      <c r="AC137" t="n" s="6">
        <v>0.0</v>
      </c>
      <c r="AD137" t="n" s="6">
        <v>0.0</v>
      </c>
      <c r="AE137" t="n" s="6">
        <f>$L137/$I137*AC137</f>
        <v>0.0</v>
      </c>
      <c r="AF137" t="n" s="6">
        <f>$L137/$I137*AD137</f>
        <v>0.0</v>
      </c>
      <c r="AG137" t="s" s="5">
        <v>33</v>
      </c>
    </row>
    <row r="138">
      <c r="A138" t="n" s="5">
        <v>81.0</v>
      </c>
      <c r="B138" t="s" s="4">
        <v>28</v>
      </c>
      <c r="C138" t="s" s="4">
        <v>288</v>
      </c>
      <c r="D138" t="s" s="4">
        <v>289</v>
      </c>
      <c r="E138" t="s" s="4">
        <v>290</v>
      </c>
      <c r="F138" t="s" s="5">
        <v>107</v>
      </c>
      <c r="G138" t="n" s="6">
        <v>2857.47</v>
      </c>
      <c r="H138" t="n" s="6">
        <v>822.47</v>
      </c>
      <c r="I138" t="n" s="6">
        <v>91.24</v>
      </c>
      <c r="J138" t="n" s="6">
        <f>R138+V138+Z138+AD138</f>
        <v>0.0</v>
      </c>
      <c r="K138" t="n" s="6">
        <f>Q138+U138-R138-V138</f>
        <v>0.0</v>
      </c>
      <c r="L138" t="n" s="6">
        <v>0.0</v>
      </c>
      <c r="M138" t="n" s="6">
        <f>T138+X138+AB138+AF138</f>
        <v>0.0</v>
      </c>
      <c r="N138" t="n" s="6">
        <f>P138-O138</f>
        <v>0.0</v>
      </c>
      <c r="O138" t="n" s="6">
        <f>S138</f>
        <v>0.0</v>
      </c>
      <c r="P138" t="n" s="6">
        <f>T138</f>
        <v>0.0</v>
      </c>
      <c r="Q138" t="n" s="6">
        <v>0.0</v>
      </c>
      <c r="R138" t="n" s="6">
        <v>0.0</v>
      </c>
      <c r="S138" t="n" s="6">
        <f>$L138/$I138*Q138</f>
        <v>0.0</v>
      </c>
      <c r="T138" t="n" s="6">
        <f>$L138/$I138*R138</f>
        <v>0.0</v>
      </c>
      <c r="U138" t="n" s="6">
        <v>0.0</v>
      </c>
      <c r="V138" t="n" s="6">
        <v>0.0</v>
      </c>
      <c r="W138" t="n" s="6">
        <f>$L138/$I138*U138</f>
        <v>0.0</v>
      </c>
      <c r="X138" t="n" s="6">
        <f>$L138/$I138*V138</f>
        <v>0.0</v>
      </c>
      <c r="Y138" t="n" s="6">
        <v>0.0</v>
      </c>
      <c r="Z138" t="n" s="6">
        <v>0.0</v>
      </c>
      <c r="AA138" t="n" s="6">
        <f>$L138/$I138*Y138</f>
        <v>0.0</v>
      </c>
      <c r="AB138" t="n" s="6">
        <f>$L138/$I138*Z138</f>
        <v>0.0</v>
      </c>
      <c r="AC138" t="n" s="6">
        <v>0.0</v>
      </c>
      <c r="AD138" t="n" s="6">
        <v>0.0</v>
      </c>
      <c r="AE138" t="n" s="6">
        <f>$L138/$I138*AC138</f>
        <v>0.0</v>
      </c>
      <c r="AF138" t="n" s="6">
        <f>$L138/$I138*AD138</f>
        <v>0.0</v>
      </c>
      <c r="AG138" t="s" s="5">
        <v>33</v>
      </c>
    </row>
    <row r="139">
      <c r="A139" t="n" s="5">
        <v>82.0</v>
      </c>
      <c r="B139" t="s" s="4">
        <v>50</v>
      </c>
      <c r="C139" t="s" s="4">
        <v>291</v>
      </c>
      <c r="D139" t="s" s="4">
        <v>292</v>
      </c>
      <c r="E139" t="s" s="4">
        <v>293</v>
      </c>
      <c r="F139" t="s" s="5">
        <v>107</v>
      </c>
      <c r="G139" t="n" s="6">
        <v>688.1</v>
      </c>
      <c r="H139" t="n" s="6">
        <v>119.13</v>
      </c>
      <c r="I139" t="n" s="6">
        <v>119.13</v>
      </c>
      <c r="J139" t="n" s="6">
        <f>R139+V139+Z139+AD139</f>
        <v>0.0</v>
      </c>
      <c r="K139" t="n" s="6">
        <f>Q139+U139-R139-V139</f>
        <v>0.0</v>
      </c>
      <c r="L139" t="n" s="6">
        <v>0.0</v>
      </c>
      <c r="M139" t="n" s="6">
        <f>T139+X139+AB139+AF139</f>
        <v>0.0</v>
      </c>
      <c r="N139" t="n" s="6">
        <f>P139-O139</f>
        <v>0.0</v>
      </c>
      <c r="O139" t="n" s="6">
        <f>S139</f>
        <v>0.0</v>
      </c>
      <c r="P139" t="n" s="6">
        <f>T139</f>
        <v>0.0</v>
      </c>
      <c r="Q139" t="n" s="6">
        <v>0.0</v>
      </c>
      <c r="R139" t="n" s="6">
        <v>0.0</v>
      </c>
      <c r="S139" t="n" s="6">
        <f>$L139/$I139*Q139</f>
        <v>0.0</v>
      </c>
      <c r="T139" t="n" s="6">
        <f>$L139/$I139*R139</f>
        <v>0.0</v>
      </c>
      <c r="U139" t="n" s="6">
        <v>0.0</v>
      </c>
      <c r="V139" t="n" s="6">
        <v>0.0</v>
      </c>
      <c r="W139" t="n" s="6">
        <f>$L139/$I139*U139</f>
        <v>0.0</v>
      </c>
      <c r="X139" t="n" s="6">
        <f>$L139/$I139*V139</f>
        <v>0.0</v>
      </c>
      <c r="Y139" t="n" s="6">
        <v>0.0</v>
      </c>
      <c r="Z139" t="n" s="6">
        <v>0.0</v>
      </c>
      <c r="AA139" t="n" s="6">
        <f>$L139/$I139*Y139</f>
        <v>0.0</v>
      </c>
      <c r="AB139" t="n" s="6">
        <f>$L139/$I139*Z139</f>
        <v>0.0</v>
      </c>
      <c r="AC139" t="n" s="6">
        <v>0.0</v>
      </c>
      <c r="AD139" t="n" s="6">
        <v>0.0</v>
      </c>
      <c r="AE139" t="n" s="6">
        <f>$L139/$I139*AC139</f>
        <v>0.0</v>
      </c>
      <c r="AF139" t="n" s="6">
        <f>$L139/$I139*AD139</f>
        <v>0.0</v>
      </c>
      <c r="AG139" t="s" s="5">
        <v>33</v>
      </c>
    </row>
    <row r="140">
      <c r="A140" t="n" s="5">
        <v>83.0</v>
      </c>
      <c r="B140" t="s" s="4">
        <v>28</v>
      </c>
      <c r="C140" t="s" s="4">
        <v>294</v>
      </c>
      <c r="D140" t="s" s="4">
        <v>295</v>
      </c>
      <c r="E140" t="s" s="4">
        <v>296</v>
      </c>
      <c r="F140" t="s" s="5">
        <v>107</v>
      </c>
      <c r="G140" t="n" s="6">
        <v>623.0</v>
      </c>
      <c r="H140" t="n" s="6">
        <v>69.17</v>
      </c>
      <c r="I140" t="n" s="6">
        <v>35.5</v>
      </c>
      <c r="J140" t="n" s="6">
        <f>R140+V140+Z140+AD140</f>
        <v>0.0</v>
      </c>
      <c r="K140" t="n" s="6">
        <f>Q140+U140-R140-V140</f>
        <v>0.0</v>
      </c>
      <c r="L140" t="n" s="6">
        <v>0.0</v>
      </c>
      <c r="M140" t="n" s="6">
        <f>T140+X140+AB140+AF140</f>
        <v>0.0</v>
      </c>
      <c r="N140" t="n" s="6">
        <f>P140-O140</f>
        <v>0.0</v>
      </c>
      <c r="O140" t="n" s="6">
        <f>S140</f>
        <v>0.0</v>
      </c>
      <c r="P140" t="n" s="6">
        <f>T140</f>
        <v>0.0</v>
      </c>
      <c r="Q140" t="n" s="6">
        <v>0.0</v>
      </c>
      <c r="R140" t="n" s="6">
        <v>0.0</v>
      </c>
      <c r="S140" t="n" s="6">
        <f>$L140/$I140*Q140</f>
        <v>0.0</v>
      </c>
      <c r="T140" t="n" s="6">
        <f>$L140/$I140*R140</f>
        <v>0.0</v>
      </c>
      <c r="U140" t="n" s="6">
        <v>0.0</v>
      </c>
      <c r="V140" t="n" s="6">
        <v>0.0</v>
      </c>
      <c r="W140" t="n" s="6">
        <f>$L140/$I140*U140</f>
        <v>0.0</v>
      </c>
      <c r="X140" t="n" s="6">
        <f>$L140/$I140*V140</f>
        <v>0.0</v>
      </c>
      <c r="Y140" t="n" s="6">
        <v>0.0</v>
      </c>
      <c r="Z140" t="n" s="6">
        <v>0.0</v>
      </c>
      <c r="AA140" t="n" s="6">
        <f>$L140/$I140*Y140</f>
        <v>0.0</v>
      </c>
      <c r="AB140" t="n" s="6">
        <f>$L140/$I140*Z140</f>
        <v>0.0</v>
      </c>
      <c r="AC140" t="n" s="6">
        <v>0.0</v>
      </c>
      <c r="AD140" t="n" s="6">
        <v>0.0</v>
      </c>
      <c r="AE140" t="n" s="6">
        <f>$L140/$I140*AC140</f>
        <v>0.0</v>
      </c>
      <c r="AF140" t="n" s="6">
        <f>$L140/$I140*AD140</f>
        <v>0.0</v>
      </c>
      <c r="AG140" t="s" s="5">
        <v>33</v>
      </c>
    </row>
    <row r="141">
      <c r="A141" t="n" s="5">
        <v>84.0</v>
      </c>
      <c r="B141" t="s" s="4">
        <v>50</v>
      </c>
      <c r="C141" t="s" s="4">
        <v>297</v>
      </c>
      <c r="D141" t="s" s="4">
        <v>298</v>
      </c>
      <c r="E141" t="s" s="4">
        <v>299</v>
      </c>
      <c r="F141" t="s" s="5">
        <v>107</v>
      </c>
      <c r="G141" t="n" s="6">
        <v>26.6</v>
      </c>
      <c r="H141" t="n" s="6">
        <v>26.6</v>
      </c>
      <c r="I141" t="n" s="6">
        <v>26.6</v>
      </c>
      <c r="J141" t="n" s="6">
        <f>R141+V141+Z141+AD141</f>
        <v>0.0</v>
      </c>
      <c r="K141" t="n" s="6">
        <f>Q141+U141-R141-V141</f>
        <v>0.0</v>
      </c>
      <c r="L141" t="n" s="6">
        <v>0.0</v>
      </c>
      <c r="M141" t="n" s="6">
        <f>T141+X141+AB141+AF141</f>
        <v>0.0</v>
      </c>
      <c r="N141" t="n" s="6">
        <f>P141-O141</f>
        <v>0.0</v>
      </c>
      <c r="O141" t="n" s="6">
        <f>S141</f>
        <v>0.0</v>
      </c>
      <c r="P141" t="n" s="6">
        <f>T141</f>
        <v>0.0</v>
      </c>
      <c r="Q141" t="n" s="6">
        <v>0.0</v>
      </c>
      <c r="R141" t="n" s="6">
        <v>0.0</v>
      </c>
      <c r="S141" t="n" s="6">
        <f>$L141/$I141*Q141</f>
        <v>0.0</v>
      </c>
      <c r="T141" t="n" s="6">
        <f>$L141/$I141*R141</f>
        <v>0.0</v>
      </c>
      <c r="U141" t="n" s="6">
        <v>0.0</v>
      </c>
      <c r="V141" t="n" s="6">
        <v>0.0</v>
      </c>
      <c r="W141" t="n" s="6">
        <f>$L141/$I141*U141</f>
        <v>0.0</v>
      </c>
      <c r="X141" t="n" s="6">
        <f>$L141/$I141*V141</f>
        <v>0.0</v>
      </c>
      <c r="Y141" t="n" s="6">
        <v>0.0</v>
      </c>
      <c r="Z141" t="n" s="6">
        <v>0.0</v>
      </c>
      <c r="AA141" t="n" s="6">
        <f>$L141/$I141*Y141</f>
        <v>0.0</v>
      </c>
      <c r="AB141" t="n" s="6">
        <f>$L141/$I141*Z141</f>
        <v>0.0</v>
      </c>
      <c r="AC141" t="n" s="6">
        <v>0.0</v>
      </c>
      <c r="AD141" t="n" s="6">
        <v>0.0</v>
      </c>
      <c r="AE141" t="n" s="6">
        <f>$L141/$I141*AC141</f>
        <v>0.0</v>
      </c>
      <c r="AF141" t="n" s="6">
        <f>$L141/$I141*AD141</f>
        <v>0.0</v>
      </c>
      <c r="AG141" t="s" s="5">
        <v>33</v>
      </c>
    </row>
    <row r="142">
      <c r="A142" s="3" t="s">
        <v>300</v>
      </c>
    </row>
    <row r="143">
      <c r="A143" s="3" t="s">
        <v>301</v>
      </c>
    </row>
    <row r="145">
      <c r="C145" t="s" s="2">
        <v>302</v>
      </c>
      <c r="D145" t="s" s="2">
        <v>303</v>
      </c>
      <c r="E145" t="s" s="2">
        <v>304</v>
      </c>
      <c r="F145" t="s" s="2">
        <v>305</v>
      </c>
      <c r="G145" t="s" s="2">
        <v>306</v>
      </c>
      <c r="H145" t="s" s="2">
        <v>307</v>
      </c>
    </row>
    <row r="146">
      <c r="A146" t="n" s="5">
        <f>COUNTIF(B$10:B$141,B146)</f>
        <v>57.0</v>
      </c>
      <c r="B146" t="s" s="7">
        <v>25</v>
      </c>
      <c r="C146" t="s" s="4">
        <v>25</v>
      </c>
      <c r="D146" t="n" s="6">
        <f>SUMIF(B$10:B$141,B146,L$10:L$141)</f>
        <v>0.0</v>
      </c>
      <c r="E146" t="n" s="6">
        <f>SUMIF(B$10:B$141,B146,O$10:O$141)</f>
        <v>0.0</v>
      </c>
      <c r="F146" t="n" s="6">
        <f>SUMIF(B$10:B$141,B146,M$10:M$141)</f>
        <v>0.0</v>
      </c>
      <c r="G146" t="n" s="6">
        <f>E146-F146</f>
        <v>0.0</v>
      </c>
    </row>
    <row r="147">
      <c r="A147" t="n" s="5">
        <f>COUNTIF(B$10:B$141,B147)</f>
        <v>23.0</v>
      </c>
      <c r="B147" t="s" s="7">
        <v>50</v>
      </c>
      <c r="C147" t="s" s="4">
        <v>50</v>
      </c>
      <c r="D147" t="n" s="6">
        <f>SUMIF(B$10:B$141,B147,L$10:L$141)</f>
        <v>0.0</v>
      </c>
      <c r="E147" t="n" s="6">
        <f>SUMIF(B$10:B$141,B147,O$10:O$141)</f>
        <v>0.0</v>
      </c>
      <c r="F147" t="n" s="6">
        <f>SUMIF(B$10:B$141,B147,M$10:M$141)</f>
        <v>0.0</v>
      </c>
      <c r="G147" t="n" s="6">
        <f>E147-F147</f>
        <v>0.0</v>
      </c>
    </row>
    <row r="148">
      <c r="A148" t="n" s="5">
        <f>COUNTIF(B$10:B$141,B148)</f>
        <v>3.0</v>
      </c>
      <c r="B148" t="s" s="7">
        <v>242</v>
      </c>
      <c r="C148" t="s" s="4">
        <v>242</v>
      </c>
      <c r="D148" t="n" s="6">
        <f>SUMIF(B$10:B$141,B148,L$10:L$141)</f>
        <v>0.0</v>
      </c>
      <c r="E148" t="n" s="6">
        <f>SUMIF(B$10:B$141,B148,O$10:O$141)</f>
        <v>0.0</v>
      </c>
      <c r="F148" t="n" s="6">
        <f>SUMIF(B$10:B$141,B148,M$10:M$141)</f>
        <v>0.0</v>
      </c>
      <c r="G148" t="n" s="6">
        <f>E148-F148</f>
        <v>0.0</v>
      </c>
    </row>
    <row r="149">
      <c r="A149" t="n" s="5">
        <f>COUNTIF(B$10:B$141,B149)</f>
        <v>8.0</v>
      </c>
      <c r="B149" t="s" s="7">
        <v>142</v>
      </c>
      <c r="C149" t="s" s="4">
        <v>142</v>
      </c>
      <c r="D149" t="n" s="6">
        <f>SUMIF(B$10:B$141,B149,L$10:L$141)</f>
        <v>0.0</v>
      </c>
      <c r="E149" t="n" s="6">
        <f>SUMIF(B$10:B$141,B149,O$10:O$141)</f>
        <v>0.0</v>
      </c>
      <c r="F149" t="n" s="6">
        <f>SUMIF(B$10:B$141,B149,M$10:M$141)</f>
        <v>0.0</v>
      </c>
      <c r="G149" t="n" s="6">
        <f>E149-F149</f>
        <v>0.0</v>
      </c>
    </row>
    <row r="150">
      <c r="A150" t="n" s="5">
        <f>COUNTIF(B$10:B$141,B150)</f>
        <v>9.0</v>
      </c>
      <c r="B150" t="s" s="7">
        <v>44</v>
      </c>
      <c r="C150" t="s" s="4">
        <v>44</v>
      </c>
      <c r="D150" t="n" s="6">
        <f>SUMIF(B$10:B$141,B150,L$10:L$141)</f>
        <v>0.0</v>
      </c>
      <c r="E150" t="n" s="6">
        <f>SUMIF(B$10:B$141,B150,O$10:O$141)</f>
        <v>0.0</v>
      </c>
      <c r="F150" t="n" s="6">
        <f>SUMIF(B$10:B$141,B150,M$10:M$141)</f>
        <v>0.0</v>
      </c>
      <c r="G150" t="n" s="6">
        <f>E150-F150</f>
        <v>0.0</v>
      </c>
    </row>
    <row r="151">
      <c r="A151" t="n" s="5">
        <f>COUNTIF(B$10:B$141,B151)</f>
        <v>16.0</v>
      </c>
      <c r="B151" t="s" s="7">
        <v>62</v>
      </c>
      <c r="C151" t="s" s="4">
        <v>62</v>
      </c>
      <c r="D151" t="n" s="6">
        <f>SUMIF(B$10:B$141,B151,L$10:L$141)</f>
        <v>0.0</v>
      </c>
      <c r="E151" t="n" s="6">
        <f>SUMIF(B$10:B$141,B151,O$10:O$141)</f>
        <v>0.0</v>
      </c>
      <c r="F151" t="n" s="6">
        <f>SUMIF(B$10:B$141,B151,M$10:M$141)</f>
        <v>0.0</v>
      </c>
      <c r="G151" t="n" s="6">
        <f>E151-F151</f>
        <v>0.0</v>
      </c>
    </row>
    <row r="152">
      <c r="A152" t="n" s="5">
        <f>COUNTIF(B$10:B$141,B152)</f>
        <v>6.0</v>
      </c>
      <c r="B152" t="s" s="7">
        <v>221</v>
      </c>
      <c r="C152" t="s" s="4">
        <v>221</v>
      </c>
      <c r="D152" t="n" s="6">
        <f>SUMIF(B$10:B$141,B152,L$10:L$141)</f>
        <v>0.0</v>
      </c>
      <c r="E152" t="n" s="6">
        <f>SUMIF(B$10:B$141,B152,O$10:O$141)</f>
        <v>0.0</v>
      </c>
      <c r="F152" t="n" s="6">
        <f>SUMIF(B$10:B$141,B152,M$10:M$141)</f>
        <v>0.0</v>
      </c>
      <c r="G152" t="n" s="6">
        <f>E152-F152</f>
        <v>0.0</v>
      </c>
    </row>
    <row r="153">
      <c r="A153" t="n" s="5">
        <f>COUNTIF(B$10:B$141,B153)</f>
        <v>10.0</v>
      </c>
      <c r="B153" t="s" s="7">
        <v>28</v>
      </c>
      <c r="C153" t="s" s="4">
        <v>28</v>
      </c>
      <c r="D153" t="n" s="6">
        <f>SUMIF(B$10:B$141,B153,L$10:L$141)</f>
        <v>0.0</v>
      </c>
      <c r="E153" t="n" s="6">
        <f>SUMIF(B$10:B$141,B153,O$10:O$141)</f>
        <v>0.0</v>
      </c>
      <c r="F153" t="n" s="6">
        <f>SUMIF(B$10:B$141,B153,M$10:M$141)</f>
        <v>0.0</v>
      </c>
      <c r="G153" t="n" s="6">
        <f>E153-F153</f>
        <v>0.0</v>
      </c>
    </row>
  </sheetData>
  <mergeCells count="85">
    <mergeCell ref="D1:L1"/>
    <mergeCell ref="D2:L2"/>
    <mergeCell ref="D3:E3"/>
    <mergeCell ref="F3:K3"/>
    <mergeCell ref="L3:N4"/>
    <mergeCell ref="O3:P4"/>
    <mergeCell ref="Q3:T3"/>
    <mergeCell ref="U3:X3"/>
    <mergeCell ref="Y3:AB3"/>
    <mergeCell ref="AC3:AF3"/>
    <mergeCell ref="I4:K4"/>
    <mergeCell ref="Q4:R4"/>
    <mergeCell ref="S4:T4"/>
    <mergeCell ref="U4:V4"/>
    <mergeCell ref="W4:X4"/>
    <mergeCell ref="Y4:Z4"/>
    <mergeCell ref="AA4:AB4"/>
    <mergeCell ref="AC4:AD4"/>
    <mergeCell ref="AE4:AF4"/>
    <mergeCell ref="A3:A5"/>
    <mergeCell ref="B3:B5"/>
    <mergeCell ref="C3:C5"/>
    <mergeCell ref="D4:D5"/>
    <mergeCell ref="E4:E5"/>
    <mergeCell ref="F4:F5"/>
    <mergeCell ref="G4:G5"/>
    <mergeCell ref="H4:H5"/>
    <mergeCell ref="AG3:AG5"/>
    <mergeCell ref="A6:H6"/>
    <mergeCell ref="A7:H7"/>
    <mergeCell ref="A9:H9"/>
    <mergeCell ref="A10:H10"/>
    <mergeCell ref="A13:H13"/>
    <mergeCell ref="A16:H16"/>
    <mergeCell ref="A20:H20"/>
    <mergeCell ref="A34:H34"/>
    <mergeCell ref="A38:H38"/>
    <mergeCell ref="A41:H41"/>
    <mergeCell ref="A48:H48"/>
    <mergeCell ref="A50:H50"/>
    <mergeCell ref="A52:H52"/>
    <mergeCell ref="A56:H56"/>
    <mergeCell ref="A58:H58"/>
    <mergeCell ref="A60:H60"/>
    <mergeCell ref="A63:H63"/>
    <mergeCell ref="A66:H66"/>
    <mergeCell ref="A67:H67"/>
    <mergeCell ref="A68:H68"/>
    <mergeCell ref="A71:H71"/>
    <mergeCell ref="A74:H74"/>
    <mergeCell ref="A76:H76"/>
    <mergeCell ref="A80:H80"/>
    <mergeCell ref="A82:H82"/>
    <mergeCell ref="A83:H83"/>
    <mergeCell ref="A87:H87"/>
    <mergeCell ref="A89:H89"/>
    <mergeCell ref="A90:H90"/>
    <mergeCell ref="A92:H92"/>
    <mergeCell ref="A93:H93"/>
    <mergeCell ref="A94:H94"/>
    <mergeCell ref="A96:H96"/>
    <mergeCell ref="A97:H97"/>
    <mergeCell ref="A99:H99"/>
    <mergeCell ref="A103:H103"/>
    <mergeCell ref="A105:H105"/>
    <mergeCell ref="A107:H107"/>
    <mergeCell ref="A108:H108"/>
    <mergeCell ref="A109:H109"/>
    <mergeCell ref="A111:H111"/>
    <mergeCell ref="A113:H113"/>
    <mergeCell ref="A115:H115"/>
    <mergeCell ref="A116:H116"/>
    <mergeCell ref="A119:H119"/>
    <mergeCell ref="A120:H120"/>
    <mergeCell ref="A122:H122"/>
    <mergeCell ref="A125:H125"/>
    <mergeCell ref="A127:H127"/>
    <mergeCell ref="A129:H129"/>
    <mergeCell ref="A130:H130"/>
    <mergeCell ref="A132:H132"/>
    <mergeCell ref="A133:H133"/>
    <mergeCell ref="A135:H135"/>
    <mergeCell ref="A136:H136"/>
    <mergeCell ref="A142:H142"/>
    <mergeCell ref="A143:H1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2020-11-23T04:10:23Z</dcterms:created>
  <dc:creator>Apache POI</dc:creator>
</cp:coreProperties>
</file>