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s" r:id="rId3" sheetId="1"/>
  </sheets>
</workbook>
</file>

<file path=xl/sharedStrings.xml><?xml version="1.0" encoding="utf-8"?>
<sst xmlns="http://schemas.openxmlformats.org/spreadsheetml/2006/main" count="496" uniqueCount="204">
  <si>
    <t xml:space="preserve">Еженедельный отчет по ТП выполения СМР МФР за период июль-август 2020 </t>
  </si>
  <si>
    <t>По состоянию на 16.10.2020</t>
  </si>
  <si>
    <t xml:space="preserve">Обоснование </t>
  </si>
  <si>
    <t xml:space="preserve">Физ. Объемы </t>
  </si>
  <si>
    <t>Стоимость работ на период ТП, тыс.руб. (в тек.ур.цен.)</t>
  </si>
  <si>
    <t>Стоимость работ на 20.07</t>
  </si>
  <si>
    <t xml:space="preserve">1 неделя ТП </t>
  </si>
  <si>
    <t xml:space="preserve">2 неделя ТП </t>
  </si>
  <si>
    <t xml:space="preserve">3 неделя ТП </t>
  </si>
  <si>
    <t xml:space="preserve">4 неделя ТП </t>
  </si>
  <si>
    <t>На период ТП</t>
  </si>
  <si>
    <t>Физ. Объем</t>
  </si>
  <si>
    <t>Стоимость работ</t>
  </si>
  <si>
    <t>№ п.п.</t>
  </si>
  <si>
    <t>Исполнитель</t>
  </si>
  <si>
    <t>Наименование работ</t>
  </si>
  <si>
    <t>№ сметы</t>
  </si>
  <si>
    <t>Инв № чертежа</t>
  </si>
  <si>
    <t>Ед. изм.</t>
  </si>
  <si>
    <t>Всего по проекту</t>
  </si>
  <si>
    <t>Отстаок на 15.10.н</t>
  </si>
  <si>
    <t>План</t>
  </si>
  <si>
    <t>Факт</t>
  </si>
  <si>
    <t>Отклонение</t>
  </si>
  <si>
    <t>Причины отклонений от плана</t>
  </si>
  <si>
    <t/>
  </si>
  <si>
    <t>ГЛАВА 2. Основные объекты строительства</t>
  </si>
  <si>
    <t>Здание 4 - здание МФР</t>
  </si>
  <si>
    <t>Архитектура</t>
  </si>
  <si>
    <t>Полы.</t>
  </si>
  <si>
    <t>ВЭС</t>
  </si>
  <si>
    <t>Архитектурно - строительные работы. Устройство черновых полов, м2</t>
  </si>
  <si>
    <t>14-07208,18-01354,18-01665,19-00030</t>
  </si>
  <si>
    <t>14-07207,14-07207 И4,14-07207 И6</t>
  </si>
  <si>
    <t>м2</t>
  </si>
  <si>
    <t xml:space="preserve"> </t>
  </si>
  <si>
    <t>Архитектурно - строительные работы. Устройство полов, м2</t>
  </si>
  <si>
    <t>14-07208,18-01354,18-01665,19-00030,19-00151,19-00802,20-00164</t>
  </si>
  <si>
    <t>14-07207,14-07207 И4,14-07207 И6,14-07207 И7</t>
  </si>
  <si>
    <t>Внутренная отделка (потолок, стены).</t>
  </si>
  <si>
    <t>Уч-к №1</t>
  </si>
  <si>
    <t>Архитектурно - строительные работы. Внутренняя отделка потолков, м2</t>
  </si>
  <si>
    <t>14-07208,19-00087,18-01247,19-00030</t>
  </si>
  <si>
    <t>14-07207,14-07207 И6,14-07207 И4</t>
  </si>
  <si>
    <t>Архитектурно - строительные работы. Внутренняя отделка стен, м2</t>
  </si>
  <si>
    <t>Заполнение монтажных проемов</t>
  </si>
  <si>
    <t>Уч-к №3</t>
  </si>
  <si>
    <t>Заполнение монтажных проемов локализирующих помещений в местах установки гермодверей на отм.+5,150. Конструкции железобетонные. Монтаж металлоконструкций из нержавеющей стали, т</t>
  </si>
  <si>
    <t>18-01568,19-00259</t>
  </si>
  <si>
    <t>18-01567,18-01567 И1</t>
  </si>
  <si>
    <t>т</t>
  </si>
  <si>
    <t>Заполнение монтажных проемов локализирующих помещений в местах установки гермодверей на отм. -0,300. Конструкции железобетонные. Устройство монолитного железобетона, т</t>
  </si>
  <si>
    <t>18-00245, 19-00258, 19-00685, 20-00560</t>
  </si>
  <si>
    <t>18-00244, 18-00244 И1, 18-00244 И2</t>
  </si>
  <si>
    <t>м3</t>
  </si>
  <si>
    <t>Вентиляция</t>
  </si>
  <si>
    <t>Реформа</t>
  </si>
  <si>
    <t>Устройство дополнительных проемов для систем вентиляции на отм. -5.900 в осях 28-32. Конструкции железобетонные. Установка закладных деталей, т</t>
  </si>
  <si>
    <t>18-01211</t>
  </si>
  <si>
    <t>18-00616</t>
  </si>
  <si>
    <t>Зд 4 Устройство дополнительных проемов для систем вент в стенах на отм + 10.850 в.о 28 - 32. Установка закладных деталей, т</t>
  </si>
  <si>
    <t>18-01211, 19-00674</t>
  </si>
  <si>
    <t>18-00826</t>
  </si>
  <si>
    <t>Зд 4 Устройство дополнительных проемов для систем вент в стенах на отм -0.300 в.о 28 - 32. Установка закладных деталей, т</t>
  </si>
  <si>
    <t>19-00015, 19-00702</t>
  </si>
  <si>
    <t>18-00836</t>
  </si>
  <si>
    <t>Зд 4. Устройство доп проемов для систем вент в стенах на отм - 0.300 в.о 21 - 28.. Установка закладных деталей, т</t>
  </si>
  <si>
    <t>18-00830,18-01349,19-00014,19-00684</t>
  </si>
  <si>
    <t>Зд 4 Устройство дополнительных проемов для систем вент в перекрытиях на отм + 10.850 в.о 28 - 32. Установка закладных деталей, т</t>
  </si>
  <si>
    <t>18-01469</t>
  </si>
  <si>
    <t>Здание 4 (20UFB). Здание МФР. Вентиляция. Монтаж вентиляции, м2</t>
  </si>
  <si>
    <t>В16-107-3,19-00909,20-00057,20-00143</t>
  </si>
  <si>
    <t>Газовоздухоснабжение</t>
  </si>
  <si>
    <t>Трассировка трубопроводов на отметке +5,250. Установка и монтаж запорно-регулирующей арматуры, шт</t>
  </si>
  <si>
    <t>15-03698,20-00018</t>
  </si>
  <si>
    <t>шт</t>
  </si>
  <si>
    <t>Трассировка трубопроводов на отметке +5,250. Монтаж внутренних трубопроводов низкого давления технологических, м</t>
  </si>
  <si>
    <t>м</t>
  </si>
  <si>
    <t>Локализующее укрытие (облицовка)</t>
  </si>
  <si>
    <t>Облицовка на отм. 0.000 в осях 15-26, рядах Г-Д; и в осях 9-12, 20-25, рядах Б-В.</t>
  </si>
  <si>
    <t>19-00109, 19-00767</t>
  </si>
  <si>
    <t>Установка монтажных деталей для крепления облицовки на отм. -0,300. Монтаж металлоконструкций из нержавеющей стали, т</t>
  </si>
  <si>
    <t>19-00271,19-00890,20-00438</t>
  </si>
  <si>
    <t>Линия карботермического синтеза</t>
  </si>
  <si>
    <t>Линия карботермического синтеза. Обеспечение технологическими средами. Монтаж дверей, ворот, тн</t>
  </si>
  <si>
    <t>18-00681,19-00561</t>
  </si>
  <si>
    <t>Монтаж металлоконструкции облицовок из нержавеющей стали, т ( закладные/накладные)</t>
  </si>
  <si>
    <t>20-00336</t>
  </si>
  <si>
    <t>19-00955</t>
  </si>
  <si>
    <t>19-00931</t>
  </si>
  <si>
    <t>Линия карботермического синтеза. Обеспечение технологическими средами. Монтаж технологического оборудования, т</t>
  </si>
  <si>
    <t>Автоматизированные склады исходных ЯМ №1и2</t>
  </si>
  <si>
    <t>18-01572</t>
  </si>
  <si>
    <t>Линия изготовления таблеток СНУП-топлива</t>
  </si>
  <si>
    <t>УЭМ</t>
  </si>
  <si>
    <t>Линия изготовления таблеток СНУП-топлива. Монтаж технологического оборудования, т</t>
  </si>
  <si>
    <t>18-00621,19-01271</t>
  </si>
  <si>
    <t>Линия сборки твэлов</t>
  </si>
  <si>
    <t>Линия сборки твэлов. Монтаж технологического оборудования, т</t>
  </si>
  <si>
    <t>14-07685,18-00622,18-01122</t>
  </si>
  <si>
    <t>Трубный лоток</t>
  </si>
  <si>
    <t>Трубный лоток. Монтаж внутренних из нежавеющей стали трубопроводов низкого давления (технологических), т</t>
  </si>
  <si>
    <t>16-01305,19-00433, 20-00394</t>
  </si>
  <si>
    <t>Конструкции металлические</t>
  </si>
  <si>
    <t>Пристройка между осями 1-4, 4-11, 18-23. Конструкции металлические.</t>
  </si>
  <si>
    <t>16-01002, 20-00873, 20-00893</t>
  </si>
  <si>
    <t>ГЛАВА 3. Объекты подсобного и обслуживающего назначения</t>
  </si>
  <si>
    <t>Здания 4А-здание переработки САО и НАО</t>
  </si>
  <si>
    <t>Несущие и ограждающие конструкции здания/сооружения</t>
  </si>
  <si>
    <t>Каркас между осями 1'-9, Н-П, балки подвесных путей между осями 1-9, Н-П, ремонтная и переходная площадка между осями 8-9, Н-П.</t>
  </si>
  <si>
    <t>15-09103, 19-01265</t>
  </si>
  <si>
    <t>Металлоконструкции наружних и внутренних лестниц, крышек люков, площадок, ограждения</t>
  </si>
  <si>
    <t>17-00158, 19-01234</t>
  </si>
  <si>
    <t>Комплекс инженерных средств физической защиты (КИСФЗ)</t>
  </si>
  <si>
    <t>72458 ДСП</t>
  </si>
  <si>
    <t>Архитектурные решения. Здание 4А- здания переработки САО и НАО. Внутренняя отделка потолков, м2</t>
  </si>
  <si>
    <t>14-08249,18-00804,19-00325</t>
  </si>
  <si>
    <t>Архитектурные решения. Здание 4А- здания переработки САО и НАО. Внутренняя отделка стен, м2</t>
  </si>
  <si>
    <t>Теплоснабжение и отопление</t>
  </si>
  <si>
    <t>Отопление и теплоснабжение. Здание 4А- здания переработки САО и НАО.</t>
  </si>
  <si>
    <t>20-00940</t>
  </si>
  <si>
    <t>Облицовка на отм.-2,600. Конструкции металлические. Здание 4А- здания переработки САО и НАО. Монтаж металлоконструкции облицовок из нержавеющей стали, т</t>
  </si>
  <si>
    <t>16-01614,16-03041,17-01050,19-00587</t>
  </si>
  <si>
    <t>Зд 4 А Установка монтажных деталей для крепления облицовки стен Констр жб... Монтаж металлоконструкций из нержавеющей стали, т</t>
  </si>
  <si>
    <t>18-00915,18-01551,19-00217,19-00570,19-00813,19-00026</t>
  </si>
  <si>
    <t>Облицовки с 0,000 до отм. +9,600. Конструкции металлические. Монтаж металлоконструкции облицовок из нержавеющей стали, т</t>
  </si>
  <si>
    <t>16-03044,17-00048,17-00213,17-01051,19-00528,19-00830</t>
  </si>
  <si>
    <t>Выпарная установка</t>
  </si>
  <si>
    <t>Приобретение технологического оборудования. Технология обращения с РАО. Выпарная установка между осями 1 - 9 и А - Г.. Монтаж технологического оборудования, шт</t>
  </si>
  <si>
    <t>15-01020,17-01143,18-00197,19-00648,19-01191,20-00512</t>
  </si>
  <si>
    <t>Сооружения 5/4А, 64/22, 22/4 - пешеходно-технологические галереи</t>
  </si>
  <si>
    <t>Конструкции здания/сооружения</t>
  </si>
  <si>
    <t>Конструкции железобетонные. Строительные конструкции галерей 64/22 и 22/4. Пешеходно-технологические галереи 5/4А, 64/22, 22/4, 16/22. Устройство монолитного железобетона, м3</t>
  </si>
  <si>
    <t>15-04119,19-00905</t>
  </si>
  <si>
    <t>Здания 33 - центральный материальный склад и склад химреагентов</t>
  </si>
  <si>
    <t>Подготовка под полы, цоколь</t>
  </si>
  <si>
    <t>Стены, перегородки</t>
  </si>
  <si>
    <t>Уч-к №2</t>
  </si>
  <si>
    <t>Центральный материальный склад и склад химреагентов. Перегородки на отм. +1,200, +1,500, +1,700.. Огнезащитное покрытие строительных конструкций, м2</t>
  </si>
  <si>
    <t>19-00285,19-00560, 20-00519</t>
  </si>
  <si>
    <t>Центральный материальный склад и склад химреагентов. Перегородки на отм. +1,200, +1,500, +1,700.. Облицовка поверхности, м2</t>
  </si>
  <si>
    <t>Центральный материальный склад и склад химреагентов. Перегородки на отм. +1,200, +1,500, +1,700.. Монтаж строительных металлоконструкций, т</t>
  </si>
  <si>
    <t>Крыльца</t>
  </si>
  <si>
    <t>Устройство/ Заполнение проемов (Окна, Двери, Ворота)</t>
  </si>
  <si>
    <t>Архитектурные решения. Здание 33 - центральный материальный склад и склад химреагентов. Устройство проемов( двери + окна), м2</t>
  </si>
  <si>
    <t>15-00467,17-01370,18-01274,18-01623,19-00825,19-00689</t>
  </si>
  <si>
    <t>ГЛАВА 5. Объекты транспортного хозяйства и связи</t>
  </si>
  <si>
    <t>Охранная зона периметра площадки</t>
  </si>
  <si>
    <t>Фундамент под оборудование СФ3, опоры, ограждающие конструкции</t>
  </si>
  <si>
    <t>ССС</t>
  </si>
  <si>
    <t>Фундаменты под опоры кабельпровода вдоль периметра охранной зоны ОДЭК. Конструкции металлические .. Устройство монолитного железобетона, м3</t>
  </si>
  <si>
    <t>16-02836,17-00021</t>
  </si>
  <si>
    <t>Ограждающие конструкции</t>
  </si>
  <si>
    <t>Строительные конструкции ограждения запретной зоны по периметру площадки ОДЭК. Установка заборных секций из сетки, шт</t>
  </si>
  <si>
    <t>14-05206,16-02961,16-02818,17-00269,19-00613,19-00826,19-01189,19-01235</t>
  </si>
  <si>
    <t>СУДОС Система управления доступом и охранной сигнализацией</t>
  </si>
  <si>
    <t>Система физической защиты. СУДОС, СОЭН. Охранная зона периметра площадки.. Монтаж кабельных конструкций и прокладка кабеля, м</t>
  </si>
  <si>
    <t>70386,72437ДСП,72481 ДСП</t>
  </si>
  <si>
    <t>ГЛАВА 6. Наружные сети и сооружения водоснабжения, водоотведения, теплоснабжения и газоснабжения-1</t>
  </si>
  <si>
    <t>Сооружение 21 - газобаллонная</t>
  </si>
  <si>
    <t>Архитектурные решения.</t>
  </si>
  <si>
    <t>18-01557, 19-00099, 20-00047, 20-00440</t>
  </si>
  <si>
    <t>17-02111 И1</t>
  </si>
  <si>
    <t>Сооружение 29 - сооружение учета теплоты</t>
  </si>
  <si>
    <t>Полы, фундаменты под оборудование</t>
  </si>
  <si>
    <t>Архитектурные решения. Сооружение 29 - сооружение учета теплоты. Устройство полов, м2</t>
  </si>
  <si>
    <t>15-02891</t>
  </si>
  <si>
    <t>15-01061</t>
  </si>
  <si>
    <t>Внутренная отделка (потолок, стены), противопожарные мероприятия</t>
  </si>
  <si>
    <t>Архитектурные решения. Сооружение 29 - сооружение учета теплоты. Внутренняя отделка потолков, м2</t>
  </si>
  <si>
    <t>Огнезащита</t>
  </si>
  <si>
    <t>Огнезащита. Сооружение учета теплоты. Сооружение 29. Огнезащитное покрытие строительных конструкций, м2</t>
  </si>
  <si>
    <t>15-02292</t>
  </si>
  <si>
    <t>15-02291</t>
  </si>
  <si>
    <t>Кровля</t>
  </si>
  <si>
    <t>Архитектурные решения. Сооружение 29 - сооружение учета теплоты. Устройство крови, м2</t>
  </si>
  <si>
    <t>15-02891, 18-00360</t>
  </si>
  <si>
    <t>Отопление и вентиляция</t>
  </si>
  <si>
    <t>Устройство систем отопления и вентиляции. Сооружение 29 - сооружение учета теплоты. Установка и монтаж отопительных установок, радиаторов, шт</t>
  </si>
  <si>
    <t>15-00965</t>
  </si>
  <si>
    <t>15-00964</t>
  </si>
  <si>
    <t>Здание 15А - объединенная насосная станция хозпитьевого, производственного и противопож.водоснабжен.</t>
  </si>
  <si>
    <t>Ворота, двери защитно-герметические с комплектом автоматики</t>
  </si>
  <si>
    <t>Ворота с калиткой, электроприводом и комплектом автоматики ВМР-30-25. Приобретение и монтаж. Здание 15А- объединенная насосная станция хозпитьевого, производственного противопожарного водоснабжения. Монтаж дверей, ворот, шт</t>
  </si>
  <si>
    <t>15-05472</t>
  </si>
  <si>
    <t>15-01062</t>
  </si>
  <si>
    <t>Сооружения 1-7 канализац. насосные станции бытовых стоков, произв.-дождевых стоков, норм.-чист. вод,</t>
  </si>
  <si>
    <t>Наружные сети водопровода и канализации</t>
  </si>
  <si>
    <t>Устройство котлована.КНС №6- канализационная насосная станция нормативно-чистых вод.. Обратная засыпка, м3</t>
  </si>
  <si>
    <t>15-05942,19-00301,19-00514,19-00852,19-00883,19-01227</t>
  </si>
  <si>
    <t>15-05941,15-05941 И3,15-05941 И4</t>
  </si>
  <si>
    <t>Наружные сети</t>
  </si>
  <si>
    <t>Магистральное кольцо хозяйственно-питьевого водопровода вдоль проездов №5,4,17,12,13,8,11</t>
  </si>
  <si>
    <t>19-00148</t>
  </si>
  <si>
    <t>15-04375 И7, 15-07784 И7.</t>
  </si>
  <si>
    <t>Магистральное кольцо производственно-противопожарного водопровода вдоль проездов №5,4,17,12,13,8,11</t>
  </si>
  <si>
    <t>15-07783, 19-00127, 19-00143</t>
  </si>
  <si>
    <t>15-04376 И3, 15-07782 И3</t>
  </si>
  <si>
    <t>Наименование СП организации</t>
  </si>
  <si>
    <t xml:space="preserve">План на месяц </t>
  </si>
  <si>
    <t>План на дату отчета,</t>
  </si>
  <si>
    <t>Факт  на дату отчета</t>
  </si>
  <si>
    <t xml:space="preserve">Отклонение </t>
  </si>
  <si>
    <t xml:space="preserve">Численность </t>
  </si>
</sst>
</file>

<file path=xl/styles.xml><?xml version="1.0" encoding="utf-8"?>
<styleSheet xmlns="http://schemas.openxmlformats.org/spreadsheetml/2006/main">
  <numFmts count="1">
    <numFmt numFmtId="164" formatCode="#.##"/>
  </numFmts>
  <fonts count="9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8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color rgb="D2E9F3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right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true">
      <alignment wrapText="true" vertical="center" horizontal="center"/>
    </xf>
    <xf numFmtId="0" fontId="2" fillId="3" borderId="4" xfId="0" applyFont="true" applyBorder="true" applyFill="true">
      <alignment wrapText="true" vertical="center" horizontal="center"/>
    </xf>
    <xf numFmtId="0" fontId="3" fillId="4" borderId="0" xfId="0" applyFont="true" applyFill="true">
      <alignment wrapText="true" vertical="center" horizontal="left"/>
    </xf>
    <xf numFmtId="0" fontId="4" fillId="0" borderId="4" xfId="0" applyFont="true" applyBorder="true">
      <alignment wrapText="true" vertical="center" horizontal="left"/>
    </xf>
    <xf numFmtId="0" fontId="5" fillId="0" borderId="4" xfId="0" applyFont="true" applyBorder="true">
      <alignment wrapText="true" vertical="center" horizontal="center"/>
    </xf>
    <xf numFmtId="164" fontId="6" fillId="0" borderId="4" xfId="0" applyFont="true" applyBorder="true" applyNumberFormat="true">
      <alignment wrapText="true" vertical="center" horizontal="right"/>
    </xf>
    <xf numFmtId="164" fontId="7" fillId="0" borderId="4" xfId="0" applyFont="true" applyBorder="true" applyNumberFormat="true">
      <alignment wrapText="true" vertical="center" horizontal="right"/>
    </xf>
    <xf numFmtId="164" fontId="8" fillId="0" borderId="4" xfId="0" applyFont="true" applyBorder="true" applyNumberFormat="true">
      <alignment wrapText="true" vertical="center"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G118"/>
  <sheetViews>
    <sheetView workbookViewId="0" tabSelected="true"/>
  </sheetViews>
  <sheetFormatPr defaultRowHeight="15.0"/>
  <cols>
    <col min="1" max="1" width="4.6875" customWidth="true"/>
    <col min="2" max="2" width="8.984375" customWidth="true"/>
    <col min="3" max="3" width="31.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5.859375" customWidth="true"/>
    <col min="10" max="10" width="5.859375" customWidth="true"/>
    <col min="11" max="11" width="5.859375" customWidth="true"/>
    <col min="12" max="12" width="7.8125" customWidth="true"/>
    <col min="13" max="13" width="7.8125" customWidth="true"/>
    <col min="14" max="14" width="7.8125" customWidth="true"/>
    <col min="15" max="15" width="7.8125" customWidth="true"/>
    <col min="16" max="16" width="7.8125" customWidth="true"/>
    <col min="17" max="17" width="5.859375" customWidth="true"/>
    <col min="18" max="18" width="5.859375" customWidth="true"/>
    <col min="19" max="19" width="7.8125" customWidth="true"/>
    <col min="20" max="20" width="7.8125" customWidth="true"/>
    <col min="21" max="21" width="5.859375" customWidth="true"/>
    <col min="22" max="22" width="5.859375" customWidth="true"/>
    <col min="23" max="23" width="7.8125" customWidth="true"/>
    <col min="24" max="24" width="7.8125" customWidth="true"/>
    <col min="25" max="25" width="5.859375" customWidth="true"/>
    <col min="26" max="26" width="5.859375" customWidth="true"/>
    <col min="27" max="27" width="7.8125" customWidth="true"/>
    <col min="28" max="28" width="7.8125" customWidth="true"/>
    <col min="29" max="29" width="5.859375" customWidth="true"/>
    <col min="30" max="30" width="5.859375" customWidth="true"/>
    <col min="31" max="31" width="7.8125" customWidth="true"/>
    <col min="32" max="32" width="7.8125" customWidth="true"/>
    <col min="33" max="33" width="11.71875" customWidth="true"/>
  </cols>
  <sheetData>
    <row r="1" ht="49.75" customHeight="true">
      <c r="D1" t="s" s="1">
        <v>0</v>
      </c>
    </row>
    <row r="2" ht="19.75" customHeight="true">
      <c r="D2" t="s" s="1">
        <v>1</v>
      </c>
    </row>
    <row r="3">
      <c r="A3" t="s" s="2">
        <v>13</v>
      </c>
      <c r="B3" t="s" s="2">
        <v>14</v>
      </c>
      <c r="C3" t="s" s="2">
        <v>15</v>
      </c>
      <c r="D3" t="s" s="2">
        <v>2</v>
      </c>
      <c r="F3" t="s" s="2">
        <v>3</v>
      </c>
      <c r="L3" t="s" s="2">
        <v>4</v>
      </c>
      <c r="O3" t="s" s="2">
        <v>5</v>
      </c>
      <c r="Q3" t="s" s="2">
        <v>6</v>
      </c>
      <c r="U3" t="s" s="2">
        <v>7</v>
      </c>
      <c r="Y3" t="s" s="2">
        <v>8</v>
      </c>
      <c r="AC3" t="s" s="2">
        <v>9</v>
      </c>
      <c r="AG3" t="s" s="2">
        <v>24</v>
      </c>
    </row>
    <row r="4">
      <c r="D4" t="s" s="2">
        <v>16</v>
      </c>
      <c r="E4" t="s" s="2">
        <v>17</v>
      </c>
      <c r="F4" t="s" s="2">
        <v>18</v>
      </c>
      <c r="G4" t="s" s="2">
        <v>19</v>
      </c>
      <c r="H4" t="s" s="2">
        <v>20</v>
      </c>
      <c r="I4" t="s" s="2">
        <v>10</v>
      </c>
      <c r="Q4" t="s" s="2">
        <v>11</v>
      </c>
      <c r="S4" t="s" s="2">
        <v>12</v>
      </c>
      <c r="U4" t="s" s="2">
        <v>11</v>
      </c>
      <c r="W4" t="s" s="2">
        <v>12</v>
      </c>
      <c r="Y4" t="s" s="2">
        <v>11</v>
      </c>
      <c r="AA4" t="s" s="2">
        <v>12</v>
      </c>
      <c r="AC4" t="s" s="2">
        <v>11</v>
      </c>
      <c r="AE4" t="s" s="2">
        <v>12</v>
      </c>
    </row>
    <row r="5">
      <c r="I5" t="s" s="2">
        <v>21</v>
      </c>
      <c r="J5" t="s" s="2">
        <v>22</v>
      </c>
      <c r="K5" t="s" s="2">
        <v>23</v>
      </c>
      <c r="L5" t="s" s="2">
        <v>21</v>
      </c>
      <c r="M5" t="s" s="2">
        <v>22</v>
      </c>
      <c r="N5" t="s" s="2">
        <v>23</v>
      </c>
      <c r="O5" t="s" s="2">
        <v>21</v>
      </c>
      <c r="P5" t="s" s="2">
        <v>22</v>
      </c>
      <c r="Q5" t="s" s="2">
        <v>21</v>
      </c>
      <c r="R5" t="s" s="2">
        <v>22</v>
      </c>
      <c r="S5" t="s" s="2">
        <v>21</v>
      </c>
      <c r="T5" t="s" s="2">
        <v>22</v>
      </c>
      <c r="U5" t="s" s="2">
        <v>21</v>
      </c>
      <c r="V5" t="s" s="2">
        <v>22</v>
      </c>
      <c r="W5" t="s" s="2">
        <v>21</v>
      </c>
      <c r="X5" t="s" s="2">
        <v>22</v>
      </c>
      <c r="Y5" t="s" s="2">
        <v>21</v>
      </c>
      <c r="Z5" t="s" s="2">
        <v>22</v>
      </c>
      <c r="AA5" t="s" s="2">
        <v>21</v>
      </c>
      <c r="AB5" t="s" s="2">
        <v>22</v>
      </c>
      <c r="AC5" t="s" s="2">
        <v>21</v>
      </c>
      <c r="AD5" t="s" s="2">
        <v>22</v>
      </c>
      <c r="AE5" t="s" s="2">
        <v>21</v>
      </c>
      <c r="AF5" t="s" s="2">
        <v>22</v>
      </c>
    </row>
    <row r="6">
      <c r="A6" s="3" t="s">
        <v>26</v>
      </c>
    </row>
    <row r="7">
      <c r="A7" s="3" t="s">
        <v>27</v>
      </c>
    </row>
    <row r="8">
      <c r="A8" s="3" t="s">
        <v>28</v>
      </c>
    </row>
    <row r="9">
      <c r="A9" s="3" t="s">
        <v>29</v>
      </c>
    </row>
    <row r="10">
      <c r="A10" t="n" s="5">
        <v>2.0</v>
      </c>
      <c r="B10" t="s" s="4">
        <v>30</v>
      </c>
      <c r="C10" t="s" s="4">
        <v>31</v>
      </c>
      <c r="D10" t="s" s="4">
        <v>32</v>
      </c>
      <c r="E10" t="s" s="4">
        <v>33</v>
      </c>
      <c r="F10" t="s" s="5">
        <v>34</v>
      </c>
      <c r="G10" t="n" s="6">
        <v>15693.1</v>
      </c>
      <c r="H10" t="n" s="6">
        <v>1170.0</v>
      </c>
      <c r="I10" t="n" s="6">
        <v>210.0</v>
      </c>
      <c r="J10" t="n" s="6">
        <f>R10+V10+Z10+AD10</f>
        <v>0.0</v>
      </c>
      <c r="K10" t="n" s="6">
        <f>Q10+U10-R10-V10</f>
        <v>0.0</v>
      </c>
      <c r="L10" t="n" s="6">
        <v>0.0</v>
      </c>
      <c r="M10" t="n" s="6">
        <f>T10+X10+AB10+AF10</f>
        <v>0.0</v>
      </c>
      <c r="N10" t="n" s="6">
        <f>P10-O10</f>
        <v>0.0</v>
      </c>
      <c r="O10" t="n" s="6">
        <f>S10</f>
        <v>0.0</v>
      </c>
      <c r="P10" t="n" s="6">
        <f>T10</f>
        <v>0.0</v>
      </c>
      <c r="Q10" t="n" s="6">
        <v>0.0</v>
      </c>
      <c r="R10" t="n" s="6">
        <v>0.0</v>
      </c>
      <c r="S10" t="n" s="6">
        <f>$L10/$I10*Q10</f>
        <v>0.0</v>
      </c>
      <c r="T10" t="n" s="6">
        <f>$L10/$I10*R10</f>
        <v>0.0</v>
      </c>
      <c r="U10" t="n" s="6">
        <v>0.0</v>
      </c>
      <c r="V10" t="n" s="6">
        <v>0.0</v>
      </c>
      <c r="W10" t="n" s="6">
        <f>$L10/$I10*U10</f>
        <v>0.0</v>
      </c>
      <c r="X10" t="n" s="6">
        <f>$L10/$I10*V10</f>
        <v>0.0</v>
      </c>
      <c r="Y10" t="n" s="6">
        <v>0.0</v>
      </c>
      <c r="Z10" t="n" s="6">
        <v>0.0</v>
      </c>
      <c r="AA10" t="n" s="6">
        <f>$L10/$I10*Y10</f>
        <v>0.0</v>
      </c>
      <c r="AB10" t="n" s="6">
        <f>$L10/$I10*Z10</f>
        <v>0.0</v>
      </c>
      <c r="AC10" t="n" s="6">
        <v>0.0</v>
      </c>
      <c r="AD10" t="n" s="6">
        <v>0.0</v>
      </c>
      <c r="AE10" t="n" s="6">
        <f>$L10/$I10*AC10</f>
        <v>0.0</v>
      </c>
      <c r="AF10" t="n" s="6">
        <f>$L10/$I10*AD10</f>
        <v>0.0</v>
      </c>
      <c r="AG10" t="s" s="5">
        <v>35</v>
      </c>
    </row>
    <row r="11">
      <c r="A11" t="n" s="5">
        <v>3.0</v>
      </c>
      <c r="B11" t="s" s="4">
        <v>30</v>
      </c>
      <c r="C11" t="s" s="4">
        <v>36</v>
      </c>
      <c r="D11" t="s" s="4">
        <v>37</v>
      </c>
      <c r="E11" t="s" s="4">
        <v>38</v>
      </c>
      <c r="F11" t="s" s="5">
        <v>34</v>
      </c>
      <c r="G11" t="n" s="6">
        <v>15923.1</v>
      </c>
      <c r="H11" t="n" s="6">
        <v>15923.1</v>
      </c>
      <c r="I11" t="n" s="6">
        <v>50.0</v>
      </c>
      <c r="J11" t="n" s="6">
        <f>R11+V11+Z11+AD11</f>
        <v>0.0</v>
      </c>
      <c r="K11" t="n" s="6">
        <f>Q11+U11-R11-V11</f>
        <v>0.0</v>
      </c>
      <c r="L11" t="n" s="6">
        <v>0.0</v>
      </c>
      <c r="M11" t="n" s="6">
        <f>T11+X11+AB11+AF11</f>
        <v>0.0</v>
      </c>
      <c r="N11" t="n" s="6">
        <f>P11-O11</f>
        <v>0.0</v>
      </c>
      <c r="O11" t="n" s="6">
        <f>S11</f>
        <v>0.0</v>
      </c>
      <c r="P11" t="n" s="6">
        <f>T11</f>
        <v>0.0</v>
      </c>
      <c r="Q11" t="n" s="6">
        <v>0.0</v>
      </c>
      <c r="R11" t="n" s="6">
        <v>0.0</v>
      </c>
      <c r="S11" t="n" s="6">
        <f>$L11/$I11*Q11</f>
        <v>0.0</v>
      </c>
      <c r="T11" t="n" s="6">
        <f>$L11/$I11*R11</f>
        <v>0.0</v>
      </c>
      <c r="U11" t="n" s="6">
        <v>0.0</v>
      </c>
      <c r="V11" t="n" s="6">
        <v>0.0</v>
      </c>
      <c r="W11" t="n" s="6">
        <f>$L11/$I11*U11</f>
        <v>0.0</v>
      </c>
      <c r="X11" t="n" s="6">
        <f>$L11/$I11*V11</f>
        <v>0.0</v>
      </c>
      <c r="Y11" t="n" s="6">
        <v>0.0</v>
      </c>
      <c r="Z11" t="n" s="6">
        <v>0.0</v>
      </c>
      <c r="AA11" t="n" s="6">
        <f>$L11/$I11*Y11</f>
        <v>0.0</v>
      </c>
      <c r="AB11" t="n" s="6">
        <f>$L11/$I11*Z11</f>
        <v>0.0</v>
      </c>
      <c r="AC11" t="n" s="6">
        <v>0.0</v>
      </c>
      <c r="AD11" t="n" s="6">
        <v>0.0</v>
      </c>
      <c r="AE11" t="n" s="6">
        <f>$L11/$I11*AC11</f>
        <v>0.0</v>
      </c>
      <c r="AF11" t="n" s="6">
        <f>$L11/$I11*AD11</f>
        <v>0.0</v>
      </c>
      <c r="AG11" t="s" s="5">
        <v>35</v>
      </c>
    </row>
    <row r="12">
      <c r="A12" s="3" t="s">
        <v>39</v>
      </c>
    </row>
    <row r="13">
      <c r="A13" t="n" s="5">
        <v>4.0</v>
      </c>
      <c r="B13" t="s" s="4">
        <v>40</v>
      </c>
      <c r="C13" t="s" s="4">
        <v>41</v>
      </c>
      <c r="D13" t="s" s="4">
        <v>42</v>
      </c>
      <c r="E13" t="s" s="4">
        <v>43</v>
      </c>
      <c r="F13" t="s" s="5">
        <v>34</v>
      </c>
      <c r="G13" t="n" s="6">
        <v>18412.0</v>
      </c>
      <c r="H13" t="n" s="6">
        <v>10625.0</v>
      </c>
      <c r="I13" t="n" s="6">
        <v>100.0</v>
      </c>
      <c r="J13" t="n" s="6">
        <f>R13+V13+Z13+AD13</f>
        <v>0.0</v>
      </c>
      <c r="K13" t="n" s="6">
        <f>Q13+U13-R13-V13</f>
        <v>0.0</v>
      </c>
      <c r="L13" t="n" s="6">
        <v>0.0</v>
      </c>
      <c r="M13" t="n" s="6">
        <f>T13+X13+AB13+AF13</f>
        <v>0.0</v>
      </c>
      <c r="N13" t="n" s="6">
        <f>P13-O13</f>
        <v>0.0</v>
      </c>
      <c r="O13" t="n" s="6">
        <f>S13</f>
        <v>0.0</v>
      </c>
      <c r="P13" t="n" s="6">
        <f>T13</f>
        <v>0.0</v>
      </c>
      <c r="Q13" t="n" s="6">
        <v>0.0</v>
      </c>
      <c r="R13" t="n" s="6">
        <v>0.0</v>
      </c>
      <c r="S13" t="n" s="6">
        <f>$L13/$I13*Q13</f>
        <v>0.0</v>
      </c>
      <c r="T13" t="n" s="6">
        <f>$L13/$I13*R13</f>
        <v>0.0</v>
      </c>
      <c r="U13" t="n" s="6">
        <v>0.0</v>
      </c>
      <c r="V13" t="n" s="6">
        <v>0.0</v>
      </c>
      <c r="W13" t="n" s="6">
        <f>$L13/$I13*U13</f>
        <v>0.0</v>
      </c>
      <c r="X13" t="n" s="6">
        <f>$L13/$I13*V13</f>
        <v>0.0</v>
      </c>
      <c r="Y13" t="n" s="6">
        <v>0.0</v>
      </c>
      <c r="Z13" t="n" s="6">
        <v>0.0</v>
      </c>
      <c r="AA13" t="n" s="6">
        <f>$L13/$I13*Y13</f>
        <v>0.0</v>
      </c>
      <c r="AB13" t="n" s="6">
        <f>$L13/$I13*Z13</f>
        <v>0.0</v>
      </c>
      <c r="AC13" t="n" s="6">
        <v>0.0</v>
      </c>
      <c r="AD13" t="n" s="6">
        <v>0.0</v>
      </c>
      <c r="AE13" t="n" s="6">
        <f>$L13/$I13*AC13</f>
        <v>0.0</v>
      </c>
      <c r="AF13" t="n" s="6">
        <f>$L13/$I13*AD13</f>
        <v>0.0</v>
      </c>
      <c r="AG13" t="s" s="5">
        <v>35</v>
      </c>
    </row>
    <row r="14">
      <c r="A14" t="n" s="5">
        <v>5.0</v>
      </c>
      <c r="B14" t="s" s="4">
        <v>40</v>
      </c>
      <c r="C14" t="s" s="4">
        <v>44</v>
      </c>
      <c r="D14" t="s" s="4">
        <v>42</v>
      </c>
      <c r="E14" t="s" s="4">
        <v>43</v>
      </c>
      <c r="F14" t="s" s="5">
        <v>34</v>
      </c>
      <c r="G14" t="n" s="6">
        <v>45737.3</v>
      </c>
      <c r="H14" t="n" s="6">
        <v>27722.0</v>
      </c>
      <c r="I14" t="n" s="6">
        <v>500.0</v>
      </c>
      <c r="J14" t="n" s="6">
        <f>R14+V14+Z14+AD14</f>
        <v>0.0</v>
      </c>
      <c r="K14" t="n" s="6">
        <f>Q14+U14-R14-V14</f>
        <v>0.0</v>
      </c>
      <c r="L14" t="n" s="6">
        <v>0.0</v>
      </c>
      <c r="M14" t="n" s="6">
        <f>T14+X14+AB14+AF14</f>
        <v>0.0</v>
      </c>
      <c r="N14" t="n" s="6">
        <f>P14-O14</f>
        <v>0.0</v>
      </c>
      <c r="O14" t="n" s="6">
        <f>S14</f>
        <v>0.0</v>
      </c>
      <c r="P14" t="n" s="6">
        <f>T14</f>
        <v>0.0</v>
      </c>
      <c r="Q14" t="n" s="6">
        <v>0.0</v>
      </c>
      <c r="R14" t="n" s="6">
        <v>0.0</v>
      </c>
      <c r="S14" t="n" s="6">
        <f>$L14/$I14*Q14</f>
        <v>0.0</v>
      </c>
      <c r="T14" t="n" s="6">
        <f>$L14/$I14*R14</f>
        <v>0.0</v>
      </c>
      <c r="U14" t="n" s="6">
        <v>0.0</v>
      </c>
      <c r="V14" t="n" s="6">
        <v>0.0</v>
      </c>
      <c r="W14" t="n" s="6">
        <f>$L14/$I14*U14</f>
        <v>0.0</v>
      </c>
      <c r="X14" t="n" s="6">
        <f>$L14/$I14*V14</f>
        <v>0.0</v>
      </c>
      <c r="Y14" t="n" s="6">
        <v>0.0</v>
      </c>
      <c r="Z14" t="n" s="6">
        <v>0.0</v>
      </c>
      <c r="AA14" t="n" s="6">
        <f>$L14/$I14*Y14</f>
        <v>0.0</v>
      </c>
      <c r="AB14" t="n" s="6">
        <f>$L14/$I14*Z14</f>
        <v>0.0</v>
      </c>
      <c r="AC14" t="n" s="6">
        <v>0.0</v>
      </c>
      <c r="AD14" t="n" s="6">
        <v>0.0</v>
      </c>
      <c r="AE14" t="n" s="6">
        <f>$L14/$I14*AC14</f>
        <v>0.0</v>
      </c>
      <c r="AF14" t="n" s="6">
        <f>$L14/$I14*AD14</f>
        <v>0.0</v>
      </c>
      <c r="AG14" t="s" s="5">
        <v>35</v>
      </c>
    </row>
    <row r="15">
      <c r="A15" s="3" t="s">
        <v>45</v>
      </c>
    </row>
    <row r="16">
      <c r="A16" t="n" s="5">
        <v>6.0</v>
      </c>
      <c r="B16" t="s" s="4">
        <v>46</v>
      </c>
      <c r="C16" t="s" s="4">
        <v>47</v>
      </c>
      <c r="D16" t="s" s="4">
        <v>48</v>
      </c>
      <c r="E16" t="s" s="4">
        <v>49</v>
      </c>
      <c r="F16" t="s" s="5">
        <v>50</v>
      </c>
      <c r="G16" t="n" s="6">
        <v>3.014</v>
      </c>
      <c r="H16" t="n" s="6">
        <v>3.014</v>
      </c>
      <c r="I16" t="n" s="6">
        <v>0.9</v>
      </c>
      <c r="J16" t="n" s="6">
        <f>R16+V16+Z16+AD16</f>
        <v>0.0</v>
      </c>
      <c r="K16" t="n" s="6">
        <f>Q16+U16-R16-V16</f>
        <v>0.0</v>
      </c>
      <c r="L16" t="n" s="6">
        <v>0.0</v>
      </c>
      <c r="M16" t="n" s="6">
        <f>T16+X16+AB16+AF16</f>
        <v>0.0</v>
      </c>
      <c r="N16" t="n" s="6">
        <f>P16-O16</f>
        <v>0.0</v>
      </c>
      <c r="O16" t="n" s="6">
        <f>S16</f>
        <v>0.0</v>
      </c>
      <c r="P16" t="n" s="6">
        <f>T16</f>
        <v>0.0</v>
      </c>
      <c r="Q16" t="n" s="6">
        <v>0.0</v>
      </c>
      <c r="R16" t="n" s="6">
        <v>0.0</v>
      </c>
      <c r="S16" t="n" s="6">
        <f>$L16/$I16*Q16</f>
        <v>0.0</v>
      </c>
      <c r="T16" t="n" s="6">
        <f>$L16/$I16*R16</f>
        <v>0.0</v>
      </c>
      <c r="U16" t="n" s="6">
        <v>0.0</v>
      </c>
      <c r="V16" t="n" s="6">
        <v>0.0</v>
      </c>
      <c r="W16" t="n" s="6">
        <f>$L16/$I16*U16</f>
        <v>0.0</v>
      </c>
      <c r="X16" t="n" s="6">
        <f>$L16/$I16*V16</f>
        <v>0.0</v>
      </c>
      <c r="Y16" t="n" s="6">
        <v>0.0</v>
      </c>
      <c r="Z16" t="n" s="6">
        <v>0.0</v>
      </c>
      <c r="AA16" t="n" s="6">
        <f>$L16/$I16*Y16</f>
        <v>0.0</v>
      </c>
      <c r="AB16" t="n" s="6">
        <f>$L16/$I16*Z16</f>
        <v>0.0</v>
      </c>
      <c r="AC16" t="n" s="6">
        <v>0.0</v>
      </c>
      <c r="AD16" t="n" s="6">
        <v>0.0</v>
      </c>
      <c r="AE16" t="n" s="6">
        <f>$L16/$I16*AC16</f>
        <v>0.0</v>
      </c>
      <c r="AF16" t="n" s="6">
        <f>$L16/$I16*AD16</f>
        <v>0.0</v>
      </c>
      <c r="AG16" t="s" s="5">
        <v>35</v>
      </c>
    </row>
    <row r="17">
      <c r="A17" t="n" s="5">
        <v>7.0</v>
      </c>
      <c r="B17" t="s" s="4">
        <v>46</v>
      </c>
      <c r="C17" t="s" s="4">
        <v>51</v>
      </c>
      <c r="D17" t="s" s="4">
        <v>52</v>
      </c>
      <c r="E17" t="s" s="4">
        <v>53</v>
      </c>
      <c r="F17" t="s" s="5">
        <v>54</v>
      </c>
      <c r="G17" t="n" s="6">
        <v>86.3</v>
      </c>
      <c r="H17" t="n" s="6">
        <v>27.05</v>
      </c>
      <c r="I17" t="n" s="6">
        <v>23.6</v>
      </c>
      <c r="J17" t="n" s="6">
        <f>R17+V17+Z17+AD17</f>
        <v>0.0</v>
      </c>
      <c r="K17" t="n" s="6">
        <f>Q17+U17-R17-V17</f>
        <v>0.0</v>
      </c>
      <c r="L17" t="n" s="6">
        <v>0.0</v>
      </c>
      <c r="M17" t="n" s="6">
        <f>T17+X17+AB17+AF17</f>
        <v>0.0</v>
      </c>
      <c r="N17" t="n" s="6">
        <f>P17-O17</f>
        <v>0.0</v>
      </c>
      <c r="O17" t="n" s="6">
        <f>S17</f>
        <v>0.0</v>
      </c>
      <c r="P17" t="n" s="6">
        <f>T17</f>
        <v>0.0</v>
      </c>
      <c r="Q17" t="n" s="6">
        <v>0.0</v>
      </c>
      <c r="R17" t="n" s="6">
        <v>0.0</v>
      </c>
      <c r="S17" t="n" s="6">
        <f>$L17/$I17*Q17</f>
        <v>0.0</v>
      </c>
      <c r="T17" t="n" s="6">
        <f>$L17/$I17*R17</f>
        <v>0.0</v>
      </c>
      <c r="U17" t="n" s="6">
        <v>0.0</v>
      </c>
      <c r="V17" t="n" s="6">
        <v>0.0</v>
      </c>
      <c r="W17" t="n" s="6">
        <f>$L17/$I17*U17</f>
        <v>0.0</v>
      </c>
      <c r="X17" t="n" s="6">
        <f>$L17/$I17*V17</f>
        <v>0.0</v>
      </c>
      <c r="Y17" t="n" s="6">
        <v>0.0</v>
      </c>
      <c r="Z17" t="n" s="6">
        <v>0.0</v>
      </c>
      <c r="AA17" t="n" s="6">
        <f>$L17/$I17*Y17</f>
        <v>0.0</v>
      </c>
      <c r="AB17" t="n" s="6">
        <f>$L17/$I17*Z17</f>
        <v>0.0</v>
      </c>
      <c r="AC17" t="n" s="6">
        <v>0.0</v>
      </c>
      <c r="AD17" t="n" s="6">
        <v>0.0</v>
      </c>
      <c r="AE17" t="n" s="6">
        <f>$L17/$I17*AC17</f>
        <v>0.0</v>
      </c>
      <c r="AF17" t="n" s="6">
        <f>$L17/$I17*AD17</f>
        <v>0.0</v>
      </c>
      <c r="AG17" t="s" s="5">
        <v>35</v>
      </c>
    </row>
    <row r="18">
      <c r="A18" s="3" t="s">
        <v>55</v>
      </c>
    </row>
    <row r="19">
      <c r="A19" t="n" s="5">
        <v>9.0</v>
      </c>
      <c r="B19" t="s" s="4">
        <v>56</v>
      </c>
      <c r="C19" t="s" s="4">
        <v>57</v>
      </c>
      <c r="D19" t="s" s="4">
        <v>58</v>
      </c>
      <c r="E19" t="s" s="4">
        <v>59</v>
      </c>
      <c r="F19" t="s" s="5">
        <v>50</v>
      </c>
      <c r="G19" t="n" s="6">
        <v>0.44</v>
      </c>
      <c r="H19" t="n" s="6">
        <v>0.44</v>
      </c>
      <c r="I19" t="n" s="6">
        <v>0.44</v>
      </c>
      <c r="J19" t="n" s="6">
        <f>R19+V19+Z19+AD19</f>
        <v>0.0</v>
      </c>
      <c r="K19" t="n" s="6">
        <f>Q19+U19-R19-V19</f>
        <v>0.0</v>
      </c>
      <c r="L19" t="n" s="6">
        <v>0.0</v>
      </c>
      <c r="M19" t="n" s="6">
        <f>T19+X19+AB19+AF19</f>
        <v>0.0</v>
      </c>
      <c r="N19" t="n" s="6">
        <f>P19-O19</f>
        <v>0.0</v>
      </c>
      <c r="O19" t="n" s="6">
        <f>S19</f>
        <v>0.0</v>
      </c>
      <c r="P19" t="n" s="6">
        <f>T19</f>
        <v>0.0</v>
      </c>
      <c r="Q19" t="n" s="6">
        <v>0.0</v>
      </c>
      <c r="R19" t="n" s="6">
        <v>0.0</v>
      </c>
      <c r="S19" t="n" s="6">
        <f>$L19/$I19*Q19</f>
        <v>0.0</v>
      </c>
      <c r="T19" t="n" s="6">
        <f>$L19/$I19*R19</f>
        <v>0.0</v>
      </c>
      <c r="U19" t="n" s="6">
        <v>0.0</v>
      </c>
      <c r="V19" t="n" s="6">
        <v>0.0</v>
      </c>
      <c r="W19" t="n" s="6">
        <f>$L19/$I19*U19</f>
        <v>0.0</v>
      </c>
      <c r="X19" t="n" s="6">
        <f>$L19/$I19*V19</f>
        <v>0.0</v>
      </c>
      <c r="Y19" t="n" s="6">
        <v>0.0</v>
      </c>
      <c r="Z19" t="n" s="6">
        <v>0.0</v>
      </c>
      <c r="AA19" t="n" s="6">
        <f>$L19/$I19*Y19</f>
        <v>0.0</v>
      </c>
      <c r="AB19" t="n" s="6">
        <f>$L19/$I19*Z19</f>
        <v>0.0</v>
      </c>
      <c r="AC19" t="n" s="6">
        <v>0.0</v>
      </c>
      <c r="AD19" t="n" s="6">
        <v>0.0</v>
      </c>
      <c r="AE19" t="n" s="6">
        <f>$L19/$I19*AC19</f>
        <v>0.0</v>
      </c>
      <c r="AF19" t="n" s="6">
        <f>$L19/$I19*AD19</f>
        <v>0.0</v>
      </c>
      <c r="AG19" t="s" s="5">
        <v>35</v>
      </c>
    </row>
    <row r="20">
      <c r="A20" t="n" s="5">
        <v>10.0</v>
      </c>
      <c r="B20" t="s" s="4">
        <v>56</v>
      </c>
      <c r="C20" t="s" s="4">
        <v>60</v>
      </c>
      <c r="D20" t="s" s="4">
        <v>61</v>
      </c>
      <c r="E20" t="s" s="4">
        <v>62</v>
      </c>
      <c r="F20" t="s" s="5">
        <v>50</v>
      </c>
      <c r="G20" t="n" s="6">
        <v>0.507</v>
      </c>
      <c r="H20" t="n" s="6">
        <v>0.507</v>
      </c>
      <c r="I20" t="n" s="6">
        <v>0.2</v>
      </c>
      <c r="J20" t="n" s="6">
        <f>R20+V20+Z20+AD20</f>
        <v>0.0</v>
      </c>
      <c r="K20" t="n" s="6">
        <f>Q20+U20-R20-V20</f>
        <v>0.0</v>
      </c>
      <c r="L20" t="n" s="6">
        <v>0.0</v>
      </c>
      <c r="M20" t="n" s="6">
        <f>T20+X20+AB20+AF20</f>
        <v>0.0</v>
      </c>
      <c r="N20" t="n" s="6">
        <f>P20-O20</f>
        <v>0.0</v>
      </c>
      <c r="O20" t="n" s="6">
        <f>S20</f>
        <v>0.0</v>
      </c>
      <c r="P20" t="n" s="6">
        <f>T20</f>
        <v>0.0</v>
      </c>
      <c r="Q20" t="n" s="6">
        <v>0.0</v>
      </c>
      <c r="R20" t="n" s="6">
        <v>0.0</v>
      </c>
      <c r="S20" t="n" s="6">
        <f>$L20/$I20*Q20</f>
        <v>0.0</v>
      </c>
      <c r="T20" t="n" s="6">
        <f>$L20/$I20*R20</f>
        <v>0.0</v>
      </c>
      <c r="U20" t="n" s="6">
        <v>0.0</v>
      </c>
      <c r="V20" t="n" s="6">
        <v>0.0</v>
      </c>
      <c r="W20" t="n" s="6">
        <f>$L20/$I20*U20</f>
        <v>0.0</v>
      </c>
      <c r="X20" t="n" s="6">
        <f>$L20/$I20*V20</f>
        <v>0.0</v>
      </c>
      <c r="Y20" t="n" s="6">
        <v>0.0</v>
      </c>
      <c r="Z20" t="n" s="6">
        <v>0.0</v>
      </c>
      <c r="AA20" t="n" s="6">
        <f>$L20/$I20*Y20</f>
        <v>0.0</v>
      </c>
      <c r="AB20" t="n" s="6">
        <f>$L20/$I20*Z20</f>
        <v>0.0</v>
      </c>
      <c r="AC20" t="n" s="6">
        <v>0.0</v>
      </c>
      <c r="AD20" t="n" s="6">
        <v>0.0</v>
      </c>
      <c r="AE20" t="n" s="6">
        <f>$L20/$I20*AC20</f>
        <v>0.0</v>
      </c>
      <c r="AF20" t="n" s="6">
        <f>$L20/$I20*AD20</f>
        <v>0.0</v>
      </c>
      <c r="AG20" t="s" s="5">
        <v>35</v>
      </c>
    </row>
    <row r="21">
      <c r="A21" t="n" s="5">
        <v>11.0</v>
      </c>
      <c r="B21" t="s" s="4">
        <v>56</v>
      </c>
      <c r="C21" t="s" s="4">
        <v>63</v>
      </c>
      <c r="D21" t="s" s="4">
        <v>64</v>
      </c>
      <c r="E21" t="s" s="4">
        <v>65</v>
      </c>
      <c r="F21" t="s" s="5">
        <v>50</v>
      </c>
      <c r="G21" t="n" s="6">
        <v>0.71</v>
      </c>
      <c r="H21" t="n" s="6">
        <v>0.71</v>
      </c>
      <c r="I21" t="n" s="6">
        <v>0.56</v>
      </c>
      <c r="J21" t="n" s="6">
        <f>R21+V21+Z21+AD21</f>
        <v>0.0</v>
      </c>
      <c r="K21" t="n" s="6">
        <f>Q21+U21-R21-V21</f>
        <v>0.0</v>
      </c>
      <c r="L21" t="n" s="6">
        <v>0.0</v>
      </c>
      <c r="M21" t="n" s="6">
        <f>T21+X21+AB21+AF21</f>
        <v>0.0</v>
      </c>
      <c r="N21" t="n" s="6">
        <f>P21-O21</f>
        <v>0.0</v>
      </c>
      <c r="O21" t="n" s="6">
        <f>S21</f>
        <v>0.0</v>
      </c>
      <c r="P21" t="n" s="6">
        <f>T21</f>
        <v>0.0</v>
      </c>
      <c r="Q21" t="n" s="6">
        <v>0.0</v>
      </c>
      <c r="R21" t="n" s="6">
        <v>0.0</v>
      </c>
      <c r="S21" t="n" s="6">
        <f>$L21/$I21*Q21</f>
        <v>0.0</v>
      </c>
      <c r="T21" t="n" s="6">
        <f>$L21/$I21*R21</f>
        <v>0.0</v>
      </c>
      <c r="U21" t="n" s="6">
        <v>0.0</v>
      </c>
      <c r="V21" t="n" s="6">
        <v>0.0</v>
      </c>
      <c r="W21" t="n" s="6">
        <f>$L21/$I21*U21</f>
        <v>0.0</v>
      </c>
      <c r="X21" t="n" s="6">
        <f>$L21/$I21*V21</f>
        <v>0.0</v>
      </c>
      <c r="Y21" t="n" s="6">
        <v>0.0</v>
      </c>
      <c r="Z21" t="n" s="6">
        <v>0.0</v>
      </c>
      <c r="AA21" t="n" s="6">
        <f>$L21/$I21*Y21</f>
        <v>0.0</v>
      </c>
      <c r="AB21" t="n" s="6">
        <f>$L21/$I21*Z21</f>
        <v>0.0</v>
      </c>
      <c r="AC21" t="n" s="6">
        <v>0.0</v>
      </c>
      <c r="AD21" t="n" s="6">
        <v>0.0</v>
      </c>
      <c r="AE21" t="n" s="6">
        <f>$L21/$I21*AC21</f>
        <v>0.0</v>
      </c>
      <c r="AF21" t="n" s="6">
        <f>$L21/$I21*AD21</f>
        <v>0.0</v>
      </c>
      <c r="AG21" t="s" s="5">
        <v>35</v>
      </c>
    </row>
    <row r="22">
      <c r="A22" t="n" s="5">
        <v>0.0</v>
      </c>
      <c r="B22" t="s" s="4">
        <v>56</v>
      </c>
      <c r="C22" t="s" s="4">
        <v>66</v>
      </c>
      <c r="D22" t="s" s="4">
        <v>67</v>
      </c>
      <c r="E22" t="s" s="4">
        <v>25</v>
      </c>
      <c r="F22" t="s" s="5">
        <v>50</v>
      </c>
      <c r="G22" t="n" s="6">
        <v>0.915</v>
      </c>
      <c r="H22" t="n" s="6">
        <v>0.915</v>
      </c>
      <c r="I22" t="n" s="6">
        <v>0.9</v>
      </c>
      <c r="J22" t="n" s="6">
        <f>R22+V22+Z22+AD22</f>
        <v>0.0</v>
      </c>
      <c r="K22" t="n" s="6">
        <f>Q22+U22-R22-V22</f>
        <v>0.0</v>
      </c>
      <c r="L22" t="n" s="6">
        <v>0.0</v>
      </c>
      <c r="M22" t="n" s="6">
        <f>T22+X22+AB22+AF22</f>
        <v>0.0</v>
      </c>
      <c r="N22" t="n" s="6">
        <f>P22-O22</f>
        <v>0.0</v>
      </c>
      <c r="O22" t="n" s="6">
        <f>S22</f>
        <v>0.0</v>
      </c>
      <c r="P22" t="n" s="6">
        <f>T22</f>
        <v>0.0</v>
      </c>
      <c r="Q22" t="n" s="6">
        <v>0.0</v>
      </c>
      <c r="R22" t="n" s="6">
        <v>0.0</v>
      </c>
      <c r="S22" t="n" s="6">
        <f>$L22/$I22*Q22</f>
        <v>0.0</v>
      </c>
      <c r="T22" t="n" s="6">
        <f>$L22/$I22*R22</f>
        <v>0.0</v>
      </c>
      <c r="U22" t="n" s="6">
        <v>0.0</v>
      </c>
      <c r="V22" t="n" s="6">
        <v>0.0</v>
      </c>
      <c r="W22" t="n" s="6">
        <f>$L22/$I22*U22</f>
        <v>0.0</v>
      </c>
      <c r="X22" t="n" s="6">
        <f>$L22/$I22*V22</f>
        <v>0.0</v>
      </c>
      <c r="Y22" t="n" s="6">
        <v>0.0</v>
      </c>
      <c r="Z22" t="n" s="6">
        <v>0.0</v>
      </c>
      <c r="AA22" t="n" s="6">
        <f>$L22/$I22*Y22</f>
        <v>0.0</v>
      </c>
      <c r="AB22" t="n" s="6">
        <f>$L22/$I22*Z22</f>
        <v>0.0</v>
      </c>
      <c r="AC22" t="n" s="6">
        <v>0.0</v>
      </c>
      <c r="AD22" t="n" s="6">
        <v>0.0</v>
      </c>
      <c r="AE22" t="n" s="6">
        <f>$L22/$I22*AC22</f>
        <v>0.0</v>
      </c>
      <c r="AF22" t="n" s="6">
        <f>$L22/$I22*AD22</f>
        <v>0.0</v>
      </c>
      <c r="AG22" t="s" s="5">
        <v>35</v>
      </c>
    </row>
    <row r="23">
      <c r="A23" t="n" s="5">
        <v>0.0</v>
      </c>
      <c r="B23" t="s" s="4">
        <v>56</v>
      </c>
      <c r="C23" t="s" s="4">
        <v>68</v>
      </c>
      <c r="D23" t="s" s="4">
        <v>69</v>
      </c>
      <c r="E23" t="s" s="4">
        <v>25</v>
      </c>
      <c r="F23" t="s" s="5">
        <v>50</v>
      </c>
      <c r="G23" t="n" s="6">
        <v>2.047</v>
      </c>
      <c r="H23" t="n" s="6">
        <v>2.047</v>
      </c>
      <c r="I23" t="n" s="6">
        <v>1.6</v>
      </c>
      <c r="J23" t="n" s="6">
        <f>R23+V23+Z23+AD23</f>
        <v>0.0</v>
      </c>
      <c r="K23" t="n" s="6">
        <f>Q23+U23-R23-V23</f>
        <v>0.0</v>
      </c>
      <c r="L23" t="n" s="6">
        <v>0.0</v>
      </c>
      <c r="M23" t="n" s="6">
        <f>T23+X23+AB23+AF23</f>
        <v>0.0</v>
      </c>
      <c r="N23" t="n" s="6">
        <f>P23-O23</f>
        <v>0.0</v>
      </c>
      <c r="O23" t="n" s="6">
        <f>S23</f>
        <v>0.0</v>
      </c>
      <c r="P23" t="n" s="6">
        <f>T23</f>
        <v>0.0</v>
      </c>
      <c r="Q23" t="n" s="6">
        <v>0.0</v>
      </c>
      <c r="R23" t="n" s="6">
        <v>0.0</v>
      </c>
      <c r="S23" t="n" s="6">
        <f>$L23/$I23*Q23</f>
        <v>0.0</v>
      </c>
      <c r="T23" t="n" s="6">
        <f>$L23/$I23*R23</f>
        <v>0.0</v>
      </c>
      <c r="U23" t="n" s="6">
        <v>0.0</v>
      </c>
      <c r="V23" t="n" s="6">
        <v>0.0</v>
      </c>
      <c r="W23" t="n" s="6">
        <f>$L23/$I23*U23</f>
        <v>0.0</v>
      </c>
      <c r="X23" t="n" s="6">
        <f>$L23/$I23*V23</f>
        <v>0.0</v>
      </c>
      <c r="Y23" t="n" s="6">
        <v>0.0</v>
      </c>
      <c r="Z23" t="n" s="6">
        <v>0.0</v>
      </c>
      <c r="AA23" t="n" s="6">
        <f>$L23/$I23*Y23</f>
        <v>0.0</v>
      </c>
      <c r="AB23" t="n" s="6">
        <f>$L23/$I23*Z23</f>
        <v>0.0</v>
      </c>
      <c r="AC23" t="n" s="6">
        <v>0.0</v>
      </c>
      <c r="AD23" t="n" s="6">
        <v>0.0</v>
      </c>
      <c r="AE23" t="n" s="6">
        <f>$L23/$I23*AC23</f>
        <v>0.0</v>
      </c>
      <c r="AF23" t="n" s="6">
        <f>$L23/$I23*AD23</f>
        <v>0.0</v>
      </c>
      <c r="AG23" t="s" s="5">
        <v>35</v>
      </c>
    </row>
    <row r="24">
      <c r="A24" t="n" s="5">
        <v>0.0</v>
      </c>
      <c r="B24" t="s" s="4">
        <v>56</v>
      </c>
      <c r="C24" t="s" s="4">
        <v>70</v>
      </c>
      <c r="D24" t="s" s="4">
        <v>71</v>
      </c>
      <c r="E24" t="s" s="4">
        <v>25</v>
      </c>
      <c r="F24" t="s" s="5">
        <v>34</v>
      </c>
      <c r="G24" t="n" s="6">
        <v>16012.46</v>
      </c>
      <c r="H24" t="n" s="6">
        <v>15974.99</v>
      </c>
      <c r="I24" t="n" s="6">
        <v>1050.0</v>
      </c>
      <c r="J24" t="n" s="6">
        <f>R24+V24+Z24+AD24</f>
        <v>0.0</v>
      </c>
      <c r="K24" t="n" s="6">
        <f>Q24+U24-R24-V24</f>
        <v>0.0</v>
      </c>
      <c r="L24" t="n" s="6">
        <v>0.0</v>
      </c>
      <c r="M24" t="n" s="6">
        <f>T24+X24+AB24+AF24</f>
        <v>0.0</v>
      </c>
      <c r="N24" t="n" s="6">
        <f>P24-O24</f>
        <v>0.0</v>
      </c>
      <c r="O24" t="n" s="6">
        <f>S24</f>
        <v>0.0</v>
      </c>
      <c r="P24" t="n" s="6">
        <f>T24</f>
        <v>0.0</v>
      </c>
      <c r="Q24" t="n" s="6">
        <v>0.0</v>
      </c>
      <c r="R24" t="n" s="6">
        <v>0.0</v>
      </c>
      <c r="S24" t="n" s="6">
        <f>$L24/$I24*Q24</f>
        <v>0.0</v>
      </c>
      <c r="T24" t="n" s="6">
        <f>$L24/$I24*R24</f>
        <v>0.0</v>
      </c>
      <c r="U24" t="n" s="6">
        <v>0.0</v>
      </c>
      <c r="V24" t="n" s="6">
        <v>0.0</v>
      </c>
      <c r="W24" t="n" s="6">
        <f>$L24/$I24*U24</f>
        <v>0.0</v>
      </c>
      <c r="X24" t="n" s="6">
        <f>$L24/$I24*V24</f>
        <v>0.0</v>
      </c>
      <c r="Y24" t="n" s="6">
        <v>0.0</v>
      </c>
      <c r="Z24" t="n" s="6">
        <v>0.0</v>
      </c>
      <c r="AA24" t="n" s="6">
        <f>$L24/$I24*Y24</f>
        <v>0.0</v>
      </c>
      <c r="AB24" t="n" s="6">
        <f>$L24/$I24*Z24</f>
        <v>0.0</v>
      </c>
      <c r="AC24" t="n" s="6">
        <v>0.0</v>
      </c>
      <c r="AD24" t="n" s="6">
        <v>0.0</v>
      </c>
      <c r="AE24" t="n" s="6">
        <f>$L24/$I24*AC24</f>
        <v>0.0</v>
      </c>
      <c r="AF24" t="n" s="6">
        <f>$L24/$I24*AD24</f>
        <v>0.0</v>
      </c>
      <c r="AG24" t="s" s="5">
        <v>35</v>
      </c>
    </row>
    <row r="25">
      <c r="A25" s="3" t="s">
        <v>72</v>
      </c>
    </row>
    <row r="26">
      <c r="A26" t="n" s="5">
        <v>0.0</v>
      </c>
      <c r="B26" t="s" s="4">
        <v>56</v>
      </c>
      <c r="C26" t="s" s="4">
        <v>73</v>
      </c>
      <c r="D26" t="s" s="4">
        <v>74</v>
      </c>
      <c r="E26" t="s" s="4">
        <v>25</v>
      </c>
      <c r="F26" t="s" s="5">
        <v>75</v>
      </c>
      <c r="G26" t="n" s="6">
        <v>120.0</v>
      </c>
      <c r="H26" t="n" s="6">
        <v>120.0</v>
      </c>
      <c r="I26" t="n" s="6">
        <v>10.0</v>
      </c>
      <c r="J26" t="n" s="6">
        <f>R26+V26+Z26+AD26</f>
        <v>0.0</v>
      </c>
      <c r="K26" t="n" s="6">
        <f>Q26+U26-R26-V26</f>
        <v>0.0</v>
      </c>
      <c r="L26" t="n" s="6">
        <v>0.0</v>
      </c>
      <c r="M26" t="n" s="6">
        <f>T26+X26+AB26+AF26</f>
        <v>0.0</v>
      </c>
      <c r="N26" t="n" s="6">
        <f>P26-O26</f>
        <v>0.0</v>
      </c>
      <c r="O26" t="n" s="6">
        <f>S26</f>
        <v>0.0</v>
      </c>
      <c r="P26" t="n" s="6">
        <f>T26</f>
        <v>0.0</v>
      </c>
      <c r="Q26" t="n" s="6">
        <v>0.0</v>
      </c>
      <c r="R26" t="n" s="6">
        <v>0.0</v>
      </c>
      <c r="S26" t="n" s="6">
        <f>$L26/$I26*Q26</f>
        <v>0.0</v>
      </c>
      <c r="T26" t="n" s="6">
        <f>$L26/$I26*R26</f>
        <v>0.0</v>
      </c>
      <c r="U26" t="n" s="6">
        <v>0.0</v>
      </c>
      <c r="V26" t="n" s="6">
        <v>0.0</v>
      </c>
      <c r="W26" t="n" s="6">
        <f>$L26/$I26*U26</f>
        <v>0.0</v>
      </c>
      <c r="X26" t="n" s="6">
        <f>$L26/$I26*V26</f>
        <v>0.0</v>
      </c>
      <c r="Y26" t="n" s="6">
        <v>0.0</v>
      </c>
      <c r="Z26" t="n" s="6">
        <v>0.0</v>
      </c>
      <c r="AA26" t="n" s="6">
        <f>$L26/$I26*Y26</f>
        <v>0.0</v>
      </c>
      <c r="AB26" t="n" s="6">
        <f>$L26/$I26*Z26</f>
        <v>0.0</v>
      </c>
      <c r="AC26" t="n" s="6">
        <v>0.0</v>
      </c>
      <c r="AD26" t="n" s="6">
        <v>0.0</v>
      </c>
      <c r="AE26" t="n" s="6">
        <f>$L26/$I26*AC26</f>
        <v>0.0</v>
      </c>
      <c r="AF26" t="n" s="6">
        <f>$L26/$I26*AD26</f>
        <v>0.0</v>
      </c>
      <c r="AG26" t="s" s="5">
        <v>35</v>
      </c>
    </row>
    <row r="27">
      <c r="A27" t="n" s="5">
        <v>0.0</v>
      </c>
      <c r="B27" t="s" s="4">
        <v>56</v>
      </c>
      <c r="C27" t="s" s="4">
        <v>76</v>
      </c>
      <c r="D27" t="s" s="4">
        <v>74</v>
      </c>
      <c r="E27" t="s" s="4">
        <v>25</v>
      </c>
      <c r="F27" t="s" s="5">
        <v>77</v>
      </c>
      <c r="G27" t="n" s="6">
        <v>3248.6</v>
      </c>
      <c r="H27" t="n" s="6">
        <v>2760.8</v>
      </c>
      <c r="I27" t="n" s="6">
        <v>550.0</v>
      </c>
      <c r="J27" t="n" s="6">
        <f>R27+V27+Z27+AD27</f>
        <v>0.0</v>
      </c>
      <c r="K27" t="n" s="6">
        <f>Q27+U27-R27-V27</f>
        <v>0.0</v>
      </c>
      <c r="L27" t="n" s="6">
        <v>0.0</v>
      </c>
      <c r="M27" t="n" s="6">
        <f>T27+X27+AB27+AF27</f>
        <v>0.0</v>
      </c>
      <c r="N27" t="n" s="6">
        <f>P27-O27</f>
        <v>0.0</v>
      </c>
      <c r="O27" t="n" s="6">
        <f>S27</f>
        <v>0.0</v>
      </c>
      <c r="P27" t="n" s="6">
        <f>T27</f>
        <v>0.0</v>
      </c>
      <c r="Q27" t="n" s="6">
        <v>0.0</v>
      </c>
      <c r="R27" t="n" s="6">
        <v>0.0</v>
      </c>
      <c r="S27" t="n" s="6">
        <f>$L27/$I27*Q27</f>
        <v>0.0</v>
      </c>
      <c r="T27" t="n" s="6">
        <f>$L27/$I27*R27</f>
        <v>0.0</v>
      </c>
      <c r="U27" t="n" s="6">
        <v>0.0</v>
      </c>
      <c r="V27" t="n" s="6">
        <v>0.0</v>
      </c>
      <c r="W27" t="n" s="6">
        <f>$L27/$I27*U27</f>
        <v>0.0</v>
      </c>
      <c r="X27" t="n" s="6">
        <f>$L27/$I27*V27</f>
        <v>0.0</v>
      </c>
      <c r="Y27" t="n" s="6">
        <v>0.0</v>
      </c>
      <c r="Z27" t="n" s="6">
        <v>0.0</v>
      </c>
      <c r="AA27" t="n" s="6">
        <f>$L27/$I27*Y27</f>
        <v>0.0</v>
      </c>
      <c r="AB27" t="n" s="6">
        <f>$L27/$I27*Z27</f>
        <v>0.0</v>
      </c>
      <c r="AC27" t="n" s="6">
        <v>0.0</v>
      </c>
      <c r="AD27" t="n" s="6">
        <v>0.0</v>
      </c>
      <c r="AE27" t="n" s="6">
        <f>$L27/$I27*AC27</f>
        <v>0.0</v>
      </c>
      <c r="AF27" t="n" s="6">
        <f>$L27/$I27*AD27</f>
        <v>0.0</v>
      </c>
      <c r="AG27" t="s" s="5">
        <v>35</v>
      </c>
    </row>
    <row r="28">
      <c r="A28" s="3" t="s">
        <v>78</v>
      </c>
    </row>
    <row r="29">
      <c r="A29" t="n" s="5">
        <v>0.0</v>
      </c>
      <c r="B29" t="s" s="4">
        <v>46</v>
      </c>
      <c r="C29" t="s" s="4">
        <v>79</v>
      </c>
      <c r="D29" t="s" s="4">
        <v>80</v>
      </c>
      <c r="E29" t="s" s="4">
        <v>25</v>
      </c>
      <c r="F29" t="s" s="5">
        <v>50</v>
      </c>
      <c r="G29" t="n" s="6">
        <v>59.84</v>
      </c>
      <c r="H29" t="n" s="6">
        <v>6.5</v>
      </c>
      <c r="I29" t="n" s="6">
        <v>1.0</v>
      </c>
      <c r="J29" t="n" s="6">
        <f>R29+V29+Z29+AD29</f>
        <v>0.0</v>
      </c>
      <c r="K29" t="n" s="6">
        <f>Q29+U29-R29-V29</f>
        <v>0.0</v>
      </c>
      <c r="L29" t="n" s="6">
        <v>0.0</v>
      </c>
      <c r="M29" t="n" s="6">
        <f>T29+X29+AB29+AF29</f>
        <v>0.0</v>
      </c>
      <c r="N29" t="n" s="6">
        <f>P29-O29</f>
        <v>0.0</v>
      </c>
      <c r="O29" t="n" s="6">
        <f>S29</f>
        <v>0.0</v>
      </c>
      <c r="P29" t="n" s="6">
        <f>T29</f>
        <v>0.0</v>
      </c>
      <c r="Q29" t="n" s="6">
        <v>0.0</v>
      </c>
      <c r="R29" t="n" s="6">
        <v>0.0</v>
      </c>
      <c r="S29" t="n" s="6">
        <f>$L29/$I29*Q29</f>
        <v>0.0</v>
      </c>
      <c r="T29" t="n" s="6">
        <f>$L29/$I29*R29</f>
        <v>0.0</v>
      </c>
      <c r="U29" t="n" s="6">
        <v>0.0</v>
      </c>
      <c r="V29" t="n" s="6">
        <v>0.0</v>
      </c>
      <c r="W29" t="n" s="6">
        <f>$L29/$I29*U29</f>
        <v>0.0</v>
      </c>
      <c r="X29" t="n" s="6">
        <f>$L29/$I29*V29</f>
        <v>0.0</v>
      </c>
      <c r="Y29" t="n" s="6">
        <v>0.0</v>
      </c>
      <c r="Z29" t="n" s="6">
        <v>0.0</v>
      </c>
      <c r="AA29" t="n" s="6">
        <f>$L29/$I29*Y29</f>
        <v>0.0</v>
      </c>
      <c r="AB29" t="n" s="6">
        <f>$L29/$I29*Z29</f>
        <v>0.0</v>
      </c>
      <c r="AC29" t="n" s="6">
        <v>0.0</v>
      </c>
      <c r="AD29" t="n" s="6">
        <v>0.0</v>
      </c>
      <c r="AE29" t="n" s="6">
        <f>$L29/$I29*AC29</f>
        <v>0.0</v>
      </c>
      <c r="AF29" t="n" s="6">
        <f>$L29/$I29*AD29</f>
        <v>0.0</v>
      </c>
      <c r="AG29" t="s" s="5">
        <v>35</v>
      </c>
    </row>
    <row r="30">
      <c r="A30" t="n" s="5">
        <v>0.0</v>
      </c>
      <c r="B30" t="s" s="4">
        <v>46</v>
      </c>
      <c r="C30" t="s" s="4">
        <v>81</v>
      </c>
      <c r="D30" t="s" s="4">
        <v>82</v>
      </c>
      <c r="E30" t="s" s="4">
        <v>25</v>
      </c>
      <c r="F30" t="s" s="5">
        <v>50</v>
      </c>
      <c r="G30" t="n" s="6">
        <v>26.61</v>
      </c>
      <c r="H30" t="n" s="6">
        <v>5.87</v>
      </c>
      <c r="I30" t="n" s="6">
        <v>1.0</v>
      </c>
      <c r="J30" t="n" s="6">
        <f>R30+V30+Z30+AD30</f>
        <v>0.0</v>
      </c>
      <c r="K30" t="n" s="6">
        <f>Q30+U30-R30-V30</f>
        <v>0.0</v>
      </c>
      <c r="L30" t="n" s="6">
        <v>0.0</v>
      </c>
      <c r="M30" t="n" s="6">
        <f>T30+X30+AB30+AF30</f>
        <v>0.0</v>
      </c>
      <c r="N30" t="n" s="6">
        <f>P30-O30</f>
        <v>0.0</v>
      </c>
      <c r="O30" t="n" s="6">
        <f>S30</f>
        <v>0.0</v>
      </c>
      <c r="P30" t="n" s="6">
        <f>T30</f>
        <v>0.0</v>
      </c>
      <c r="Q30" t="n" s="6">
        <v>0.0</v>
      </c>
      <c r="R30" t="n" s="6">
        <v>0.0</v>
      </c>
      <c r="S30" t="n" s="6">
        <f>$L30/$I30*Q30</f>
        <v>0.0</v>
      </c>
      <c r="T30" t="n" s="6">
        <f>$L30/$I30*R30</f>
        <v>0.0</v>
      </c>
      <c r="U30" t="n" s="6">
        <v>0.0</v>
      </c>
      <c r="V30" t="n" s="6">
        <v>0.0</v>
      </c>
      <c r="W30" t="n" s="6">
        <f>$L30/$I30*U30</f>
        <v>0.0</v>
      </c>
      <c r="X30" t="n" s="6">
        <f>$L30/$I30*V30</f>
        <v>0.0</v>
      </c>
      <c r="Y30" t="n" s="6">
        <v>0.0</v>
      </c>
      <c r="Z30" t="n" s="6">
        <v>0.0</v>
      </c>
      <c r="AA30" t="n" s="6">
        <f>$L30/$I30*Y30</f>
        <v>0.0</v>
      </c>
      <c r="AB30" t="n" s="6">
        <f>$L30/$I30*Z30</f>
        <v>0.0</v>
      </c>
      <c r="AC30" t="n" s="6">
        <v>0.0</v>
      </c>
      <c r="AD30" t="n" s="6">
        <v>0.0</v>
      </c>
      <c r="AE30" t="n" s="6">
        <f>$L30/$I30*AC30</f>
        <v>0.0</v>
      </c>
      <c r="AF30" t="n" s="6">
        <f>$L30/$I30*AD30</f>
        <v>0.0</v>
      </c>
      <c r="AG30" t="s" s="5">
        <v>35</v>
      </c>
    </row>
    <row r="31">
      <c r="A31" s="3" t="s">
        <v>83</v>
      </c>
    </row>
    <row r="32">
      <c r="A32" t="n" s="5">
        <v>0.0</v>
      </c>
      <c r="B32" t="s" s="4">
        <v>46</v>
      </c>
      <c r="C32" t="s" s="4">
        <v>84</v>
      </c>
      <c r="D32" t="s" s="4">
        <v>85</v>
      </c>
      <c r="E32" t="s" s="4">
        <v>25</v>
      </c>
      <c r="F32" t="s" s="5">
        <v>50</v>
      </c>
      <c r="G32" t="n" s="6">
        <v>26.5</v>
      </c>
      <c r="H32" t="n" s="6">
        <v>24.4</v>
      </c>
      <c r="I32" t="n" s="6">
        <v>6.3</v>
      </c>
      <c r="J32" t="n" s="6">
        <f>R32+V32+Z32+AD32</f>
        <v>0.0</v>
      </c>
      <c r="K32" t="n" s="6">
        <f>Q32+U32-R32-V32</f>
        <v>0.0</v>
      </c>
      <c r="L32" t="n" s="6">
        <v>0.0</v>
      </c>
      <c r="M32" t="n" s="6">
        <f>T32+X32+AB32+AF32</f>
        <v>0.0</v>
      </c>
      <c r="N32" t="n" s="6">
        <f>P32-O32</f>
        <v>0.0</v>
      </c>
      <c r="O32" t="n" s="6">
        <f>S32</f>
        <v>0.0</v>
      </c>
      <c r="P32" t="n" s="6">
        <f>T32</f>
        <v>0.0</v>
      </c>
      <c r="Q32" t="n" s="6">
        <v>0.0</v>
      </c>
      <c r="R32" t="n" s="6">
        <v>0.0</v>
      </c>
      <c r="S32" t="n" s="6">
        <f>$L32/$I32*Q32</f>
        <v>0.0</v>
      </c>
      <c r="T32" t="n" s="6">
        <f>$L32/$I32*R32</f>
        <v>0.0</v>
      </c>
      <c r="U32" t="n" s="6">
        <v>0.0</v>
      </c>
      <c r="V32" t="n" s="6">
        <v>0.0</v>
      </c>
      <c r="W32" t="n" s="6">
        <f>$L32/$I32*U32</f>
        <v>0.0</v>
      </c>
      <c r="X32" t="n" s="6">
        <f>$L32/$I32*V32</f>
        <v>0.0</v>
      </c>
      <c r="Y32" t="n" s="6">
        <v>0.0</v>
      </c>
      <c r="Z32" t="n" s="6">
        <v>0.0</v>
      </c>
      <c r="AA32" t="n" s="6">
        <f>$L32/$I32*Y32</f>
        <v>0.0</v>
      </c>
      <c r="AB32" t="n" s="6">
        <f>$L32/$I32*Z32</f>
        <v>0.0</v>
      </c>
      <c r="AC32" t="n" s="6">
        <v>0.0</v>
      </c>
      <c r="AD32" t="n" s="6">
        <v>0.0</v>
      </c>
      <c r="AE32" t="n" s="6">
        <f>$L32/$I32*AC32</f>
        <v>0.0</v>
      </c>
      <c r="AF32" t="n" s="6">
        <f>$L32/$I32*AD32</f>
        <v>0.0</v>
      </c>
      <c r="AG32" t="s" s="5">
        <v>35</v>
      </c>
    </row>
    <row r="33">
      <c r="A33" t="n" s="5">
        <v>0.0</v>
      </c>
      <c r="B33" t="s" s="4">
        <v>46</v>
      </c>
      <c r="C33" t="s" s="4">
        <v>86</v>
      </c>
      <c r="D33" t="s" s="4">
        <v>87</v>
      </c>
      <c r="E33" t="s" s="4">
        <v>25</v>
      </c>
      <c r="F33" t="s" s="5">
        <v>50</v>
      </c>
      <c r="G33" t="n" s="6">
        <v>0.901</v>
      </c>
      <c r="H33" t="n" s="6">
        <v>0.901</v>
      </c>
      <c r="I33" t="n" s="6">
        <v>0.5</v>
      </c>
      <c r="J33" t="n" s="6">
        <f>R33+V33+Z33+AD33</f>
        <v>0.0</v>
      </c>
      <c r="K33" t="n" s="6">
        <f>Q33+U33-R33-V33</f>
        <v>0.0</v>
      </c>
      <c r="L33" t="n" s="6">
        <v>0.0</v>
      </c>
      <c r="M33" t="n" s="6">
        <f>T33+X33+AB33+AF33</f>
        <v>0.0</v>
      </c>
      <c r="N33" t="n" s="6">
        <f>P33-O33</f>
        <v>0.0</v>
      </c>
      <c r="O33" t="n" s="6">
        <f>S33</f>
        <v>0.0</v>
      </c>
      <c r="P33" t="n" s="6">
        <f>T33</f>
        <v>0.0</v>
      </c>
      <c r="Q33" t="n" s="6">
        <v>0.0</v>
      </c>
      <c r="R33" t="n" s="6">
        <v>0.0</v>
      </c>
      <c r="S33" t="n" s="6">
        <f>$L33/$I33*Q33</f>
        <v>0.0</v>
      </c>
      <c r="T33" t="n" s="6">
        <f>$L33/$I33*R33</f>
        <v>0.0</v>
      </c>
      <c r="U33" t="n" s="6">
        <v>0.0</v>
      </c>
      <c r="V33" t="n" s="6">
        <v>0.0</v>
      </c>
      <c r="W33" t="n" s="6">
        <f>$L33/$I33*U33</f>
        <v>0.0</v>
      </c>
      <c r="X33" t="n" s="6">
        <f>$L33/$I33*V33</f>
        <v>0.0</v>
      </c>
      <c r="Y33" t="n" s="6">
        <v>0.0</v>
      </c>
      <c r="Z33" t="n" s="6">
        <v>0.0</v>
      </c>
      <c r="AA33" t="n" s="6">
        <f>$L33/$I33*Y33</f>
        <v>0.0</v>
      </c>
      <c r="AB33" t="n" s="6">
        <f>$L33/$I33*Z33</f>
        <v>0.0</v>
      </c>
      <c r="AC33" t="n" s="6">
        <v>0.0</v>
      </c>
      <c r="AD33" t="n" s="6">
        <v>0.0</v>
      </c>
      <c r="AE33" t="n" s="6">
        <f>$L33/$I33*AC33</f>
        <v>0.0</v>
      </c>
      <c r="AF33" t="n" s="6">
        <f>$L33/$I33*AD33</f>
        <v>0.0</v>
      </c>
      <c r="AG33" t="s" s="5">
        <v>35</v>
      </c>
    </row>
    <row r="34">
      <c r="A34" t="n" s="5">
        <v>0.0</v>
      </c>
      <c r="B34" t="s" s="4">
        <v>46</v>
      </c>
      <c r="C34" t="s" s="4">
        <v>86</v>
      </c>
      <c r="D34" t="s" s="4">
        <v>88</v>
      </c>
      <c r="E34" t="s" s="4">
        <v>25</v>
      </c>
      <c r="F34" t="s" s="5">
        <v>50</v>
      </c>
      <c r="G34" t="n" s="6">
        <v>1.27</v>
      </c>
      <c r="H34" t="n" s="6">
        <v>1.27</v>
      </c>
      <c r="I34" t="n" s="6">
        <v>1.27</v>
      </c>
      <c r="J34" t="n" s="6">
        <f>R34+V34+Z34+AD34</f>
        <v>0.0</v>
      </c>
      <c r="K34" t="n" s="6">
        <f>Q34+U34-R34-V34</f>
        <v>0.0</v>
      </c>
      <c r="L34" t="n" s="6">
        <v>0.0</v>
      </c>
      <c r="M34" t="n" s="6">
        <f>T34+X34+AB34+AF34</f>
        <v>0.0</v>
      </c>
      <c r="N34" t="n" s="6">
        <f>P34-O34</f>
        <v>0.0</v>
      </c>
      <c r="O34" t="n" s="6">
        <f>S34</f>
        <v>0.0</v>
      </c>
      <c r="P34" t="n" s="6">
        <f>T34</f>
        <v>0.0</v>
      </c>
      <c r="Q34" t="n" s="6">
        <v>0.0</v>
      </c>
      <c r="R34" t="n" s="6">
        <v>0.0</v>
      </c>
      <c r="S34" t="n" s="6">
        <f>$L34/$I34*Q34</f>
        <v>0.0</v>
      </c>
      <c r="T34" t="n" s="6">
        <f>$L34/$I34*R34</f>
        <v>0.0</v>
      </c>
      <c r="U34" t="n" s="6">
        <v>0.0</v>
      </c>
      <c r="V34" t="n" s="6">
        <v>0.0</v>
      </c>
      <c r="W34" t="n" s="6">
        <f>$L34/$I34*U34</f>
        <v>0.0</v>
      </c>
      <c r="X34" t="n" s="6">
        <f>$L34/$I34*V34</f>
        <v>0.0</v>
      </c>
      <c r="Y34" t="n" s="6">
        <v>0.0</v>
      </c>
      <c r="Z34" t="n" s="6">
        <v>0.0</v>
      </c>
      <c r="AA34" t="n" s="6">
        <f>$L34/$I34*Y34</f>
        <v>0.0</v>
      </c>
      <c r="AB34" t="n" s="6">
        <f>$L34/$I34*Z34</f>
        <v>0.0</v>
      </c>
      <c r="AC34" t="n" s="6">
        <v>0.0</v>
      </c>
      <c r="AD34" t="n" s="6">
        <v>0.0</v>
      </c>
      <c r="AE34" t="n" s="6">
        <f>$L34/$I34*AC34</f>
        <v>0.0</v>
      </c>
      <c r="AF34" t="n" s="6">
        <f>$L34/$I34*AD34</f>
        <v>0.0</v>
      </c>
      <c r="AG34" t="s" s="5">
        <v>35</v>
      </c>
    </row>
    <row r="35">
      <c r="A35" t="n" s="5">
        <v>0.0</v>
      </c>
      <c r="B35" t="s" s="4">
        <v>46</v>
      </c>
      <c r="C35" t="s" s="4">
        <v>86</v>
      </c>
      <c r="D35" t="s" s="4">
        <v>89</v>
      </c>
      <c r="E35" t="s" s="4">
        <v>25</v>
      </c>
      <c r="F35" t="s" s="5">
        <v>50</v>
      </c>
      <c r="G35" t="n" s="6">
        <v>1.236</v>
      </c>
      <c r="H35" t="n" s="6">
        <v>1.236</v>
      </c>
      <c r="I35" t="n" s="6">
        <v>0.1</v>
      </c>
      <c r="J35" t="n" s="6">
        <f>R35+V35+Z35+AD35</f>
        <v>0.0</v>
      </c>
      <c r="K35" t="n" s="6">
        <f>Q35+U35-R35-V35</f>
        <v>0.0</v>
      </c>
      <c r="L35" t="n" s="6">
        <v>0.0</v>
      </c>
      <c r="M35" t="n" s="6">
        <f>T35+X35+AB35+AF35</f>
        <v>0.0</v>
      </c>
      <c r="N35" t="n" s="6">
        <f>P35-O35</f>
        <v>0.0</v>
      </c>
      <c r="O35" t="n" s="6">
        <f>S35</f>
        <v>0.0</v>
      </c>
      <c r="P35" t="n" s="6">
        <f>T35</f>
        <v>0.0</v>
      </c>
      <c r="Q35" t="n" s="6">
        <v>0.0</v>
      </c>
      <c r="R35" t="n" s="6">
        <v>0.0</v>
      </c>
      <c r="S35" t="n" s="6">
        <f>$L35/$I35*Q35</f>
        <v>0.0</v>
      </c>
      <c r="T35" t="n" s="6">
        <f>$L35/$I35*R35</f>
        <v>0.0</v>
      </c>
      <c r="U35" t="n" s="6">
        <v>0.0</v>
      </c>
      <c r="V35" t="n" s="6">
        <v>0.0</v>
      </c>
      <c r="W35" t="n" s="6">
        <f>$L35/$I35*U35</f>
        <v>0.0</v>
      </c>
      <c r="X35" t="n" s="6">
        <f>$L35/$I35*V35</f>
        <v>0.0</v>
      </c>
      <c r="Y35" t="n" s="6">
        <v>0.0</v>
      </c>
      <c r="Z35" t="n" s="6">
        <v>0.0</v>
      </c>
      <c r="AA35" t="n" s="6">
        <f>$L35/$I35*Y35</f>
        <v>0.0</v>
      </c>
      <c r="AB35" t="n" s="6">
        <f>$L35/$I35*Z35</f>
        <v>0.0</v>
      </c>
      <c r="AC35" t="n" s="6">
        <v>0.0</v>
      </c>
      <c r="AD35" t="n" s="6">
        <v>0.0</v>
      </c>
      <c r="AE35" t="n" s="6">
        <f>$L35/$I35*AC35</f>
        <v>0.0</v>
      </c>
      <c r="AF35" t="n" s="6">
        <f>$L35/$I35*AD35</f>
        <v>0.0</v>
      </c>
      <c r="AG35" t="s" s="5">
        <v>35</v>
      </c>
    </row>
    <row r="36">
      <c r="A36" t="n" s="5">
        <v>0.0</v>
      </c>
      <c r="B36" t="s" s="4">
        <v>46</v>
      </c>
      <c r="C36" t="s" s="4">
        <v>90</v>
      </c>
      <c r="D36" t="s" s="4">
        <v>85</v>
      </c>
      <c r="E36" t="s" s="4">
        <v>25</v>
      </c>
      <c r="F36" t="s" s="5">
        <v>50</v>
      </c>
      <c r="G36" t="n" s="6">
        <v>222.99</v>
      </c>
      <c r="H36" t="n" s="6">
        <v>202.9</v>
      </c>
      <c r="I36" t="n" s="6">
        <v>20.0</v>
      </c>
      <c r="J36" t="n" s="6">
        <f>R36+V36+Z36+AD36</f>
        <v>0.0</v>
      </c>
      <c r="K36" t="n" s="6">
        <f>Q36+U36-R36-V36</f>
        <v>0.0</v>
      </c>
      <c r="L36" t="n" s="6">
        <v>0.0</v>
      </c>
      <c r="M36" t="n" s="6">
        <f>T36+X36+AB36+AF36</f>
        <v>0.0</v>
      </c>
      <c r="N36" t="n" s="6">
        <f>P36-O36</f>
        <v>0.0</v>
      </c>
      <c r="O36" t="n" s="6">
        <f>S36</f>
        <v>0.0</v>
      </c>
      <c r="P36" t="n" s="6">
        <f>T36</f>
        <v>0.0</v>
      </c>
      <c r="Q36" t="n" s="6">
        <v>0.0</v>
      </c>
      <c r="R36" t="n" s="6">
        <v>0.0</v>
      </c>
      <c r="S36" t="n" s="6">
        <f>$L36/$I36*Q36</f>
        <v>0.0</v>
      </c>
      <c r="T36" t="n" s="6">
        <f>$L36/$I36*R36</f>
        <v>0.0</v>
      </c>
      <c r="U36" t="n" s="6">
        <v>0.0</v>
      </c>
      <c r="V36" t="n" s="6">
        <v>0.0</v>
      </c>
      <c r="W36" t="n" s="6">
        <f>$L36/$I36*U36</f>
        <v>0.0</v>
      </c>
      <c r="X36" t="n" s="6">
        <f>$L36/$I36*V36</f>
        <v>0.0</v>
      </c>
      <c r="Y36" t="n" s="6">
        <v>0.0</v>
      </c>
      <c r="Z36" t="n" s="6">
        <v>0.0</v>
      </c>
      <c r="AA36" t="n" s="6">
        <f>$L36/$I36*Y36</f>
        <v>0.0</v>
      </c>
      <c r="AB36" t="n" s="6">
        <f>$L36/$I36*Z36</f>
        <v>0.0</v>
      </c>
      <c r="AC36" t="n" s="6">
        <v>0.0</v>
      </c>
      <c r="AD36" t="n" s="6">
        <v>0.0</v>
      </c>
      <c r="AE36" t="n" s="6">
        <f>$L36/$I36*AC36</f>
        <v>0.0</v>
      </c>
      <c r="AF36" t="n" s="6">
        <f>$L36/$I36*AD36</f>
        <v>0.0</v>
      </c>
      <c r="AG36" t="s" s="5">
        <v>35</v>
      </c>
    </row>
    <row r="37">
      <c r="A37" s="3" t="s">
        <v>91</v>
      </c>
    </row>
    <row r="38">
      <c r="A38" t="n" s="5">
        <v>0.0</v>
      </c>
      <c r="B38" t="s" s="4">
        <v>46</v>
      </c>
      <c r="C38" t="s" s="4">
        <v>91</v>
      </c>
      <c r="D38" t="s" s="4">
        <v>92</v>
      </c>
      <c r="E38" t="s" s="4">
        <v>25</v>
      </c>
      <c r="F38" t="s" s="5">
        <v>50</v>
      </c>
      <c r="G38" t="n" s="6">
        <v>73.34</v>
      </c>
      <c r="H38" t="n" s="6">
        <v>73.34</v>
      </c>
      <c r="I38" t="n" s="6">
        <v>10.0</v>
      </c>
      <c r="J38" t="n" s="6">
        <f>R38+V38+Z38+AD38</f>
        <v>0.0</v>
      </c>
      <c r="K38" t="n" s="6">
        <f>Q38+U38-R38-V38</f>
        <v>0.0</v>
      </c>
      <c r="L38" t="n" s="6">
        <v>0.0</v>
      </c>
      <c r="M38" t="n" s="6">
        <f>T38+X38+AB38+AF38</f>
        <v>0.0</v>
      </c>
      <c r="N38" t="n" s="6">
        <f>P38-O38</f>
        <v>0.0</v>
      </c>
      <c r="O38" t="n" s="6">
        <f>S38</f>
        <v>0.0</v>
      </c>
      <c r="P38" t="n" s="6">
        <f>T38</f>
        <v>0.0</v>
      </c>
      <c r="Q38" t="n" s="6">
        <v>0.0</v>
      </c>
      <c r="R38" t="n" s="6">
        <v>0.0</v>
      </c>
      <c r="S38" t="n" s="6">
        <f>$L38/$I38*Q38</f>
        <v>0.0</v>
      </c>
      <c r="T38" t="n" s="6">
        <f>$L38/$I38*R38</f>
        <v>0.0</v>
      </c>
      <c r="U38" t="n" s="6">
        <v>0.0</v>
      </c>
      <c r="V38" t="n" s="6">
        <v>0.0</v>
      </c>
      <c r="W38" t="n" s="6">
        <f>$L38/$I38*U38</f>
        <v>0.0</v>
      </c>
      <c r="X38" t="n" s="6">
        <f>$L38/$I38*V38</f>
        <v>0.0</v>
      </c>
      <c r="Y38" t="n" s="6">
        <v>0.0</v>
      </c>
      <c r="Z38" t="n" s="6">
        <v>0.0</v>
      </c>
      <c r="AA38" t="n" s="6">
        <f>$L38/$I38*Y38</f>
        <v>0.0</v>
      </c>
      <c r="AB38" t="n" s="6">
        <f>$L38/$I38*Z38</f>
        <v>0.0</v>
      </c>
      <c r="AC38" t="n" s="6">
        <v>0.0</v>
      </c>
      <c r="AD38" t="n" s="6">
        <v>0.0</v>
      </c>
      <c r="AE38" t="n" s="6">
        <f>$L38/$I38*AC38</f>
        <v>0.0</v>
      </c>
      <c r="AF38" t="n" s="6">
        <f>$L38/$I38*AD38</f>
        <v>0.0</v>
      </c>
      <c r="AG38" t="s" s="5">
        <v>35</v>
      </c>
    </row>
    <row r="39">
      <c r="A39" s="3" t="s">
        <v>93</v>
      </c>
    </row>
    <row r="40">
      <c r="A40" t="n" s="5">
        <v>0.0</v>
      </c>
      <c r="B40" t="s" s="4">
        <v>94</v>
      </c>
      <c r="C40" t="s" s="4">
        <v>95</v>
      </c>
      <c r="D40" t="s" s="4">
        <v>96</v>
      </c>
      <c r="E40" t="s" s="4">
        <v>25</v>
      </c>
      <c r="F40" t="s" s="5">
        <v>50</v>
      </c>
      <c r="G40" t="n" s="6">
        <v>474.68</v>
      </c>
      <c r="H40" t="n" s="6">
        <v>449.68</v>
      </c>
      <c r="I40" t="n" s="6">
        <v>4.0</v>
      </c>
      <c r="J40" t="n" s="6">
        <f>R40+V40+Z40+AD40</f>
        <v>0.0</v>
      </c>
      <c r="K40" t="n" s="6">
        <f>Q40+U40-R40-V40</f>
        <v>0.0</v>
      </c>
      <c r="L40" t="n" s="6">
        <v>0.0</v>
      </c>
      <c r="M40" t="n" s="6">
        <f>T40+X40+AB40+AF40</f>
        <v>0.0</v>
      </c>
      <c r="N40" t="n" s="6">
        <f>P40-O40</f>
        <v>0.0</v>
      </c>
      <c r="O40" t="n" s="6">
        <f>S40</f>
        <v>0.0</v>
      </c>
      <c r="P40" t="n" s="6">
        <f>T40</f>
        <v>0.0</v>
      </c>
      <c r="Q40" t="n" s="6">
        <v>0.0</v>
      </c>
      <c r="R40" t="n" s="6">
        <v>0.0</v>
      </c>
      <c r="S40" t="n" s="6">
        <f>$L40/$I40*Q40</f>
        <v>0.0</v>
      </c>
      <c r="T40" t="n" s="6">
        <f>$L40/$I40*R40</f>
        <v>0.0</v>
      </c>
      <c r="U40" t="n" s="6">
        <v>0.0</v>
      </c>
      <c r="V40" t="n" s="6">
        <v>0.0</v>
      </c>
      <c r="W40" t="n" s="6">
        <f>$L40/$I40*U40</f>
        <v>0.0</v>
      </c>
      <c r="X40" t="n" s="6">
        <f>$L40/$I40*V40</f>
        <v>0.0</v>
      </c>
      <c r="Y40" t="n" s="6">
        <v>0.0</v>
      </c>
      <c r="Z40" t="n" s="6">
        <v>0.0</v>
      </c>
      <c r="AA40" t="n" s="6">
        <f>$L40/$I40*Y40</f>
        <v>0.0</v>
      </c>
      <c r="AB40" t="n" s="6">
        <f>$L40/$I40*Z40</f>
        <v>0.0</v>
      </c>
      <c r="AC40" t="n" s="6">
        <v>0.0</v>
      </c>
      <c r="AD40" t="n" s="6">
        <v>0.0</v>
      </c>
      <c r="AE40" t="n" s="6">
        <f>$L40/$I40*AC40</f>
        <v>0.0</v>
      </c>
      <c r="AF40" t="n" s="6">
        <f>$L40/$I40*AD40</f>
        <v>0.0</v>
      </c>
      <c r="AG40" t="s" s="5">
        <v>35</v>
      </c>
    </row>
    <row r="41">
      <c r="A41" s="3" t="s">
        <v>97</v>
      </c>
    </row>
    <row r="42">
      <c r="A42" t="n" s="5">
        <v>0.0</v>
      </c>
      <c r="B42" t="s" s="4">
        <v>94</v>
      </c>
      <c r="C42" t="s" s="4">
        <v>98</v>
      </c>
      <c r="D42" t="s" s="4">
        <v>99</v>
      </c>
      <c r="E42" t="s" s="4">
        <v>25</v>
      </c>
      <c r="F42" t="s" s="5">
        <v>50</v>
      </c>
      <c r="G42" t="n" s="6">
        <v>115.125</v>
      </c>
      <c r="H42" t="n" s="6">
        <v>95.125</v>
      </c>
      <c r="I42" t="n" s="6">
        <v>3.0</v>
      </c>
      <c r="J42" t="n" s="6">
        <f>R42+V42+Z42+AD42</f>
        <v>0.0</v>
      </c>
      <c r="K42" t="n" s="6">
        <f>Q42+U42-R42-V42</f>
        <v>0.0</v>
      </c>
      <c r="L42" t="n" s="6">
        <v>0.0</v>
      </c>
      <c r="M42" t="n" s="6">
        <f>T42+X42+AB42+AF42</f>
        <v>0.0</v>
      </c>
      <c r="N42" t="n" s="6">
        <f>P42-O42</f>
        <v>0.0</v>
      </c>
      <c r="O42" t="n" s="6">
        <f>S42</f>
        <v>0.0</v>
      </c>
      <c r="P42" t="n" s="6">
        <f>T42</f>
        <v>0.0</v>
      </c>
      <c r="Q42" t="n" s="6">
        <v>0.0</v>
      </c>
      <c r="R42" t="n" s="6">
        <v>0.0</v>
      </c>
      <c r="S42" t="n" s="6">
        <f>$L42/$I42*Q42</f>
        <v>0.0</v>
      </c>
      <c r="T42" t="n" s="6">
        <f>$L42/$I42*R42</f>
        <v>0.0</v>
      </c>
      <c r="U42" t="n" s="6">
        <v>0.0</v>
      </c>
      <c r="V42" t="n" s="6">
        <v>0.0</v>
      </c>
      <c r="W42" t="n" s="6">
        <f>$L42/$I42*U42</f>
        <v>0.0</v>
      </c>
      <c r="X42" t="n" s="6">
        <f>$L42/$I42*V42</f>
        <v>0.0</v>
      </c>
      <c r="Y42" t="n" s="6">
        <v>0.0</v>
      </c>
      <c r="Z42" t="n" s="6">
        <v>0.0</v>
      </c>
      <c r="AA42" t="n" s="6">
        <f>$L42/$I42*Y42</f>
        <v>0.0</v>
      </c>
      <c r="AB42" t="n" s="6">
        <f>$L42/$I42*Z42</f>
        <v>0.0</v>
      </c>
      <c r="AC42" t="n" s="6">
        <v>0.0</v>
      </c>
      <c r="AD42" t="n" s="6">
        <v>0.0</v>
      </c>
      <c r="AE42" t="n" s="6">
        <f>$L42/$I42*AC42</f>
        <v>0.0</v>
      </c>
      <c r="AF42" t="n" s="6">
        <f>$L42/$I42*AD42</f>
        <v>0.0</v>
      </c>
      <c r="AG42" t="s" s="5">
        <v>35</v>
      </c>
    </row>
    <row r="43">
      <c r="A43" s="3" t="s">
        <v>100</v>
      </c>
    </row>
    <row r="44">
      <c r="A44" t="n" s="5">
        <v>0.0</v>
      </c>
      <c r="B44" t="s" s="4">
        <v>94</v>
      </c>
      <c r="C44" t="s" s="4">
        <v>101</v>
      </c>
      <c r="D44" t="s" s="4">
        <v>102</v>
      </c>
      <c r="E44" t="s" s="4">
        <v>25</v>
      </c>
      <c r="F44" t="s" s="5">
        <v>50</v>
      </c>
      <c r="G44" t="n" s="6">
        <v>3.572</v>
      </c>
      <c r="H44" t="n" s="6">
        <v>3.572</v>
      </c>
      <c r="I44" t="n" s="6">
        <v>1.5</v>
      </c>
      <c r="J44" t="n" s="6">
        <f>R44+V44+Z44+AD44</f>
        <v>0.0</v>
      </c>
      <c r="K44" t="n" s="6">
        <f>Q44+U44-R44-V44</f>
        <v>0.0</v>
      </c>
      <c r="L44" t="n" s="6">
        <v>0.0</v>
      </c>
      <c r="M44" t="n" s="6">
        <f>T44+X44+AB44+AF44</f>
        <v>0.0</v>
      </c>
      <c r="N44" t="n" s="6">
        <f>P44-O44</f>
        <v>0.0</v>
      </c>
      <c r="O44" t="n" s="6">
        <f>S44</f>
        <v>0.0</v>
      </c>
      <c r="P44" t="n" s="6">
        <f>T44</f>
        <v>0.0</v>
      </c>
      <c r="Q44" t="n" s="6">
        <v>0.0</v>
      </c>
      <c r="R44" t="n" s="6">
        <v>0.0</v>
      </c>
      <c r="S44" t="n" s="6">
        <f>$L44/$I44*Q44</f>
        <v>0.0</v>
      </c>
      <c r="T44" t="n" s="6">
        <f>$L44/$I44*R44</f>
        <v>0.0</v>
      </c>
      <c r="U44" t="n" s="6">
        <v>0.0</v>
      </c>
      <c r="V44" t="n" s="6">
        <v>0.0</v>
      </c>
      <c r="W44" t="n" s="6">
        <f>$L44/$I44*U44</f>
        <v>0.0</v>
      </c>
      <c r="X44" t="n" s="6">
        <f>$L44/$I44*V44</f>
        <v>0.0</v>
      </c>
      <c r="Y44" t="n" s="6">
        <v>0.0</v>
      </c>
      <c r="Z44" t="n" s="6">
        <v>0.0</v>
      </c>
      <c r="AA44" t="n" s="6">
        <f>$L44/$I44*Y44</f>
        <v>0.0</v>
      </c>
      <c r="AB44" t="n" s="6">
        <f>$L44/$I44*Z44</f>
        <v>0.0</v>
      </c>
      <c r="AC44" t="n" s="6">
        <v>0.0</v>
      </c>
      <c r="AD44" t="n" s="6">
        <v>0.0</v>
      </c>
      <c r="AE44" t="n" s="6">
        <f>$L44/$I44*AC44</f>
        <v>0.0</v>
      </c>
      <c r="AF44" t="n" s="6">
        <f>$L44/$I44*AD44</f>
        <v>0.0</v>
      </c>
      <c r="AG44" t="s" s="5">
        <v>35</v>
      </c>
    </row>
    <row r="45">
      <c r="A45" s="3" t="s">
        <v>103</v>
      </c>
    </row>
    <row r="46">
      <c r="A46" t="n" s="5">
        <v>0.0</v>
      </c>
      <c r="B46" t="s" s="4">
        <v>46</v>
      </c>
      <c r="C46" t="s" s="4">
        <v>104</v>
      </c>
      <c r="D46" t="s" s="4">
        <v>105</v>
      </c>
      <c r="E46" t="s" s="4">
        <v>25</v>
      </c>
      <c r="F46" t="s" s="5">
        <v>50</v>
      </c>
      <c r="G46" t="n" s="6">
        <v>163.08</v>
      </c>
      <c r="H46" t="n" s="6">
        <v>65.0</v>
      </c>
      <c r="I46" t="n" s="6">
        <v>50.0</v>
      </c>
      <c r="J46" t="n" s="6">
        <f>R46+V46+Z46+AD46</f>
        <v>0.0</v>
      </c>
      <c r="K46" t="n" s="6">
        <f>Q46+U46-R46-V46</f>
        <v>0.0</v>
      </c>
      <c r="L46" t="n" s="6">
        <v>0.0</v>
      </c>
      <c r="M46" t="n" s="6">
        <f>T46+X46+AB46+AF46</f>
        <v>0.0</v>
      </c>
      <c r="N46" t="n" s="6">
        <f>P46-O46</f>
        <v>0.0</v>
      </c>
      <c r="O46" t="n" s="6">
        <f>S46</f>
        <v>0.0</v>
      </c>
      <c r="P46" t="n" s="6">
        <f>T46</f>
        <v>0.0</v>
      </c>
      <c r="Q46" t="n" s="6">
        <v>0.0</v>
      </c>
      <c r="R46" t="n" s="6">
        <v>0.0</v>
      </c>
      <c r="S46" t="n" s="6">
        <f>$L46/$I46*Q46</f>
        <v>0.0</v>
      </c>
      <c r="T46" t="n" s="6">
        <f>$L46/$I46*R46</f>
        <v>0.0</v>
      </c>
      <c r="U46" t="n" s="6">
        <v>0.0</v>
      </c>
      <c r="V46" t="n" s="6">
        <v>0.0</v>
      </c>
      <c r="W46" t="n" s="6">
        <f>$L46/$I46*U46</f>
        <v>0.0</v>
      </c>
      <c r="X46" t="n" s="6">
        <f>$L46/$I46*V46</f>
        <v>0.0</v>
      </c>
      <c r="Y46" t="n" s="6">
        <v>0.0</v>
      </c>
      <c r="Z46" t="n" s="6">
        <v>0.0</v>
      </c>
      <c r="AA46" t="n" s="6">
        <f>$L46/$I46*Y46</f>
        <v>0.0</v>
      </c>
      <c r="AB46" t="n" s="6">
        <f>$L46/$I46*Z46</f>
        <v>0.0</v>
      </c>
      <c r="AC46" t="n" s="6">
        <v>0.0</v>
      </c>
      <c r="AD46" t="n" s="6">
        <v>0.0</v>
      </c>
      <c r="AE46" t="n" s="6">
        <f>$L46/$I46*AC46</f>
        <v>0.0</v>
      </c>
      <c r="AF46" t="n" s="6">
        <f>$L46/$I46*AD46</f>
        <v>0.0</v>
      </c>
      <c r="AG46" t="s" s="5">
        <v>35</v>
      </c>
    </row>
    <row r="47">
      <c r="A47" s="3" t="s">
        <v>106</v>
      </c>
    </row>
    <row r="48">
      <c r="A48" s="3" t="s">
        <v>107</v>
      </c>
    </row>
    <row r="49">
      <c r="A49" s="3" t="s">
        <v>108</v>
      </c>
    </row>
    <row r="50">
      <c r="A50" t="n" s="5">
        <v>0.0</v>
      </c>
      <c r="B50" t="s" s="4">
        <v>46</v>
      </c>
      <c r="C50" t="s" s="4">
        <v>109</v>
      </c>
      <c r="D50" t="s" s="4">
        <v>110</v>
      </c>
      <c r="E50" t="s" s="4">
        <v>25</v>
      </c>
      <c r="F50" t="s" s="5">
        <v>50</v>
      </c>
      <c r="G50" t="n" s="6">
        <v>87.018</v>
      </c>
      <c r="H50" t="n" s="6">
        <v>87.018</v>
      </c>
      <c r="I50" t="n" s="6">
        <v>67.0</v>
      </c>
      <c r="J50" t="n" s="6">
        <f>R50+V50+Z50+AD50</f>
        <v>0.0</v>
      </c>
      <c r="K50" t="n" s="6">
        <f>Q50+U50-R50-V50</f>
        <v>0.0</v>
      </c>
      <c r="L50" t="n" s="6">
        <v>0.0</v>
      </c>
      <c r="M50" t="n" s="6">
        <f>T50+X50+AB50+AF50</f>
        <v>0.0</v>
      </c>
      <c r="N50" t="n" s="6">
        <f>P50-O50</f>
        <v>0.0</v>
      </c>
      <c r="O50" t="n" s="6">
        <f>S50</f>
        <v>0.0</v>
      </c>
      <c r="P50" t="n" s="6">
        <f>T50</f>
        <v>0.0</v>
      </c>
      <c r="Q50" t="n" s="6">
        <v>0.0</v>
      </c>
      <c r="R50" t="n" s="6">
        <v>0.0</v>
      </c>
      <c r="S50" t="n" s="6">
        <f>$L50/$I50*Q50</f>
        <v>0.0</v>
      </c>
      <c r="T50" t="n" s="6">
        <f>$L50/$I50*R50</f>
        <v>0.0</v>
      </c>
      <c r="U50" t="n" s="6">
        <v>0.0</v>
      </c>
      <c r="V50" t="n" s="6">
        <v>0.0</v>
      </c>
      <c r="W50" t="n" s="6">
        <f>$L50/$I50*U50</f>
        <v>0.0</v>
      </c>
      <c r="X50" t="n" s="6">
        <f>$L50/$I50*V50</f>
        <v>0.0</v>
      </c>
      <c r="Y50" t="n" s="6">
        <v>0.0</v>
      </c>
      <c r="Z50" t="n" s="6">
        <v>0.0</v>
      </c>
      <c r="AA50" t="n" s="6">
        <f>$L50/$I50*Y50</f>
        <v>0.0</v>
      </c>
      <c r="AB50" t="n" s="6">
        <f>$L50/$I50*Z50</f>
        <v>0.0</v>
      </c>
      <c r="AC50" t="n" s="6">
        <v>0.0</v>
      </c>
      <c r="AD50" t="n" s="6">
        <v>0.0</v>
      </c>
      <c r="AE50" t="n" s="6">
        <f>$L50/$I50*AC50</f>
        <v>0.0</v>
      </c>
      <c r="AF50" t="n" s="6">
        <f>$L50/$I50*AD50</f>
        <v>0.0</v>
      </c>
      <c r="AG50" t="s" s="5">
        <v>35</v>
      </c>
    </row>
    <row r="51">
      <c r="A51" t="n" s="5">
        <v>0.0</v>
      </c>
      <c r="B51" t="s" s="4">
        <v>30</v>
      </c>
      <c r="C51" t="s" s="4">
        <v>111</v>
      </c>
      <c r="D51" t="s" s="4">
        <v>112</v>
      </c>
      <c r="E51" t="s" s="4">
        <v>25</v>
      </c>
      <c r="F51" t="s" s="5">
        <v>50</v>
      </c>
      <c r="G51" t="n" s="6">
        <v>22.61</v>
      </c>
      <c r="H51" t="n" s="6">
        <v>20.0</v>
      </c>
      <c r="I51" t="n" s="6">
        <v>2.0</v>
      </c>
      <c r="J51" t="n" s="6">
        <f>R51+V51+Z51+AD51</f>
        <v>0.0</v>
      </c>
      <c r="K51" t="n" s="6">
        <f>Q51+U51-R51-V51</f>
        <v>0.0</v>
      </c>
      <c r="L51" t="n" s="6">
        <v>0.0</v>
      </c>
      <c r="M51" t="n" s="6">
        <f>T51+X51+AB51+AF51</f>
        <v>0.0</v>
      </c>
      <c r="N51" t="n" s="6">
        <f>P51-O51</f>
        <v>0.0</v>
      </c>
      <c r="O51" t="n" s="6">
        <f>S51</f>
        <v>0.0</v>
      </c>
      <c r="P51" t="n" s="6">
        <f>T51</f>
        <v>0.0</v>
      </c>
      <c r="Q51" t="n" s="6">
        <v>0.0</v>
      </c>
      <c r="R51" t="n" s="6">
        <v>0.0</v>
      </c>
      <c r="S51" t="n" s="6">
        <f>$L51/$I51*Q51</f>
        <v>0.0</v>
      </c>
      <c r="T51" t="n" s="6">
        <f>$L51/$I51*R51</f>
        <v>0.0</v>
      </c>
      <c r="U51" t="n" s="6">
        <v>0.0</v>
      </c>
      <c r="V51" t="n" s="6">
        <v>0.0</v>
      </c>
      <c r="W51" t="n" s="6">
        <f>$L51/$I51*U51</f>
        <v>0.0</v>
      </c>
      <c r="X51" t="n" s="6">
        <f>$L51/$I51*V51</f>
        <v>0.0</v>
      </c>
      <c r="Y51" t="n" s="6">
        <v>0.0</v>
      </c>
      <c r="Z51" t="n" s="6">
        <v>0.0</v>
      </c>
      <c r="AA51" t="n" s="6">
        <f>$L51/$I51*Y51</f>
        <v>0.0</v>
      </c>
      <c r="AB51" t="n" s="6">
        <f>$L51/$I51*Z51</f>
        <v>0.0</v>
      </c>
      <c r="AC51" t="n" s="6">
        <v>0.0</v>
      </c>
      <c r="AD51" t="n" s="6">
        <v>0.0</v>
      </c>
      <c r="AE51" t="n" s="6">
        <f>$L51/$I51*AC51</f>
        <v>0.0</v>
      </c>
      <c r="AF51" t="n" s="6">
        <f>$L51/$I51*AD51</f>
        <v>0.0</v>
      </c>
      <c r="AG51" t="s" s="5">
        <v>35</v>
      </c>
    </row>
    <row r="52">
      <c r="A52" t="n" s="5">
        <v>0.0</v>
      </c>
      <c r="B52" t="s" s="4">
        <v>30</v>
      </c>
      <c r="C52" t="s" s="4">
        <v>113</v>
      </c>
      <c r="D52" t="s" s="4">
        <v>114</v>
      </c>
      <c r="E52" t="s" s="4">
        <v>25</v>
      </c>
      <c r="F52" t="s" s="5">
        <v>50</v>
      </c>
      <c r="G52" t="n" s="6">
        <v>1.5</v>
      </c>
      <c r="H52" t="n" s="6">
        <v>0.8</v>
      </c>
      <c r="I52" t="n" s="6">
        <v>0.3</v>
      </c>
      <c r="J52" t="n" s="6">
        <f>R52+V52+Z52+AD52</f>
        <v>0.0</v>
      </c>
      <c r="K52" t="n" s="6">
        <f>Q52+U52-R52-V52</f>
        <v>0.0</v>
      </c>
      <c r="L52" t="n" s="6">
        <v>0.0</v>
      </c>
      <c r="M52" t="n" s="6">
        <f>T52+X52+AB52+AF52</f>
        <v>0.0</v>
      </c>
      <c r="N52" t="n" s="6">
        <f>P52-O52</f>
        <v>0.0</v>
      </c>
      <c r="O52" t="n" s="6">
        <f>S52</f>
        <v>0.0</v>
      </c>
      <c r="P52" t="n" s="6">
        <f>T52</f>
        <v>0.0</v>
      </c>
      <c r="Q52" t="n" s="6">
        <v>0.0</v>
      </c>
      <c r="R52" t="n" s="6">
        <v>0.0</v>
      </c>
      <c r="S52" t="n" s="6">
        <f>$L52/$I52*Q52</f>
        <v>0.0</v>
      </c>
      <c r="T52" t="n" s="6">
        <f>$L52/$I52*R52</f>
        <v>0.0</v>
      </c>
      <c r="U52" t="n" s="6">
        <v>0.0</v>
      </c>
      <c r="V52" t="n" s="6">
        <v>0.0</v>
      </c>
      <c r="W52" t="n" s="6">
        <f>$L52/$I52*U52</f>
        <v>0.0</v>
      </c>
      <c r="X52" t="n" s="6">
        <f>$L52/$I52*V52</f>
        <v>0.0</v>
      </c>
      <c r="Y52" t="n" s="6">
        <v>0.0</v>
      </c>
      <c r="Z52" t="n" s="6">
        <v>0.0</v>
      </c>
      <c r="AA52" t="n" s="6">
        <f>$L52/$I52*Y52</f>
        <v>0.0</v>
      </c>
      <c r="AB52" t="n" s="6">
        <f>$L52/$I52*Z52</f>
        <v>0.0</v>
      </c>
      <c r="AC52" t="n" s="6">
        <v>0.0</v>
      </c>
      <c r="AD52" t="n" s="6">
        <v>0.0</v>
      </c>
      <c r="AE52" t="n" s="6">
        <f>$L52/$I52*AC52</f>
        <v>0.0</v>
      </c>
      <c r="AF52" t="n" s="6">
        <f>$L52/$I52*AD52</f>
        <v>0.0</v>
      </c>
      <c r="AG52" t="s" s="5">
        <v>35</v>
      </c>
    </row>
    <row r="53">
      <c r="A53" s="3" t="s">
        <v>39</v>
      </c>
    </row>
    <row r="54">
      <c r="A54" t="n" s="5">
        <v>0.0</v>
      </c>
      <c r="B54" t="s" s="4">
        <v>40</v>
      </c>
      <c r="C54" t="s" s="4">
        <v>115</v>
      </c>
      <c r="D54" t="s" s="4">
        <v>116</v>
      </c>
      <c r="E54" t="s" s="4">
        <v>25</v>
      </c>
      <c r="F54" t="s" s="5">
        <v>34</v>
      </c>
      <c r="G54" t="n" s="6">
        <v>5873.3</v>
      </c>
      <c r="H54" t="n" s="6">
        <v>2849.3</v>
      </c>
      <c r="I54" t="n" s="6">
        <v>800.0</v>
      </c>
      <c r="J54" t="n" s="6">
        <f>R54+V54+Z54+AD54</f>
        <v>0.0</v>
      </c>
      <c r="K54" t="n" s="6">
        <f>Q54+U54-R54-V54</f>
        <v>0.0</v>
      </c>
      <c r="L54" t="n" s="6">
        <v>0.0</v>
      </c>
      <c r="M54" t="n" s="6">
        <f>T54+X54+AB54+AF54</f>
        <v>0.0</v>
      </c>
      <c r="N54" t="n" s="6">
        <f>P54-O54</f>
        <v>0.0</v>
      </c>
      <c r="O54" t="n" s="6">
        <f>S54</f>
        <v>0.0</v>
      </c>
      <c r="P54" t="n" s="6">
        <f>T54</f>
        <v>0.0</v>
      </c>
      <c r="Q54" t="n" s="6">
        <v>0.0</v>
      </c>
      <c r="R54" t="n" s="6">
        <v>0.0</v>
      </c>
      <c r="S54" t="n" s="6">
        <f>$L54/$I54*Q54</f>
        <v>0.0</v>
      </c>
      <c r="T54" t="n" s="6">
        <f>$L54/$I54*R54</f>
        <v>0.0</v>
      </c>
      <c r="U54" t="n" s="6">
        <v>0.0</v>
      </c>
      <c r="V54" t="n" s="6">
        <v>0.0</v>
      </c>
      <c r="W54" t="n" s="6">
        <f>$L54/$I54*U54</f>
        <v>0.0</v>
      </c>
      <c r="X54" t="n" s="6">
        <f>$L54/$I54*V54</f>
        <v>0.0</v>
      </c>
      <c r="Y54" t="n" s="6">
        <v>0.0</v>
      </c>
      <c r="Z54" t="n" s="6">
        <v>0.0</v>
      </c>
      <c r="AA54" t="n" s="6">
        <f>$L54/$I54*Y54</f>
        <v>0.0</v>
      </c>
      <c r="AB54" t="n" s="6">
        <f>$L54/$I54*Z54</f>
        <v>0.0</v>
      </c>
      <c r="AC54" t="n" s="6">
        <v>0.0</v>
      </c>
      <c r="AD54" t="n" s="6">
        <v>0.0</v>
      </c>
      <c r="AE54" t="n" s="6">
        <f>$L54/$I54*AC54</f>
        <v>0.0</v>
      </c>
      <c r="AF54" t="n" s="6">
        <f>$L54/$I54*AD54</f>
        <v>0.0</v>
      </c>
      <c r="AG54" t="s" s="5">
        <v>35</v>
      </c>
    </row>
    <row r="55">
      <c r="A55" t="n" s="5">
        <v>0.0</v>
      </c>
      <c r="B55" t="s" s="4">
        <v>40</v>
      </c>
      <c r="C55" t="s" s="4">
        <v>117</v>
      </c>
      <c r="D55" t="s" s="4">
        <v>116</v>
      </c>
      <c r="E55" t="s" s="4">
        <v>25</v>
      </c>
      <c r="F55" t="s" s="5">
        <v>34</v>
      </c>
      <c r="G55" t="n" s="6">
        <v>20293.3</v>
      </c>
      <c r="H55" t="n" s="6">
        <v>10531.5</v>
      </c>
      <c r="I55" t="n" s="6">
        <v>1500.0</v>
      </c>
      <c r="J55" t="n" s="6">
        <f>R55+V55+Z55+AD55</f>
        <v>0.0</v>
      </c>
      <c r="K55" t="n" s="6">
        <f>Q55+U55-R55-V55</f>
        <v>0.0</v>
      </c>
      <c r="L55" t="n" s="6">
        <v>0.0</v>
      </c>
      <c r="M55" t="n" s="6">
        <f>T55+X55+AB55+AF55</f>
        <v>0.0</v>
      </c>
      <c r="N55" t="n" s="6">
        <f>P55-O55</f>
        <v>0.0</v>
      </c>
      <c r="O55" t="n" s="6">
        <f>S55</f>
        <v>0.0</v>
      </c>
      <c r="P55" t="n" s="6">
        <f>T55</f>
        <v>0.0</v>
      </c>
      <c r="Q55" t="n" s="6">
        <v>0.0</v>
      </c>
      <c r="R55" t="n" s="6">
        <v>0.0</v>
      </c>
      <c r="S55" t="n" s="6">
        <f>$L55/$I55*Q55</f>
        <v>0.0</v>
      </c>
      <c r="T55" t="n" s="6">
        <f>$L55/$I55*R55</f>
        <v>0.0</v>
      </c>
      <c r="U55" t="n" s="6">
        <v>0.0</v>
      </c>
      <c r="V55" t="n" s="6">
        <v>0.0</v>
      </c>
      <c r="W55" t="n" s="6">
        <f>$L55/$I55*U55</f>
        <v>0.0</v>
      </c>
      <c r="X55" t="n" s="6">
        <f>$L55/$I55*V55</f>
        <v>0.0</v>
      </c>
      <c r="Y55" t="n" s="6">
        <v>0.0</v>
      </c>
      <c r="Z55" t="n" s="6">
        <v>0.0</v>
      </c>
      <c r="AA55" t="n" s="6">
        <f>$L55/$I55*Y55</f>
        <v>0.0</v>
      </c>
      <c r="AB55" t="n" s="6">
        <f>$L55/$I55*Z55</f>
        <v>0.0</v>
      </c>
      <c r="AC55" t="n" s="6">
        <v>0.0</v>
      </c>
      <c r="AD55" t="n" s="6">
        <v>0.0</v>
      </c>
      <c r="AE55" t="n" s="6">
        <f>$L55/$I55*AC55</f>
        <v>0.0</v>
      </c>
      <c r="AF55" t="n" s="6">
        <f>$L55/$I55*AD55</f>
        <v>0.0</v>
      </c>
      <c r="AG55" t="s" s="5">
        <v>35</v>
      </c>
    </row>
    <row r="56">
      <c r="A56" s="3" t="s">
        <v>118</v>
      </c>
    </row>
    <row r="57">
      <c r="A57" t="n" s="5">
        <v>0.0</v>
      </c>
      <c r="B57" t="s" s="4">
        <v>46</v>
      </c>
      <c r="C57" t="s" s="4">
        <v>119</v>
      </c>
      <c r="D57" t="s" s="4">
        <v>120</v>
      </c>
      <c r="E57" t="s" s="4">
        <v>25</v>
      </c>
      <c r="F57" t="s" s="5">
        <v>77</v>
      </c>
      <c r="G57" t="n" s="6">
        <v>2282.4</v>
      </c>
      <c r="H57" t="n" s="6">
        <v>500.0</v>
      </c>
      <c r="I57" t="n" s="6">
        <v>300.0</v>
      </c>
      <c r="J57" t="n" s="6">
        <f>R57+V57+Z57+AD57</f>
        <v>0.0</v>
      </c>
      <c r="K57" t="n" s="6">
        <f>Q57+U57-R57-V57</f>
        <v>0.0</v>
      </c>
      <c r="L57" t="n" s="6">
        <v>0.0</v>
      </c>
      <c r="M57" t="n" s="6">
        <f>T57+X57+AB57+AF57</f>
        <v>0.0</v>
      </c>
      <c r="N57" t="n" s="6">
        <f>P57-O57</f>
        <v>0.0</v>
      </c>
      <c r="O57" t="n" s="6">
        <f>S57</f>
        <v>0.0</v>
      </c>
      <c r="P57" t="n" s="6">
        <f>T57</f>
        <v>0.0</v>
      </c>
      <c r="Q57" t="n" s="6">
        <v>0.0</v>
      </c>
      <c r="R57" t="n" s="6">
        <v>0.0</v>
      </c>
      <c r="S57" t="n" s="6">
        <f>$L57/$I57*Q57</f>
        <v>0.0</v>
      </c>
      <c r="T57" t="n" s="6">
        <f>$L57/$I57*R57</f>
        <v>0.0</v>
      </c>
      <c r="U57" t="n" s="6">
        <v>0.0</v>
      </c>
      <c r="V57" t="n" s="6">
        <v>0.0</v>
      </c>
      <c r="W57" t="n" s="6">
        <f>$L57/$I57*U57</f>
        <v>0.0</v>
      </c>
      <c r="X57" t="n" s="6">
        <f>$L57/$I57*V57</f>
        <v>0.0</v>
      </c>
      <c r="Y57" t="n" s="6">
        <v>0.0</v>
      </c>
      <c r="Z57" t="n" s="6">
        <v>0.0</v>
      </c>
      <c r="AA57" t="n" s="6">
        <f>$L57/$I57*Y57</f>
        <v>0.0</v>
      </c>
      <c r="AB57" t="n" s="6">
        <f>$L57/$I57*Z57</f>
        <v>0.0</v>
      </c>
      <c r="AC57" t="n" s="6">
        <v>0.0</v>
      </c>
      <c r="AD57" t="n" s="6">
        <v>0.0</v>
      </c>
      <c r="AE57" t="n" s="6">
        <f>$L57/$I57*AC57</f>
        <v>0.0</v>
      </c>
      <c r="AF57" t="n" s="6">
        <f>$L57/$I57*AD57</f>
        <v>0.0</v>
      </c>
      <c r="AG57" t="s" s="5">
        <v>35</v>
      </c>
    </row>
    <row r="58">
      <c r="A58" s="3" t="s">
        <v>78</v>
      </c>
    </row>
    <row r="59">
      <c r="A59" t="n" s="5">
        <v>0.0</v>
      </c>
      <c r="B59" t="s" s="4">
        <v>94</v>
      </c>
      <c r="C59" t="s" s="4">
        <v>121</v>
      </c>
      <c r="D59" t="s" s="4">
        <v>122</v>
      </c>
      <c r="E59" t="s" s="4">
        <v>25</v>
      </c>
      <c r="F59" t="s" s="5">
        <v>50</v>
      </c>
      <c r="G59" t="n" s="6">
        <v>18.31</v>
      </c>
      <c r="H59" t="n" s="6">
        <v>13.81</v>
      </c>
      <c r="I59" t="n" s="6">
        <v>4.0</v>
      </c>
      <c r="J59" t="n" s="6">
        <f>R59+V59+Z59+AD59</f>
        <v>0.0</v>
      </c>
      <c r="K59" t="n" s="6">
        <f>Q59+U59-R59-V59</f>
        <v>0.0</v>
      </c>
      <c r="L59" t="n" s="6">
        <v>0.0</v>
      </c>
      <c r="M59" t="n" s="6">
        <f>T59+X59+AB59+AF59</f>
        <v>0.0</v>
      </c>
      <c r="N59" t="n" s="6">
        <f>P59-O59</f>
        <v>0.0</v>
      </c>
      <c r="O59" t="n" s="6">
        <f>S59</f>
        <v>0.0</v>
      </c>
      <c r="P59" t="n" s="6">
        <f>T59</f>
        <v>0.0</v>
      </c>
      <c r="Q59" t="n" s="6">
        <v>0.0</v>
      </c>
      <c r="R59" t="n" s="6">
        <v>0.0</v>
      </c>
      <c r="S59" t="n" s="6">
        <f>$L59/$I59*Q59</f>
        <v>0.0</v>
      </c>
      <c r="T59" t="n" s="6">
        <f>$L59/$I59*R59</f>
        <v>0.0</v>
      </c>
      <c r="U59" t="n" s="6">
        <v>0.0</v>
      </c>
      <c r="V59" t="n" s="6">
        <v>0.0</v>
      </c>
      <c r="W59" t="n" s="6">
        <f>$L59/$I59*U59</f>
        <v>0.0</v>
      </c>
      <c r="X59" t="n" s="6">
        <f>$L59/$I59*V59</f>
        <v>0.0</v>
      </c>
      <c r="Y59" t="n" s="6">
        <v>0.0</v>
      </c>
      <c r="Z59" t="n" s="6">
        <v>0.0</v>
      </c>
      <c r="AA59" t="n" s="6">
        <f>$L59/$I59*Y59</f>
        <v>0.0</v>
      </c>
      <c r="AB59" t="n" s="6">
        <f>$L59/$I59*Z59</f>
        <v>0.0</v>
      </c>
      <c r="AC59" t="n" s="6">
        <v>0.0</v>
      </c>
      <c r="AD59" t="n" s="6">
        <v>0.0</v>
      </c>
      <c r="AE59" t="n" s="6">
        <f>$L59/$I59*AC59</f>
        <v>0.0</v>
      </c>
      <c r="AF59" t="n" s="6">
        <f>$L59/$I59*AD59</f>
        <v>0.0</v>
      </c>
      <c r="AG59" t="s" s="5">
        <v>35</v>
      </c>
    </row>
    <row r="60">
      <c r="A60" t="n" s="5">
        <v>0.0</v>
      </c>
      <c r="B60" t="s" s="4">
        <v>94</v>
      </c>
      <c r="C60" t="s" s="4">
        <v>123</v>
      </c>
      <c r="D60" t="s" s="4">
        <v>124</v>
      </c>
      <c r="E60" t="s" s="4">
        <v>25</v>
      </c>
      <c r="F60" t="s" s="5">
        <v>50</v>
      </c>
      <c r="G60" t="n" s="6">
        <v>53.94</v>
      </c>
      <c r="H60" t="n" s="6">
        <v>22.0</v>
      </c>
      <c r="I60" t="n" s="6">
        <v>7.0</v>
      </c>
      <c r="J60" t="n" s="6">
        <f>R60+V60+Z60+AD60</f>
        <v>0.0</v>
      </c>
      <c r="K60" t="n" s="6">
        <f>Q60+U60-R60-V60</f>
        <v>0.0</v>
      </c>
      <c r="L60" t="n" s="6">
        <v>0.0</v>
      </c>
      <c r="M60" t="n" s="6">
        <f>T60+X60+AB60+AF60</f>
        <v>0.0</v>
      </c>
      <c r="N60" t="n" s="6">
        <f>P60-O60</f>
        <v>0.0</v>
      </c>
      <c r="O60" t="n" s="6">
        <f>S60</f>
        <v>0.0</v>
      </c>
      <c r="P60" t="n" s="6">
        <f>T60</f>
        <v>0.0</v>
      </c>
      <c r="Q60" t="n" s="6">
        <v>0.0</v>
      </c>
      <c r="R60" t="n" s="6">
        <v>0.0</v>
      </c>
      <c r="S60" t="n" s="6">
        <f>$L60/$I60*Q60</f>
        <v>0.0</v>
      </c>
      <c r="T60" t="n" s="6">
        <f>$L60/$I60*R60</f>
        <v>0.0</v>
      </c>
      <c r="U60" t="n" s="6">
        <v>0.0</v>
      </c>
      <c r="V60" t="n" s="6">
        <v>0.0</v>
      </c>
      <c r="W60" t="n" s="6">
        <f>$L60/$I60*U60</f>
        <v>0.0</v>
      </c>
      <c r="X60" t="n" s="6">
        <f>$L60/$I60*V60</f>
        <v>0.0</v>
      </c>
      <c r="Y60" t="n" s="6">
        <v>0.0</v>
      </c>
      <c r="Z60" t="n" s="6">
        <v>0.0</v>
      </c>
      <c r="AA60" t="n" s="6">
        <f>$L60/$I60*Y60</f>
        <v>0.0</v>
      </c>
      <c r="AB60" t="n" s="6">
        <f>$L60/$I60*Z60</f>
        <v>0.0</v>
      </c>
      <c r="AC60" t="n" s="6">
        <v>0.0</v>
      </c>
      <c r="AD60" t="n" s="6">
        <v>0.0</v>
      </c>
      <c r="AE60" t="n" s="6">
        <f>$L60/$I60*AC60</f>
        <v>0.0</v>
      </c>
      <c r="AF60" t="n" s="6">
        <f>$L60/$I60*AD60</f>
        <v>0.0</v>
      </c>
      <c r="AG60" t="s" s="5">
        <v>35</v>
      </c>
    </row>
    <row r="61">
      <c r="A61" t="n" s="5">
        <v>0.0</v>
      </c>
      <c r="B61" t="s" s="4">
        <v>94</v>
      </c>
      <c r="C61" t="s" s="4">
        <v>125</v>
      </c>
      <c r="D61" t="s" s="4">
        <v>126</v>
      </c>
      <c r="E61" t="s" s="4">
        <v>25</v>
      </c>
      <c r="F61" t="s" s="5">
        <v>50</v>
      </c>
      <c r="G61" t="n" s="6">
        <v>77.55</v>
      </c>
      <c r="H61" t="n" s="6">
        <v>68.55</v>
      </c>
      <c r="I61" t="n" s="6">
        <v>15.0</v>
      </c>
      <c r="J61" t="n" s="6">
        <f>R61+V61+Z61+AD61</f>
        <v>0.0</v>
      </c>
      <c r="K61" t="n" s="6">
        <f>Q61+U61-R61-V61</f>
        <v>0.0</v>
      </c>
      <c r="L61" t="n" s="6">
        <v>0.0</v>
      </c>
      <c r="M61" t="n" s="6">
        <f>T61+X61+AB61+AF61</f>
        <v>0.0</v>
      </c>
      <c r="N61" t="n" s="6">
        <f>P61-O61</f>
        <v>0.0</v>
      </c>
      <c r="O61" t="n" s="6">
        <f>S61</f>
        <v>0.0</v>
      </c>
      <c r="P61" t="n" s="6">
        <f>T61</f>
        <v>0.0</v>
      </c>
      <c r="Q61" t="n" s="6">
        <v>0.0</v>
      </c>
      <c r="R61" t="n" s="6">
        <v>0.0</v>
      </c>
      <c r="S61" t="n" s="6">
        <f>$L61/$I61*Q61</f>
        <v>0.0</v>
      </c>
      <c r="T61" t="n" s="6">
        <f>$L61/$I61*R61</f>
        <v>0.0</v>
      </c>
      <c r="U61" t="n" s="6">
        <v>0.0</v>
      </c>
      <c r="V61" t="n" s="6">
        <v>0.0</v>
      </c>
      <c r="W61" t="n" s="6">
        <f>$L61/$I61*U61</f>
        <v>0.0</v>
      </c>
      <c r="X61" t="n" s="6">
        <f>$L61/$I61*V61</f>
        <v>0.0</v>
      </c>
      <c r="Y61" t="n" s="6">
        <v>0.0</v>
      </c>
      <c r="Z61" t="n" s="6">
        <v>0.0</v>
      </c>
      <c r="AA61" t="n" s="6">
        <f>$L61/$I61*Y61</f>
        <v>0.0</v>
      </c>
      <c r="AB61" t="n" s="6">
        <f>$L61/$I61*Z61</f>
        <v>0.0</v>
      </c>
      <c r="AC61" t="n" s="6">
        <v>0.0</v>
      </c>
      <c r="AD61" t="n" s="6">
        <v>0.0</v>
      </c>
      <c r="AE61" t="n" s="6">
        <f>$L61/$I61*AC61</f>
        <v>0.0</v>
      </c>
      <c r="AF61" t="n" s="6">
        <f>$L61/$I61*AD61</f>
        <v>0.0</v>
      </c>
      <c r="AG61" t="s" s="5">
        <v>35</v>
      </c>
    </row>
    <row r="62">
      <c r="A62" s="3" t="s">
        <v>127</v>
      </c>
    </row>
    <row r="63">
      <c r="A63" t="n" s="5">
        <v>0.0</v>
      </c>
      <c r="B63" t="s" s="4">
        <v>94</v>
      </c>
      <c r="C63" t="s" s="4">
        <v>128</v>
      </c>
      <c r="D63" t="s" s="4">
        <v>129</v>
      </c>
      <c r="E63" t="s" s="4">
        <v>25</v>
      </c>
      <c r="F63" t="s" s="5">
        <v>75</v>
      </c>
      <c r="G63" t="n" s="6">
        <v>9.0</v>
      </c>
      <c r="H63" t="n" s="6">
        <v>9.0</v>
      </c>
      <c r="I63" t="n" s="6">
        <v>2.0</v>
      </c>
      <c r="J63" t="n" s="6">
        <f>R63+V63+Z63+AD63</f>
        <v>0.0</v>
      </c>
      <c r="K63" t="n" s="6">
        <f>Q63+U63-R63-V63</f>
        <v>0.0</v>
      </c>
      <c r="L63" t="n" s="6">
        <v>0.0</v>
      </c>
      <c r="M63" t="n" s="6">
        <f>T63+X63+AB63+AF63</f>
        <v>0.0</v>
      </c>
      <c r="N63" t="n" s="6">
        <f>P63-O63</f>
        <v>0.0</v>
      </c>
      <c r="O63" t="n" s="6">
        <f>S63</f>
        <v>0.0</v>
      </c>
      <c r="P63" t="n" s="6">
        <f>T63</f>
        <v>0.0</v>
      </c>
      <c r="Q63" t="n" s="6">
        <v>0.0</v>
      </c>
      <c r="R63" t="n" s="6">
        <v>0.0</v>
      </c>
      <c r="S63" t="n" s="6">
        <f>$L63/$I63*Q63</f>
        <v>0.0</v>
      </c>
      <c r="T63" t="n" s="6">
        <f>$L63/$I63*R63</f>
        <v>0.0</v>
      </c>
      <c r="U63" t="n" s="6">
        <v>0.0</v>
      </c>
      <c r="V63" t="n" s="6">
        <v>0.0</v>
      </c>
      <c r="W63" t="n" s="6">
        <f>$L63/$I63*U63</f>
        <v>0.0</v>
      </c>
      <c r="X63" t="n" s="6">
        <f>$L63/$I63*V63</f>
        <v>0.0</v>
      </c>
      <c r="Y63" t="n" s="6">
        <v>0.0</v>
      </c>
      <c r="Z63" t="n" s="6">
        <v>0.0</v>
      </c>
      <c r="AA63" t="n" s="6">
        <f>$L63/$I63*Y63</f>
        <v>0.0</v>
      </c>
      <c r="AB63" t="n" s="6">
        <f>$L63/$I63*Z63</f>
        <v>0.0</v>
      </c>
      <c r="AC63" t="n" s="6">
        <v>0.0</v>
      </c>
      <c r="AD63" t="n" s="6">
        <v>0.0</v>
      </c>
      <c r="AE63" t="n" s="6">
        <f>$L63/$I63*AC63</f>
        <v>0.0</v>
      </c>
      <c r="AF63" t="n" s="6">
        <f>$L63/$I63*AD63</f>
        <v>0.0</v>
      </c>
      <c r="AG63" t="s" s="5">
        <v>35</v>
      </c>
    </row>
    <row r="64">
      <c r="A64" s="3" t="s">
        <v>130</v>
      </c>
    </row>
    <row r="65">
      <c r="A65" s="3" t="s">
        <v>131</v>
      </c>
    </row>
    <row r="66">
      <c r="A66" s="3" t="s">
        <v>108</v>
      </c>
    </row>
    <row r="67">
      <c r="A67" t="n" s="5">
        <v>0.0</v>
      </c>
      <c r="B67" t="s" s="4">
        <v>30</v>
      </c>
      <c r="C67" t="s" s="4">
        <v>132</v>
      </c>
      <c r="D67" t="s" s="4">
        <v>133</v>
      </c>
      <c r="E67" t="s" s="4">
        <v>25</v>
      </c>
      <c r="F67" t="s" s="5">
        <v>54</v>
      </c>
      <c r="G67" t="n" s="6">
        <v>215.6</v>
      </c>
      <c r="H67" t="n" s="6">
        <v>175.8</v>
      </c>
      <c r="I67" t="n" s="6">
        <v>107.8</v>
      </c>
      <c r="J67" t="n" s="6">
        <f>R67+V67+Z67+AD67</f>
        <v>0.0</v>
      </c>
      <c r="K67" t="n" s="6">
        <f>Q67+U67-R67-V67</f>
        <v>0.0</v>
      </c>
      <c r="L67" t="n" s="6">
        <v>0.0</v>
      </c>
      <c r="M67" t="n" s="6">
        <f>T67+X67+AB67+AF67</f>
        <v>0.0</v>
      </c>
      <c r="N67" t="n" s="6">
        <f>P67-O67</f>
        <v>0.0</v>
      </c>
      <c r="O67" t="n" s="6">
        <f>S67</f>
        <v>0.0</v>
      </c>
      <c r="P67" t="n" s="6">
        <f>T67</f>
        <v>0.0</v>
      </c>
      <c r="Q67" t="n" s="6">
        <v>0.0</v>
      </c>
      <c r="R67" t="n" s="6">
        <v>0.0</v>
      </c>
      <c r="S67" t="n" s="6">
        <f>$L67/$I67*Q67</f>
        <v>0.0</v>
      </c>
      <c r="T67" t="n" s="6">
        <f>$L67/$I67*R67</f>
        <v>0.0</v>
      </c>
      <c r="U67" t="n" s="6">
        <v>0.0</v>
      </c>
      <c r="V67" t="n" s="6">
        <v>0.0</v>
      </c>
      <c r="W67" t="n" s="6">
        <f>$L67/$I67*U67</f>
        <v>0.0</v>
      </c>
      <c r="X67" t="n" s="6">
        <f>$L67/$I67*V67</f>
        <v>0.0</v>
      </c>
      <c r="Y67" t="n" s="6">
        <v>0.0</v>
      </c>
      <c r="Z67" t="n" s="6">
        <v>0.0</v>
      </c>
      <c r="AA67" t="n" s="6">
        <f>$L67/$I67*Y67</f>
        <v>0.0</v>
      </c>
      <c r="AB67" t="n" s="6">
        <f>$L67/$I67*Z67</f>
        <v>0.0</v>
      </c>
      <c r="AC67" t="n" s="6">
        <v>0.0</v>
      </c>
      <c r="AD67" t="n" s="6">
        <v>0.0</v>
      </c>
      <c r="AE67" t="n" s="6">
        <f>$L67/$I67*AC67</f>
        <v>0.0</v>
      </c>
      <c r="AF67" t="n" s="6">
        <f>$L67/$I67*AD67</f>
        <v>0.0</v>
      </c>
      <c r="AG67" t="s" s="5">
        <v>35</v>
      </c>
    </row>
    <row r="68">
      <c r="A68" s="3" t="s">
        <v>134</v>
      </c>
    </row>
    <row r="69">
      <c r="A69" s="3" t="s">
        <v>135</v>
      </c>
    </row>
    <row r="70">
      <c r="A70" s="3" t="s">
        <v>136</v>
      </c>
    </row>
    <row r="71">
      <c r="A71" t="n" s="5">
        <v>0.0</v>
      </c>
      <c r="B71" t="s" s="4">
        <v>137</v>
      </c>
      <c r="C71" t="s" s="4">
        <v>138</v>
      </c>
      <c r="D71" t="s" s="4">
        <v>139</v>
      </c>
      <c r="E71" t="s" s="4">
        <v>25</v>
      </c>
      <c r="F71" t="s" s="5">
        <v>34</v>
      </c>
      <c r="G71" t="n" s="6">
        <v>1466.0</v>
      </c>
      <c r="H71" t="n" s="6">
        <v>1166.0</v>
      </c>
      <c r="I71" t="n" s="6">
        <v>800.0</v>
      </c>
      <c r="J71" t="n" s="6">
        <f>R71+V71+Z71+AD71</f>
        <v>0.0</v>
      </c>
      <c r="K71" t="n" s="6">
        <f>Q71+U71-R71-V71</f>
        <v>0.0</v>
      </c>
      <c r="L71" t="n" s="6">
        <v>0.0</v>
      </c>
      <c r="M71" t="n" s="6">
        <f>T71+X71+AB71+AF71</f>
        <v>0.0</v>
      </c>
      <c r="N71" t="n" s="6">
        <f>P71-O71</f>
        <v>0.0</v>
      </c>
      <c r="O71" t="n" s="6">
        <f>S71</f>
        <v>0.0</v>
      </c>
      <c r="P71" t="n" s="6">
        <f>T71</f>
        <v>0.0</v>
      </c>
      <c r="Q71" t="n" s="6">
        <v>0.0</v>
      </c>
      <c r="R71" t="n" s="6">
        <v>0.0</v>
      </c>
      <c r="S71" t="n" s="6">
        <f>$L71/$I71*Q71</f>
        <v>0.0</v>
      </c>
      <c r="T71" t="n" s="6">
        <f>$L71/$I71*R71</f>
        <v>0.0</v>
      </c>
      <c r="U71" t="n" s="6">
        <v>0.0</v>
      </c>
      <c r="V71" t="n" s="6">
        <v>0.0</v>
      </c>
      <c r="W71" t="n" s="6">
        <f>$L71/$I71*U71</f>
        <v>0.0</v>
      </c>
      <c r="X71" t="n" s="6">
        <f>$L71/$I71*V71</f>
        <v>0.0</v>
      </c>
      <c r="Y71" t="n" s="6">
        <v>0.0</v>
      </c>
      <c r="Z71" t="n" s="6">
        <v>0.0</v>
      </c>
      <c r="AA71" t="n" s="6">
        <f>$L71/$I71*Y71</f>
        <v>0.0</v>
      </c>
      <c r="AB71" t="n" s="6">
        <f>$L71/$I71*Z71</f>
        <v>0.0</v>
      </c>
      <c r="AC71" t="n" s="6">
        <v>0.0</v>
      </c>
      <c r="AD71" t="n" s="6">
        <v>0.0</v>
      </c>
      <c r="AE71" t="n" s="6">
        <f>$L71/$I71*AC71</f>
        <v>0.0</v>
      </c>
      <c r="AF71" t="n" s="6">
        <f>$L71/$I71*AD71</f>
        <v>0.0</v>
      </c>
      <c r="AG71" t="s" s="5">
        <v>35</v>
      </c>
    </row>
    <row r="72">
      <c r="A72" t="n" s="5">
        <v>0.0</v>
      </c>
      <c r="B72" t="s" s="4">
        <v>137</v>
      </c>
      <c r="C72" t="s" s="4">
        <v>140</v>
      </c>
      <c r="D72" t="s" s="4">
        <v>139</v>
      </c>
      <c r="E72" t="s" s="4">
        <v>25</v>
      </c>
      <c r="F72" t="s" s="5">
        <v>34</v>
      </c>
      <c r="G72" t="n" s="6">
        <v>1466.0</v>
      </c>
      <c r="H72" t="n" s="6">
        <v>1166.0</v>
      </c>
      <c r="I72" t="n" s="6">
        <v>800.0</v>
      </c>
      <c r="J72" t="n" s="6">
        <f>R72+V72+Z72+AD72</f>
        <v>0.0</v>
      </c>
      <c r="K72" t="n" s="6">
        <f>Q72+U72-R72-V72</f>
        <v>0.0</v>
      </c>
      <c r="L72" t="n" s="6">
        <v>0.0</v>
      </c>
      <c r="M72" t="n" s="6">
        <f>T72+X72+AB72+AF72</f>
        <v>0.0</v>
      </c>
      <c r="N72" t="n" s="6">
        <f>P72-O72</f>
        <v>0.0</v>
      </c>
      <c r="O72" t="n" s="6">
        <f>S72</f>
        <v>0.0</v>
      </c>
      <c r="P72" t="n" s="6">
        <f>T72</f>
        <v>0.0</v>
      </c>
      <c r="Q72" t="n" s="6">
        <v>0.0</v>
      </c>
      <c r="R72" t="n" s="6">
        <v>0.0</v>
      </c>
      <c r="S72" t="n" s="6">
        <f>$L72/$I72*Q72</f>
        <v>0.0</v>
      </c>
      <c r="T72" t="n" s="6">
        <f>$L72/$I72*R72</f>
        <v>0.0</v>
      </c>
      <c r="U72" t="n" s="6">
        <v>0.0</v>
      </c>
      <c r="V72" t="n" s="6">
        <v>0.0</v>
      </c>
      <c r="W72" t="n" s="6">
        <f>$L72/$I72*U72</f>
        <v>0.0</v>
      </c>
      <c r="X72" t="n" s="6">
        <f>$L72/$I72*V72</f>
        <v>0.0</v>
      </c>
      <c r="Y72" t="n" s="6">
        <v>0.0</v>
      </c>
      <c r="Z72" t="n" s="6">
        <v>0.0</v>
      </c>
      <c r="AA72" t="n" s="6">
        <f>$L72/$I72*Y72</f>
        <v>0.0</v>
      </c>
      <c r="AB72" t="n" s="6">
        <f>$L72/$I72*Z72</f>
        <v>0.0</v>
      </c>
      <c r="AC72" t="n" s="6">
        <v>0.0</v>
      </c>
      <c r="AD72" t="n" s="6">
        <v>0.0</v>
      </c>
      <c r="AE72" t="n" s="6">
        <f>$L72/$I72*AC72</f>
        <v>0.0</v>
      </c>
      <c r="AF72" t="n" s="6">
        <f>$L72/$I72*AD72</f>
        <v>0.0</v>
      </c>
      <c r="AG72" t="s" s="5">
        <v>35</v>
      </c>
    </row>
    <row r="73">
      <c r="A73" t="n" s="5">
        <v>0.0</v>
      </c>
      <c r="B73" t="s" s="4">
        <v>137</v>
      </c>
      <c r="C73" t="s" s="4">
        <v>141</v>
      </c>
      <c r="D73" t="s" s="4">
        <v>139</v>
      </c>
      <c r="E73" t="s" s="4">
        <v>25</v>
      </c>
      <c r="F73" t="s" s="5">
        <v>50</v>
      </c>
      <c r="G73" t="n" s="6">
        <v>29.11</v>
      </c>
      <c r="H73" t="n" s="6">
        <v>8.0</v>
      </c>
      <c r="I73" t="n" s="6">
        <v>8.0</v>
      </c>
      <c r="J73" t="n" s="6">
        <f>R73+V73+Z73+AD73</f>
        <v>0.0</v>
      </c>
      <c r="K73" t="n" s="6">
        <f>Q73+U73-R73-V73</f>
        <v>0.0</v>
      </c>
      <c r="L73" t="n" s="6">
        <v>0.0</v>
      </c>
      <c r="M73" t="n" s="6">
        <f>T73+X73+AB73+AF73</f>
        <v>0.0</v>
      </c>
      <c r="N73" t="n" s="6">
        <f>P73-O73</f>
        <v>0.0</v>
      </c>
      <c r="O73" t="n" s="6">
        <f>S73</f>
        <v>0.0</v>
      </c>
      <c r="P73" t="n" s="6">
        <f>T73</f>
        <v>0.0</v>
      </c>
      <c r="Q73" t="n" s="6">
        <v>0.0</v>
      </c>
      <c r="R73" t="n" s="6">
        <v>0.0</v>
      </c>
      <c r="S73" t="n" s="6">
        <f>$L73/$I73*Q73</f>
        <v>0.0</v>
      </c>
      <c r="T73" t="n" s="6">
        <f>$L73/$I73*R73</f>
        <v>0.0</v>
      </c>
      <c r="U73" t="n" s="6">
        <v>0.0</v>
      </c>
      <c r="V73" t="n" s="6">
        <v>0.0</v>
      </c>
      <c r="W73" t="n" s="6">
        <f>$L73/$I73*U73</f>
        <v>0.0</v>
      </c>
      <c r="X73" t="n" s="6">
        <f>$L73/$I73*V73</f>
        <v>0.0</v>
      </c>
      <c r="Y73" t="n" s="6">
        <v>0.0</v>
      </c>
      <c r="Z73" t="n" s="6">
        <v>0.0</v>
      </c>
      <c r="AA73" t="n" s="6">
        <f>$L73/$I73*Y73</f>
        <v>0.0</v>
      </c>
      <c r="AB73" t="n" s="6">
        <f>$L73/$I73*Z73</f>
        <v>0.0</v>
      </c>
      <c r="AC73" t="n" s="6">
        <v>0.0</v>
      </c>
      <c r="AD73" t="n" s="6">
        <v>0.0</v>
      </c>
      <c r="AE73" t="n" s="6">
        <f>$L73/$I73*AC73</f>
        <v>0.0</v>
      </c>
      <c r="AF73" t="n" s="6">
        <f>$L73/$I73*AD73</f>
        <v>0.0</v>
      </c>
      <c r="AG73" t="s" s="5">
        <v>35</v>
      </c>
    </row>
    <row r="74">
      <c r="A74" s="3" t="s">
        <v>142</v>
      </c>
    </row>
    <row r="75">
      <c r="A75" s="3" t="s">
        <v>143</v>
      </c>
    </row>
    <row r="76">
      <c r="A76" t="n" s="5">
        <v>0.0</v>
      </c>
      <c r="B76" t="s" s="4">
        <v>137</v>
      </c>
      <c r="C76" t="s" s="4">
        <v>144</v>
      </c>
      <c r="D76" t="s" s="4">
        <v>145</v>
      </c>
      <c r="E76" t="s" s="4">
        <v>25</v>
      </c>
      <c r="F76" t="s" s="5">
        <v>34</v>
      </c>
      <c r="G76" t="n" s="6">
        <v>149.51</v>
      </c>
      <c r="H76" t="n" s="6">
        <v>149.51</v>
      </c>
      <c r="I76" t="n" s="6">
        <v>40.0</v>
      </c>
      <c r="J76" t="n" s="6">
        <f>R76+V76+Z76+AD76</f>
        <v>0.0</v>
      </c>
      <c r="K76" t="n" s="6">
        <f>Q76+U76-R76-V76</f>
        <v>0.0</v>
      </c>
      <c r="L76" t="n" s="6">
        <v>0.0</v>
      </c>
      <c r="M76" t="n" s="6">
        <f>T76+X76+AB76+AF76</f>
        <v>0.0</v>
      </c>
      <c r="N76" t="n" s="6">
        <f>P76-O76</f>
        <v>0.0</v>
      </c>
      <c r="O76" t="n" s="6">
        <f>S76</f>
        <v>0.0</v>
      </c>
      <c r="P76" t="n" s="6">
        <f>T76</f>
        <v>0.0</v>
      </c>
      <c r="Q76" t="n" s="6">
        <v>0.0</v>
      </c>
      <c r="R76" t="n" s="6">
        <v>0.0</v>
      </c>
      <c r="S76" t="n" s="6">
        <f>$L76/$I76*Q76</f>
        <v>0.0</v>
      </c>
      <c r="T76" t="n" s="6">
        <f>$L76/$I76*R76</f>
        <v>0.0</v>
      </c>
      <c r="U76" t="n" s="6">
        <v>0.0</v>
      </c>
      <c r="V76" t="n" s="6">
        <v>0.0</v>
      </c>
      <c r="W76" t="n" s="6">
        <f>$L76/$I76*U76</f>
        <v>0.0</v>
      </c>
      <c r="X76" t="n" s="6">
        <f>$L76/$I76*V76</f>
        <v>0.0</v>
      </c>
      <c r="Y76" t="n" s="6">
        <v>0.0</v>
      </c>
      <c r="Z76" t="n" s="6">
        <v>0.0</v>
      </c>
      <c r="AA76" t="n" s="6">
        <f>$L76/$I76*Y76</f>
        <v>0.0</v>
      </c>
      <c r="AB76" t="n" s="6">
        <f>$L76/$I76*Z76</f>
        <v>0.0</v>
      </c>
      <c r="AC76" t="n" s="6">
        <v>0.0</v>
      </c>
      <c r="AD76" t="n" s="6">
        <v>0.0</v>
      </c>
      <c r="AE76" t="n" s="6">
        <f>$L76/$I76*AC76</f>
        <v>0.0</v>
      </c>
      <c r="AF76" t="n" s="6">
        <f>$L76/$I76*AD76</f>
        <v>0.0</v>
      </c>
      <c r="AG76" t="s" s="5">
        <v>35</v>
      </c>
    </row>
    <row r="77">
      <c r="A77" s="3" t="s">
        <v>146</v>
      </c>
    </row>
    <row r="78">
      <c r="A78" s="3" t="s">
        <v>147</v>
      </c>
    </row>
    <row r="79">
      <c r="A79" s="3" t="s">
        <v>148</v>
      </c>
    </row>
    <row r="80">
      <c r="A80" t="n" s="5">
        <v>0.0</v>
      </c>
      <c r="B80" t="s" s="4">
        <v>149</v>
      </c>
      <c r="C80" t="s" s="4">
        <v>150</v>
      </c>
      <c r="D80" t="s" s="4">
        <v>151</v>
      </c>
      <c r="E80" t="s" s="4">
        <v>25</v>
      </c>
      <c r="F80" t="s" s="5">
        <v>54</v>
      </c>
      <c r="G80" t="n" s="6">
        <v>495.5</v>
      </c>
      <c r="H80" t="n" s="6">
        <v>210.99</v>
      </c>
      <c r="I80" t="n" s="6">
        <v>31.2</v>
      </c>
      <c r="J80" t="n" s="6">
        <f>R80+V80+Z80+AD80</f>
        <v>0.0</v>
      </c>
      <c r="K80" t="n" s="6">
        <f>Q80+U80-R80-V80</f>
        <v>0.0</v>
      </c>
      <c r="L80" t="n" s="6">
        <v>0.0</v>
      </c>
      <c r="M80" t="n" s="6">
        <f>T80+X80+AB80+AF80</f>
        <v>0.0</v>
      </c>
      <c r="N80" t="n" s="6">
        <f>P80-O80</f>
        <v>0.0</v>
      </c>
      <c r="O80" t="n" s="6">
        <f>S80</f>
        <v>0.0</v>
      </c>
      <c r="P80" t="n" s="6">
        <f>T80</f>
        <v>0.0</v>
      </c>
      <c r="Q80" t="n" s="6">
        <v>0.0</v>
      </c>
      <c r="R80" t="n" s="6">
        <v>0.0</v>
      </c>
      <c r="S80" t="n" s="6">
        <f>$L80/$I80*Q80</f>
        <v>0.0</v>
      </c>
      <c r="T80" t="n" s="6">
        <f>$L80/$I80*R80</f>
        <v>0.0</v>
      </c>
      <c r="U80" t="n" s="6">
        <v>0.0</v>
      </c>
      <c r="V80" t="n" s="6">
        <v>0.0</v>
      </c>
      <c r="W80" t="n" s="6">
        <f>$L80/$I80*U80</f>
        <v>0.0</v>
      </c>
      <c r="X80" t="n" s="6">
        <f>$L80/$I80*V80</f>
        <v>0.0</v>
      </c>
      <c r="Y80" t="n" s="6">
        <v>0.0</v>
      </c>
      <c r="Z80" t="n" s="6">
        <v>0.0</v>
      </c>
      <c r="AA80" t="n" s="6">
        <f>$L80/$I80*Y80</f>
        <v>0.0</v>
      </c>
      <c r="AB80" t="n" s="6">
        <f>$L80/$I80*Z80</f>
        <v>0.0</v>
      </c>
      <c r="AC80" t="n" s="6">
        <v>0.0</v>
      </c>
      <c r="AD80" t="n" s="6">
        <v>0.0</v>
      </c>
      <c r="AE80" t="n" s="6">
        <f>$L80/$I80*AC80</f>
        <v>0.0</v>
      </c>
      <c r="AF80" t="n" s="6">
        <f>$L80/$I80*AD80</f>
        <v>0.0</v>
      </c>
      <c r="AG80" t="s" s="5">
        <v>35</v>
      </c>
    </row>
    <row r="81">
      <c r="A81" s="3" t="s">
        <v>152</v>
      </c>
    </row>
    <row r="82">
      <c r="A82" t="n" s="5">
        <v>0.0</v>
      </c>
      <c r="B82" t="s" s="4">
        <v>149</v>
      </c>
      <c r="C82" t="s" s="4">
        <v>153</v>
      </c>
      <c r="D82" t="s" s="4">
        <v>154</v>
      </c>
      <c r="E82" t="s" s="4">
        <v>25</v>
      </c>
      <c r="F82" t="s" s="5">
        <v>75</v>
      </c>
      <c r="G82" t="n" s="6">
        <v>5442.0</v>
      </c>
      <c r="H82" t="n" s="6">
        <v>1618.0</v>
      </c>
      <c r="I82" t="n" s="6">
        <v>600.0</v>
      </c>
      <c r="J82" t="n" s="6">
        <f>R82+V82+Z82+AD82</f>
        <v>0.0</v>
      </c>
      <c r="K82" t="n" s="6">
        <f>Q82+U82-R82-V82</f>
        <v>0.0</v>
      </c>
      <c r="L82" t="n" s="6">
        <v>0.0</v>
      </c>
      <c r="M82" t="n" s="6">
        <f>T82+X82+AB82+AF82</f>
        <v>0.0</v>
      </c>
      <c r="N82" t="n" s="6">
        <f>P82-O82</f>
        <v>0.0</v>
      </c>
      <c r="O82" t="n" s="6">
        <f>S82</f>
        <v>0.0</v>
      </c>
      <c r="P82" t="n" s="6">
        <f>T82</f>
        <v>0.0</v>
      </c>
      <c r="Q82" t="n" s="6">
        <v>0.0</v>
      </c>
      <c r="R82" t="n" s="6">
        <v>0.0</v>
      </c>
      <c r="S82" t="n" s="6">
        <f>$L82/$I82*Q82</f>
        <v>0.0</v>
      </c>
      <c r="T82" t="n" s="6">
        <f>$L82/$I82*R82</f>
        <v>0.0</v>
      </c>
      <c r="U82" t="n" s="6">
        <v>0.0</v>
      </c>
      <c r="V82" t="n" s="6">
        <v>0.0</v>
      </c>
      <c r="W82" t="n" s="6">
        <f>$L82/$I82*U82</f>
        <v>0.0</v>
      </c>
      <c r="X82" t="n" s="6">
        <f>$L82/$I82*V82</f>
        <v>0.0</v>
      </c>
      <c r="Y82" t="n" s="6">
        <v>0.0</v>
      </c>
      <c r="Z82" t="n" s="6">
        <v>0.0</v>
      </c>
      <c r="AA82" t="n" s="6">
        <f>$L82/$I82*Y82</f>
        <v>0.0</v>
      </c>
      <c r="AB82" t="n" s="6">
        <f>$L82/$I82*Z82</f>
        <v>0.0</v>
      </c>
      <c r="AC82" t="n" s="6">
        <v>0.0</v>
      </c>
      <c r="AD82" t="n" s="6">
        <v>0.0</v>
      </c>
      <c r="AE82" t="n" s="6">
        <f>$L82/$I82*AC82</f>
        <v>0.0</v>
      </c>
      <c r="AF82" t="n" s="6">
        <f>$L82/$I82*AD82</f>
        <v>0.0</v>
      </c>
      <c r="AG82" t="s" s="5">
        <v>35</v>
      </c>
    </row>
    <row r="83">
      <c r="A83" s="3" t="s">
        <v>155</v>
      </c>
    </row>
    <row r="84">
      <c r="A84" t="n" s="5">
        <v>0.0</v>
      </c>
      <c r="B84" t="s" s="4">
        <v>149</v>
      </c>
      <c r="C84" t="s" s="4">
        <v>156</v>
      </c>
      <c r="D84" t="s" s="4">
        <v>157</v>
      </c>
      <c r="E84" t="s" s="4">
        <v>25</v>
      </c>
      <c r="F84" t="s" s="5">
        <v>77</v>
      </c>
      <c r="G84" t="n" s="6">
        <v>6960.0</v>
      </c>
      <c r="H84" t="n" s="6">
        <v>6960.0</v>
      </c>
      <c r="I84" t="n" s="6">
        <v>2000.0</v>
      </c>
      <c r="J84" t="n" s="6">
        <f>R84+V84+Z84+AD84</f>
        <v>0.0</v>
      </c>
      <c r="K84" t="n" s="6">
        <f>Q84+U84-R84-V84</f>
        <v>0.0</v>
      </c>
      <c r="L84" t="n" s="6">
        <v>0.0</v>
      </c>
      <c r="M84" t="n" s="6">
        <f>T84+X84+AB84+AF84</f>
        <v>0.0</v>
      </c>
      <c r="N84" t="n" s="6">
        <f>P84-O84</f>
        <v>0.0</v>
      </c>
      <c r="O84" t="n" s="6">
        <f>S84</f>
        <v>0.0</v>
      </c>
      <c r="P84" t="n" s="6">
        <f>T84</f>
        <v>0.0</v>
      </c>
      <c r="Q84" t="n" s="6">
        <v>0.0</v>
      </c>
      <c r="R84" t="n" s="6">
        <v>0.0</v>
      </c>
      <c r="S84" t="n" s="6">
        <f>$L84/$I84*Q84</f>
        <v>0.0</v>
      </c>
      <c r="T84" t="n" s="6">
        <f>$L84/$I84*R84</f>
        <v>0.0</v>
      </c>
      <c r="U84" t="n" s="6">
        <v>0.0</v>
      </c>
      <c r="V84" t="n" s="6">
        <v>0.0</v>
      </c>
      <c r="W84" t="n" s="6">
        <f>$L84/$I84*U84</f>
        <v>0.0</v>
      </c>
      <c r="X84" t="n" s="6">
        <f>$L84/$I84*V84</f>
        <v>0.0</v>
      </c>
      <c r="Y84" t="n" s="6">
        <v>0.0</v>
      </c>
      <c r="Z84" t="n" s="6">
        <v>0.0</v>
      </c>
      <c r="AA84" t="n" s="6">
        <f>$L84/$I84*Y84</f>
        <v>0.0</v>
      </c>
      <c r="AB84" t="n" s="6">
        <f>$L84/$I84*Z84</f>
        <v>0.0</v>
      </c>
      <c r="AC84" t="n" s="6">
        <v>0.0</v>
      </c>
      <c r="AD84" t="n" s="6">
        <v>0.0</v>
      </c>
      <c r="AE84" t="n" s="6">
        <f>$L84/$I84*AC84</f>
        <v>0.0</v>
      </c>
      <c r="AF84" t="n" s="6">
        <f>$L84/$I84*AD84</f>
        <v>0.0</v>
      </c>
      <c r="AG84" t="s" s="5">
        <v>35</v>
      </c>
    </row>
    <row r="85">
      <c r="A85" s="3" t="s">
        <v>158</v>
      </c>
    </row>
    <row r="86">
      <c r="A86" s="3" t="s">
        <v>159</v>
      </c>
    </row>
    <row r="87">
      <c r="A87" t="n" s="5">
        <v>1.0</v>
      </c>
      <c r="B87" t="s" s="4">
        <v>40</v>
      </c>
      <c r="C87" t="s" s="4">
        <v>160</v>
      </c>
      <c r="D87" t="s" s="4">
        <v>161</v>
      </c>
      <c r="E87" t="s" s="4">
        <v>162</v>
      </c>
      <c r="F87" t="s" s="5">
        <v>34</v>
      </c>
      <c r="G87" t="n" s="6">
        <v>323.0</v>
      </c>
      <c r="H87" t="n" s="6">
        <v>323.0</v>
      </c>
      <c r="I87" t="n" s="6">
        <v>323.0</v>
      </c>
      <c r="J87" t="n" s="6">
        <f>R87+V87+Z87+AD87</f>
        <v>0.0</v>
      </c>
      <c r="K87" t="n" s="6">
        <f>Q87+U87-R87-V87</f>
        <v>0.0</v>
      </c>
      <c r="L87" t="n" s="6">
        <v>0.0</v>
      </c>
      <c r="M87" t="n" s="6">
        <f>T87+X87+AB87+AF87</f>
        <v>0.0</v>
      </c>
      <c r="N87" t="n" s="6">
        <f>P87-O87</f>
        <v>0.0</v>
      </c>
      <c r="O87" t="n" s="6">
        <f>S87</f>
        <v>0.0</v>
      </c>
      <c r="P87" t="n" s="6">
        <f>T87</f>
        <v>0.0</v>
      </c>
      <c r="Q87" t="n" s="6">
        <v>0.0</v>
      </c>
      <c r="R87" t="n" s="6">
        <v>0.0</v>
      </c>
      <c r="S87" t="n" s="6">
        <f>$L87/$I87*Q87</f>
        <v>0.0</v>
      </c>
      <c r="T87" t="n" s="6">
        <f>$L87/$I87*R87</f>
        <v>0.0</v>
      </c>
      <c r="U87" t="n" s="6">
        <v>0.0</v>
      </c>
      <c r="V87" t="n" s="6">
        <v>0.0</v>
      </c>
      <c r="W87" t="n" s="6">
        <f>$L87/$I87*U87</f>
        <v>0.0</v>
      </c>
      <c r="X87" t="n" s="6">
        <f>$L87/$I87*V87</f>
        <v>0.0</v>
      </c>
      <c r="Y87" t="n" s="6">
        <v>0.0</v>
      </c>
      <c r="Z87" t="n" s="6">
        <v>0.0</v>
      </c>
      <c r="AA87" t="n" s="6">
        <f>$L87/$I87*Y87</f>
        <v>0.0</v>
      </c>
      <c r="AB87" t="n" s="6">
        <f>$L87/$I87*Z87</f>
        <v>0.0</v>
      </c>
      <c r="AC87" t="n" s="6">
        <v>0.0</v>
      </c>
      <c r="AD87" t="n" s="6">
        <v>0.0</v>
      </c>
      <c r="AE87" t="n" s="6">
        <f>$L87/$I87*AC87</f>
        <v>0.0</v>
      </c>
      <c r="AF87" t="n" s="6">
        <f>$L87/$I87*AD87</f>
        <v>0.0</v>
      </c>
      <c r="AG87" t="s" s="5">
        <v>35</v>
      </c>
    </row>
    <row r="88">
      <c r="A88" s="3" t="s">
        <v>163</v>
      </c>
    </row>
    <row r="89">
      <c r="A89" s="3" t="s">
        <v>164</v>
      </c>
    </row>
    <row r="90">
      <c r="A90" t="n" s="5">
        <v>3.0</v>
      </c>
      <c r="B90" t="s" s="4">
        <v>30</v>
      </c>
      <c r="C90" t="s" s="4">
        <v>165</v>
      </c>
      <c r="D90" t="s" s="4">
        <v>166</v>
      </c>
      <c r="E90" t="s" s="4">
        <v>167</v>
      </c>
      <c r="F90" t="s" s="5">
        <v>34</v>
      </c>
      <c r="G90" t="n" s="6">
        <v>55.8</v>
      </c>
      <c r="H90" t="n" s="6">
        <v>55.8</v>
      </c>
      <c r="I90" t="n" s="6">
        <v>55.8</v>
      </c>
      <c r="J90" t="n" s="6">
        <f>R90+V90+Z90+AD90</f>
        <v>0.0</v>
      </c>
      <c r="K90" t="n" s="6">
        <f>Q90+U90-R90-V90</f>
        <v>0.0</v>
      </c>
      <c r="L90" t="n" s="6">
        <v>0.0</v>
      </c>
      <c r="M90" t="n" s="6">
        <f>T90+X90+AB90+AF90</f>
        <v>0.0</v>
      </c>
      <c r="N90" t="n" s="6">
        <f>P90-O90</f>
        <v>0.0</v>
      </c>
      <c r="O90" t="n" s="6">
        <f>S90</f>
        <v>0.0</v>
      </c>
      <c r="P90" t="n" s="6">
        <f>T90</f>
        <v>0.0</v>
      </c>
      <c r="Q90" t="n" s="6">
        <v>0.0</v>
      </c>
      <c r="R90" t="n" s="6">
        <v>0.0</v>
      </c>
      <c r="S90" t="n" s="6">
        <f>$L90/$I90*Q90</f>
        <v>0.0</v>
      </c>
      <c r="T90" t="n" s="6">
        <f>$L90/$I90*R90</f>
        <v>0.0</v>
      </c>
      <c r="U90" t="n" s="6">
        <v>0.0</v>
      </c>
      <c r="V90" t="n" s="6">
        <v>0.0</v>
      </c>
      <c r="W90" t="n" s="6">
        <f>$L90/$I90*U90</f>
        <v>0.0</v>
      </c>
      <c r="X90" t="n" s="6">
        <f>$L90/$I90*V90</f>
        <v>0.0</v>
      </c>
      <c r="Y90" t="n" s="6">
        <v>0.0</v>
      </c>
      <c r="Z90" t="n" s="6">
        <v>0.0</v>
      </c>
      <c r="AA90" t="n" s="6">
        <f>$L90/$I90*Y90</f>
        <v>0.0</v>
      </c>
      <c r="AB90" t="n" s="6">
        <f>$L90/$I90*Z90</f>
        <v>0.0</v>
      </c>
      <c r="AC90" t="n" s="6">
        <v>0.0</v>
      </c>
      <c r="AD90" t="n" s="6">
        <v>0.0</v>
      </c>
      <c r="AE90" t="n" s="6">
        <f>$L90/$I90*AC90</f>
        <v>0.0</v>
      </c>
      <c r="AF90" t="n" s="6">
        <f>$L90/$I90*AD90</f>
        <v>0.0</v>
      </c>
      <c r="AG90" t="s" s="5">
        <v>35</v>
      </c>
    </row>
    <row r="91">
      <c r="A91" s="3" t="s">
        <v>168</v>
      </c>
    </row>
    <row r="92">
      <c r="A92" t="n" s="5">
        <v>5.0</v>
      </c>
      <c r="B92" t="s" s="4">
        <v>40</v>
      </c>
      <c r="C92" t="s" s="4">
        <v>169</v>
      </c>
      <c r="D92" t="s" s="4">
        <v>166</v>
      </c>
      <c r="E92" t="s" s="4">
        <v>167</v>
      </c>
      <c r="F92" t="s" s="5">
        <v>34</v>
      </c>
      <c r="G92" t="n" s="6">
        <v>66.9</v>
      </c>
      <c r="H92" t="n" s="6">
        <v>66.9</v>
      </c>
      <c r="I92" t="n" s="6">
        <v>66.9</v>
      </c>
      <c r="J92" t="n" s="6">
        <f>R92+V92+Z92+AD92</f>
        <v>0.0</v>
      </c>
      <c r="K92" t="n" s="6">
        <f>Q92+U92-R92-V92</f>
        <v>0.0</v>
      </c>
      <c r="L92" t="n" s="6">
        <v>0.0</v>
      </c>
      <c r="M92" t="n" s="6">
        <f>T92+X92+AB92+AF92</f>
        <v>0.0</v>
      </c>
      <c r="N92" t="n" s="6">
        <f>P92-O92</f>
        <v>0.0</v>
      </c>
      <c r="O92" t="n" s="6">
        <f>S92</f>
        <v>0.0</v>
      </c>
      <c r="P92" t="n" s="6">
        <f>T92</f>
        <v>0.0</v>
      </c>
      <c r="Q92" t="n" s="6">
        <v>0.0</v>
      </c>
      <c r="R92" t="n" s="6">
        <v>0.0</v>
      </c>
      <c r="S92" t="n" s="6">
        <f>$L92/$I92*Q92</f>
        <v>0.0</v>
      </c>
      <c r="T92" t="n" s="6">
        <f>$L92/$I92*R92</f>
        <v>0.0</v>
      </c>
      <c r="U92" t="n" s="6">
        <v>0.0</v>
      </c>
      <c r="V92" t="n" s="6">
        <v>0.0</v>
      </c>
      <c r="W92" t="n" s="6">
        <f>$L92/$I92*U92</f>
        <v>0.0</v>
      </c>
      <c r="X92" t="n" s="6">
        <f>$L92/$I92*V92</f>
        <v>0.0</v>
      </c>
      <c r="Y92" t="n" s="6">
        <v>0.0</v>
      </c>
      <c r="Z92" t="n" s="6">
        <v>0.0</v>
      </c>
      <c r="AA92" t="n" s="6">
        <f>$L92/$I92*Y92</f>
        <v>0.0</v>
      </c>
      <c r="AB92" t="n" s="6">
        <f>$L92/$I92*Z92</f>
        <v>0.0</v>
      </c>
      <c r="AC92" t="n" s="6">
        <v>0.0</v>
      </c>
      <c r="AD92" t="n" s="6">
        <v>0.0</v>
      </c>
      <c r="AE92" t="n" s="6">
        <f>$L92/$I92*AC92</f>
        <v>0.0</v>
      </c>
      <c r="AF92" t="n" s="6">
        <f>$L92/$I92*AD92</f>
        <v>0.0</v>
      </c>
      <c r="AG92" t="s" s="5">
        <v>35</v>
      </c>
    </row>
    <row r="93">
      <c r="A93" s="3" t="s">
        <v>170</v>
      </c>
    </row>
    <row r="94">
      <c r="A94" t="n" s="5">
        <v>6.0</v>
      </c>
      <c r="B94" t="s" s="4">
        <v>40</v>
      </c>
      <c r="C94" t="s" s="4">
        <v>171</v>
      </c>
      <c r="D94" t="s" s="4">
        <v>172</v>
      </c>
      <c r="E94" t="s" s="4">
        <v>173</v>
      </c>
      <c r="F94" t="s" s="5">
        <v>34</v>
      </c>
      <c r="G94" t="n" s="6">
        <v>52.7</v>
      </c>
      <c r="H94" t="n" s="6">
        <v>52.7</v>
      </c>
      <c r="I94" t="n" s="6">
        <v>52.7</v>
      </c>
      <c r="J94" t="n" s="6">
        <f>R94+V94+Z94+AD94</f>
        <v>0.0</v>
      </c>
      <c r="K94" t="n" s="6">
        <f>Q94+U94-R94-V94</f>
        <v>0.0</v>
      </c>
      <c r="L94" t="n" s="6">
        <v>0.0</v>
      </c>
      <c r="M94" t="n" s="6">
        <f>T94+X94+AB94+AF94</f>
        <v>0.0</v>
      </c>
      <c r="N94" t="n" s="6">
        <f>P94-O94</f>
        <v>0.0</v>
      </c>
      <c r="O94" t="n" s="6">
        <f>S94</f>
        <v>0.0</v>
      </c>
      <c r="P94" t="n" s="6">
        <f>T94</f>
        <v>0.0</v>
      </c>
      <c r="Q94" t="n" s="6">
        <v>0.0</v>
      </c>
      <c r="R94" t="n" s="6">
        <v>0.0</v>
      </c>
      <c r="S94" t="n" s="6">
        <f>$L94/$I94*Q94</f>
        <v>0.0</v>
      </c>
      <c r="T94" t="n" s="6">
        <f>$L94/$I94*R94</f>
        <v>0.0</v>
      </c>
      <c r="U94" t="n" s="6">
        <v>0.0</v>
      </c>
      <c r="V94" t="n" s="6">
        <v>0.0</v>
      </c>
      <c r="W94" t="n" s="6">
        <f>$L94/$I94*U94</f>
        <v>0.0</v>
      </c>
      <c r="X94" t="n" s="6">
        <f>$L94/$I94*V94</f>
        <v>0.0</v>
      </c>
      <c r="Y94" t="n" s="6">
        <v>0.0</v>
      </c>
      <c r="Z94" t="n" s="6">
        <v>0.0</v>
      </c>
      <c r="AA94" t="n" s="6">
        <f>$L94/$I94*Y94</f>
        <v>0.0</v>
      </c>
      <c r="AB94" t="n" s="6">
        <f>$L94/$I94*Z94</f>
        <v>0.0</v>
      </c>
      <c r="AC94" t="n" s="6">
        <v>0.0</v>
      </c>
      <c r="AD94" t="n" s="6">
        <v>0.0</v>
      </c>
      <c r="AE94" t="n" s="6">
        <f>$L94/$I94*AC94</f>
        <v>0.0</v>
      </c>
      <c r="AF94" t="n" s="6">
        <f>$L94/$I94*AD94</f>
        <v>0.0</v>
      </c>
      <c r="AG94" t="s" s="5">
        <v>35</v>
      </c>
    </row>
    <row r="95">
      <c r="A95" s="3" t="s">
        <v>174</v>
      </c>
    </row>
    <row r="96">
      <c r="A96" t="n" s="5">
        <v>0.0</v>
      </c>
      <c r="B96" t="s" s="4">
        <v>46</v>
      </c>
      <c r="C96" t="s" s="4">
        <v>175</v>
      </c>
      <c r="D96" t="s" s="4">
        <v>176</v>
      </c>
      <c r="E96" t="s" s="4">
        <v>25</v>
      </c>
      <c r="F96" t="s" s="5">
        <v>34</v>
      </c>
      <c r="G96" t="n" s="6">
        <v>74.8</v>
      </c>
      <c r="H96" t="n" s="6">
        <v>74.8</v>
      </c>
      <c r="I96" t="n" s="6">
        <v>74.8</v>
      </c>
      <c r="J96" t="n" s="6">
        <f>R96+V96+Z96+AD96</f>
        <v>0.0</v>
      </c>
      <c r="K96" t="n" s="6">
        <f>Q96+U96-R96-V96</f>
        <v>0.0</v>
      </c>
      <c r="L96" t="n" s="6">
        <v>0.0</v>
      </c>
      <c r="M96" t="n" s="6">
        <f>T96+X96+AB96+AF96</f>
        <v>0.0</v>
      </c>
      <c r="N96" t="n" s="6">
        <f>P96-O96</f>
        <v>0.0</v>
      </c>
      <c r="O96" t="n" s="6">
        <f>S96</f>
        <v>0.0</v>
      </c>
      <c r="P96" t="n" s="6">
        <f>T96</f>
        <v>0.0</v>
      </c>
      <c r="Q96" t="n" s="6">
        <v>0.0</v>
      </c>
      <c r="R96" t="n" s="6">
        <v>0.0</v>
      </c>
      <c r="S96" t="n" s="6">
        <f>$L96/$I96*Q96</f>
        <v>0.0</v>
      </c>
      <c r="T96" t="n" s="6">
        <f>$L96/$I96*R96</f>
        <v>0.0</v>
      </c>
      <c r="U96" t="n" s="6">
        <v>0.0</v>
      </c>
      <c r="V96" t="n" s="6">
        <v>0.0</v>
      </c>
      <c r="W96" t="n" s="6">
        <f>$L96/$I96*U96</f>
        <v>0.0</v>
      </c>
      <c r="X96" t="n" s="6">
        <f>$L96/$I96*V96</f>
        <v>0.0</v>
      </c>
      <c r="Y96" t="n" s="6">
        <v>0.0</v>
      </c>
      <c r="Z96" t="n" s="6">
        <v>0.0</v>
      </c>
      <c r="AA96" t="n" s="6">
        <f>$L96/$I96*Y96</f>
        <v>0.0</v>
      </c>
      <c r="AB96" t="n" s="6">
        <f>$L96/$I96*Z96</f>
        <v>0.0</v>
      </c>
      <c r="AC96" t="n" s="6">
        <v>0.0</v>
      </c>
      <c r="AD96" t="n" s="6">
        <v>0.0</v>
      </c>
      <c r="AE96" t="n" s="6">
        <f>$L96/$I96*AC96</f>
        <v>0.0</v>
      </c>
      <c r="AF96" t="n" s="6">
        <f>$L96/$I96*AD96</f>
        <v>0.0</v>
      </c>
      <c r="AG96" t="s" s="5">
        <v>35</v>
      </c>
    </row>
    <row r="97">
      <c r="A97" s="3" t="s">
        <v>177</v>
      </c>
    </row>
    <row r="98">
      <c r="A98" t="n" s="5">
        <v>7.0</v>
      </c>
      <c r="B98" t="s" s="4">
        <v>46</v>
      </c>
      <c r="C98" t="s" s="4">
        <v>178</v>
      </c>
      <c r="D98" t="s" s="4">
        <v>179</v>
      </c>
      <c r="E98" t="s" s="4">
        <v>180</v>
      </c>
      <c r="F98" t="s" s="5">
        <v>75</v>
      </c>
      <c r="G98" t="n" s="6">
        <v>5.0</v>
      </c>
      <c r="H98" t="n" s="6">
        <v>5.0</v>
      </c>
      <c r="I98" t="n" s="6">
        <v>5.0</v>
      </c>
      <c r="J98" t="n" s="6">
        <f>R98+V98+Z98+AD98</f>
        <v>0.0</v>
      </c>
      <c r="K98" t="n" s="6">
        <f>Q98+U98-R98-V98</f>
        <v>0.0</v>
      </c>
      <c r="L98" t="n" s="6">
        <v>0.0</v>
      </c>
      <c r="M98" t="n" s="6">
        <f>T98+X98+AB98+AF98</f>
        <v>0.0</v>
      </c>
      <c r="N98" t="n" s="6">
        <f>P98-O98</f>
        <v>0.0</v>
      </c>
      <c r="O98" t="n" s="6">
        <f>S98</f>
        <v>0.0</v>
      </c>
      <c r="P98" t="n" s="6">
        <f>T98</f>
        <v>0.0</v>
      </c>
      <c r="Q98" t="n" s="6">
        <v>0.0</v>
      </c>
      <c r="R98" t="n" s="6">
        <v>0.0</v>
      </c>
      <c r="S98" t="n" s="6">
        <f>$L98/$I98*Q98</f>
        <v>0.0</v>
      </c>
      <c r="T98" t="n" s="6">
        <f>$L98/$I98*R98</f>
        <v>0.0</v>
      </c>
      <c r="U98" t="n" s="6">
        <v>0.0</v>
      </c>
      <c r="V98" t="n" s="6">
        <v>0.0</v>
      </c>
      <c r="W98" t="n" s="6">
        <f>$L98/$I98*U98</f>
        <v>0.0</v>
      </c>
      <c r="X98" t="n" s="6">
        <f>$L98/$I98*V98</f>
        <v>0.0</v>
      </c>
      <c r="Y98" t="n" s="6">
        <v>0.0</v>
      </c>
      <c r="Z98" t="n" s="6">
        <v>0.0</v>
      </c>
      <c r="AA98" t="n" s="6">
        <f>$L98/$I98*Y98</f>
        <v>0.0</v>
      </c>
      <c r="AB98" t="n" s="6">
        <f>$L98/$I98*Z98</f>
        <v>0.0</v>
      </c>
      <c r="AC98" t="n" s="6">
        <v>0.0</v>
      </c>
      <c r="AD98" t="n" s="6">
        <v>0.0</v>
      </c>
      <c r="AE98" t="n" s="6">
        <f>$L98/$I98*AC98</f>
        <v>0.0</v>
      </c>
      <c r="AF98" t="n" s="6">
        <f>$L98/$I98*AD98</f>
        <v>0.0</v>
      </c>
      <c r="AG98" t="s" s="5">
        <v>35</v>
      </c>
    </row>
    <row r="99">
      <c r="A99" s="3" t="s">
        <v>181</v>
      </c>
    </row>
    <row r="100">
      <c r="A100" s="3" t="s">
        <v>182</v>
      </c>
    </row>
    <row r="101">
      <c r="A101" t="n" s="5">
        <v>8.0</v>
      </c>
      <c r="B101" t="s" s="4">
        <v>46</v>
      </c>
      <c r="C101" t="s" s="4">
        <v>183</v>
      </c>
      <c r="D101" t="s" s="4">
        <v>184</v>
      </c>
      <c r="E101" t="s" s="4">
        <v>185</v>
      </c>
      <c r="F101" t="s" s="5">
        <v>75</v>
      </c>
      <c r="G101" t="n" s="6">
        <v>1.0</v>
      </c>
      <c r="H101" t="n" s="6">
        <v>1.0</v>
      </c>
      <c r="I101" t="n" s="6">
        <v>1.0</v>
      </c>
      <c r="J101" t="n" s="6">
        <f>R101+V101+Z101+AD101</f>
        <v>0.0</v>
      </c>
      <c r="K101" t="n" s="6">
        <f>Q101+U101-R101-V101</f>
        <v>0.0</v>
      </c>
      <c r="L101" t="n" s="6">
        <v>0.0</v>
      </c>
      <c r="M101" t="n" s="6">
        <f>T101+X101+AB101+AF101</f>
        <v>0.0</v>
      </c>
      <c r="N101" t="n" s="6">
        <f>P101-O101</f>
        <v>0.0</v>
      </c>
      <c r="O101" t="n" s="6">
        <f>S101</f>
        <v>0.0</v>
      </c>
      <c r="P101" t="n" s="6">
        <f>T101</f>
        <v>0.0</v>
      </c>
      <c r="Q101" t="n" s="6">
        <v>0.0</v>
      </c>
      <c r="R101" t="n" s="6">
        <v>0.0</v>
      </c>
      <c r="S101" t="n" s="6">
        <f>$L101/$I101*Q101</f>
        <v>0.0</v>
      </c>
      <c r="T101" t="n" s="6">
        <f>$L101/$I101*R101</f>
        <v>0.0</v>
      </c>
      <c r="U101" t="n" s="6">
        <v>0.0</v>
      </c>
      <c r="V101" t="n" s="6">
        <v>0.0</v>
      </c>
      <c r="W101" t="n" s="6">
        <f>$L101/$I101*U101</f>
        <v>0.0</v>
      </c>
      <c r="X101" t="n" s="6">
        <f>$L101/$I101*V101</f>
        <v>0.0</v>
      </c>
      <c r="Y101" t="n" s="6">
        <v>0.0</v>
      </c>
      <c r="Z101" t="n" s="6">
        <v>0.0</v>
      </c>
      <c r="AA101" t="n" s="6">
        <f>$L101/$I101*Y101</f>
        <v>0.0</v>
      </c>
      <c r="AB101" t="n" s="6">
        <f>$L101/$I101*Z101</f>
        <v>0.0</v>
      </c>
      <c r="AC101" t="n" s="6">
        <v>0.0</v>
      </c>
      <c r="AD101" t="n" s="6">
        <v>0.0</v>
      </c>
      <c r="AE101" t="n" s="6">
        <f>$L101/$I101*AC101</f>
        <v>0.0</v>
      </c>
      <c r="AF101" t="n" s="6">
        <f>$L101/$I101*AD101</f>
        <v>0.0</v>
      </c>
      <c r="AG101" t="s" s="5">
        <v>35</v>
      </c>
    </row>
    <row r="102">
      <c r="A102" s="3" t="s">
        <v>186</v>
      </c>
    </row>
    <row r="103">
      <c r="A103" s="3" t="s">
        <v>187</v>
      </c>
    </row>
    <row r="104">
      <c r="A104" t="n" s="5">
        <v>9.0</v>
      </c>
      <c r="B104" t="s" s="4">
        <v>30</v>
      </c>
      <c r="C104" t="s" s="4">
        <v>188</v>
      </c>
      <c r="D104" t="s" s="4">
        <v>189</v>
      </c>
      <c r="E104" t="s" s="4">
        <v>190</v>
      </c>
      <c r="F104" t="s" s="5">
        <v>54</v>
      </c>
      <c r="G104" t="n" s="6">
        <v>6720.0</v>
      </c>
      <c r="H104" t="n" s="6">
        <v>6720.0</v>
      </c>
      <c r="I104" t="n" s="6">
        <v>3000.0</v>
      </c>
      <c r="J104" t="n" s="6">
        <f>R104+V104+Z104+AD104</f>
        <v>0.0</v>
      </c>
      <c r="K104" t="n" s="6">
        <f>Q104+U104-R104-V104</f>
        <v>0.0</v>
      </c>
      <c r="L104" t="n" s="6">
        <v>0.0</v>
      </c>
      <c r="M104" t="n" s="6">
        <f>T104+X104+AB104+AF104</f>
        <v>0.0</v>
      </c>
      <c r="N104" t="n" s="6">
        <f>P104-O104</f>
        <v>0.0</v>
      </c>
      <c r="O104" t="n" s="6">
        <f>S104</f>
        <v>0.0</v>
      </c>
      <c r="P104" t="n" s="6">
        <f>T104</f>
        <v>0.0</v>
      </c>
      <c r="Q104" t="n" s="6">
        <v>0.0</v>
      </c>
      <c r="R104" t="n" s="6">
        <v>0.0</v>
      </c>
      <c r="S104" t="n" s="6">
        <f>$L104/$I104*Q104</f>
        <v>0.0</v>
      </c>
      <c r="T104" t="n" s="6">
        <f>$L104/$I104*R104</f>
        <v>0.0</v>
      </c>
      <c r="U104" t="n" s="6">
        <v>0.0</v>
      </c>
      <c r="V104" t="n" s="6">
        <v>0.0</v>
      </c>
      <c r="W104" t="n" s="6">
        <f>$L104/$I104*U104</f>
        <v>0.0</v>
      </c>
      <c r="X104" t="n" s="6">
        <f>$L104/$I104*V104</f>
        <v>0.0</v>
      </c>
      <c r="Y104" t="n" s="6">
        <v>0.0</v>
      </c>
      <c r="Z104" t="n" s="6">
        <v>0.0</v>
      </c>
      <c r="AA104" t="n" s="6">
        <f>$L104/$I104*Y104</f>
        <v>0.0</v>
      </c>
      <c r="AB104" t="n" s="6">
        <f>$L104/$I104*Z104</f>
        <v>0.0</v>
      </c>
      <c r="AC104" t="n" s="6">
        <v>0.0</v>
      </c>
      <c r="AD104" t="n" s="6">
        <v>0.0</v>
      </c>
      <c r="AE104" t="n" s="6">
        <f>$L104/$I104*AC104</f>
        <v>0.0</v>
      </c>
      <c r="AF104" t="n" s="6">
        <f>$L104/$I104*AD104</f>
        <v>0.0</v>
      </c>
      <c r="AG104" t="s" s="5">
        <v>35</v>
      </c>
    </row>
    <row r="105">
      <c r="A105" s="3" t="s">
        <v>191</v>
      </c>
    </row>
    <row r="106">
      <c r="A106" s="3" t="s">
        <v>191</v>
      </c>
    </row>
    <row r="107">
      <c r="A107" t="n" s="5">
        <v>10.0</v>
      </c>
      <c r="B107" t="s" s="4">
        <v>30</v>
      </c>
      <c r="C107" t="s" s="4">
        <v>192</v>
      </c>
      <c r="D107" t="s" s="4">
        <v>193</v>
      </c>
      <c r="E107" t="s" s="4">
        <v>194</v>
      </c>
      <c r="F107" t="s" s="5">
        <v>77</v>
      </c>
      <c r="G107" t="n" s="6">
        <v>180.27</v>
      </c>
      <c r="H107" t="n" s="6">
        <v>180.27</v>
      </c>
      <c r="I107" t="n" s="6">
        <v>61.75</v>
      </c>
      <c r="J107" t="n" s="6">
        <f>R107+V107+Z107+AD107</f>
        <v>0.0</v>
      </c>
      <c r="K107" t="n" s="6">
        <f>Q107+U107-R107-V107</f>
        <v>0.0</v>
      </c>
      <c r="L107" t="n" s="6">
        <v>0.0</v>
      </c>
      <c r="M107" t="n" s="6">
        <f>T107+X107+AB107+AF107</f>
        <v>0.0</v>
      </c>
      <c r="N107" t="n" s="6">
        <f>P107-O107</f>
        <v>0.0</v>
      </c>
      <c r="O107" t="n" s="6">
        <f>S107</f>
        <v>0.0</v>
      </c>
      <c r="P107" t="n" s="6">
        <f>T107</f>
        <v>0.0</v>
      </c>
      <c r="Q107" t="n" s="6">
        <v>0.0</v>
      </c>
      <c r="R107" t="n" s="6">
        <v>0.0</v>
      </c>
      <c r="S107" t="n" s="6">
        <f>$L107/$I107*Q107</f>
        <v>0.0</v>
      </c>
      <c r="T107" t="n" s="6">
        <f>$L107/$I107*R107</f>
        <v>0.0</v>
      </c>
      <c r="U107" t="n" s="6">
        <v>0.0</v>
      </c>
      <c r="V107" t="n" s="6">
        <v>0.0</v>
      </c>
      <c r="W107" t="n" s="6">
        <f>$L107/$I107*U107</f>
        <v>0.0</v>
      </c>
      <c r="X107" t="n" s="6">
        <f>$L107/$I107*V107</f>
        <v>0.0</v>
      </c>
      <c r="Y107" t="n" s="6">
        <v>0.0</v>
      </c>
      <c r="Z107" t="n" s="6">
        <v>0.0</v>
      </c>
      <c r="AA107" t="n" s="6">
        <f>$L107/$I107*Y107</f>
        <v>0.0</v>
      </c>
      <c r="AB107" t="n" s="6">
        <f>$L107/$I107*Z107</f>
        <v>0.0</v>
      </c>
      <c r="AC107" t="n" s="6">
        <v>0.0</v>
      </c>
      <c r="AD107" t="n" s="6">
        <v>0.0</v>
      </c>
      <c r="AE107" t="n" s="6">
        <f>$L107/$I107*AC107</f>
        <v>0.0</v>
      </c>
      <c r="AF107" t="n" s="6">
        <f>$L107/$I107*AD107</f>
        <v>0.0</v>
      </c>
      <c r="AG107" t="s" s="5">
        <v>35</v>
      </c>
    </row>
    <row r="108">
      <c r="A108" t="n" s="5">
        <v>11.0</v>
      </c>
      <c r="B108" t="s" s="4">
        <v>30</v>
      </c>
      <c r="C108" t="s" s="4">
        <v>195</v>
      </c>
      <c r="D108" t="s" s="4">
        <v>196</v>
      </c>
      <c r="E108" t="s" s="4">
        <v>197</v>
      </c>
      <c r="F108" t="s" s="5">
        <v>77</v>
      </c>
      <c r="G108" t="n" s="6">
        <v>2857.47</v>
      </c>
      <c r="H108" t="n" s="6">
        <v>822.47</v>
      </c>
      <c r="I108" t="n" s="6">
        <v>91.24</v>
      </c>
      <c r="J108" t="n" s="6">
        <f>R108+V108+Z108+AD108</f>
        <v>0.0</v>
      </c>
      <c r="K108" t="n" s="6">
        <f>Q108+U108-R108-V108</f>
        <v>0.0</v>
      </c>
      <c r="L108" t="n" s="6">
        <v>0.0</v>
      </c>
      <c r="M108" t="n" s="6">
        <f>T108+X108+AB108+AF108</f>
        <v>0.0</v>
      </c>
      <c r="N108" t="n" s="6">
        <f>P108-O108</f>
        <v>0.0</v>
      </c>
      <c r="O108" t="n" s="6">
        <f>S108</f>
        <v>0.0</v>
      </c>
      <c r="P108" t="n" s="6">
        <f>T108</f>
        <v>0.0</v>
      </c>
      <c r="Q108" t="n" s="6">
        <v>0.0</v>
      </c>
      <c r="R108" t="n" s="6">
        <v>0.0</v>
      </c>
      <c r="S108" t="n" s="6">
        <f>$L108/$I108*Q108</f>
        <v>0.0</v>
      </c>
      <c r="T108" t="n" s="6">
        <f>$L108/$I108*R108</f>
        <v>0.0</v>
      </c>
      <c r="U108" t="n" s="6">
        <v>0.0</v>
      </c>
      <c r="V108" t="n" s="6">
        <v>0.0</v>
      </c>
      <c r="W108" t="n" s="6">
        <f>$L108/$I108*U108</f>
        <v>0.0</v>
      </c>
      <c r="X108" t="n" s="6">
        <f>$L108/$I108*V108</f>
        <v>0.0</v>
      </c>
      <c r="Y108" t="n" s="6">
        <v>0.0</v>
      </c>
      <c r="Z108" t="n" s="6">
        <v>0.0</v>
      </c>
      <c r="AA108" t="n" s="6">
        <f>$L108/$I108*Y108</f>
        <v>0.0</v>
      </c>
      <c r="AB108" t="n" s="6">
        <f>$L108/$I108*Z108</f>
        <v>0.0</v>
      </c>
      <c r="AC108" t="n" s="6">
        <v>0.0</v>
      </c>
      <c r="AD108" t="n" s="6">
        <v>0.0</v>
      </c>
      <c r="AE108" t="n" s="6">
        <f>$L108/$I108*AC108</f>
        <v>0.0</v>
      </c>
      <c r="AF108" t="n" s="6">
        <f>$L108/$I108*AD108</f>
        <v>0.0</v>
      </c>
      <c r="AG108" t="s" s="5">
        <v>35</v>
      </c>
    </row>
    <row r="110">
      <c r="C110" t="s" s="2">
        <v>198</v>
      </c>
      <c r="D110" t="s" s="2">
        <v>199</v>
      </c>
      <c r="E110" t="s" s="2">
        <v>200</v>
      </c>
      <c r="F110" t="s" s="2">
        <v>201</v>
      </c>
      <c r="G110" t="s" s="2">
        <v>202</v>
      </c>
      <c r="H110" t="s" s="2">
        <v>203</v>
      </c>
    </row>
    <row r="111">
      <c r="A111" t="n" s="5">
        <f>COUNTIF(B$10:B$106,B111)</f>
        <v>45.0</v>
      </c>
      <c r="B111" t="s" s="7">
        <v>25</v>
      </c>
      <c r="C111" t="s" s="4">
        <v>25</v>
      </c>
      <c r="D111" t="n" s="6">
        <f>SUMIF(B$10:B$106,B111,L$10:L$106)</f>
        <v>0.0</v>
      </c>
      <c r="E111" t="n" s="6">
        <f>SUMIF(B$10:B$106,B111,O$10:O$106)</f>
        <v>0.0</v>
      </c>
      <c r="F111" t="n" s="6">
        <f>SUMIF(B$10:B$106,B111,M$10:M$106)</f>
        <v>0.0</v>
      </c>
      <c r="G111" t="n" s="6">
        <f>E111-F111</f>
        <v>0.0</v>
      </c>
    </row>
    <row r="112">
      <c r="A112" t="n" s="5">
        <f>COUNTIF(B$10:B$106,B112)</f>
        <v>16.0</v>
      </c>
      <c r="B112" t="s" s="7">
        <v>46</v>
      </c>
      <c r="C112" t="s" s="4">
        <v>46</v>
      </c>
      <c r="D112" t="n" s="6">
        <f>SUMIF(B$10:B$106,B112,L$10:L$106)</f>
        <v>0.0</v>
      </c>
      <c r="E112" t="n" s="6">
        <f>SUMIF(B$10:B$106,B112,O$10:O$106)</f>
        <v>0.0</v>
      </c>
      <c r="F112" t="n" s="6">
        <f>SUMIF(B$10:B$106,B112,M$10:M$106)</f>
        <v>0.0</v>
      </c>
      <c r="G112" t="n" s="6">
        <f>E112-F112</f>
        <v>0.0</v>
      </c>
    </row>
    <row r="113">
      <c r="A113" t="n" s="5">
        <f>COUNTIF(B$10:B$106,B113)</f>
        <v>3.0</v>
      </c>
      <c r="B113" t="s" s="7">
        <v>149</v>
      </c>
      <c r="C113" t="s" s="4">
        <v>149</v>
      </c>
      <c r="D113" t="n" s="6">
        <f>SUMIF(B$10:B$106,B113,L$10:L$106)</f>
        <v>0.0</v>
      </c>
      <c r="E113" t="n" s="6">
        <f>SUMIF(B$10:B$106,B113,O$10:O$106)</f>
        <v>0.0</v>
      </c>
      <c r="F113" t="n" s="6">
        <f>SUMIF(B$10:B$106,B113,M$10:M$106)</f>
        <v>0.0</v>
      </c>
      <c r="G113" t="n" s="6">
        <f>E113-F113</f>
        <v>0.0</v>
      </c>
    </row>
    <row r="114">
      <c r="A114" t="n" s="5">
        <f>COUNTIF(B$10:B$106,B114)</f>
        <v>7.0</v>
      </c>
      <c r="B114" t="s" s="7">
        <v>94</v>
      </c>
      <c r="C114" t="s" s="4">
        <v>94</v>
      </c>
      <c r="D114" t="n" s="6">
        <f>SUMIF(B$10:B$106,B114,L$10:L$106)</f>
        <v>0.0</v>
      </c>
      <c r="E114" t="n" s="6">
        <f>SUMIF(B$10:B$106,B114,O$10:O$106)</f>
        <v>0.0</v>
      </c>
      <c r="F114" t="n" s="6">
        <f>SUMIF(B$10:B$106,B114,M$10:M$106)</f>
        <v>0.0</v>
      </c>
      <c r="G114" t="n" s="6">
        <f>E114-F114</f>
        <v>0.0</v>
      </c>
    </row>
    <row r="115">
      <c r="A115" t="n" s="5">
        <f>COUNTIF(B$10:B$106,B115)</f>
        <v>7.0</v>
      </c>
      <c r="B115" t="s" s="7">
        <v>40</v>
      </c>
      <c r="C115" t="s" s="4">
        <v>40</v>
      </c>
      <c r="D115" t="n" s="6">
        <f>SUMIF(B$10:B$106,B115,L$10:L$106)</f>
        <v>0.0</v>
      </c>
      <c r="E115" t="n" s="6">
        <f>SUMIF(B$10:B$106,B115,O$10:O$106)</f>
        <v>0.0</v>
      </c>
      <c r="F115" t="n" s="6">
        <f>SUMIF(B$10:B$106,B115,M$10:M$106)</f>
        <v>0.0</v>
      </c>
      <c r="G115" t="n" s="6">
        <f>E115-F115</f>
        <v>0.0</v>
      </c>
    </row>
    <row r="116">
      <c r="A116" t="n" s="5">
        <f>COUNTIF(B$10:B$106,B116)</f>
        <v>8.0</v>
      </c>
      <c r="B116" t="s" s="7">
        <v>56</v>
      </c>
      <c r="C116" t="s" s="4">
        <v>56</v>
      </c>
      <c r="D116" t="n" s="6">
        <f>SUMIF(B$10:B$106,B116,L$10:L$106)</f>
        <v>0.0</v>
      </c>
      <c r="E116" t="n" s="6">
        <f>SUMIF(B$10:B$106,B116,O$10:O$106)</f>
        <v>0.0</v>
      </c>
      <c r="F116" t="n" s="6">
        <f>SUMIF(B$10:B$106,B116,M$10:M$106)</f>
        <v>0.0</v>
      </c>
      <c r="G116" t="n" s="6">
        <f>E116-F116</f>
        <v>0.0</v>
      </c>
    </row>
    <row r="117">
      <c r="A117" t="n" s="5">
        <f>COUNTIF(B$10:B$106,B117)</f>
        <v>4.0</v>
      </c>
      <c r="B117" t="s" s="7">
        <v>137</v>
      </c>
      <c r="C117" t="s" s="4">
        <v>137</v>
      </c>
      <c r="D117" t="n" s="6">
        <f>SUMIF(B$10:B$106,B117,L$10:L$106)</f>
        <v>0.0</v>
      </c>
      <c r="E117" t="n" s="6">
        <f>SUMIF(B$10:B$106,B117,O$10:O$106)</f>
        <v>0.0</v>
      </c>
      <c r="F117" t="n" s="6">
        <f>SUMIF(B$10:B$106,B117,M$10:M$106)</f>
        <v>0.0</v>
      </c>
      <c r="G117" t="n" s="6">
        <f>E117-F117</f>
        <v>0.0</v>
      </c>
    </row>
    <row r="118">
      <c r="A118" t="n" s="5">
        <f>COUNTIF(B$10:B$106,B118)</f>
        <v>7.0</v>
      </c>
      <c r="B118" t="s" s="7">
        <v>30</v>
      </c>
      <c r="C118" t="s" s="4">
        <v>30</v>
      </c>
      <c r="D118" t="n" s="6">
        <f>SUMIF(B$10:B$106,B118,L$10:L$106)</f>
        <v>0.0</v>
      </c>
      <c r="E118" t="n" s="6">
        <f>SUMIF(B$10:B$106,B118,O$10:O$106)</f>
        <v>0.0</v>
      </c>
      <c r="F118" t="n" s="6">
        <f>SUMIF(B$10:B$106,B118,M$10:M$106)</f>
        <v>0.0</v>
      </c>
      <c r="G118" t="n" s="6">
        <f>E118-F118</f>
        <v>0.0</v>
      </c>
    </row>
  </sheetData>
  <mergeCells count="77">
    <mergeCell ref="D1:L1"/>
    <mergeCell ref="D2:L2"/>
    <mergeCell ref="D3:E3"/>
    <mergeCell ref="F3:K3"/>
    <mergeCell ref="L3:N4"/>
    <mergeCell ref="O3:P4"/>
    <mergeCell ref="Q3:T3"/>
    <mergeCell ref="U3:X3"/>
    <mergeCell ref="Y3:AB3"/>
    <mergeCell ref="AC3:AF3"/>
    <mergeCell ref="I4:K4"/>
    <mergeCell ref="Q4:R4"/>
    <mergeCell ref="S4:T4"/>
    <mergeCell ref="U4:V4"/>
    <mergeCell ref="W4:X4"/>
    <mergeCell ref="Y4:Z4"/>
    <mergeCell ref="AA4:AB4"/>
    <mergeCell ref="AC4:AD4"/>
    <mergeCell ref="AE4:AF4"/>
    <mergeCell ref="A3:A5"/>
    <mergeCell ref="B3:B5"/>
    <mergeCell ref="C3:C5"/>
    <mergeCell ref="D4:D5"/>
    <mergeCell ref="E4:E5"/>
    <mergeCell ref="F4:F5"/>
    <mergeCell ref="G4:G5"/>
    <mergeCell ref="H4:H5"/>
    <mergeCell ref="AG3:AG5"/>
    <mergeCell ref="A6:H6"/>
    <mergeCell ref="A7:H7"/>
    <mergeCell ref="A8:H8"/>
    <mergeCell ref="A9:H9"/>
    <mergeCell ref="A12:H12"/>
    <mergeCell ref="A15:H15"/>
    <mergeCell ref="A18:H18"/>
    <mergeCell ref="A25:H25"/>
    <mergeCell ref="A28:H28"/>
    <mergeCell ref="A31:H31"/>
    <mergeCell ref="A37:H37"/>
    <mergeCell ref="A39:H39"/>
    <mergeCell ref="A41:H41"/>
    <mergeCell ref="A43:H43"/>
    <mergeCell ref="A45:H45"/>
    <mergeCell ref="A47:H47"/>
    <mergeCell ref="A48:H48"/>
    <mergeCell ref="A49:H49"/>
    <mergeCell ref="A53:H53"/>
    <mergeCell ref="A56:H56"/>
    <mergeCell ref="A58:H58"/>
    <mergeCell ref="A62:H62"/>
    <mergeCell ref="A64:H64"/>
    <mergeCell ref="A65:H65"/>
    <mergeCell ref="A66:H66"/>
    <mergeCell ref="A68:H68"/>
    <mergeCell ref="A69:H69"/>
    <mergeCell ref="A70:H70"/>
    <mergeCell ref="A74:H74"/>
    <mergeCell ref="A75:H75"/>
    <mergeCell ref="A77:H77"/>
    <mergeCell ref="A78:H78"/>
    <mergeCell ref="A79:H79"/>
    <mergeCell ref="A81:H81"/>
    <mergeCell ref="A83:H83"/>
    <mergeCell ref="A85:H85"/>
    <mergeCell ref="A86:H86"/>
    <mergeCell ref="A88:H88"/>
    <mergeCell ref="A89:H89"/>
    <mergeCell ref="A91:H91"/>
    <mergeCell ref="A93:H93"/>
    <mergeCell ref="A95:H95"/>
    <mergeCell ref="A97:H97"/>
    <mergeCell ref="A99:H99"/>
    <mergeCell ref="A100:H100"/>
    <mergeCell ref="A102:H102"/>
    <mergeCell ref="A103:H103"/>
    <mergeCell ref="A105:H105"/>
    <mergeCell ref="A106:H10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2020-11-23T03:26:30Z</dcterms:created>
  <dc:creator>Apache POI</dc:creator>
</cp:coreProperties>
</file>