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ikimedia\Task #2\"/>
    </mc:Choice>
  </mc:AlternateContent>
  <bookViews>
    <workbookView xWindow="0" yWindow="0" windowWidth="20490" windowHeight="7650"/>
  </bookViews>
  <sheets>
    <sheet name="Summary" sheetId="6" r:id="rId1"/>
    <sheet name="General" sheetId="5" r:id="rId2"/>
    <sheet name="Start" sheetId="1" r:id="rId3"/>
    <sheet name="Help" sheetId="2" r:id="rId4"/>
    <sheet name="Impact" sheetId="3" r:id="rId5"/>
    <sheet name="Mentorship" sheetId="4" r:id="rId6"/>
  </sheets>
  <definedNames>
    <definedName name="_xlnm._FilterDatabase" localSheetId="1" hidden="1">General!$A$4:$I$8</definedName>
    <definedName name="_xlnm._FilterDatabase" localSheetId="4" hidden="1">Impact!$A$4:$I$23</definedName>
    <definedName name="_xlnm._FilterDatabase" localSheetId="2" hidden="1">Start!$A$4:$I$37</definedName>
  </definedNames>
  <calcPr calcId="162913"/>
</workbook>
</file>

<file path=xl/calcChain.xml><?xml version="1.0" encoding="utf-8"?>
<calcChain xmlns="http://schemas.openxmlformats.org/spreadsheetml/2006/main">
  <c r="D5" i="6" l="1"/>
  <c r="D6" i="6"/>
  <c r="D7" i="6"/>
  <c r="D8" i="6"/>
  <c r="H6" i="6"/>
  <c r="F5" i="6"/>
  <c r="F6" i="6"/>
  <c r="F7" i="6"/>
  <c r="F8" i="6"/>
  <c r="H7" i="6"/>
  <c r="G5" i="6"/>
  <c r="G6" i="6"/>
  <c r="G7" i="6"/>
  <c r="G8" i="6"/>
  <c r="H5" i="6"/>
  <c r="H8" i="6"/>
  <c r="H4" i="6"/>
  <c r="G4" i="6"/>
  <c r="F4" i="6"/>
  <c r="D4" i="6"/>
  <c r="C4" i="6"/>
  <c r="C5" i="6"/>
  <c r="C6" i="6"/>
  <c r="C7" i="6"/>
  <c r="C8" i="6"/>
  <c r="H9" i="6" l="1"/>
  <c r="G9" i="6"/>
  <c r="F9" i="6"/>
  <c r="D9" i="6"/>
  <c r="C9" i="6"/>
  <c r="E8" i="6"/>
  <c r="E7" i="6"/>
  <c r="E6" i="6"/>
  <c r="E5" i="6"/>
  <c r="E4" i="6"/>
  <c r="E9" i="6" l="1"/>
</calcChain>
</file>

<file path=xl/sharedStrings.xml><?xml version="1.0" encoding="utf-8"?>
<sst xmlns="http://schemas.openxmlformats.org/spreadsheetml/2006/main" count="639" uniqueCount="396">
  <si>
    <t>Test Case</t>
  </si>
  <si>
    <t>Test Steps</t>
  </si>
  <si>
    <t>Test Data</t>
  </si>
  <si>
    <t>Expected Results</t>
  </si>
  <si>
    <t>Pass/Fail</t>
  </si>
  <si>
    <t>TC #</t>
  </si>
  <si>
    <t>Start-001</t>
  </si>
  <si>
    <t>Start-002</t>
  </si>
  <si>
    <t>Start-003</t>
  </si>
  <si>
    <t>Start-004</t>
  </si>
  <si>
    <t>Start-005</t>
  </si>
  <si>
    <t>Start-006</t>
  </si>
  <si>
    <t>Start-007</t>
  </si>
  <si>
    <t>Start-008</t>
  </si>
  <si>
    <t>Start-009</t>
  </si>
  <si>
    <t>Start-010</t>
  </si>
  <si>
    <t>Start-011</t>
  </si>
  <si>
    <t>Start-012</t>
  </si>
  <si>
    <t>Start-013</t>
  </si>
  <si>
    <t>Start-014</t>
  </si>
  <si>
    <t>Start-015</t>
  </si>
  <si>
    <t>Start-016</t>
  </si>
  <si>
    <t>Start-017</t>
  </si>
  <si>
    <t>Help-001</t>
  </si>
  <si>
    <t>Help-002</t>
  </si>
  <si>
    <t>Help-003</t>
  </si>
  <si>
    <t>Help-004</t>
  </si>
  <si>
    <t>Help-005</t>
  </si>
  <si>
    <t>Help-006</t>
  </si>
  <si>
    <t>Impact-001</t>
  </si>
  <si>
    <t>Impact-002</t>
  </si>
  <si>
    <t>Impact-003</t>
  </si>
  <si>
    <t>Impact-004</t>
  </si>
  <si>
    <t>Impact-005</t>
  </si>
  <si>
    <t>Impact-006</t>
  </si>
  <si>
    <t>Impact-007</t>
  </si>
  <si>
    <t>Impact-008</t>
  </si>
  <si>
    <t>Impact-009</t>
  </si>
  <si>
    <t>Impact-010</t>
  </si>
  <si>
    <t>Impact-011</t>
  </si>
  <si>
    <t>Impact-012</t>
  </si>
  <si>
    <t>Impact-013</t>
  </si>
  <si>
    <t>Impact-014</t>
  </si>
  <si>
    <t>Impact-015</t>
  </si>
  <si>
    <t>Impact-016</t>
  </si>
  <si>
    <t>Impact-017</t>
  </si>
  <si>
    <t>Impact-018</t>
  </si>
  <si>
    <t>Impact-019</t>
  </si>
  <si>
    <t>Mentorship-001</t>
  </si>
  <si>
    <t>Mentorship-002</t>
  </si>
  <si>
    <t>Mentorship-003</t>
  </si>
  <si>
    <t>Mentorship-004</t>
  </si>
  <si>
    <t>Mentorship-005</t>
  </si>
  <si>
    <t>Mentorship-006</t>
  </si>
  <si>
    <t>Mentorship-007</t>
  </si>
  <si>
    <t>Mentorship-008</t>
  </si>
  <si>
    <t>Mentorship-009</t>
  </si>
  <si>
    <t>Mentorship-010</t>
  </si>
  <si>
    <t>Mentorship-011</t>
  </si>
  <si>
    <t>Mentorship-012</t>
  </si>
  <si>
    <t>Mentorship-013</t>
  </si>
  <si>
    <t>Mentorship-014</t>
  </si>
  <si>
    <t>Mentorship-015</t>
  </si>
  <si>
    <t>Mentorship-016</t>
  </si>
  <si>
    <t>Mentorship-017</t>
  </si>
  <si>
    <t>Mentorship-018</t>
  </si>
  <si>
    <t>Mentorship-019</t>
  </si>
  <si>
    <t>Mentorship-020</t>
  </si>
  <si>
    <t>Mentorship-021</t>
  </si>
  <si>
    <t>Mentorship-022</t>
  </si>
  <si>
    <t>Mentorship-023</t>
  </si>
  <si>
    <t>Mentorship-024</t>
  </si>
  <si>
    <t>Mentorship-025</t>
  </si>
  <si>
    <t>Mentorship-026</t>
  </si>
  <si>
    <t>Section</t>
  </si>
  <si>
    <t>Overall</t>
  </si>
  <si>
    <t>Account creation</t>
  </si>
  <si>
    <t>Email</t>
  </si>
  <si>
    <t>Verify adding email address</t>
  </si>
  <si>
    <t>Verify 'Get a new link' button</t>
  </si>
  <si>
    <t>Verify removing email address</t>
  </si>
  <si>
    <t>Editing</t>
  </si>
  <si>
    <t>Verify "See suggested edits" button when select 'Cancel'</t>
  </si>
  <si>
    <t>Verify "See suggested edits" button when select 'Get suggestions'</t>
  </si>
  <si>
    <t>Tutorial</t>
  </si>
  <si>
    <t>- Username: Admin
- Password: vagrant</t>
  </si>
  <si>
    <t>Verify module title when not all the sub-sections have been completed.</t>
  </si>
  <si>
    <t>Verify module title when all the sub-sections have been completed.</t>
  </si>
  <si>
    <t>Copy and links</t>
  </si>
  <si>
    <t>Verify module title</t>
  </si>
  <si>
    <t>Verify header</t>
  </si>
  <si>
    <t>Verify bulleted list of the five help links chosen by the community</t>
  </si>
  <si>
    <t>Start-018</t>
  </si>
  <si>
    <t>Unactivated state</t>
  </si>
  <si>
    <t>Verify the title of the module</t>
  </si>
  <si>
    <t>The title should be "Your impact"</t>
  </si>
  <si>
    <t>Verify the subtitle of the module</t>
  </si>
  <si>
    <t>Verify number of edits to articles</t>
  </si>
  <si>
    <t>Text should be "0 edits to articles" and 0 should be bold</t>
  </si>
  <si>
    <t>Activated state</t>
  </si>
  <si>
    <t>Verify number of edits after making an edit</t>
  </si>
  <si>
    <t>Link text should be "You've made 1 edit (see all)"</t>
  </si>
  <si>
    <t>Verify the link "0 edits to other kinds of pages…"</t>
  </si>
  <si>
    <t>Link text should be "0 edits to other kinds of pages (see all)" and 0 should be bold</t>
  </si>
  <si>
    <t>Verify clicking on the link "0 edits to other kinds of pages…"</t>
  </si>
  <si>
    <t>Clicking on the link "0 edits to other kinds of pages…" should take user to "Special:Contributions" page</t>
  </si>
  <si>
    <t>Verify clicking on the link "You've made 1 edit (see all)"</t>
  </si>
  <si>
    <t>Clicking on the link "You've made 1 edit (see all)" should take user to "Special:Contributions" page</t>
  </si>
  <si>
    <t>Verify the article link</t>
  </si>
  <si>
    <t>Article name should be the same as name input in #Impact-006</t>
  </si>
  <si>
    <t>Verify the tooltip of clock icon</t>
  </si>
  <si>
    <t>The tooltip text should be "Since you first edited this article today, pageviews have not yet been calculated. Check back tomorrow!"</t>
  </si>
  <si>
    <t>The subtitle should be "This area will show how many times people have viewed the articles you have created or edited."</t>
  </si>
  <si>
    <t>1. Go to 'Special:UserLogin' page, log-in the account which has made some edits
2. Open 'Special:Homepage' page
3. Verify the title of the 'Impact' module</t>
  </si>
  <si>
    <t>1. Go to 'Special:UserLogin' page, log-in the account which has made some edits
2. Open 'Special:Homepage' page
3. Verify the subtitle of the 'Impact' module</t>
  </si>
  <si>
    <t>The subtitle should be "People are viewing the articles you edited! 
Views since you edited (last 60 days):"</t>
  </si>
  <si>
    <t>Verify the link "You've made X edits (see all)"</t>
  </si>
  <si>
    <t>1. Go to 'Special:UserLogin' page, log-in the account which has made some edits
2. Open 'Special:Homepage' page
3. Verify the link "You've made X edits (see all)"</t>
  </si>
  <si>
    <t>Link text should be "You've made X edits (see all)"</t>
  </si>
  <si>
    <t>Verify clicking on the link "You've made X edits (see all)"</t>
  </si>
  <si>
    <t>Clicking on the link "You've made X edits (see all)" should take user to "Special:Contributions" page</t>
  </si>
  <si>
    <t>Verify number of edits is changed after making an edit</t>
  </si>
  <si>
    <t>1. Go to 'Special:UserLogin' page, log-in the account which has made some edits
2. Make an edit
3. Open 'Special:Homepage' page
4. Verify number of edits to articles</t>
  </si>
  <si>
    <t>Link text should be "You've made X + 1 edits (see all)"</t>
  </si>
  <si>
    <t>1. Go to 'Special:UserLogin' page, log-in the account which has made some edits
2. Open 'Special:Homepage' page
3. Click on the link "You've made X edits (see all)"</t>
  </si>
  <si>
    <t>First article should be open in the same tab</t>
  </si>
  <si>
    <t>1. Go to 'Special:UserLogin' page, log-in the account which has made some edits
2. Open 'Special:Homepage' page
3. Click on the first article title</t>
  </si>
  <si>
    <t>Verify clicking on the article title</t>
  </si>
  <si>
    <t>Verify clicking on the number of views</t>
  </si>
  <si>
    <t>1. Go to 'Special:UserLogin' page, log-in the account which has made some edits
2. Open 'Special:Homepage' page
3. Click on the number of views of the first article</t>
  </si>
  <si>
    <t xml:space="preserve"> Clicking on the number of views should bring the user to the "Pageviews Analysis" tool in the same tab</t>
  </si>
  <si>
    <t>Verify the tooltip of thumbnail of the article's lead image</t>
  </si>
  <si>
    <t>1. Go to 'Special:UserLogin' page, log-in the account which has made some edits
2. Open 'Special:Homepage' page
3. Verify the tooltip of thumbnail of the article's lead image</t>
  </si>
  <si>
    <t>The tooltip text should be "Go to article"</t>
  </si>
  <si>
    <t>Verify the tooltip of article title</t>
  </si>
  <si>
    <t>1. Go to 'Special:UserLogin' page, log-in the account which has made some edits
2. Open 'Special:Homepage' page
3. Verify the tooltip of article title</t>
  </si>
  <si>
    <t>Verify the order of articles</t>
  </si>
  <si>
    <t>1. Go to 'Special:UserLogin' page, log-in the account which has made some edits
2. Open 'Special:Homepage' page
3. Verify the order of articles</t>
  </si>
  <si>
    <t>Display those 5 pages in descending order of pageviews.</t>
  </si>
  <si>
    <t>The title should be "Your mentor"</t>
  </si>
  <si>
    <t>Verify the mentor's username link</t>
  </si>
  <si>
    <t xml:space="preserve"> The username should link to the mentor's user page in a new tab.</t>
  </si>
  <si>
    <t>Verify the mentor's avatar link</t>
  </si>
  <si>
    <t xml:space="preserve"> The avatar should link to the mentor's user page in a new tab.</t>
  </si>
  <si>
    <t>Verify "Ask your mentor a question" button</t>
  </si>
  <si>
    <t>The button text should be "Ask your mentor a question"</t>
  </si>
  <si>
    <t>Verify text of link "View your mentor's conversations."</t>
  </si>
  <si>
    <t>The link text should be "View your mentor's conversations."</t>
  </si>
  <si>
    <t>Verify clicking on the link "View your mentor's conversations."</t>
  </si>
  <si>
    <t>Clicking on the link should take user to the mentor's talk page that opens in a new tab.</t>
  </si>
  <si>
    <t>Asking a question</t>
  </si>
  <si>
    <t>A modal should be shown with the title "Ask your mentor"</t>
  </si>
  <si>
    <t>The text should be "When you ask a question, it gets posted publicly under your username, "[USERNAME]", to your mentor's talk page, which is where they can find and respond to your question."</t>
  </si>
  <si>
    <t>Verify "your mentor's talk page" link</t>
  </si>
  <si>
    <t>Clicking on the link should take user to the mentor's talk page</t>
  </si>
  <si>
    <t>Verify "&lt;" button on the modal</t>
  </si>
  <si>
    <t>The modal should be closed and go back to 'Special:Homepage' page</t>
  </si>
  <si>
    <t>Verify  "Post" button when it is inactive</t>
  </si>
  <si>
    <t>No action occurs, the modal still shows</t>
  </si>
  <si>
    <t>Verify  "Post" button when it is active</t>
  </si>
  <si>
    <t xml:space="preserve">State 2 of the modal should be shown with the text 'Your question has been posted!' </t>
  </si>
  <si>
    <t>The modal title should be "Ask your mentor"</t>
  </si>
  <si>
    <t>The text should be "Your question is now on your mentor's talk page, which is where they will answer it as soon as they can."</t>
  </si>
  <si>
    <t>Verify "View your question on your mentor's talk page." link</t>
  </si>
  <si>
    <t>Verify the modal title in screen 1</t>
  </si>
  <si>
    <t>Verify the text of the modal in screen 1</t>
  </si>
  <si>
    <t>Verify the modal title in screen 2</t>
  </si>
  <si>
    <t>Verify the text of the modal in screen 2</t>
  </si>
  <si>
    <t>Text should be "If you'd also like to be notified by email, add an email address now."</t>
  </si>
  <si>
    <t>Verify "Add email" button</t>
  </si>
  <si>
    <t>Clicking on "Add email" button should take user to "Special:ChangeEmail" page</t>
  </si>
  <si>
    <t>Verify the "Notifications for your question" text when user has an unconfirmed email address</t>
  </si>
  <si>
    <t>Verify the "Notifications for your question" text when user has no email address</t>
  </si>
  <si>
    <t>Text should be "If you'd also like to be notified by email, confirm your email address now: [email address]"</t>
  </si>
  <si>
    <t>1. Go to 'Special:UserLogin' page, log-in the account created in Before Test #2
2. Open 'Special:Homepage' page
3. Click on "Ask your mentor a question" button
4. Enter some texts into 'Your question' box
5. Click on "Post" button
6. On screen 2 of the modal, verify the "Notifications for your question" text</t>
  </si>
  <si>
    <t>Verify "Confirm your email" button</t>
  </si>
  <si>
    <t>1. Go to 'Special:UserLogin' page, log-in the account created in Before Test #2
2. Open 'Special:Homepage' page
3. Click on "Ask your mentor a question" button
4. Enter some texts into 'Your question' box
5. Click on "Post" button
6. On screen 2 of the modal, click on "Confirm your email" button</t>
  </si>
  <si>
    <t>Clicking on "Confirm your email" button should take user to "Special:ConfirmEmail" page</t>
  </si>
  <si>
    <t>Verify the "Notifications for your question" text when user has a confirmed email address</t>
  </si>
  <si>
    <t>Text shoud be "You'll also receive an email to [email address]"</t>
  </si>
  <si>
    <t>1. Go to 'Special:UserLogin' page, log-in the account which is confirmed
2. Open 'Special:Homepage' page
3. Click on "Ask your mentor a question" button
4. Enter some texts into 'Your question' box
5. Click on "Post" button
6. On screen 2 of the modal, verify the "Notifications for your question" text</t>
  </si>
  <si>
    <t>- User: Admin
- Password: vagrant</t>
  </si>
  <si>
    <t>Verify "change" email link</t>
  </si>
  <si>
    <t>1. Go to 'Special:UserLogin' page, log-in the account which is confirmed
2. Open 'Special:Homepage' page
3. Click on "Ask your mentor a question" button
4. Enter some texts into 'Your question' box
5. Click on "Post" button
6. On screen 2 of the modal, click on "change" link near the email address</t>
  </si>
  <si>
    <t>Clicking on "change" link should take user to "Special:ChangeEmail" page</t>
  </si>
  <si>
    <t>Verify "Done" button</t>
  </si>
  <si>
    <t>1. Go to 'Special:UserLogin' page, log-in the account created in Before Test #2
2. Open 'Special:Homepage' page
3. Click on "Ask your mentor a question" button
4. Enter some texts into 'Your question' box
5. Click on "Post" button
6. On screen 2 of the modal, click on "Done" button</t>
  </si>
  <si>
    <t>This should be a link anchored to the header of the new question. The header should be "Question from [USERNAME] …"</t>
  </si>
  <si>
    <t>Your recent questions</t>
  </si>
  <si>
    <t>Verify the congratulations message for the first edit</t>
  </si>
  <si>
    <t>The congratulations message should be "By the way, by posting this question, you've just made your first edit to a page. Congratulations!"</t>
  </si>
  <si>
    <t>Verify "Your recent questions" label</t>
  </si>
  <si>
    <t>1. Go to 'Special:UserLogin' page, log-in the account created in Before Test #1
2. Open 'Special:Homepage' page
3. Click on "Ask your mentor a question" button
4. Enter some texts into 'Your question' box
5. Click on "Post" button
6. On screen 2 of the modal, verify the "Notifications for your question" text</t>
  </si>
  <si>
    <t>1. Go to 'Special:UserLogin' page, log-in the account created in Before Test #1
2. Open 'Special:Homepage' page
3. Verify "Your recent questions" label</t>
  </si>
  <si>
    <t>The label should be "Your recent questions"</t>
  </si>
  <si>
    <t>Verify recent question link</t>
  </si>
  <si>
    <t>1. Go to 'Special:UserLogin' page, log-in the account created in Before Test #1
2. Open 'Special:Homepage' page
3. Click on any question link</t>
  </si>
  <si>
    <t>Question should be in mentor's talk page with the header "Question from [USERNAME] …"</t>
  </si>
  <si>
    <t>Verify "Impact" module after posting a question</t>
  </si>
  <si>
    <t>1. Go to 'Special:UserLogin' page, log-in the account created in Before Test #1
2. Open 'Special:Homepage' page
3. Click on "Ask your mentor a question" button
4. Enter some texts into 'Your question' box
5. Click on "Post" button</t>
  </si>
  <si>
    <t>1. Go to 'Special:UserLogin' page, log-in the account created in Before Test #1
2. Open 'Special:Homepage' page
3. Click on "Ask your mentor a question" button
4. Enter some texts into 'Your question' box
5. Click on "Post" button
6. Click on "Done" button to go back 'Special:Homepage' page
7. Verify number of edits in "Impact" module</t>
  </si>
  <si>
    <t>Number of edits in "Impact" module should be added one</t>
  </si>
  <si>
    <r>
      <rPr>
        <b/>
        <sz val="10"/>
        <color rgb="FF000000"/>
        <rFont val="Arial"/>
        <family val="2"/>
      </rPr>
      <t>Before Test:</t>
    </r>
    <r>
      <rPr>
        <sz val="10"/>
        <color rgb="FF000000"/>
        <rFont val="Arial"/>
        <family val="2"/>
      </rPr>
      <t xml:space="preserve">
1. Create an account
- Go to 'Special:CreateAccount' page
- Enter valid username and password
- Click on 'Create your account' button
2. Create an account with email
- Go to 'Special:CreateAccount' page
- Enter valid username, password and email
- Click on 'Create your account' button</t>
    </r>
  </si>
  <si>
    <t>1. Go to 'Special:UserLogin' page, log-in the account created in Before Test #1
2. Open 'Special:Homepage' page
3. Verify the title of the 'Mentorship' module</t>
  </si>
  <si>
    <t>1. Go to 'Special:UserLogin' page, log-in the account created in Before Test #1
2. Open 'Special:Homepage' page
3. Click on mentor's username</t>
  </si>
  <si>
    <t>1. Go to 'Special:UserLogin' page, log-in the account created in Before Test #1
2. Open 'Special:Homepage' page
3. Click on mentor's avatar</t>
  </si>
  <si>
    <t>1. Go to 'Special:UserLogin' page, log-in the account created in Before Test #1
2. Open 'Special:Homepage' page
3. Verify "Ask your mentor a question" button</t>
  </si>
  <si>
    <t>1. Go to 'Special:UserLogin' page, log-in the account created in Before Test #1
2. Open 'Special:Homepage' page
3. Verify text of link "View your mentor's conversations."</t>
  </si>
  <si>
    <t>1. Go to 'Special:UserLogin' page, log-in the account created in Before Test #1
2. Open 'Special:Homepage' page
3. Click on the link "View your mentor's conversations."</t>
  </si>
  <si>
    <t>1. Go to 'Special:UserLogin' page, log-in the account created in Before Test #1
2. Open 'Special:Homepage' page
3. Click on "Ask your mentor a question" button
4. Verify the modal title</t>
  </si>
  <si>
    <t>1. Go to 'Special:UserLogin' page, log-in the account created in Before Test #1
2. Open 'Special:Homepage' page
3. Click on "Ask your mentor a question" button
4. Verify the text of the modal</t>
  </si>
  <si>
    <t>1. Go to 'Special:UserLogin' page, log-in the account created in Before Test #1
2. Open 'Special:Homepage' page
3. Click on "Ask your mentor a question" button
4. Click on "your mentor's talk page" link</t>
  </si>
  <si>
    <t>1. Go to 'Special:UserLogin' page, log-in the account created in Before Test #1
2. Open 'Special:Homepage' page
3. Click on "Ask your mentor a question" button
4. Click on "&lt;" button</t>
  </si>
  <si>
    <t>1. Go to 'Special:UserLogin' page, log-in the account created in Before Test #1
2. Open 'Special:Homepage' page
3. Click on "Ask your mentor a question" button
4. Click on "Post" button</t>
  </si>
  <si>
    <t>1. Go to 'Special:UserLogin' page, log-in the account created in Before Test #1
2. Open 'Special:Homepage' page
3. Click on "Ask your mentor a question" button
4. Enter some texts into 'Your question' box
5. Click on "Post" button
6. On screen 2 of the modal, click on "View your question on your mentor's talk page."
7. On mentor's talk page, verify the question</t>
  </si>
  <si>
    <t>1. Go to 'Special:UserLogin' page, log-in the account created in Before Test #1
2. Open 'Special:Homepage' page
3. Click on "Ask your mentor a question" button
4. Enter some texts into 'Your question' box
5. Click on "Post" button
6. On screen 2 of the modal, click on "Add email" button</t>
  </si>
  <si>
    <t>Verify clicking on the help link</t>
  </si>
  <si>
    <t>Title should be: "Get help with editing"</t>
  </si>
  <si>
    <t>Header should be: "Top help pages about editing"</t>
  </si>
  <si>
    <t>It should be bulleted list of the five help links chosen by the community</t>
  </si>
  <si>
    <t>Help page should open</t>
  </si>
  <si>
    <t>Verify the label of "View more help articles" link</t>
  </si>
  <si>
    <t>Verify the "View more help articles" link</t>
  </si>
  <si>
    <t>Clicking on link should should take user to 'Help:Contents'</t>
  </si>
  <si>
    <t>The label should be "View more help articles"</t>
  </si>
  <si>
    <t>Verify the title</t>
  </si>
  <si>
    <t>Verify username</t>
  </si>
  <si>
    <t>Username should display correctly</t>
  </si>
  <si>
    <t>Verify number of edits</t>
  </si>
  <si>
    <t>Number of edits should be "0 edits"</t>
  </si>
  <si>
    <t>Verify text message</t>
  </si>
  <si>
    <t>Text message should be " "You've had an account for ...."</t>
  </si>
  <si>
    <t>The title should be 'Account created'</t>
  </si>
  <si>
    <t>Number of edits should be '1 edit'</t>
  </si>
  <si>
    <t>The module title should be "Start here"</t>
  </si>
  <si>
    <t>Verify the title when the user has no email address...</t>
  </si>
  <si>
    <t>Verify the text when the user has no email address...</t>
  </si>
  <si>
    <t>Verify the button when the user has no email address...</t>
  </si>
  <si>
    <t>Text message should be "Recommended for account recovery"</t>
  </si>
  <si>
    <t>Button label should be "Add email"</t>
  </si>
  <si>
    <t xml:space="preserve">The title should be "Add your email"
</t>
  </si>
  <si>
    <t>Email address should be added</t>
  </si>
  <si>
    <t>Verify the title when the user has an unconfirmed email address…</t>
  </si>
  <si>
    <t>Verify the text when the user has an unconfirmed email address…</t>
  </si>
  <si>
    <t>Verify the email address when the user has an unconfirmed email address…</t>
  </si>
  <si>
    <t>The text should be "Check your email for a confirmation link, or send a new link."</t>
  </si>
  <si>
    <t>New email address in step #5 should be display</t>
  </si>
  <si>
    <t xml:space="preserve">Verify the 'change' link </t>
  </si>
  <si>
    <t>Clicking on button should take user to 'Special:ConfirmEmail' page</t>
  </si>
  <si>
    <t>The button label should be "Get a new link"</t>
  </si>
  <si>
    <t>The title should be 'Confirm your email'</t>
  </si>
  <si>
    <t>The title should be "Add your email"</t>
  </si>
  <si>
    <t>Verify the title when the user has a confirmed email address…</t>
  </si>
  <si>
    <t>1. Go to 'Special:UserLogin' page, log-in the account which confirmed
2. Open 'Special:Homepage' page
3. Verify the title of 'Email' section</t>
  </si>
  <si>
    <t>Verify the text when the user has a confirmed email address…</t>
  </si>
  <si>
    <t>1. Go to 'Special:UserLogin' page, log-in the account which confirmed
2. Open 'Special:Homepage' page
3. Verify the text of 'Email' section</t>
  </si>
  <si>
    <t>The text should be "Your email has been confirmed. You can change your email settings in Preferences."</t>
  </si>
  <si>
    <t>Verify the button when the user has a confirmed email address…</t>
  </si>
  <si>
    <t>1. Go to 'Special:UserLogin' page, log-in the account which confirmed
2. Open 'Special:Homepage' page
3. Verify the button of 'Email' section</t>
  </si>
  <si>
    <t>The button label should be "Preferences"</t>
  </si>
  <si>
    <t>The title should be "Email added"</t>
  </si>
  <si>
    <t>1. Go to 'Special:UserLogin' page, log-in the account which confirmed
2. Open 'Special:Homepage' page
3. Click on 'Preferences' button</t>
  </si>
  <si>
    <t>Clicking on button should take user to Special:Preferences.</t>
  </si>
  <si>
    <t>Verify the title when a user has not clicked on the button…</t>
  </si>
  <si>
    <t>Verify the text when a user has not clicked on the button…</t>
  </si>
  <si>
    <t>Verify the button when a user has not clicked on the button…</t>
  </si>
  <si>
    <t>The button should be "Tutorial"</t>
  </si>
  <si>
    <t>The title should be "Learn to edit"</t>
  </si>
  <si>
    <t>Verify clicking on the 'Tutorial' button</t>
  </si>
  <si>
    <t>Clicking on button should take user to Tutorial page</t>
  </si>
  <si>
    <t>Verify the icon when a user has clicked on the button…</t>
  </si>
  <si>
    <t>Verify the button color when a user has clicked on the button…</t>
  </si>
  <si>
    <t>The button should be in non-blue state.</t>
  </si>
  <si>
    <t>The icon should be a green checkmark</t>
  </si>
  <si>
    <t>Verify the text message</t>
  </si>
  <si>
    <t>Verify the button</t>
  </si>
  <si>
    <t>The text message should be "Wikipedia is written by people like you. Even small edits make a difference."</t>
  </si>
  <si>
    <t>The button label should be "See suggested edits"</t>
  </si>
  <si>
    <t>The title should be "Start editing"</t>
  </si>
  <si>
    <t>Editing section should still show on Homepage</t>
  </si>
  <si>
    <t>Editing section should disappear on Homepage</t>
  </si>
  <si>
    <t>1. Go to 'Special:UserLogin' page, log-in the account which confirmed
2. Open 'Special:Homepage' page
3. Click on 'Tutorial' button
4. Go back 'Special:Homepage' page
5. Click on "See suggested edits" button
6. On window, click on ''Get suggestions' button
7. Verify 'Start' module title</t>
  </si>
  <si>
    <t>The title should be "First steps complete." (period is included)</t>
  </si>
  <si>
    <t>Start-019</t>
  </si>
  <si>
    <t>Start-020</t>
  </si>
  <si>
    <t>Start-021</t>
  </si>
  <si>
    <t>Start-022</t>
  </si>
  <si>
    <t>Start-023</t>
  </si>
  <si>
    <t>Start-024</t>
  </si>
  <si>
    <t>Start-025</t>
  </si>
  <si>
    <t>Start-026</t>
  </si>
  <si>
    <t>Start-027</t>
  </si>
  <si>
    <t>Start-028</t>
  </si>
  <si>
    <t>Start-029</t>
  </si>
  <si>
    <t>Start-030</t>
  </si>
  <si>
    <t>Start-031</t>
  </si>
  <si>
    <t>Start-032</t>
  </si>
  <si>
    <t>Start-033</t>
  </si>
  <si>
    <r>
      <rPr>
        <b/>
        <sz val="10"/>
        <color rgb="FF000000"/>
        <rFont val="Arial"/>
        <family val="2"/>
      </rPr>
      <t xml:space="preserve">Before Test: </t>
    </r>
    <r>
      <rPr>
        <sz val="10"/>
        <color rgb="FF000000"/>
        <rFont val="Arial"/>
        <family val="2"/>
      </rPr>
      <t>Create an account
- Go to 'Special:CreateAccount' page
- Enter valid username and password
- Click on 'Create your account' button</t>
    </r>
  </si>
  <si>
    <t>1. Create an account
2. Go to 'Special:UserLogin' page, log-in the account created in step #1
3. Click on "Ask your mentor a question" button
4. Enter some texts into 'Your question' box
5. Click on "Post" button
6. On screen 2 of the modal, verify the congratulations message</t>
  </si>
  <si>
    <r>
      <rPr>
        <b/>
        <sz val="10"/>
        <color rgb="FF000000"/>
        <rFont val="Arial"/>
        <family val="2"/>
      </rPr>
      <t>BeforeTest:</t>
    </r>
    <r>
      <rPr>
        <sz val="10"/>
        <color rgb="FF000000"/>
        <rFont val="Arial"/>
        <family val="2"/>
      </rPr>
      <t xml:space="preserve">
1. Create an account without email
- Go to 'Special:CreateAccount' page
- Enter valid username and password
- Click on 'Create your account' button
2. Create an account with email
- Go to 'Special:CreateAccount' page
- Enter valid username, password and email
- Click on 'Create your account' button</t>
    </r>
  </si>
  <si>
    <t>1. Go to 'Special:UserLogin' page, log-in the account created in #BeforeTest 1
2. Open 'Special:Homepage' page
3. Verify title of the module</t>
  </si>
  <si>
    <t>1. Go to 'Special:UserLogin' page, log-in the account created in #BeforeTest 1
2. Open 'Special:Homepage' page
3. Verify the title of 'Account creation' section</t>
  </si>
  <si>
    <t>1. Go to 'Special:UserLogin' page, log-in the account created in #BeforeTest 1
2. Open 'Special:Homepage' page
3. Verify username</t>
  </si>
  <si>
    <t>1. Go to 'Special:UserLogin' page, log-in the account created in #BeforeTest 1
2. Open 'Special:Homepage' page
3. Verify number of edits</t>
  </si>
  <si>
    <t>1. Go to 'Special:UserLogin' page, log-in the account created in #BeforeTest 1
2. Open 'Special:Homepage' page
3. Verify text message</t>
  </si>
  <si>
    <t>1. Go to 'Special:UserLogin' page, log-in the account created in #BeforeTest 1
2. Make an edit
3. Open 'Special:Homepage' page
4. Verify number of edits in 'Account creation' section</t>
  </si>
  <si>
    <t>1. Go to 'Special:UserLogin' page, log-in the account created in #BeforeTest 1
2. Open 'Special:Homepage' page
3. Verify the title of 'Email' section</t>
  </si>
  <si>
    <t>1. Go to 'Special:UserLogin' page, log-in the account created in #BeforeTest 1
2. Open 'Special:Homepage' page
3. Verify the text of 'Email' section</t>
  </si>
  <si>
    <t>1. Go to 'Special:UserLogin' page, log-in the account created in #BeforeTest 1
2. Open 'Special:Homepage' page
3. Verify the button of 'Email' section</t>
  </si>
  <si>
    <t>1. Go to 'Special:UserLogin' page, log-in the account created in #BeforeTest 1
2. Open 'Special:Homepage' page
3. In 'Email' section, click on 'Add email' button
4. Enter an email address into text box
5. Click on 'Change email' button
6. Click on 'Your homepage' link and verify 'Email' section</t>
  </si>
  <si>
    <t>1. Go to 'Special:UserLogin' page, log-in the account created in #BeforeTest 2
2. Open 'Special:Homepage' page
3. Verify the title of 'Email' section</t>
  </si>
  <si>
    <t>1. Go to 'Special:UserLogin' page, log-in the account created in #BeforeTest 2
2. Open 'Special:Homepage' page
3. Verify the text of 'Email' section</t>
  </si>
  <si>
    <t>1. Go to 'Special:UserLogin' page, log-in the account created in #BeforeTest 2
2. Open 'Special:Homepage' page
3. Verify the email address of 'Email' section</t>
  </si>
  <si>
    <t>The email address should be the same as email which input in #BeforeTest 2</t>
  </si>
  <si>
    <t>1. Go to 'Special:UserLogin' page, log-in the account created in #BeforeTest 2
2. Open 'Special:Homepage' page
3. Verify the button of 'Email' section</t>
  </si>
  <si>
    <t>1. Go to 'Special:UserLogin' page, log-in the account created in #BeforeTest 2
2. Open 'Special:Homepage' page
3. Click on 'Get a new link' button</t>
  </si>
  <si>
    <t>1. Go to 'Special:UserLogin' page, log-in the account created in #BeforeTest 2
2. Open 'Special:Homepage' page
3. Click on 'change' link in 'Email' section
4. Click on 'Change or remore email address' button
5. Leave email address text box blank
6. Click on 'Change email' button
7. Open 'Special:Homepage' page and verify 'Email' section</t>
  </si>
  <si>
    <t>1. Go to 'Special:UserLogin' page, log-in the account created in #BeforeTest 1
2. Open 'Special:Homepage' page
3. Verify the title of 'Tutorial' section</t>
  </si>
  <si>
    <t>1. Go to 'Special:UserLogin' page, log-in the account created in #BeforeTest 1
2. Open 'Special:Homepage' page
3. Verify the text of 'Tutorial' section</t>
  </si>
  <si>
    <t>1. Go to 'Special:UserLogin' page, log-in the account created in #BeforeTest 1
2. Open 'Special:Homepage' page
3. Verify the button of 'Tutorial' section</t>
  </si>
  <si>
    <t>1. Go to 'Special:UserLogin' page, log-in the account created in #BeforeTest 1
2. Open 'Special:Homepage' page
3. Click on 'Tutorial' button</t>
  </si>
  <si>
    <t>1. Go to 'Special:UserLogin' page, log-in the account created in #BeforeTest 1
2. Open 'Special:Homepage' page
3. Click on 'Tutorial' button
4. Open 'Special:Homepage' page again and verify the icon of "Tutorial" section</t>
  </si>
  <si>
    <t>1. Go to 'Special:UserLogin' page, log-in the account created in #BeforeTest 1
2. Open 'Special:Homepage' page
3. Click on 'Tutorial' button
4. Open 'Special:Homepage' page again and verify the button color of "Tutorial" section</t>
  </si>
  <si>
    <t>1. Go to 'Special:UserLogin' page, log-in the account created in #BeforeTest 1
2. Open 'Special:Homepage' page
3. Verify the title of 'Edit' section</t>
  </si>
  <si>
    <t>1. Go to 'Special:UserLogin' page, log-in the account created in #BeforeTest 1
2. Open 'Special:Homepage' page
3. Verify the text of 'Edit' section</t>
  </si>
  <si>
    <t>1. Go to 'Special:UserLogin' page, log-in the account created in #BeforeTest 1
2. Open 'Special:Homepage' page
3. Verify the button of 'Edit' section</t>
  </si>
  <si>
    <t>1. Go to 'Special:UserLogin' page, log-in the account created in #BeforeTest 1
2. Open 'Special:Homepage' page
3. Click on  "See suggested edits" button
4. On window, click on 'Cancel' button</t>
  </si>
  <si>
    <t>1. Go to 'Special:UserLogin' page, log-in the account created in #BeforeTest 1
2. Open 'Special:Homepage' page
3. Click on "See suggested edits" button
4. On window, click on ''Get suggestions' button</t>
  </si>
  <si>
    <r>
      <rPr>
        <b/>
        <sz val="10"/>
        <color rgb="FF000000"/>
        <rFont val="Arial"/>
        <family val="2"/>
      </rPr>
      <t xml:space="preserve">BeforeTest: </t>
    </r>
    <r>
      <rPr>
        <sz val="10"/>
        <color rgb="FF000000"/>
        <rFont val="Arial"/>
        <family val="2"/>
      </rPr>
      <t>create an account
- Go to 'Special:CreateAccount' page
- Enter valid username and password
- Click on 'Create your account' button</t>
    </r>
  </si>
  <si>
    <t>1. Go to 'Special:UserLogin' page, log-in the account created in #BeforeTest
2. Open 'Special:Homepage' page
3. Verify title of Help module</t>
  </si>
  <si>
    <t>1. Go to 'Special:UserLogin' page, log-in the account created in #BeforeTest
2. Open 'Special:Homepage' page
3. Verify header of 'Help' module</t>
  </si>
  <si>
    <t>1. Go to 'Special:UserLogin' page, log-in the account created in #BeforeTest
2. Open 'Special:Homepage' page
3. Verify bulleted list under the header</t>
  </si>
  <si>
    <t>1. Go to 'Special:UserLogin' page, log-in the account created in #BeforeTest
2. Open 'Special:Homepage' page
3. Click on any help link</t>
  </si>
  <si>
    <t>1. Go to 'Special:UserLogin' page, log-in the account created in #BeforeTest
2. Open 'Special:Homepage' page
3. Verify the label of "View more help articles" link</t>
  </si>
  <si>
    <t>1. Go to 'Special:UserLogin' page, log-in the account created in #BeforeTest
2. Open 'Special:Homepage' page
3. Click on "View more help articles" link</t>
  </si>
  <si>
    <t>1. Go to 'Special:UserLogin' page, log-in the account created in #BeforeTest
2. Open 'Special:Homepage' page
3. Verify the title of the 'Impact' module</t>
  </si>
  <si>
    <t>1. Go to 'Special:UserLogin' page, log-in the account created in #BeforeTest
2. Open 'Special:Homepage' page
3. Verify the subtitle of the 'Impact' module</t>
  </si>
  <si>
    <t>1. Go to 'Special:UserLogin' page, log-in the account created in #BeforeTest
2. Open 'Special:Homepage' page
3. Verify number of edits to articles</t>
  </si>
  <si>
    <t>1. Go to 'Special:UserLogin' page, log-in the account created in #BeforeTest
2. Open 'Special:Homepage' page
3. Verify the link "0 edits to other kinds of pages…"</t>
  </si>
  <si>
    <t>1. Go to 'Special:UserLogin' page, log-in the account created in #BeforeTest
2. Open 'Special:Homepage' page
3. Click on the link "0 edits to other kinds of pages…"</t>
  </si>
  <si>
    <t>1. Go to 'Special:UserLogin' page, log-in the account created in #BeforeTest
2. Make an edit
3. Open 'Special:Homepage' page
4. Verify number of edits to articles</t>
  </si>
  <si>
    <t>1. Go to 'Special:UserLogin' page, log-in the account created in #BeforeTest
2. Open 'Special:Homepage' page
3. Click on the link "You've made 1 edit (see all)"</t>
  </si>
  <si>
    <t>1. Go to 'Special:UserLogin' page, log-in the account created in #BeforeTest
2. Open 'Special:Homepage' page
3. Click on the article link
4. On article page, verify the name of the article</t>
  </si>
  <si>
    <t>1. Go to 'Special:UserLogin' page, log-in the account created in #BeforeTest
2. Open 'Special:Homepage' page
3. Verify the tooltip of clock icon near the article link</t>
  </si>
  <si>
    <t>Email: start010@gmail.com</t>
  </si>
  <si>
    <t>Email: start015@gmail.com</t>
  </si>
  <si>
    <t>Verify the button label when the user has an unconfirmed email address…</t>
  </si>
  <si>
    <t>1. Go to 'Special:UserLogin' page, log-in the account created in #BeforeTest 2
2. Open 'Special:Homepage' page
3. Click on 'change' link in 'Email' section
4. Click on 'Change or remove email address' button
5. Enter a new email address into text box
6. Click on 'Change email' button
7. Open 'Special:Homepage' page and verify 'Email' section</t>
  </si>
  <si>
    <t>Verify clicking on 'Preferences' button</t>
  </si>
  <si>
    <t>General-001</t>
  </si>
  <si>
    <t>The text should be "Follow a quick tutorial to learn how to edit Wikipedia"</t>
  </si>
  <si>
    <t>Homepage tab shoud be available</t>
  </si>
  <si>
    <t>1. Go to 'Special:CreateAccount' page
2. Enter valid username and password
3. Click on 'Create your account' button
4. Click on "Username" link
5. Verify "Homepage" tab</t>
  </si>
  <si>
    <t>1. Go to 'Special:UserLogin' page, log-in the account created in #BeforeTest 1
2. Open "Special:Preferences" page
3. Uncheck on "Display newcomer homepage" checkbox
4. Click on "Save" button
5. Click on "Username" link
6. Verify "Homepage" tab</t>
  </si>
  <si>
    <t>Homepage tab shoud not be available</t>
  </si>
  <si>
    <t>1. Go to 'Special:UserLogin' page, log-in the account created in #BeforeTest 1
2. Open "Special:Preferences" page
3. Check on "Display newcomer homepage" checkbox
4. Click on "Save" button
5. Click on "Username" link
6. Verify "Homepage" tab</t>
  </si>
  <si>
    <t>Verify Homepage page first heading</t>
  </si>
  <si>
    <t>1. Go to 'Special:UserLogin' page, log-in the account created in #BeforeTest 1
2. Open 'Special:Homepage' page
3. Verify first heading of page</t>
  </si>
  <si>
    <t>The first heading should be "Hello, ‪[Username]‬!"</t>
  </si>
  <si>
    <t>General-002</t>
  </si>
  <si>
    <t>General-003</t>
  </si>
  <si>
    <t>General-004</t>
  </si>
  <si>
    <r>
      <rPr>
        <b/>
        <sz val="10"/>
        <color rgb="FF000000"/>
        <rFont val="Arial"/>
        <family val="2"/>
      </rPr>
      <t xml:space="preserve">BeforeTest: </t>
    </r>
    <r>
      <rPr>
        <sz val="10"/>
        <color rgb="FF000000"/>
        <rFont val="Arial"/>
        <family val="2"/>
      </rPr>
      <t>Create an account
- Go to 'Special:CreateAccount' page
- Enter valid username and password
- Click on 'Create your account' button</t>
    </r>
  </si>
  <si>
    <t>Verify Homepage page after user creates an account</t>
  </si>
  <si>
    <t>Verify Homepage page can be disabled</t>
  </si>
  <si>
    <t>Verify Homepage page can be enabled</t>
  </si>
  <si>
    <t>PASS</t>
  </si>
  <si>
    <t>Module</t>
  </si>
  <si>
    <t>Progress</t>
  </si>
  <si>
    <t>Test Run</t>
  </si>
  <si>
    <t>Pass</t>
  </si>
  <si>
    <t>Fail</t>
  </si>
  <si>
    <t>Not Test</t>
  </si>
  <si>
    <t>Remark</t>
  </si>
  <si>
    <t>Total Test Case</t>
  </si>
  <si>
    <t>Automated Test Case</t>
  </si>
  <si>
    <t>General</t>
  </si>
  <si>
    <t>Start</t>
  </si>
  <si>
    <t>Help</t>
  </si>
  <si>
    <t>Impact</t>
  </si>
  <si>
    <t>Mentorship</t>
  </si>
  <si>
    <t>Automation</t>
  </si>
  <si>
    <t>Yes</t>
  </si>
  <si>
    <t>General-005</t>
  </si>
  <si>
    <t>General-006</t>
  </si>
  <si>
    <t>1. Go to 'Special:UserLogin' page, log-in the account created in #BeforeTest 1
2. Open "Special:Preferences" page
3. Check on "Display newcomer homepage" checkbox
4. Check on "Default to newcomer homepage from username link in personal tools" checkbox
5. Click on "Save" button
6. Click on "Username" link
7. Verify "Homepage" tab</t>
  </si>
  <si>
    <t>Homepage tab should be defaulted when open "Username" link</t>
  </si>
  <si>
    <t>Verify newcomer homepage is a defaut page from username link</t>
  </si>
  <si>
    <t>Verify newcomer homepage is not a defaut page from username link</t>
  </si>
  <si>
    <t>1. Go to 'Special:UserLogin' page, log-in the account created in #BeforeTest 1
2. Open "Special:Preferences" page
3. Check on "Display newcomer homepage" checkbox
4. Uncheck on "Default to newcomer homepage from username link in personal tools" checkbox
5. Click on "Save" button
6. Click on "Username" link
7. Verify "Homepage" tab</t>
  </si>
  <si>
    <t>Homepage tab should not be defaulted when open "Username" link</t>
  </si>
  <si>
    <t>No</t>
  </si>
  <si>
    <t>Total</t>
  </si>
  <si>
    <t>FAIL</t>
  </si>
  <si>
    <t>Fail: [Start-033] Start module title is "Start here" instead of "First steps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</si>
</sst>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2]* #,##0.00_-;\-[$€-2]* #,##0.00_-;_-[$€-2]* &quot;-&quot;??_-"/>
  </numFmts>
  <fonts count="12">
    <font>
      <sz val="10"/>
      <color rgb="FF000000"/>
      <name val="Arial"/>
    </font>
    <font>
      <sz val="10"/>
      <name val="Tahoma"/>
      <family val="2"/>
    </font>
    <font>
      <b/>
      <sz val="10"/>
      <color theme="1"/>
      <name val="Tahoma"/>
      <family val="2"/>
    </font>
    <font>
      <sz val="10"/>
      <name val="Arial"/>
      <family val="2"/>
    </font>
    <font>
      <b/>
      <sz val="10"/>
      <color indexed="9"/>
      <name val="Tahoma"/>
      <family val="2"/>
    </font>
    <font>
      <sz val="10"/>
      <color theme="1"/>
      <name val="Tahoma"/>
      <family val="2"/>
    </font>
    <font>
      <sz val="11"/>
      <name val="돋움"/>
      <family val="3"/>
      <charset val="129"/>
    </font>
    <font>
      <sz val="10"/>
      <color rgb="FF000000"/>
      <name val="Arial"/>
      <family val="2"/>
    </font>
    <font>
      <b/>
      <sz val="10"/>
      <color rgb="FF000000"/>
      <name val="Arial"/>
      <family val="2"/>
    </font>
    <font>
      <b/>
      <sz val="10"/>
      <color theme="0"/>
      <name val="Arial"/>
      <family val="2"/>
    </font>
    <font>
      <sz val="10"/>
      <color rgb="FFC00000"/>
      <name val="Arial"/>
      <family val="2"/>
    </font>
    <font>
      <b/>
      <sz val="10"/>
      <color rgb="FFC00000"/>
      <name val="Arial"/>
      <family val="2"/>
    </font>
  </fonts>
  <fills count="3">
    <fill>
      <patternFill patternType="none"/>
    </fill>
    <fill>
      <patternFill patternType="gray125"/>
    </fill>
    <fill>
      <patternFill patternType="solid">
        <fgColor theme="4"/>
        <bgColor indexed="64"/>
      </patternFill>
    </fill>
  </fills>
  <borders count="20">
    <border>
      <left/>
      <right/>
      <top/>
      <bottom/>
      <diagonal/>
    </border>
    <border>
      <left style="medium">
        <color theme="4" tint="0.59996337778862885"/>
      </left>
      <right style="thin">
        <color theme="4" tint="0.59996337778862885"/>
      </right>
      <top style="medium">
        <color theme="4" tint="0.59996337778862885"/>
      </top>
      <bottom style="thin">
        <color theme="4" tint="0.59996337778862885"/>
      </bottom>
      <diagonal/>
    </border>
    <border>
      <left style="thin">
        <color theme="4" tint="0.59996337778862885"/>
      </left>
      <right style="thin">
        <color theme="4" tint="0.59996337778862885"/>
      </right>
      <top style="medium">
        <color theme="4" tint="0.59996337778862885"/>
      </top>
      <bottom style="thin">
        <color theme="4" tint="0.59996337778862885"/>
      </bottom>
      <diagonal/>
    </border>
    <border>
      <left style="thin">
        <color theme="4" tint="0.59996337778862885"/>
      </left>
      <right style="medium">
        <color theme="4" tint="0.59996337778862885"/>
      </right>
      <top style="medium">
        <color theme="4" tint="0.59996337778862885"/>
      </top>
      <bottom style="thin">
        <color theme="4" tint="0.59996337778862885"/>
      </bottom>
      <diagonal/>
    </border>
    <border>
      <left style="medium">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style="medium">
        <color theme="4" tint="0.59996337778862885"/>
      </right>
      <top style="thin">
        <color theme="4" tint="0.59996337778862885"/>
      </top>
      <bottom style="thin">
        <color theme="4" tint="0.59996337778862885"/>
      </bottom>
      <diagonal/>
    </border>
    <border>
      <left style="medium">
        <color theme="4" tint="0.59996337778862885"/>
      </left>
      <right style="thin">
        <color theme="4" tint="0.59996337778862885"/>
      </right>
      <top style="thin">
        <color theme="4" tint="0.59996337778862885"/>
      </top>
      <bottom style="medium">
        <color theme="4" tint="0.59996337778862885"/>
      </bottom>
      <diagonal/>
    </border>
    <border>
      <left style="thin">
        <color theme="4" tint="0.59996337778862885"/>
      </left>
      <right style="thin">
        <color theme="4" tint="0.59996337778862885"/>
      </right>
      <top style="thin">
        <color theme="4" tint="0.59996337778862885"/>
      </top>
      <bottom style="medium">
        <color theme="4" tint="0.59996337778862885"/>
      </bottom>
      <diagonal/>
    </border>
    <border>
      <left style="thin">
        <color theme="4" tint="0.59996337778862885"/>
      </left>
      <right style="medium">
        <color theme="4" tint="0.59996337778862885"/>
      </right>
      <top style="thin">
        <color theme="4" tint="0.59996337778862885"/>
      </top>
      <bottom style="medium">
        <color theme="4" tint="0.59996337778862885"/>
      </bottom>
      <diagonal/>
    </border>
    <border>
      <left/>
      <right style="thin">
        <color theme="4" tint="0.59996337778862885"/>
      </right>
      <top style="medium">
        <color theme="4" tint="0.59996337778862885"/>
      </top>
      <bottom style="thin">
        <color theme="4" tint="0.59996337778862885"/>
      </bottom>
      <diagonal/>
    </border>
    <border>
      <left/>
      <right style="thin">
        <color theme="4" tint="0.59996337778862885"/>
      </right>
      <top style="thin">
        <color theme="4" tint="0.59996337778862885"/>
      </top>
      <bottom style="thin">
        <color theme="4" tint="0.59996337778862885"/>
      </bottom>
      <diagonal/>
    </border>
    <border>
      <left/>
      <right style="thin">
        <color theme="4" tint="0.59996337778862885"/>
      </right>
      <top style="thin">
        <color theme="4" tint="0.59996337778862885"/>
      </top>
      <bottom style="medium">
        <color theme="4" tint="0.59996337778862885"/>
      </bottom>
      <diagonal/>
    </border>
    <border>
      <left style="medium">
        <color theme="4" tint="0.59996337778862885"/>
      </left>
      <right/>
      <top style="medium">
        <color theme="4" tint="0.59996337778862885"/>
      </top>
      <bottom style="medium">
        <color theme="4" tint="0.59996337778862885"/>
      </bottom>
      <diagonal/>
    </border>
    <border>
      <left/>
      <right/>
      <top style="medium">
        <color theme="4" tint="0.59996337778862885"/>
      </top>
      <bottom style="medium">
        <color theme="4" tint="0.59996337778862885"/>
      </bottom>
      <diagonal/>
    </border>
    <border>
      <left/>
      <right style="medium">
        <color theme="4" tint="0.59996337778862885"/>
      </right>
      <top style="medium">
        <color theme="4" tint="0.59996337778862885"/>
      </top>
      <bottom style="medium">
        <color theme="4" tint="0.59996337778862885"/>
      </bottom>
      <diagonal/>
    </border>
    <border>
      <left style="medium">
        <color theme="4" tint="0.59996337778862885"/>
      </left>
      <right style="thin">
        <color theme="4" tint="0.59996337778862885"/>
      </right>
      <top style="thin">
        <color theme="4" tint="0.59996337778862885"/>
      </top>
      <bottom/>
      <diagonal/>
    </border>
    <border>
      <left/>
      <right style="thin">
        <color theme="4" tint="0.59996337778862885"/>
      </right>
      <top style="thin">
        <color theme="4" tint="0.59996337778862885"/>
      </top>
      <bottom/>
      <diagonal/>
    </border>
    <border>
      <left style="thin">
        <color theme="4" tint="0.59996337778862885"/>
      </left>
      <right style="thin">
        <color theme="4" tint="0.59996337778862885"/>
      </right>
      <top style="thin">
        <color theme="4" tint="0.59996337778862885"/>
      </top>
      <bottom/>
      <diagonal/>
    </border>
    <border>
      <left style="thin">
        <color theme="4" tint="0.59996337778862885"/>
      </left>
      <right style="medium">
        <color theme="4" tint="0.59996337778862885"/>
      </right>
      <top style="thin">
        <color theme="4" tint="0.59996337778862885"/>
      </top>
      <bottom/>
      <diagonal/>
    </border>
  </borders>
  <cellStyleXfs count="3">
    <xf numFmtId="0" fontId="0" fillId="0" borderId="0"/>
    <xf numFmtId="0" fontId="3" fillId="0" borderId="0"/>
    <xf numFmtId="164" fontId="6" fillId="0" borderId="0"/>
  </cellStyleXfs>
  <cellXfs count="57">
    <xf numFmtId="0" fontId="0" fillId="0" borderId="0" xfId="0" applyFont="1" applyAlignment="1"/>
    <xf numFmtId="0" fontId="0" fillId="0" borderId="0" xfId="0" applyFont="1" applyAlignment="1">
      <alignment vertical="top"/>
    </xf>
    <xf numFmtId="0" fontId="0" fillId="0" borderId="0" xfId="0" applyFont="1" applyFill="1" applyAlignment="1">
      <alignment vertical="top"/>
    </xf>
    <xf numFmtId="0" fontId="2" fillId="0" borderId="0" xfId="0" applyFont="1" applyAlignment="1">
      <alignment horizontal="center" vertical="center"/>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5" fillId="0" borderId="0" xfId="0" applyFont="1" applyFill="1"/>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2"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0" fontId="0" fillId="0" borderId="0" xfId="0" applyFont="1" applyAlignment="1">
      <alignment horizontal="center" vertical="center"/>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8" xfId="2" applyNumberFormat="1" applyFont="1" applyFill="1" applyBorder="1" applyAlignment="1">
      <alignment horizontal="center" vertical="center" wrapText="1"/>
    </xf>
    <xf numFmtId="0" fontId="1" fillId="0" borderId="9" xfId="0" applyFont="1" applyFill="1" applyBorder="1" applyAlignment="1">
      <alignment horizontal="center" vertical="center" wrapText="1"/>
    </xf>
    <xf numFmtId="0" fontId="4" fillId="2" borderId="10" xfId="1"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5" xfId="0" quotePrefix="1" applyFont="1" applyFill="1" applyBorder="1" applyAlignment="1">
      <alignment horizontal="center" vertical="center" wrapText="1"/>
    </xf>
    <xf numFmtId="0" fontId="0" fillId="0" borderId="5" xfId="0" applyBorder="1" applyAlignment="1">
      <alignment horizontal="center" vertical="center"/>
    </xf>
    <xf numFmtId="0" fontId="7" fillId="0" borderId="5" xfId="0" applyFont="1" applyBorder="1" applyAlignment="1">
      <alignment horizontal="center" vertical="center"/>
    </xf>
    <xf numFmtId="0" fontId="1" fillId="0" borderId="5" xfId="2" quotePrefix="1" applyNumberFormat="1" applyFont="1" applyFill="1" applyBorder="1" applyAlignment="1">
      <alignment horizontal="center" vertical="center" wrapText="1"/>
    </xf>
    <xf numFmtId="0" fontId="7" fillId="0" borderId="13" xfId="0" applyFont="1" applyBorder="1" applyAlignment="1">
      <alignment horizontal="left" vertical="center" wrapText="1"/>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0" xfId="0" applyFont="1" applyAlignment="1">
      <alignment wrapText="1"/>
    </xf>
    <xf numFmtId="0" fontId="0" fillId="0" borderId="0" xfId="0" applyFont="1" applyAlignment="1">
      <alignment horizontal="center" vertical="center" wrapText="1"/>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8" xfId="2" quotePrefix="1" applyNumberFormat="1" applyFont="1" applyFill="1" applyBorder="1" applyAlignment="1">
      <alignment horizontal="center" vertical="center" wrapText="1"/>
    </xf>
    <xf numFmtId="0" fontId="1" fillId="0" borderId="18" xfId="2" applyNumberFormat="1" applyFont="1" applyFill="1" applyBorder="1" applyAlignment="1">
      <alignment horizontal="center" vertical="center" wrapText="1"/>
    </xf>
    <xf numFmtId="0" fontId="1" fillId="0" borderId="19"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9" xfId="0" applyFont="1" applyBorder="1" applyAlignment="1">
      <alignment horizontal="center" vertical="center" wrapText="1"/>
    </xf>
    <xf numFmtId="10" fontId="0" fillId="0" borderId="5" xfId="0" applyNumberFormat="1" applyFont="1" applyBorder="1" applyAlignment="1">
      <alignment horizontal="center" vertical="center" wrapText="1"/>
    </xf>
    <xf numFmtId="0" fontId="8" fillId="0" borderId="8" xfId="0" applyFont="1" applyBorder="1" applyAlignment="1">
      <alignment horizontal="center" vertical="center" wrapText="1"/>
    </xf>
    <xf numFmtId="10" fontId="8" fillId="0" borderId="8" xfId="0" applyNumberFormat="1" applyFont="1" applyBorder="1" applyAlignment="1">
      <alignment horizontal="center" vertical="center" wrapText="1"/>
    </xf>
    <xf numFmtId="0" fontId="8" fillId="0" borderId="9" xfId="0" applyFont="1" applyBorder="1" applyAlignment="1">
      <alignment horizontal="center" vertical="center" wrapText="1"/>
    </xf>
    <xf numFmtId="0" fontId="7" fillId="0" borderId="4" xfId="0" applyFont="1" applyBorder="1" applyAlignment="1">
      <alignment vertical="center" wrapText="1"/>
    </xf>
    <xf numFmtId="0" fontId="0" fillId="0" borderId="0" xfId="0" applyFont="1" applyAlignment="1">
      <alignment vertical="center" wrapText="1"/>
    </xf>
    <xf numFmtId="0" fontId="7" fillId="0" borderId="16" xfId="0" applyFont="1" applyBorder="1" applyAlignment="1">
      <alignment vertical="center" wrapText="1"/>
    </xf>
    <xf numFmtId="0" fontId="8" fillId="0" borderId="7" xfId="0" applyFont="1" applyBorder="1" applyAlignment="1">
      <alignment vertical="center" wrapText="1"/>
    </xf>
    <xf numFmtId="0" fontId="8" fillId="0" borderId="0" xfId="0" applyFont="1" applyAlignment="1">
      <alignment vertical="center" wrapText="1"/>
    </xf>
    <xf numFmtId="0" fontId="10" fillId="0" borderId="5" xfId="0" applyFont="1" applyBorder="1" applyAlignment="1">
      <alignment horizontal="center" vertical="center" wrapText="1"/>
    </xf>
    <xf numFmtId="0" fontId="11" fillId="0" borderId="8" xfId="0" applyFont="1" applyBorder="1" applyAlignment="1">
      <alignment horizontal="center" vertical="center" wrapText="1"/>
    </xf>
    <xf numFmtId="0" fontId="7" fillId="0" borderId="6" xfId="0" applyFont="1" applyBorder="1" applyAlignment="1">
      <alignment horizontal="center" vertical="center" wrapText="1"/>
    </xf>
  </cellXfs>
  <cellStyles count="3">
    <cellStyle name="Normal" xfId="0" builtinId="0"/>
    <cellStyle name="표준 2" xfId="2"/>
    <cellStyle name="표준_Sheet1" xfId="1"/>
  </cellStyles>
  <dxfs count="2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8" tint="-0.499984740745262"/>
      </font>
      <fill>
        <patternFill>
          <bgColor theme="8"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8" tint="-0.499984740745262"/>
      </font>
      <fill>
        <patternFill>
          <bgColor theme="8"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8" tint="-0.499984740745262"/>
      </font>
      <fill>
        <patternFill>
          <bgColor theme="8"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8" tint="-0.499984740745262"/>
      </font>
      <fill>
        <patternFill>
          <bgColor theme="8"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8" tint="-0.499984740745262"/>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tabSelected="1" workbookViewId="0"/>
  </sheetViews>
  <sheetFormatPr defaultRowHeight="12.75"/>
  <cols>
    <col min="1" max="1" width="2.85546875" style="27" customWidth="1"/>
    <col min="2" max="2" width="24.7109375" style="27" customWidth="1"/>
    <col min="3" max="5" width="16.85546875" style="28" customWidth="1"/>
    <col min="6" max="8" width="15.7109375" style="28" customWidth="1"/>
    <col min="9" max="9" width="50.28515625" style="28" customWidth="1"/>
    <col min="10" max="16384" width="9.140625" style="27"/>
  </cols>
  <sheetData>
    <row r="1" spans="2:9" ht="13.5" thickBot="1"/>
    <row r="2" spans="2:9" s="29" customFormat="1" ht="19.5" customHeight="1">
      <c r="B2" s="30" t="s">
        <v>368</v>
      </c>
      <c r="C2" s="31" t="s">
        <v>375</v>
      </c>
      <c r="D2" s="31" t="s">
        <v>376</v>
      </c>
      <c r="E2" s="31" t="s">
        <v>369</v>
      </c>
      <c r="F2" s="31" t="s">
        <v>370</v>
      </c>
      <c r="G2" s="31"/>
      <c r="H2" s="31"/>
      <c r="I2" s="32" t="s">
        <v>374</v>
      </c>
    </row>
    <row r="3" spans="2:9" s="29" customFormat="1" ht="19.5" customHeight="1">
      <c r="B3" s="33"/>
      <c r="C3" s="34"/>
      <c r="D3" s="34"/>
      <c r="E3" s="34"/>
      <c r="F3" s="35" t="s">
        <v>371</v>
      </c>
      <c r="G3" s="35" t="s">
        <v>372</v>
      </c>
      <c r="H3" s="35" t="s">
        <v>373</v>
      </c>
      <c r="I3" s="36"/>
    </row>
    <row r="4" spans="2:9" s="50" customFormat="1" ht="27" customHeight="1">
      <c r="B4" s="49" t="s">
        <v>377</v>
      </c>
      <c r="C4" s="42">
        <f ca="1">COUNTA(INDIRECT("'"&amp;B4&amp;"'!B5:B100"))</f>
        <v>6</v>
      </c>
      <c r="D4" s="42">
        <f ca="1">COUNTIF(INDIRECT("'"&amp;B4&amp;"'!H:H"), "Yes")</f>
        <v>4</v>
      </c>
      <c r="E4" s="45">
        <f ca="1">D4/C4</f>
        <v>0.66666666666666663</v>
      </c>
      <c r="F4" s="42">
        <f ca="1">COUNTIF(INDIRECT("'"&amp;B4&amp;"'!I:I"), "Pass")</f>
        <v>4</v>
      </c>
      <c r="G4" s="54">
        <f ca="1">COUNTIF(INDIRECT("'"&amp;B4&amp;"'!I:I"), "Fail")</f>
        <v>0</v>
      </c>
      <c r="H4" s="42">
        <f ca="1">COUNTIF(INDIRECT("'"&amp;B4&amp;"'!I:I"), "NT")</f>
        <v>0</v>
      </c>
      <c r="I4" s="43"/>
    </row>
    <row r="5" spans="2:9" s="50" customFormat="1" ht="27" customHeight="1">
      <c r="B5" s="49" t="s">
        <v>378</v>
      </c>
      <c r="C5" s="42">
        <f t="shared" ref="C5:C8" ca="1" si="0">COUNTA(INDIRECT("'"&amp;B5&amp;"'!B5:B100"))</f>
        <v>33</v>
      </c>
      <c r="D5" s="42">
        <f t="shared" ref="D5:D9" ca="1" si="1">COUNTIF(INDIRECT("'"&amp;B5&amp;"'!H:H"), "Yes")</f>
        <v>31</v>
      </c>
      <c r="E5" s="45">
        <f t="shared" ref="E5:E9" ca="1" si="2">D5/C5</f>
        <v>0.93939393939393945</v>
      </c>
      <c r="F5" s="42">
        <f t="shared" ref="F5:F9" ca="1" si="3">COUNTIF(INDIRECT("'"&amp;B5&amp;"'!I:I"), "Pass")</f>
        <v>30</v>
      </c>
      <c r="G5" s="54">
        <f t="shared" ref="G5:G9" ca="1" si="4">COUNTIF(INDIRECT("'"&amp;B5&amp;"'!I:I"), "Fail")</f>
        <v>1</v>
      </c>
      <c r="H5" s="42">
        <f t="shared" ref="H5:H9" ca="1" si="5">COUNTIF(INDIRECT("'"&amp;B5&amp;"'!I:I"), "NT")</f>
        <v>0</v>
      </c>
      <c r="I5" s="56" t="s">
        <v>395</v>
      </c>
    </row>
    <row r="6" spans="2:9" s="50" customFormat="1" ht="27" customHeight="1">
      <c r="B6" s="49" t="s">
        <v>379</v>
      </c>
      <c r="C6" s="42">
        <f t="shared" ca="1" si="0"/>
        <v>6</v>
      </c>
      <c r="D6" s="42">
        <f t="shared" ca="1" si="1"/>
        <v>0</v>
      </c>
      <c r="E6" s="45">
        <f t="shared" ca="1" si="2"/>
        <v>0</v>
      </c>
      <c r="F6" s="42">
        <f t="shared" ca="1" si="3"/>
        <v>0</v>
      </c>
      <c r="G6" s="54">
        <f t="shared" ca="1" si="4"/>
        <v>0</v>
      </c>
      <c r="H6" s="42">
        <f t="shared" ca="1" si="5"/>
        <v>0</v>
      </c>
      <c r="I6" s="43"/>
    </row>
    <row r="7" spans="2:9" s="50" customFormat="1" ht="27" customHeight="1">
      <c r="B7" s="49" t="s">
        <v>380</v>
      </c>
      <c r="C7" s="42">
        <f t="shared" ca="1" si="0"/>
        <v>19</v>
      </c>
      <c r="D7" s="42">
        <f t="shared" ca="1" si="1"/>
        <v>0</v>
      </c>
      <c r="E7" s="45">
        <f t="shared" ca="1" si="2"/>
        <v>0</v>
      </c>
      <c r="F7" s="42">
        <f t="shared" ca="1" si="3"/>
        <v>0</v>
      </c>
      <c r="G7" s="54">
        <f t="shared" ca="1" si="4"/>
        <v>0</v>
      </c>
      <c r="H7" s="42">
        <f t="shared" ca="1" si="5"/>
        <v>0</v>
      </c>
      <c r="I7" s="43"/>
    </row>
    <row r="8" spans="2:9" s="50" customFormat="1" ht="27" customHeight="1">
      <c r="B8" s="51" t="s">
        <v>381</v>
      </c>
      <c r="C8" s="42">
        <f t="shared" ca="1" si="0"/>
        <v>26</v>
      </c>
      <c r="D8" s="42">
        <f t="shared" ca="1" si="1"/>
        <v>0</v>
      </c>
      <c r="E8" s="45">
        <f t="shared" ca="1" si="2"/>
        <v>0</v>
      </c>
      <c r="F8" s="42">
        <f t="shared" ca="1" si="3"/>
        <v>0</v>
      </c>
      <c r="G8" s="54">
        <f t="shared" ca="1" si="4"/>
        <v>0</v>
      </c>
      <c r="H8" s="42">
        <f t="shared" ca="1" si="5"/>
        <v>0</v>
      </c>
      <c r="I8" s="44"/>
    </row>
    <row r="9" spans="2:9" s="53" customFormat="1" ht="27" customHeight="1" thickBot="1">
      <c r="B9" s="52" t="s">
        <v>393</v>
      </c>
      <c r="C9" s="46">
        <f ca="1">SUM(C4:C8)</f>
        <v>90</v>
      </c>
      <c r="D9" s="46">
        <f ca="1">SUM(D4:D8)</f>
        <v>35</v>
      </c>
      <c r="E9" s="47">
        <f t="shared" ca="1" si="2"/>
        <v>0.3888888888888889</v>
      </c>
      <c r="F9" s="46">
        <f ca="1">SUM(F4:F8)</f>
        <v>34</v>
      </c>
      <c r="G9" s="55">
        <f ca="1">SUM(G4:G8)</f>
        <v>1</v>
      </c>
      <c r="H9" s="46">
        <f ca="1">SUM(H4:H8)</f>
        <v>0</v>
      </c>
      <c r="I9" s="48"/>
    </row>
  </sheetData>
  <mergeCells count="6">
    <mergeCell ref="B2:B3"/>
    <mergeCell ref="C2:C3"/>
    <mergeCell ref="D2:D3"/>
    <mergeCell ref="E2:E3"/>
    <mergeCell ref="F2:H2"/>
    <mergeCell ref="I2:I3"/>
  </mergeCells>
  <pageMargins left="0.7" right="0.7" top="0.75" bottom="0.75" header="0.3" footer="0.3"/>
  <pageSetup orientation="portrait" r:id="rId1"/>
  <ignoredErrors>
    <ignoredError sqref="E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1"/>
  <sheetViews>
    <sheetView showGridLines="0" workbookViewId="0">
      <selection activeCell="H4" sqref="H4"/>
    </sheetView>
  </sheetViews>
  <sheetFormatPr defaultColWidth="14.42578125" defaultRowHeight="12.75"/>
  <cols>
    <col min="1" max="1" width="1.7109375" style="2" customWidth="1"/>
    <col min="2" max="3" width="14.7109375" style="12" customWidth="1"/>
    <col min="4" max="4" width="24.7109375" style="12" customWidth="1"/>
    <col min="5" max="5" width="51.140625" style="12" customWidth="1"/>
    <col min="6" max="6" width="26.28515625" style="12" customWidth="1"/>
    <col min="7" max="7" width="34" style="12" customWidth="1"/>
    <col min="8" max="8" width="19.140625" style="12" customWidth="1"/>
    <col min="9" max="9" width="14.42578125" style="12"/>
    <col min="10" max="16384" width="14.42578125" style="1"/>
  </cols>
  <sheetData>
    <row r="1" spans="2:9" ht="9" customHeight="1" thickBot="1"/>
    <row r="2" spans="2:9" ht="123.75" customHeight="1" thickBot="1">
      <c r="B2" s="24" t="s">
        <v>363</v>
      </c>
      <c r="C2" s="25"/>
      <c r="D2" s="25"/>
      <c r="E2" s="25"/>
      <c r="F2" s="25"/>
      <c r="G2" s="25"/>
      <c r="H2" s="25"/>
      <c r="I2" s="26"/>
    </row>
    <row r="3" spans="2:9" ht="9" customHeight="1" thickBot="1"/>
    <row r="4" spans="2:9" s="3" customFormat="1" ht="30" customHeight="1">
      <c r="B4" s="4" t="s">
        <v>5</v>
      </c>
      <c r="C4" s="17" t="s">
        <v>74</v>
      </c>
      <c r="D4" s="5" t="s">
        <v>0</v>
      </c>
      <c r="E4" s="5" t="s">
        <v>1</v>
      </c>
      <c r="F4" s="5" t="s">
        <v>2</v>
      </c>
      <c r="G4" s="5" t="s">
        <v>3</v>
      </c>
      <c r="H4" s="5" t="s">
        <v>382</v>
      </c>
      <c r="I4" s="6" t="s">
        <v>4</v>
      </c>
    </row>
    <row r="5" spans="2:9" s="7" customFormat="1" ht="63.75">
      <c r="B5" s="8" t="s">
        <v>350</v>
      </c>
      <c r="C5" s="18"/>
      <c r="D5" s="9" t="s">
        <v>364</v>
      </c>
      <c r="E5" s="9" t="s">
        <v>353</v>
      </c>
      <c r="F5" s="9"/>
      <c r="G5" s="10" t="s">
        <v>352</v>
      </c>
      <c r="H5" s="10" t="s">
        <v>383</v>
      </c>
      <c r="I5" s="11" t="s">
        <v>367</v>
      </c>
    </row>
    <row r="6" spans="2:9" s="7" customFormat="1" ht="89.25">
      <c r="B6" s="8" t="s">
        <v>360</v>
      </c>
      <c r="C6" s="18"/>
      <c r="D6" s="9" t="s">
        <v>365</v>
      </c>
      <c r="E6" s="9" t="s">
        <v>354</v>
      </c>
      <c r="F6" s="9"/>
      <c r="G6" s="10" t="s">
        <v>355</v>
      </c>
      <c r="H6" s="10" t="s">
        <v>383</v>
      </c>
      <c r="I6" s="11" t="s">
        <v>367</v>
      </c>
    </row>
    <row r="7" spans="2:9" s="7" customFormat="1" ht="89.25">
      <c r="B7" s="8" t="s">
        <v>361</v>
      </c>
      <c r="C7" s="18"/>
      <c r="D7" s="9" t="s">
        <v>366</v>
      </c>
      <c r="E7" s="9" t="s">
        <v>356</v>
      </c>
      <c r="F7" s="9"/>
      <c r="G7" s="23" t="s">
        <v>352</v>
      </c>
      <c r="H7" s="10" t="s">
        <v>383</v>
      </c>
      <c r="I7" s="11" t="s">
        <v>367</v>
      </c>
    </row>
    <row r="8" spans="2:9" s="7" customFormat="1" ht="51">
      <c r="B8" s="8" t="s">
        <v>362</v>
      </c>
      <c r="C8" s="18"/>
      <c r="D8" s="9" t="s">
        <v>357</v>
      </c>
      <c r="E8" s="9" t="s">
        <v>358</v>
      </c>
      <c r="F8" s="9"/>
      <c r="G8" s="23" t="s">
        <v>359</v>
      </c>
      <c r="H8" s="10" t="s">
        <v>383</v>
      </c>
      <c r="I8" s="11" t="s">
        <v>367</v>
      </c>
    </row>
    <row r="9" spans="2:9" s="7" customFormat="1" ht="114.75">
      <c r="B9" s="8" t="s">
        <v>384</v>
      </c>
      <c r="C9" s="37"/>
      <c r="D9" s="38" t="s">
        <v>388</v>
      </c>
      <c r="E9" s="38" t="s">
        <v>386</v>
      </c>
      <c r="F9" s="38"/>
      <c r="G9" s="39" t="s">
        <v>387</v>
      </c>
      <c r="H9" s="40" t="s">
        <v>392</v>
      </c>
      <c r="I9" s="41"/>
    </row>
    <row r="10" spans="2:9" s="7" customFormat="1" ht="114.75">
      <c r="B10" s="8" t="s">
        <v>385</v>
      </c>
      <c r="C10" s="37"/>
      <c r="D10" s="38" t="s">
        <v>389</v>
      </c>
      <c r="E10" s="38" t="s">
        <v>390</v>
      </c>
      <c r="F10" s="38"/>
      <c r="G10" s="39" t="s">
        <v>391</v>
      </c>
      <c r="H10" s="40" t="s">
        <v>392</v>
      </c>
      <c r="I10" s="41"/>
    </row>
    <row r="11" spans="2:9" s="7" customFormat="1" ht="13.5" thickBot="1">
      <c r="B11" s="13"/>
      <c r="C11" s="19"/>
      <c r="D11" s="14"/>
      <c r="E11" s="14"/>
      <c r="F11" s="14"/>
      <c r="G11" s="15"/>
      <c r="H11" s="15"/>
      <c r="I11" s="16"/>
    </row>
  </sheetData>
  <autoFilter ref="A4:I8"/>
  <mergeCells count="1">
    <mergeCell ref="B2:I2"/>
  </mergeCells>
  <conditionalFormatting sqref="I5:I11">
    <cfRule type="cellIs" dxfId="19" priority="1" operator="equal">
      <formula>"NA"</formula>
    </cfRule>
    <cfRule type="cellIs" dxfId="18" priority="2" operator="equal">
      <formula>"NT"</formula>
    </cfRule>
    <cfRule type="cellIs" dxfId="17" priority="3" operator="equal">
      <formula>"fail"</formula>
    </cfRule>
    <cfRule type="cellIs" dxfId="16" priority="4" operator="equal">
      <formula>"pass"</formula>
    </cfRule>
  </conditionalFormatting>
  <dataValidations count="1">
    <dataValidation type="list" allowBlank="1" showInputMessage="1" showErrorMessage="1" sqref="I1 I3:I1048576">
      <formula1>"PASS, FAIL, NA, NT"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heetViews>
  <sheetFormatPr defaultColWidth="14.42578125" defaultRowHeight="12.75"/>
  <cols>
    <col min="1" max="1" width="1.7109375" style="2" customWidth="1"/>
    <col min="2" max="3" width="14.7109375" style="12" customWidth="1"/>
    <col min="4" max="4" width="24.7109375" style="12" customWidth="1"/>
    <col min="5" max="5" width="51.140625" style="12" customWidth="1"/>
    <col min="6" max="6" width="26.28515625" style="12" customWidth="1"/>
    <col min="7" max="7" width="34" style="12" customWidth="1"/>
    <col min="8" max="8" width="19.140625" style="12" customWidth="1"/>
    <col min="9" max="9" width="14.42578125" style="12"/>
    <col min="10" max="16384" width="14.42578125" style="1"/>
  </cols>
  <sheetData>
    <row r="1" spans="2:9" ht="9" customHeight="1" thickBot="1"/>
    <row r="2" spans="2:9" ht="123.75" customHeight="1" thickBot="1">
      <c r="B2" s="24" t="s">
        <v>300</v>
      </c>
      <c r="C2" s="25"/>
      <c r="D2" s="25"/>
      <c r="E2" s="25"/>
      <c r="F2" s="25"/>
      <c r="G2" s="25"/>
      <c r="H2" s="25"/>
      <c r="I2" s="26"/>
    </row>
    <row r="3" spans="2:9" ht="9" customHeight="1" thickBot="1"/>
    <row r="4" spans="2:9" s="3" customFormat="1" ht="30" customHeight="1">
      <c r="B4" s="4" t="s">
        <v>5</v>
      </c>
      <c r="C4" s="17" t="s">
        <v>74</v>
      </c>
      <c r="D4" s="5" t="s">
        <v>0</v>
      </c>
      <c r="E4" s="5" t="s">
        <v>1</v>
      </c>
      <c r="F4" s="5" t="s">
        <v>2</v>
      </c>
      <c r="G4" s="5" t="s">
        <v>3</v>
      </c>
      <c r="H4" s="5" t="s">
        <v>382</v>
      </c>
      <c r="I4" s="6" t="s">
        <v>4</v>
      </c>
    </row>
    <row r="5" spans="2:9" s="7" customFormat="1" ht="51">
      <c r="B5" s="8" t="s">
        <v>6</v>
      </c>
      <c r="C5" s="18" t="s">
        <v>75</v>
      </c>
      <c r="D5" s="9" t="s">
        <v>86</v>
      </c>
      <c r="E5" s="9" t="s">
        <v>301</v>
      </c>
      <c r="F5" s="9"/>
      <c r="G5" s="10" t="s">
        <v>234</v>
      </c>
      <c r="H5" s="10" t="s">
        <v>383</v>
      </c>
      <c r="I5" s="11" t="s">
        <v>367</v>
      </c>
    </row>
    <row r="6" spans="2:9" s="7" customFormat="1" ht="51">
      <c r="B6" s="8" t="s">
        <v>7</v>
      </c>
      <c r="C6" s="18" t="s">
        <v>76</v>
      </c>
      <c r="D6" s="9" t="s">
        <v>225</v>
      </c>
      <c r="E6" s="9" t="s">
        <v>302</v>
      </c>
      <c r="F6" s="9"/>
      <c r="G6" s="23" t="s">
        <v>232</v>
      </c>
      <c r="H6" s="10" t="s">
        <v>383</v>
      </c>
      <c r="I6" s="11" t="s">
        <v>367</v>
      </c>
    </row>
    <row r="7" spans="2:9" s="7" customFormat="1" ht="51">
      <c r="B7" s="8" t="s">
        <v>8</v>
      </c>
      <c r="C7" s="18" t="s">
        <v>76</v>
      </c>
      <c r="D7" s="9" t="s">
        <v>226</v>
      </c>
      <c r="E7" s="9" t="s">
        <v>303</v>
      </c>
      <c r="F7" s="9"/>
      <c r="G7" s="23" t="s">
        <v>227</v>
      </c>
      <c r="H7" s="10" t="s">
        <v>383</v>
      </c>
      <c r="I7" s="11" t="s">
        <v>367</v>
      </c>
    </row>
    <row r="8" spans="2:9" s="7" customFormat="1" ht="51">
      <c r="B8" s="8" t="s">
        <v>9</v>
      </c>
      <c r="C8" s="18" t="s">
        <v>76</v>
      </c>
      <c r="D8" s="9" t="s">
        <v>228</v>
      </c>
      <c r="E8" s="9" t="s">
        <v>304</v>
      </c>
      <c r="F8" s="9"/>
      <c r="G8" s="23" t="s">
        <v>229</v>
      </c>
      <c r="H8" s="10" t="s">
        <v>383</v>
      </c>
      <c r="I8" s="11" t="s">
        <v>367</v>
      </c>
    </row>
    <row r="9" spans="2:9" s="7" customFormat="1" ht="51">
      <c r="B9" s="8" t="s">
        <v>10</v>
      </c>
      <c r="C9" s="18" t="s">
        <v>76</v>
      </c>
      <c r="D9" s="9" t="s">
        <v>230</v>
      </c>
      <c r="E9" s="9" t="s">
        <v>305</v>
      </c>
      <c r="F9" s="9"/>
      <c r="G9" s="23" t="s">
        <v>231</v>
      </c>
      <c r="H9" s="10" t="s">
        <v>383</v>
      </c>
      <c r="I9" s="11" t="s">
        <v>367</v>
      </c>
    </row>
    <row r="10" spans="2:9" s="7" customFormat="1" ht="63.75">
      <c r="B10" s="8" t="s">
        <v>11</v>
      </c>
      <c r="C10" s="18" t="s">
        <v>76</v>
      </c>
      <c r="D10" s="9" t="s">
        <v>100</v>
      </c>
      <c r="E10" s="9" t="s">
        <v>306</v>
      </c>
      <c r="F10" s="9"/>
      <c r="G10" s="10" t="s">
        <v>233</v>
      </c>
      <c r="H10" s="10" t="s">
        <v>383</v>
      </c>
      <c r="I10" s="11" t="s">
        <v>367</v>
      </c>
    </row>
    <row r="11" spans="2:9" s="7" customFormat="1" ht="51">
      <c r="B11" s="8" t="s">
        <v>12</v>
      </c>
      <c r="C11" s="18" t="s">
        <v>77</v>
      </c>
      <c r="D11" s="9" t="s">
        <v>235</v>
      </c>
      <c r="E11" s="9" t="s">
        <v>307</v>
      </c>
      <c r="F11" s="9"/>
      <c r="G11" s="10" t="s">
        <v>240</v>
      </c>
      <c r="H11" s="10" t="s">
        <v>383</v>
      </c>
      <c r="I11" s="11" t="s">
        <v>367</v>
      </c>
    </row>
    <row r="12" spans="2:9" s="7" customFormat="1" ht="51">
      <c r="B12" s="8" t="s">
        <v>13</v>
      </c>
      <c r="C12" s="18" t="s">
        <v>77</v>
      </c>
      <c r="D12" s="9" t="s">
        <v>236</v>
      </c>
      <c r="E12" s="9" t="s">
        <v>308</v>
      </c>
      <c r="F12" s="9"/>
      <c r="G12" s="10" t="s">
        <v>238</v>
      </c>
      <c r="H12" s="10" t="s">
        <v>383</v>
      </c>
      <c r="I12" s="11" t="s">
        <v>367</v>
      </c>
    </row>
    <row r="13" spans="2:9" s="7" customFormat="1" ht="51">
      <c r="B13" s="8" t="s">
        <v>14</v>
      </c>
      <c r="C13" s="18" t="s">
        <v>77</v>
      </c>
      <c r="D13" s="9" t="s">
        <v>237</v>
      </c>
      <c r="E13" s="9" t="s">
        <v>309</v>
      </c>
      <c r="F13" s="9"/>
      <c r="G13" s="10" t="s">
        <v>239</v>
      </c>
      <c r="H13" s="10" t="s">
        <v>383</v>
      </c>
      <c r="I13" s="11" t="s">
        <v>367</v>
      </c>
    </row>
    <row r="14" spans="2:9" s="7" customFormat="1" ht="89.25">
      <c r="B14" s="8" t="s">
        <v>15</v>
      </c>
      <c r="C14" s="18" t="s">
        <v>77</v>
      </c>
      <c r="D14" s="9" t="s">
        <v>78</v>
      </c>
      <c r="E14" s="9" t="s">
        <v>310</v>
      </c>
      <c r="F14" s="22" t="s">
        <v>345</v>
      </c>
      <c r="G14" s="10" t="s">
        <v>241</v>
      </c>
      <c r="H14" s="10" t="s">
        <v>383</v>
      </c>
      <c r="I14" s="11" t="s">
        <v>367</v>
      </c>
    </row>
    <row r="15" spans="2:9" s="7" customFormat="1" ht="51">
      <c r="B15" s="8" t="s">
        <v>16</v>
      </c>
      <c r="C15" s="18" t="s">
        <v>77</v>
      </c>
      <c r="D15" s="9" t="s">
        <v>242</v>
      </c>
      <c r="E15" s="9" t="s">
        <v>311</v>
      </c>
      <c r="F15" s="21"/>
      <c r="G15" s="10" t="s">
        <v>250</v>
      </c>
      <c r="H15" s="10" t="s">
        <v>383</v>
      </c>
      <c r="I15" s="11" t="s">
        <v>367</v>
      </c>
    </row>
    <row r="16" spans="2:9" s="7" customFormat="1" ht="51">
      <c r="B16" s="8" t="s">
        <v>17</v>
      </c>
      <c r="C16" s="18" t="s">
        <v>77</v>
      </c>
      <c r="D16" s="9" t="s">
        <v>243</v>
      </c>
      <c r="E16" s="9" t="s">
        <v>312</v>
      </c>
      <c r="F16" s="21"/>
      <c r="G16" s="10" t="s">
        <v>245</v>
      </c>
      <c r="H16" s="10" t="s">
        <v>383</v>
      </c>
      <c r="I16" s="11" t="s">
        <v>367</v>
      </c>
    </row>
    <row r="17" spans="2:9" s="7" customFormat="1" ht="51">
      <c r="B17" s="8" t="s">
        <v>18</v>
      </c>
      <c r="C17" s="18" t="s">
        <v>77</v>
      </c>
      <c r="D17" s="9" t="s">
        <v>244</v>
      </c>
      <c r="E17" s="9" t="s">
        <v>313</v>
      </c>
      <c r="F17" s="21"/>
      <c r="G17" s="10" t="s">
        <v>314</v>
      </c>
      <c r="H17" s="10" t="s">
        <v>383</v>
      </c>
      <c r="I17" s="11" t="s">
        <v>367</v>
      </c>
    </row>
    <row r="18" spans="2:9" s="7" customFormat="1" ht="51">
      <c r="B18" s="8" t="s">
        <v>19</v>
      </c>
      <c r="C18" s="18" t="s">
        <v>77</v>
      </c>
      <c r="D18" s="9" t="s">
        <v>347</v>
      </c>
      <c r="E18" s="9" t="s">
        <v>315</v>
      </c>
      <c r="F18" s="21"/>
      <c r="G18" s="10" t="s">
        <v>249</v>
      </c>
      <c r="H18" s="10" t="s">
        <v>383</v>
      </c>
      <c r="I18" s="11" t="s">
        <v>367</v>
      </c>
    </row>
    <row r="19" spans="2:9" s="7" customFormat="1" ht="102">
      <c r="B19" s="8" t="s">
        <v>20</v>
      </c>
      <c r="C19" s="18" t="s">
        <v>77</v>
      </c>
      <c r="D19" s="9" t="s">
        <v>247</v>
      </c>
      <c r="E19" s="9" t="s">
        <v>348</v>
      </c>
      <c r="F19" s="9" t="s">
        <v>346</v>
      </c>
      <c r="G19" s="10" t="s">
        <v>246</v>
      </c>
      <c r="H19" s="10" t="s">
        <v>383</v>
      </c>
      <c r="I19" s="11" t="s">
        <v>367</v>
      </c>
    </row>
    <row r="20" spans="2:9" s="7" customFormat="1" ht="51">
      <c r="B20" s="8" t="s">
        <v>21</v>
      </c>
      <c r="C20" s="18" t="s">
        <v>77</v>
      </c>
      <c r="D20" s="9" t="s">
        <v>79</v>
      </c>
      <c r="E20" s="9" t="s">
        <v>316</v>
      </c>
      <c r="F20" s="9"/>
      <c r="G20" s="10" t="s">
        <v>248</v>
      </c>
      <c r="H20" s="10" t="s">
        <v>383</v>
      </c>
      <c r="I20" s="11" t="s">
        <v>367</v>
      </c>
    </row>
    <row r="21" spans="2:9" s="7" customFormat="1" ht="102">
      <c r="B21" s="8" t="s">
        <v>22</v>
      </c>
      <c r="C21" s="18" t="s">
        <v>77</v>
      </c>
      <c r="D21" s="9" t="s">
        <v>80</v>
      </c>
      <c r="E21" s="9" t="s">
        <v>317</v>
      </c>
      <c r="F21" s="9"/>
      <c r="G21" s="23" t="s">
        <v>251</v>
      </c>
      <c r="H21" s="10" t="s">
        <v>383</v>
      </c>
      <c r="I21" s="11" t="s">
        <v>367</v>
      </c>
    </row>
    <row r="22" spans="2:9" s="7" customFormat="1" ht="51">
      <c r="B22" s="8" t="s">
        <v>92</v>
      </c>
      <c r="C22" s="18" t="s">
        <v>77</v>
      </c>
      <c r="D22" s="9" t="s">
        <v>252</v>
      </c>
      <c r="E22" s="9" t="s">
        <v>253</v>
      </c>
      <c r="F22" s="20" t="s">
        <v>85</v>
      </c>
      <c r="G22" s="10" t="s">
        <v>260</v>
      </c>
      <c r="H22" s="10" t="s">
        <v>383</v>
      </c>
      <c r="I22" s="11" t="s">
        <v>367</v>
      </c>
    </row>
    <row r="23" spans="2:9" s="7" customFormat="1" ht="51">
      <c r="B23" s="8" t="s">
        <v>283</v>
      </c>
      <c r="C23" s="18" t="s">
        <v>77</v>
      </c>
      <c r="D23" s="9" t="s">
        <v>254</v>
      </c>
      <c r="E23" s="9" t="s">
        <v>255</v>
      </c>
      <c r="F23" s="20" t="s">
        <v>85</v>
      </c>
      <c r="G23" s="10" t="s">
        <v>256</v>
      </c>
      <c r="H23" s="10" t="s">
        <v>383</v>
      </c>
      <c r="I23" s="11" t="s">
        <v>367</v>
      </c>
    </row>
    <row r="24" spans="2:9" s="7" customFormat="1" ht="51">
      <c r="B24" s="8" t="s">
        <v>284</v>
      </c>
      <c r="C24" s="18" t="s">
        <v>77</v>
      </c>
      <c r="D24" s="9" t="s">
        <v>257</v>
      </c>
      <c r="E24" s="9" t="s">
        <v>258</v>
      </c>
      <c r="F24" s="20" t="s">
        <v>85</v>
      </c>
      <c r="G24" s="10" t="s">
        <v>259</v>
      </c>
      <c r="H24" s="10" t="s">
        <v>383</v>
      </c>
      <c r="I24" s="11" t="s">
        <v>367</v>
      </c>
    </row>
    <row r="25" spans="2:9" s="7" customFormat="1" ht="51">
      <c r="B25" s="8" t="s">
        <v>285</v>
      </c>
      <c r="C25" s="18" t="s">
        <v>77</v>
      </c>
      <c r="D25" s="9" t="s">
        <v>349</v>
      </c>
      <c r="E25" s="9" t="s">
        <v>261</v>
      </c>
      <c r="F25" s="20" t="s">
        <v>85</v>
      </c>
      <c r="G25" s="10" t="s">
        <v>262</v>
      </c>
      <c r="H25" s="10" t="s">
        <v>383</v>
      </c>
      <c r="I25" s="11" t="s">
        <v>367</v>
      </c>
    </row>
    <row r="26" spans="2:9" s="7" customFormat="1" ht="51">
      <c r="B26" s="8" t="s">
        <v>286</v>
      </c>
      <c r="C26" s="18" t="s">
        <v>84</v>
      </c>
      <c r="D26" s="9" t="s">
        <v>263</v>
      </c>
      <c r="E26" s="9" t="s">
        <v>318</v>
      </c>
      <c r="F26" s="9"/>
      <c r="G26" s="10" t="s">
        <v>267</v>
      </c>
      <c r="H26" s="10" t="s">
        <v>383</v>
      </c>
      <c r="I26" s="11" t="s">
        <v>367</v>
      </c>
    </row>
    <row r="27" spans="2:9" s="7" customFormat="1" ht="51">
      <c r="B27" s="8" t="s">
        <v>287</v>
      </c>
      <c r="C27" s="18" t="s">
        <v>84</v>
      </c>
      <c r="D27" s="9" t="s">
        <v>264</v>
      </c>
      <c r="E27" s="9" t="s">
        <v>319</v>
      </c>
      <c r="F27" s="9"/>
      <c r="G27" s="10" t="s">
        <v>351</v>
      </c>
      <c r="H27" s="10" t="s">
        <v>383</v>
      </c>
      <c r="I27" s="11" t="s">
        <v>367</v>
      </c>
    </row>
    <row r="28" spans="2:9" s="7" customFormat="1" ht="51">
      <c r="B28" s="8" t="s">
        <v>288</v>
      </c>
      <c r="C28" s="18" t="s">
        <v>84</v>
      </c>
      <c r="D28" s="9" t="s">
        <v>265</v>
      </c>
      <c r="E28" s="9" t="s">
        <v>320</v>
      </c>
      <c r="F28" s="9"/>
      <c r="G28" s="10" t="s">
        <v>266</v>
      </c>
      <c r="H28" s="10" t="s">
        <v>383</v>
      </c>
      <c r="I28" s="11" t="s">
        <v>367</v>
      </c>
    </row>
    <row r="29" spans="2:9" s="7" customFormat="1" ht="51">
      <c r="B29" s="8" t="s">
        <v>289</v>
      </c>
      <c r="C29" s="18" t="s">
        <v>84</v>
      </c>
      <c r="D29" s="9" t="s">
        <v>268</v>
      </c>
      <c r="E29" s="9" t="s">
        <v>321</v>
      </c>
      <c r="F29" s="9"/>
      <c r="G29" s="10" t="s">
        <v>269</v>
      </c>
      <c r="H29" s="10" t="s">
        <v>383</v>
      </c>
      <c r="I29" s="11" t="s">
        <v>367</v>
      </c>
    </row>
    <row r="30" spans="2:9" s="7" customFormat="1" ht="76.5">
      <c r="B30" s="8" t="s">
        <v>290</v>
      </c>
      <c r="C30" s="18" t="s">
        <v>84</v>
      </c>
      <c r="D30" s="9" t="s">
        <v>270</v>
      </c>
      <c r="E30" s="9" t="s">
        <v>322</v>
      </c>
      <c r="F30" s="9"/>
      <c r="G30" s="10" t="s">
        <v>273</v>
      </c>
      <c r="H30" s="10" t="s">
        <v>392</v>
      </c>
      <c r="I30" s="11"/>
    </row>
    <row r="31" spans="2:9" s="7" customFormat="1" ht="76.5">
      <c r="B31" s="8" t="s">
        <v>291</v>
      </c>
      <c r="C31" s="18" t="s">
        <v>84</v>
      </c>
      <c r="D31" s="9" t="s">
        <v>271</v>
      </c>
      <c r="E31" s="9" t="s">
        <v>323</v>
      </c>
      <c r="F31" s="9"/>
      <c r="G31" s="10" t="s">
        <v>272</v>
      </c>
      <c r="H31" s="10" t="s">
        <v>392</v>
      </c>
      <c r="I31" s="11"/>
    </row>
    <row r="32" spans="2:9" s="7" customFormat="1" ht="51">
      <c r="B32" s="8" t="s">
        <v>292</v>
      </c>
      <c r="C32" s="18" t="s">
        <v>81</v>
      </c>
      <c r="D32" s="9" t="s">
        <v>225</v>
      </c>
      <c r="E32" s="9" t="s">
        <v>324</v>
      </c>
      <c r="F32" s="9"/>
      <c r="G32" s="10" t="s">
        <v>278</v>
      </c>
      <c r="H32" s="10" t="s">
        <v>383</v>
      </c>
      <c r="I32" s="11" t="s">
        <v>367</v>
      </c>
    </row>
    <row r="33" spans="2:9" s="7" customFormat="1" ht="51">
      <c r="B33" s="8" t="s">
        <v>293</v>
      </c>
      <c r="C33" s="18" t="s">
        <v>81</v>
      </c>
      <c r="D33" s="9" t="s">
        <v>274</v>
      </c>
      <c r="E33" s="9" t="s">
        <v>325</v>
      </c>
      <c r="F33" s="9"/>
      <c r="G33" s="10" t="s">
        <v>276</v>
      </c>
      <c r="H33" s="10" t="s">
        <v>383</v>
      </c>
      <c r="I33" s="11" t="s">
        <v>367</v>
      </c>
    </row>
    <row r="34" spans="2:9" s="7" customFormat="1" ht="51">
      <c r="B34" s="8" t="s">
        <v>294</v>
      </c>
      <c r="C34" s="18" t="s">
        <v>81</v>
      </c>
      <c r="D34" s="9" t="s">
        <v>275</v>
      </c>
      <c r="E34" s="9" t="s">
        <v>326</v>
      </c>
      <c r="F34" s="9"/>
      <c r="G34" s="10" t="s">
        <v>277</v>
      </c>
      <c r="H34" s="10" t="s">
        <v>383</v>
      </c>
      <c r="I34" s="11" t="s">
        <v>367</v>
      </c>
    </row>
    <row r="35" spans="2:9" s="7" customFormat="1" ht="63.75">
      <c r="B35" s="8" t="s">
        <v>295</v>
      </c>
      <c r="C35" s="18" t="s">
        <v>81</v>
      </c>
      <c r="D35" s="9" t="s">
        <v>82</v>
      </c>
      <c r="E35" s="9" t="s">
        <v>327</v>
      </c>
      <c r="F35" s="9"/>
      <c r="G35" s="10" t="s">
        <v>279</v>
      </c>
      <c r="H35" s="10" t="s">
        <v>383</v>
      </c>
      <c r="I35" s="11" t="s">
        <v>367</v>
      </c>
    </row>
    <row r="36" spans="2:9" s="7" customFormat="1" ht="63.75">
      <c r="B36" s="8" t="s">
        <v>296</v>
      </c>
      <c r="C36" s="18" t="s">
        <v>81</v>
      </c>
      <c r="D36" s="9" t="s">
        <v>83</v>
      </c>
      <c r="E36" s="9" t="s">
        <v>328</v>
      </c>
      <c r="F36" s="9"/>
      <c r="G36" s="10" t="s">
        <v>280</v>
      </c>
      <c r="H36" s="10" t="s">
        <v>383</v>
      </c>
      <c r="I36" s="11" t="s">
        <v>367</v>
      </c>
    </row>
    <row r="37" spans="2:9" s="7" customFormat="1" ht="102">
      <c r="B37" s="8" t="s">
        <v>297</v>
      </c>
      <c r="C37" s="18" t="s">
        <v>75</v>
      </c>
      <c r="D37" s="9" t="s">
        <v>87</v>
      </c>
      <c r="E37" s="9" t="s">
        <v>281</v>
      </c>
      <c r="F37" s="20" t="s">
        <v>85</v>
      </c>
      <c r="G37" s="10" t="s">
        <v>282</v>
      </c>
      <c r="H37" s="10" t="s">
        <v>383</v>
      </c>
      <c r="I37" s="11" t="s">
        <v>394</v>
      </c>
    </row>
    <row r="38" spans="2:9" s="7" customFormat="1" ht="13.5" thickBot="1">
      <c r="B38" s="13"/>
      <c r="C38" s="19"/>
      <c r="D38" s="14"/>
      <c r="E38" s="14"/>
      <c r="F38" s="14"/>
      <c r="G38" s="15"/>
      <c r="H38" s="15"/>
      <c r="I38" s="16"/>
    </row>
  </sheetData>
  <mergeCells count="1">
    <mergeCell ref="B2:I2"/>
  </mergeCells>
  <conditionalFormatting sqref="I5:I38">
    <cfRule type="cellIs" dxfId="15" priority="5" operator="equal">
      <formula>"NA"</formula>
    </cfRule>
    <cfRule type="cellIs" dxfId="14" priority="6" operator="equal">
      <formula>"NT"</formula>
    </cfRule>
    <cfRule type="cellIs" dxfId="13" priority="7" operator="equal">
      <formula>"fail"</formula>
    </cfRule>
    <cfRule type="cellIs" dxfId="12" priority="8" operator="equal">
      <formula>"pass"</formula>
    </cfRule>
  </conditionalFormatting>
  <dataValidations count="1">
    <dataValidation type="list" allowBlank="1" showInputMessage="1" showErrorMessage="1" sqref="I1 I3:I1048576">
      <formula1>"PASS, FAIL, NA, NT"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1"/>
  <sheetViews>
    <sheetView showGridLines="0" workbookViewId="0"/>
  </sheetViews>
  <sheetFormatPr defaultColWidth="14.42578125" defaultRowHeight="12.75"/>
  <cols>
    <col min="1" max="1" width="1.7109375" style="2" customWidth="1"/>
    <col min="2" max="3" width="14.7109375" style="12" customWidth="1"/>
    <col min="4" max="4" width="24.7109375" style="12" customWidth="1"/>
    <col min="5" max="5" width="51.140625" style="12" customWidth="1"/>
    <col min="6" max="6" width="26.28515625" style="12" customWidth="1"/>
    <col min="7" max="7" width="34" style="12" customWidth="1"/>
    <col min="8" max="8" width="19.140625" style="12" customWidth="1"/>
    <col min="9" max="9" width="14.42578125" style="12"/>
    <col min="10" max="16384" width="14.42578125" style="1"/>
  </cols>
  <sheetData>
    <row r="1" spans="2:9" ht="9" customHeight="1" thickBot="1"/>
    <row r="2" spans="2:9" ht="123.75" customHeight="1" thickBot="1">
      <c r="B2" s="24" t="s">
        <v>329</v>
      </c>
      <c r="C2" s="25"/>
      <c r="D2" s="25"/>
      <c r="E2" s="25"/>
      <c r="F2" s="25"/>
      <c r="G2" s="25"/>
      <c r="H2" s="25"/>
      <c r="I2" s="26"/>
    </row>
    <row r="3" spans="2:9" ht="9" customHeight="1" thickBot="1"/>
    <row r="4" spans="2:9" s="3" customFormat="1" ht="30" customHeight="1">
      <c r="B4" s="4" t="s">
        <v>5</v>
      </c>
      <c r="C4" s="17" t="s">
        <v>74</v>
      </c>
      <c r="D4" s="5" t="s">
        <v>0</v>
      </c>
      <c r="E4" s="5" t="s">
        <v>1</v>
      </c>
      <c r="F4" s="5" t="s">
        <v>2</v>
      </c>
      <c r="G4" s="5" t="s">
        <v>3</v>
      </c>
      <c r="H4" s="5" t="s">
        <v>382</v>
      </c>
      <c r="I4" s="6" t="s">
        <v>4</v>
      </c>
    </row>
    <row r="5" spans="2:9" s="7" customFormat="1" ht="51">
      <c r="B5" s="8" t="s">
        <v>23</v>
      </c>
      <c r="C5" s="18" t="s">
        <v>88</v>
      </c>
      <c r="D5" s="9" t="s">
        <v>89</v>
      </c>
      <c r="E5" s="9" t="s">
        <v>330</v>
      </c>
      <c r="F5" s="9"/>
      <c r="G5" s="10" t="s">
        <v>217</v>
      </c>
      <c r="H5" s="10" t="s">
        <v>392</v>
      </c>
      <c r="I5" s="11"/>
    </row>
    <row r="6" spans="2:9" s="7" customFormat="1" ht="51">
      <c r="B6" s="8" t="s">
        <v>24</v>
      </c>
      <c r="C6" s="18" t="s">
        <v>88</v>
      </c>
      <c r="D6" s="9" t="s">
        <v>90</v>
      </c>
      <c r="E6" s="9" t="s">
        <v>331</v>
      </c>
      <c r="F6" s="9"/>
      <c r="G6" s="10" t="s">
        <v>218</v>
      </c>
      <c r="H6" s="10" t="s">
        <v>392</v>
      </c>
      <c r="I6" s="11"/>
    </row>
    <row r="7" spans="2:9" s="7" customFormat="1" ht="51">
      <c r="B7" s="8" t="s">
        <v>25</v>
      </c>
      <c r="C7" s="18" t="s">
        <v>88</v>
      </c>
      <c r="D7" s="9" t="s">
        <v>91</v>
      </c>
      <c r="E7" s="9" t="s">
        <v>332</v>
      </c>
      <c r="F7" s="9"/>
      <c r="G7" s="10" t="s">
        <v>219</v>
      </c>
      <c r="H7" s="10" t="s">
        <v>392</v>
      </c>
      <c r="I7" s="11"/>
    </row>
    <row r="8" spans="2:9" s="7" customFormat="1" ht="51">
      <c r="B8" s="8" t="s">
        <v>26</v>
      </c>
      <c r="C8" s="18" t="s">
        <v>88</v>
      </c>
      <c r="D8" s="9" t="s">
        <v>216</v>
      </c>
      <c r="E8" s="9" t="s">
        <v>333</v>
      </c>
      <c r="F8" s="9"/>
      <c r="G8" s="10" t="s">
        <v>220</v>
      </c>
      <c r="H8" s="10" t="s">
        <v>392</v>
      </c>
      <c r="I8" s="11"/>
    </row>
    <row r="9" spans="2:9" s="7" customFormat="1" ht="51">
      <c r="B9" s="8" t="s">
        <v>27</v>
      </c>
      <c r="C9" s="18" t="s">
        <v>88</v>
      </c>
      <c r="D9" s="9" t="s">
        <v>221</v>
      </c>
      <c r="E9" s="9" t="s">
        <v>334</v>
      </c>
      <c r="F9" s="9"/>
      <c r="G9" s="10" t="s">
        <v>224</v>
      </c>
      <c r="H9" s="10" t="s">
        <v>392</v>
      </c>
      <c r="I9" s="11"/>
    </row>
    <row r="10" spans="2:9" s="7" customFormat="1" ht="51">
      <c r="B10" s="8" t="s">
        <v>28</v>
      </c>
      <c r="C10" s="18" t="s">
        <v>88</v>
      </c>
      <c r="D10" s="9" t="s">
        <v>222</v>
      </c>
      <c r="E10" s="9" t="s">
        <v>335</v>
      </c>
      <c r="F10" s="9"/>
      <c r="G10" s="10" t="s">
        <v>223</v>
      </c>
      <c r="H10" s="10" t="s">
        <v>392</v>
      </c>
      <c r="I10" s="11"/>
    </row>
    <row r="11" spans="2:9" s="7" customFormat="1" ht="13.5" thickBot="1">
      <c r="B11" s="13"/>
      <c r="C11" s="19"/>
      <c r="D11" s="14"/>
      <c r="E11" s="14"/>
      <c r="F11" s="14"/>
      <c r="G11" s="15"/>
      <c r="H11" s="15"/>
      <c r="I11" s="16"/>
    </row>
  </sheetData>
  <mergeCells count="1">
    <mergeCell ref="B2:I2"/>
  </mergeCells>
  <conditionalFormatting sqref="I5:I11">
    <cfRule type="cellIs" dxfId="11" priority="5" operator="equal">
      <formula>"NA"</formula>
    </cfRule>
    <cfRule type="cellIs" dxfId="10" priority="6" operator="equal">
      <formula>"NT"</formula>
    </cfRule>
    <cfRule type="cellIs" dxfId="9" priority="7" operator="equal">
      <formula>"fail"</formula>
    </cfRule>
    <cfRule type="cellIs" dxfId="8" priority="8" operator="equal">
      <formula>"pass"</formula>
    </cfRule>
  </conditionalFormatting>
  <dataValidations count="1">
    <dataValidation type="list" allowBlank="1" showInputMessage="1" showErrorMessage="1" sqref="I1:I1048576">
      <formula1>"PASS, FAIL, NA, NT"</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4"/>
  <sheetViews>
    <sheetView showGridLines="0" workbookViewId="0"/>
  </sheetViews>
  <sheetFormatPr defaultColWidth="14.42578125" defaultRowHeight="12.75"/>
  <cols>
    <col min="1" max="1" width="1.7109375" style="2" customWidth="1"/>
    <col min="2" max="3" width="14.7109375" style="12" customWidth="1"/>
    <col min="4" max="4" width="24.7109375" style="12" customWidth="1"/>
    <col min="5" max="5" width="51.140625" style="12" customWidth="1"/>
    <col min="6" max="6" width="26.28515625" style="12" customWidth="1"/>
    <col min="7" max="7" width="34" style="12" customWidth="1"/>
    <col min="8" max="8" width="19.140625" style="12" customWidth="1"/>
    <col min="9" max="9" width="14.42578125" style="12"/>
    <col min="10" max="16384" width="14.42578125" style="1"/>
  </cols>
  <sheetData>
    <row r="1" spans="2:9" ht="9" customHeight="1" thickBot="1"/>
    <row r="2" spans="2:9" ht="123.75" customHeight="1" thickBot="1">
      <c r="B2" s="24" t="s">
        <v>298</v>
      </c>
      <c r="C2" s="25"/>
      <c r="D2" s="25"/>
      <c r="E2" s="25"/>
      <c r="F2" s="25"/>
      <c r="G2" s="25"/>
      <c r="H2" s="25"/>
      <c r="I2" s="26"/>
    </row>
    <row r="3" spans="2:9" ht="9" customHeight="1" thickBot="1"/>
    <row r="4" spans="2:9" s="3" customFormat="1" ht="30" customHeight="1">
      <c r="B4" s="4" t="s">
        <v>5</v>
      </c>
      <c r="C4" s="17" t="s">
        <v>74</v>
      </c>
      <c r="D4" s="5" t="s">
        <v>0</v>
      </c>
      <c r="E4" s="5" t="s">
        <v>1</v>
      </c>
      <c r="F4" s="5" t="s">
        <v>2</v>
      </c>
      <c r="G4" s="5" t="s">
        <v>3</v>
      </c>
      <c r="H4" s="5" t="s">
        <v>382</v>
      </c>
      <c r="I4" s="6" t="s">
        <v>4</v>
      </c>
    </row>
    <row r="5" spans="2:9" s="7" customFormat="1" ht="51">
      <c r="B5" s="8" t="s">
        <v>29</v>
      </c>
      <c r="C5" s="18" t="s">
        <v>93</v>
      </c>
      <c r="D5" s="9" t="s">
        <v>94</v>
      </c>
      <c r="E5" s="9" t="s">
        <v>336</v>
      </c>
      <c r="F5" s="9"/>
      <c r="G5" s="10" t="s">
        <v>95</v>
      </c>
      <c r="H5" s="10" t="s">
        <v>392</v>
      </c>
      <c r="I5" s="11"/>
    </row>
    <row r="6" spans="2:9" s="7" customFormat="1" ht="51">
      <c r="B6" s="8" t="s">
        <v>30</v>
      </c>
      <c r="C6" s="18" t="s">
        <v>93</v>
      </c>
      <c r="D6" s="9" t="s">
        <v>96</v>
      </c>
      <c r="E6" s="9" t="s">
        <v>337</v>
      </c>
      <c r="F6" s="9"/>
      <c r="G6" s="10" t="s">
        <v>112</v>
      </c>
      <c r="H6" s="10" t="s">
        <v>392</v>
      </c>
      <c r="I6" s="11"/>
    </row>
    <row r="7" spans="2:9" s="7" customFormat="1" ht="51">
      <c r="B7" s="8" t="s">
        <v>31</v>
      </c>
      <c r="C7" s="18" t="s">
        <v>93</v>
      </c>
      <c r="D7" s="9" t="s">
        <v>97</v>
      </c>
      <c r="E7" s="9" t="s">
        <v>338</v>
      </c>
      <c r="F7" s="9"/>
      <c r="G7" s="10" t="s">
        <v>98</v>
      </c>
      <c r="H7" s="10" t="s">
        <v>392</v>
      </c>
      <c r="I7" s="11"/>
    </row>
    <row r="8" spans="2:9" s="7" customFormat="1" ht="51">
      <c r="B8" s="8" t="s">
        <v>32</v>
      </c>
      <c r="C8" s="18" t="s">
        <v>93</v>
      </c>
      <c r="D8" s="9" t="s">
        <v>102</v>
      </c>
      <c r="E8" s="9" t="s">
        <v>339</v>
      </c>
      <c r="F8" s="9"/>
      <c r="G8" s="10" t="s">
        <v>103</v>
      </c>
      <c r="H8" s="10" t="s">
        <v>392</v>
      </c>
      <c r="I8" s="11"/>
    </row>
    <row r="9" spans="2:9" s="7" customFormat="1" ht="51">
      <c r="B9" s="8" t="s">
        <v>33</v>
      </c>
      <c r="C9" s="18" t="s">
        <v>93</v>
      </c>
      <c r="D9" s="9" t="s">
        <v>104</v>
      </c>
      <c r="E9" s="9" t="s">
        <v>340</v>
      </c>
      <c r="F9" s="9"/>
      <c r="G9" s="10" t="s">
        <v>105</v>
      </c>
      <c r="H9" s="10" t="s">
        <v>392</v>
      </c>
      <c r="I9" s="11"/>
    </row>
    <row r="10" spans="2:9" s="7" customFormat="1" ht="63.75">
      <c r="B10" s="8" t="s">
        <v>34</v>
      </c>
      <c r="C10" s="18" t="s">
        <v>93</v>
      </c>
      <c r="D10" s="9" t="s">
        <v>100</v>
      </c>
      <c r="E10" s="9" t="s">
        <v>341</v>
      </c>
      <c r="F10" s="9"/>
      <c r="G10" s="10" t="s">
        <v>101</v>
      </c>
      <c r="H10" s="10" t="s">
        <v>392</v>
      </c>
      <c r="I10" s="11"/>
    </row>
    <row r="11" spans="2:9" s="7" customFormat="1" ht="51">
      <c r="B11" s="8" t="s">
        <v>35</v>
      </c>
      <c r="C11" s="18" t="s">
        <v>93</v>
      </c>
      <c r="D11" s="9" t="s">
        <v>106</v>
      </c>
      <c r="E11" s="9" t="s">
        <v>342</v>
      </c>
      <c r="F11" s="9"/>
      <c r="G11" s="10" t="s">
        <v>107</v>
      </c>
      <c r="H11" s="10" t="s">
        <v>392</v>
      </c>
      <c r="I11" s="11"/>
    </row>
    <row r="12" spans="2:9" s="7" customFormat="1" ht="63.75">
      <c r="B12" s="8" t="s">
        <v>36</v>
      </c>
      <c r="C12" s="18" t="s">
        <v>93</v>
      </c>
      <c r="D12" s="9" t="s">
        <v>108</v>
      </c>
      <c r="E12" s="9" t="s">
        <v>343</v>
      </c>
      <c r="F12" s="9"/>
      <c r="G12" s="10" t="s">
        <v>109</v>
      </c>
      <c r="H12" s="10" t="s">
        <v>392</v>
      </c>
      <c r="I12" s="11"/>
    </row>
    <row r="13" spans="2:9" s="7" customFormat="1" ht="51">
      <c r="B13" s="8" t="s">
        <v>37</v>
      </c>
      <c r="C13" s="18" t="s">
        <v>93</v>
      </c>
      <c r="D13" s="9" t="s">
        <v>110</v>
      </c>
      <c r="E13" s="9" t="s">
        <v>344</v>
      </c>
      <c r="F13" s="9"/>
      <c r="G13" s="10" t="s">
        <v>111</v>
      </c>
      <c r="H13" s="10" t="s">
        <v>392</v>
      </c>
      <c r="I13" s="11"/>
    </row>
    <row r="14" spans="2:9" s="7" customFormat="1" ht="51">
      <c r="B14" s="8" t="s">
        <v>38</v>
      </c>
      <c r="C14" s="18" t="s">
        <v>99</v>
      </c>
      <c r="D14" s="9" t="s">
        <v>94</v>
      </c>
      <c r="E14" s="9" t="s">
        <v>113</v>
      </c>
      <c r="F14" s="9"/>
      <c r="G14" s="10" t="s">
        <v>95</v>
      </c>
      <c r="H14" s="10" t="s">
        <v>392</v>
      </c>
      <c r="I14" s="11"/>
    </row>
    <row r="15" spans="2:9" s="7" customFormat="1" ht="51">
      <c r="B15" s="8" t="s">
        <v>39</v>
      </c>
      <c r="C15" s="18" t="s">
        <v>99</v>
      </c>
      <c r="D15" s="9" t="s">
        <v>96</v>
      </c>
      <c r="E15" s="9" t="s">
        <v>114</v>
      </c>
      <c r="F15" s="9"/>
      <c r="G15" s="10" t="s">
        <v>115</v>
      </c>
      <c r="H15" s="10" t="s">
        <v>392</v>
      </c>
      <c r="I15" s="11"/>
    </row>
    <row r="16" spans="2:9" s="7" customFormat="1" ht="51">
      <c r="B16" s="8" t="s">
        <v>40</v>
      </c>
      <c r="C16" s="18" t="s">
        <v>99</v>
      </c>
      <c r="D16" s="9" t="s">
        <v>116</v>
      </c>
      <c r="E16" s="9" t="s">
        <v>117</v>
      </c>
      <c r="F16" s="9"/>
      <c r="G16" s="10" t="s">
        <v>118</v>
      </c>
      <c r="H16" s="10" t="s">
        <v>392</v>
      </c>
      <c r="I16" s="11"/>
    </row>
    <row r="17" spans="2:9" s="7" customFormat="1" ht="51">
      <c r="B17" s="8" t="s">
        <v>41</v>
      </c>
      <c r="C17" s="18" t="s">
        <v>99</v>
      </c>
      <c r="D17" s="9" t="s">
        <v>119</v>
      </c>
      <c r="E17" s="9" t="s">
        <v>124</v>
      </c>
      <c r="F17" s="9"/>
      <c r="G17" s="10" t="s">
        <v>120</v>
      </c>
      <c r="H17" s="10" t="s">
        <v>392</v>
      </c>
      <c r="I17" s="11"/>
    </row>
    <row r="18" spans="2:9" s="7" customFormat="1" ht="63.75">
      <c r="B18" s="8" t="s">
        <v>42</v>
      </c>
      <c r="C18" s="18" t="s">
        <v>99</v>
      </c>
      <c r="D18" s="9" t="s">
        <v>121</v>
      </c>
      <c r="E18" s="9" t="s">
        <v>122</v>
      </c>
      <c r="F18" s="9"/>
      <c r="G18" s="10" t="s">
        <v>123</v>
      </c>
      <c r="H18" s="10" t="s">
        <v>392</v>
      </c>
      <c r="I18" s="11"/>
    </row>
    <row r="19" spans="2:9" s="7" customFormat="1" ht="51">
      <c r="B19" s="8" t="s">
        <v>43</v>
      </c>
      <c r="C19" s="18" t="s">
        <v>99</v>
      </c>
      <c r="D19" s="9" t="s">
        <v>127</v>
      </c>
      <c r="E19" s="9" t="s">
        <v>126</v>
      </c>
      <c r="F19" s="9"/>
      <c r="G19" s="10" t="s">
        <v>125</v>
      </c>
      <c r="H19" s="10" t="s">
        <v>392</v>
      </c>
      <c r="I19" s="11"/>
    </row>
    <row r="20" spans="2:9" s="7" customFormat="1" ht="51">
      <c r="B20" s="8" t="s">
        <v>44</v>
      </c>
      <c r="C20" s="18" t="s">
        <v>99</v>
      </c>
      <c r="D20" s="9" t="s">
        <v>128</v>
      </c>
      <c r="E20" s="9" t="s">
        <v>129</v>
      </c>
      <c r="F20" s="9"/>
      <c r="G20" s="10" t="s">
        <v>130</v>
      </c>
      <c r="H20" s="10" t="s">
        <v>392</v>
      </c>
      <c r="I20" s="11"/>
    </row>
    <row r="21" spans="2:9" s="7" customFormat="1" ht="51">
      <c r="B21" s="8" t="s">
        <v>45</v>
      </c>
      <c r="C21" s="18" t="s">
        <v>99</v>
      </c>
      <c r="D21" s="9" t="s">
        <v>131</v>
      </c>
      <c r="E21" s="9" t="s">
        <v>132</v>
      </c>
      <c r="F21" s="9"/>
      <c r="G21" s="10" t="s">
        <v>133</v>
      </c>
      <c r="H21" s="10" t="s">
        <v>392</v>
      </c>
      <c r="I21" s="11"/>
    </row>
    <row r="22" spans="2:9" s="7" customFormat="1" ht="51">
      <c r="B22" s="8" t="s">
        <v>46</v>
      </c>
      <c r="C22" s="18" t="s">
        <v>99</v>
      </c>
      <c r="D22" s="9" t="s">
        <v>134</v>
      </c>
      <c r="E22" s="9" t="s">
        <v>135</v>
      </c>
      <c r="F22" s="9"/>
      <c r="G22" s="10" t="s">
        <v>133</v>
      </c>
      <c r="H22" s="10" t="s">
        <v>392</v>
      </c>
      <c r="I22" s="11"/>
    </row>
    <row r="23" spans="2:9" s="7" customFormat="1" ht="51">
      <c r="B23" s="8" t="s">
        <v>47</v>
      </c>
      <c r="C23" s="18" t="s">
        <v>99</v>
      </c>
      <c r="D23" s="9" t="s">
        <v>136</v>
      </c>
      <c r="E23" s="9" t="s">
        <v>137</v>
      </c>
      <c r="F23" s="9"/>
      <c r="G23" s="10" t="s">
        <v>138</v>
      </c>
      <c r="H23" s="10" t="s">
        <v>392</v>
      </c>
      <c r="I23" s="11"/>
    </row>
    <row r="24" spans="2:9" s="7" customFormat="1" ht="13.5" thickBot="1">
      <c r="B24" s="13"/>
      <c r="C24" s="19"/>
      <c r="D24" s="14"/>
      <c r="E24" s="14"/>
      <c r="F24" s="14"/>
      <c r="G24" s="15"/>
      <c r="H24" s="15"/>
      <c r="I24" s="16"/>
    </row>
  </sheetData>
  <mergeCells count="1">
    <mergeCell ref="B2:I2"/>
  </mergeCells>
  <conditionalFormatting sqref="I5:I24">
    <cfRule type="cellIs" dxfId="7" priority="5" operator="equal">
      <formula>"NA"</formula>
    </cfRule>
    <cfRule type="cellIs" dxfId="6" priority="6" operator="equal">
      <formula>"NT"</formula>
    </cfRule>
    <cfRule type="cellIs" dxfId="5" priority="7" operator="equal">
      <formula>"fail"</formula>
    </cfRule>
    <cfRule type="cellIs" dxfId="4" priority="8" operator="equal">
      <formula>"pass"</formula>
    </cfRule>
  </conditionalFormatting>
  <dataValidations count="1">
    <dataValidation type="list" allowBlank="1" showInputMessage="1" showErrorMessage="1" sqref="I1:I1048576">
      <formula1>"PASS, FAIL, NA, NT"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1"/>
  <sheetViews>
    <sheetView showGridLines="0" workbookViewId="0">
      <selection activeCell="B2" sqref="B2:I2"/>
    </sheetView>
  </sheetViews>
  <sheetFormatPr defaultColWidth="14.42578125" defaultRowHeight="12.75"/>
  <cols>
    <col min="1" max="1" width="1.7109375" style="2" customWidth="1"/>
    <col min="2" max="3" width="14.7109375" style="12" customWidth="1"/>
    <col min="4" max="4" width="24.7109375" style="12" customWidth="1"/>
    <col min="5" max="5" width="51.140625" style="12" customWidth="1"/>
    <col min="6" max="6" width="26.28515625" style="12" customWidth="1"/>
    <col min="7" max="7" width="34" style="12" customWidth="1"/>
    <col min="8" max="8" width="19.140625" style="12" customWidth="1"/>
    <col min="9" max="9" width="14.42578125" style="12"/>
    <col min="10" max="16384" width="14.42578125" style="1"/>
  </cols>
  <sheetData>
    <row r="1" spans="2:9" ht="9" customHeight="1" thickBot="1"/>
    <row r="2" spans="2:9" ht="123.75" customHeight="1" thickBot="1">
      <c r="B2" s="24" t="s">
        <v>202</v>
      </c>
      <c r="C2" s="25"/>
      <c r="D2" s="25"/>
      <c r="E2" s="25"/>
      <c r="F2" s="25"/>
      <c r="G2" s="25"/>
      <c r="H2" s="25"/>
      <c r="I2" s="26"/>
    </row>
    <row r="3" spans="2:9" ht="9" customHeight="1" thickBot="1"/>
    <row r="4" spans="2:9" s="3" customFormat="1" ht="30" customHeight="1">
      <c r="B4" s="4" t="s">
        <v>5</v>
      </c>
      <c r="C4" s="17" t="s">
        <v>74</v>
      </c>
      <c r="D4" s="5" t="s">
        <v>0</v>
      </c>
      <c r="E4" s="5" t="s">
        <v>1</v>
      </c>
      <c r="F4" s="5" t="s">
        <v>2</v>
      </c>
      <c r="G4" s="5" t="s">
        <v>3</v>
      </c>
      <c r="H4" s="5" t="s">
        <v>382</v>
      </c>
      <c r="I4" s="6" t="s">
        <v>4</v>
      </c>
    </row>
    <row r="5" spans="2:9" s="7" customFormat="1" ht="51">
      <c r="B5" s="8" t="s">
        <v>48</v>
      </c>
      <c r="C5" s="18" t="s">
        <v>88</v>
      </c>
      <c r="D5" s="9" t="s">
        <v>94</v>
      </c>
      <c r="E5" s="9" t="s">
        <v>203</v>
      </c>
      <c r="F5" s="9"/>
      <c r="G5" s="10" t="s">
        <v>139</v>
      </c>
      <c r="H5" s="10" t="s">
        <v>392</v>
      </c>
      <c r="I5" s="11"/>
    </row>
    <row r="6" spans="2:9" s="7" customFormat="1" ht="51">
      <c r="B6" s="8" t="s">
        <v>49</v>
      </c>
      <c r="C6" s="18" t="s">
        <v>88</v>
      </c>
      <c r="D6" s="9" t="s">
        <v>140</v>
      </c>
      <c r="E6" s="9" t="s">
        <v>204</v>
      </c>
      <c r="F6" s="9"/>
      <c r="G6" s="10" t="s">
        <v>141</v>
      </c>
      <c r="H6" s="10" t="s">
        <v>392</v>
      </c>
      <c r="I6" s="11"/>
    </row>
    <row r="7" spans="2:9" s="7" customFormat="1" ht="51">
      <c r="B7" s="8" t="s">
        <v>50</v>
      </c>
      <c r="C7" s="18" t="s">
        <v>88</v>
      </c>
      <c r="D7" s="9" t="s">
        <v>142</v>
      </c>
      <c r="E7" s="9" t="s">
        <v>205</v>
      </c>
      <c r="F7" s="9"/>
      <c r="G7" s="10" t="s">
        <v>143</v>
      </c>
      <c r="H7" s="10" t="s">
        <v>392</v>
      </c>
      <c r="I7" s="11"/>
    </row>
    <row r="8" spans="2:9" s="7" customFormat="1" ht="51">
      <c r="B8" s="8" t="s">
        <v>51</v>
      </c>
      <c r="C8" s="18" t="s">
        <v>88</v>
      </c>
      <c r="D8" s="9" t="s">
        <v>144</v>
      </c>
      <c r="E8" s="9" t="s">
        <v>206</v>
      </c>
      <c r="F8" s="9"/>
      <c r="G8" s="10" t="s">
        <v>145</v>
      </c>
      <c r="H8" s="10" t="s">
        <v>392</v>
      </c>
      <c r="I8" s="11"/>
    </row>
    <row r="9" spans="2:9" s="7" customFormat="1" ht="51">
      <c r="B9" s="8" t="s">
        <v>52</v>
      </c>
      <c r="C9" s="18" t="s">
        <v>88</v>
      </c>
      <c r="D9" s="9" t="s">
        <v>146</v>
      </c>
      <c r="E9" s="9" t="s">
        <v>207</v>
      </c>
      <c r="F9" s="9"/>
      <c r="G9" s="10" t="s">
        <v>147</v>
      </c>
      <c r="H9" s="10" t="s">
        <v>392</v>
      </c>
      <c r="I9" s="11"/>
    </row>
    <row r="10" spans="2:9" s="7" customFormat="1" ht="51">
      <c r="B10" s="8" t="s">
        <v>53</v>
      </c>
      <c r="C10" s="18" t="s">
        <v>88</v>
      </c>
      <c r="D10" s="9" t="s">
        <v>148</v>
      </c>
      <c r="E10" s="9" t="s">
        <v>208</v>
      </c>
      <c r="F10" s="9"/>
      <c r="G10" s="10" t="s">
        <v>149</v>
      </c>
      <c r="H10" s="10" t="s">
        <v>392</v>
      </c>
      <c r="I10" s="11"/>
    </row>
    <row r="11" spans="2:9" s="7" customFormat="1" ht="63.75">
      <c r="B11" s="8" t="s">
        <v>54</v>
      </c>
      <c r="C11" s="18" t="s">
        <v>150</v>
      </c>
      <c r="D11" s="9" t="s">
        <v>164</v>
      </c>
      <c r="E11" s="9" t="s">
        <v>209</v>
      </c>
      <c r="F11" s="9"/>
      <c r="G11" s="10" t="s">
        <v>151</v>
      </c>
      <c r="H11" s="10" t="s">
        <v>392</v>
      </c>
      <c r="I11" s="11"/>
    </row>
    <row r="12" spans="2:9" s="7" customFormat="1" ht="76.5">
      <c r="B12" s="8" t="s">
        <v>55</v>
      </c>
      <c r="C12" s="18" t="s">
        <v>150</v>
      </c>
      <c r="D12" s="9" t="s">
        <v>165</v>
      </c>
      <c r="E12" s="9" t="s">
        <v>210</v>
      </c>
      <c r="F12" s="9"/>
      <c r="G12" s="10" t="s">
        <v>152</v>
      </c>
      <c r="H12" s="10" t="s">
        <v>392</v>
      </c>
      <c r="I12" s="11"/>
    </row>
    <row r="13" spans="2:9" s="7" customFormat="1" ht="63.75">
      <c r="B13" s="8" t="s">
        <v>56</v>
      </c>
      <c r="C13" s="18" t="s">
        <v>150</v>
      </c>
      <c r="D13" s="9" t="s">
        <v>153</v>
      </c>
      <c r="E13" s="9" t="s">
        <v>211</v>
      </c>
      <c r="F13" s="9"/>
      <c r="G13" s="10" t="s">
        <v>154</v>
      </c>
      <c r="H13" s="10" t="s">
        <v>392</v>
      </c>
      <c r="I13" s="11"/>
    </row>
    <row r="14" spans="2:9" s="7" customFormat="1" ht="63.75">
      <c r="B14" s="8" t="s">
        <v>57</v>
      </c>
      <c r="C14" s="18" t="s">
        <v>150</v>
      </c>
      <c r="D14" s="9" t="s">
        <v>155</v>
      </c>
      <c r="E14" s="9" t="s">
        <v>212</v>
      </c>
      <c r="F14" s="9"/>
      <c r="G14" s="10" t="s">
        <v>156</v>
      </c>
      <c r="H14" s="10" t="s">
        <v>392</v>
      </c>
      <c r="I14" s="11"/>
    </row>
    <row r="15" spans="2:9" s="7" customFormat="1" ht="63.75">
      <c r="B15" s="8" t="s">
        <v>58</v>
      </c>
      <c r="C15" s="18" t="s">
        <v>150</v>
      </c>
      <c r="D15" s="9" t="s">
        <v>157</v>
      </c>
      <c r="E15" s="9" t="s">
        <v>213</v>
      </c>
      <c r="F15" s="9"/>
      <c r="G15" s="10" t="s">
        <v>158</v>
      </c>
      <c r="H15" s="10" t="s">
        <v>392</v>
      </c>
      <c r="I15" s="11"/>
    </row>
    <row r="16" spans="2:9" s="7" customFormat="1" ht="76.5">
      <c r="B16" s="8" t="s">
        <v>59</v>
      </c>
      <c r="C16" s="18" t="s">
        <v>150</v>
      </c>
      <c r="D16" s="9" t="s">
        <v>159</v>
      </c>
      <c r="E16" s="9" t="s">
        <v>199</v>
      </c>
      <c r="F16" s="9"/>
      <c r="G16" s="10" t="s">
        <v>160</v>
      </c>
      <c r="H16" s="10" t="s">
        <v>392</v>
      </c>
      <c r="I16" s="11"/>
    </row>
    <row r="17" spans="2:9" s="7" customFormat="1" ht="76.5">
      <c r="B17" s="8" t="s">
        <v>60</v>
      </c>
      <c r="C17" s="18" t="s">
        <v>150</v>
      </c>
      <c r="D17" s="9" t="s">
        <v>166</v>
      </c>
      <c r="E17" s="9" t="s">
        <v>199</v>
      </c>
      <c r="F17" s="9"/>
      <c r="G17" s="10" t="s">
        <v>161</v>
      </c>
      <c r="H17" s="10" t="s">
        <v>392</v>
      </c>
      <c r="I17" s="11"/>
    </row>
    <row r="18" spans="2:9" s="7" customFormat="1" ht="76.5">
      <c r="B18" s="8" t="s">
        <v>61</v>
      </c>
      <c r="C18" s="18" t="s">
        <v>150</v>
      </c>
      <c r="D18" s="9" t="s">
        <v>167</v>
      </c>
      <c r="E18" s="9" t="s">
        <v>199</v>
      </c>
      <c r="F18" s="9"/>
      <c r="G18" s="10" t="s">
        <v>162</v>
      </c>
      <c r="H18" s="10" t="s">
        <v>392</v>
      </c>
      <c r="I18" s="11"/>
    </row>
    <row r="19" spans="2:9" s="7" customFormat="1" ht="114.75">
      <c r="B19" s="8" t="s">
        <v>62</v>
      </c>
      <c r="C19" s="18" t="s">
        <v>150</v>
      </c>
      <c r="D19" s="9" t="s">
        <v>163</v>
      </c>
      <c r="E19" s="9" t="s">
        <v>214</v>
      </c>
      <c r="F19" s="9"/>
      <c r="G19" s="10" t="s">
        <v>187</v>
      </c>
      <c r="H19" s="10" t="s">
        <v>392</v>
      </c>
      <c r="I19" s="11"/>
    </row>
    <row r="20" spans="2:9" s="7" customFormat="1" ht="102">
      <c r="B20" s="8" t="s">
        <v>63</v>
      </c>
      <c r="C20" s="18" t="s">
        <v>150</v>
      </c>
      <c r="D20" s="9" t="s">
        <v>172</v>
      </c>
      <c r="E20" s="9" t="s">
        <v>192</v>
      </c>
      <c r="F20" s="9"/>
      <c r="G20" s="10" t="s">
        <v>168</v>
      </c>
      <c r="H20" s="10" t="s">
        <v>392</v>
      </c>
      <c r="I20" s="11"/>
    </row>
    <row r="21" spans="2:9" s="7" customFormat="1" ht="89.25">
      <c r="B21" s="8" t="s">
        <v>64</v>
      </c>
      <c r="C21" s="18" t="s">
        <v>150</v>
      </c>
      <c r="D21" s="9" t="s">
        <v>169</v>
      </c>
      <c r="E21" s="9" t="s">
        <v>215</v>
      </c>
      <c r="F21" s="9"/>
      <c r="G21" s="10" t="s">
        <v>170</v>
      </c>
      <c r="H21" s="10" t="s">
        <v>392</v>
      </c>
      <c r="I21" s="11"/>
    </row>
    <row r="22" spans="2:9" s="7" customFormat="1" ht="102">
      <c r="B22" s="8" t="s">
        <v>65</v>
      </c>
      <c r="C22" s="18" t="s">
        <v>150</v>
      </c>
      <c r="D22" s="9" t="s">
        <v>171</v>
      </c>
      <c r="E22" s="9" t="s">
        <v>174</v>
      </c>
      <c r="F22" s="9"/>
      <c r="G22" s="10" t="s">
        <v>173</v>
      </c>
      <c r="H22" s="10" t="s">
        <v>392</v>
      </c>
      <c r="I22" s="11"/>
    </row>
    <row r="23" spans="2:9" s="7" customFormat="1" ht="102">
      <c r="B23" s="8" t="s">
        <v>66</v>
      </c>
      <c r="C23" s="18" t="s">
        <v>150</v>
      </c>
      <c r="D23" s="9" t="s">
        <v>175</v>
      </c>
      <c r="E23" s="9" t="s">
        <v>176</v>
      </c>
      <c r="F23" s="9"/>
      <c r="G23" s="10" t="s">
        <v>177</v>
      </c>
      <c r="H23" s="10" t="s">
        <v>392</v>
      </c>
      <c r="I23" s="11"/>
    </row>
    <row r="24" spans="2:9" s="7" customFormat="1" ht="102">
      <c r="B24" s="8" t="s">
        <v>67</v>
      </c>
      <c r="C24" s="18" t="s">
        <v>150</v>
      </c>
      <c r="D24" s="9" t="s">
        <v>178</v>
      </c>
      <c r="E24" s="9" t="s">
        <v>180</v>
      </c>
      <c r="F24" s="20" t="s">
        <v>181</v>
      </c>
      <c r="G24" s="10" t="s">
        <v>179</v>
      </c>
      <c r="H24" s="10" t="s">
        <v>392</v>
      </c>
      <c r="I24" s="11"/>
    </row>
    <row r="25" spans="2:9" s="7" customFormat="1" ht="102">
      <c r="B25" s="8" t="s">
        <v>68</v>
      </c>
      <c r="C25" s="18" t="s">
        <v>150</v>
      </c>
      <c r="D25" s="9" t="s">
        <v>182</v>
      </c>
      <c r="E25" s="9" t="s">
        <v>183</v>
      </c>
      <c r="F25" s="20" t="s">
        <v>181</v>
      </c>
      <c r="G25" s="10" t="s">
        <v>184</v>
      </c>
      <c r="H25" s="10" t="s">
        <v>392</v>
      </c>
      <c r="I25" s="11"/>
    </row>
    <row r="26" spans="2:9" s="7" customFormat="1" ht="89.25">
      <c r="B26" s="8" t="s">
        <v>69</v>
      </c>
      <c r="C26" s="18" t="s">
        <v>150</v>
      </c>
      <c r="D26" s="9" t="s">
        <v>185</v>
      </c>
      <c r="E26" s="9" t="s">
        <v>186</v>
      </c>
      <c r="F26" s="9"/>
      <c r="G26" s="10" t="s">
        <v>156</v>
      </c>
      <c r="H26" s="10" t="s">
        <v>392</v>
      </c>
      <c r="I26" s="11"/>
    </row>
    <row r="27" spans="2:9" s="7" customFormat="1" ht="102">
      <c r="B27" s="8" t="s">
        <v>70</v>
      </c>
      <c r="C27" s="18" t="s">
        <v>150</v>
      </c>
      <c r="D27" s="9" t="s">
        <v>189</v>
      </c>
      <c r="E27" s="9" t="s">
        <v>299</v>
      </c>
      <c r="F27" s="9"/>
      <c r="G27" s="10" t="s">
        <v>190</v>
      </c>
      <c r="H27" s="10" t="s">
        <v>392</v>
      </c>
      <c r="I27" s="11"/>
    </row>
    <row r="28" spans="2:9" s="7" customFormat="1" ht="51">
      <c r="B28" s="8" t="s">
        <v>71</v>
      </c>
      <c r="C28" s="18" t="s">
        <v>188</v>
      </c>
      <c r="D28" s="9" t="s">
        <v>191</v>
      </c>
      <c r="E28" s="9" t="s">
        <v>193</v>
      </c>
      <c r="F28" s="9"/>
      <c r="G28" s="10" t="s">
        <v>194</v>
      </c>
      <c r="H28" s="10" t="s">
        <v>392</v>
      </c>
      <c r="I28" s="11"/>
    </row>
    <row r="29" spans="2:9" s="7" customFormat="1" ht="51">
      <c r="B29" s="8" t="s">
        <v>72</v>
      </c>
      <c r="C29" s="18" t="s">
        <v>188</v>
      </c>
      <c r="D29" s="9" t="s">
        <v>195</v>
      </c>
      <c r="E29" s="9" t="s">
        <v>196</v>
      </c>
      <c r="F29" s="9"/>
      <c r="G29" s="10" t="s">
        <v>197</v>
      </c>
      <c r="H29" s="10" t="s">
        <v>392</v>
      </c>
      <c r="I29" s="11"/>
    </row>
    <row r="30" spans="2:9" s="7" customFormat="1" ht="114.75">
      <c r="B30" s="8" t="s">
        <v>73</v>
      </c>
      <c r="C30" s="18" t="s">
        <v>188</v>
      </c>
      <c r="D30" s="9" t="s">
        <v>198</v>
      </c>
      <c r="E30" s="9" t="s">
        <v>200</v>
      </c>
      <c r="F30" s="9"/>
      <c r="G30" s="10" t="s">
        <v>201</v>
      </c>
      <c r="H30" s="10" t="s">
        <v>392</v>
      </c>
      <c r="I30" s="11"/>
    </row>
    <row r="31" spans="2:9" s="7" customFormat="1" ht="13.5" thickBot="1">
      <c r="B31" s="13"/>
      <c r="C31" s="19"/>
      <c r="D31" s="14"/>
      <c r="E31" s="14"/>
      <c r="F31" s="14"/>
      <c r="G31" s="15"/>
      <c r="H31" s="15"/>
      <c r="I31" s="16"/>
    </row>
  </sheetData>
  <mergeCells count="1">
    <mergeCell ref="B2:I2"/>
  </mergeCells>
  <conditionalFormatting sqref="I5:I31">
    <cfRule type="cellIs" dxfId="3" priority="5" operator="equal">
      <formula>"NA"</formula>
    </cfRule>
    <cfRule type="cellIs" dxfId="2" priority="6" operator="equal">
      <formula>"NT"</formula>
    </cfRule>
    <cfRule type="cellIs" dxfId="1" priority="7" operator="equal">
      <formula>"fail"</formula>
    </cfRule>
    <cfRule type="cellIs" dxfId="0" priority="8" operator="equal">
      <formula>"pass"</formula>
    </cfRule>
  </conditionalFormatting>
  <dataValidations count="1">
    <dataValidation type="list" allowBlank="1" showInputMessage="1" showErrorMessage="1" sqref="I1:I1048576">
      <formula1>"PASS, FAIL, NA, 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General</vt:lpstr>
      <vt:lpstr>Start</vt:lpstr>
      <vt:lpstr>Help</vt:lpstr>
      <vt:lpstr>Impact</vt:lpstr>
      <vt:lpstr>Mentorship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Hong Sim Tran</cp:lastModifiedBy>
  <dcterms:modified xsi:type="dcterms:W3CDTF">2019-11-04T16:22:13Z</dcterms:modified>
</cp:coreProperties>
</file>