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tlas_v2\docker-atlas\Airflow\dags\data\"/>
    </mc:Choice>
  </mc:AlternateContent>
  <bookViews>
    <workbookView xWindow="0" yWindow="0" windowWidth="19200" windowHeight="7050"/>
  </bookViews>
  <sheets>
    <sheet name="Sheet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0" i="1" l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</calcChain>
</file>

<file path=xl/sharedStrings.xml><?xml version="1.0" encoding="utf-8"?>
<sst xmlns="http://schemas.openxmlformats.org/spreadsheetml/2006/main" count="454" uniqueCount="182">
  <si>
    <t>Domaine</t>
  </si>
  <si>
    <t>Propriétaire</t>
  </si>
  <si>
    <t>Description</t>
  </si>
  <si>
    <t>Aspect de performance (Qualité)</t>
  </si>
  <si>
    <t>Commentaire</t>
  </si>
  <si>
    <t>RÉFÉRENCE DE LA TRANSACTION</t>
  </si>
  <si>
    <t>Zaghloul Hiba</t>
  </si>
  <si>
    <t>La référence externe de la transaction</t>
  </si>
  <si>
    <t>MONTANT EN DHS</t>
  </si>
  <si>
    <t>Le montant de la transaction en dhs</t>
  </si>
  <si>
    <t>INTITULE DE L'ORDONATEUR</t>
  </si>
  <si>
    <t>Le nom de l'ordonateur</t>
  </si>
  <si>
    <t>TYPE IDENTITE DE L'ORDONATEUR</t>
  </si>
  <si>
    <t>Le type d'identité de l'ordonateur</t>
  </si>
  <si>
    <t>NUMERO IDENTITE DE L'ORDONATEUR</t>
  </si>
  <si>
    <t>Le numéro d'identité de l'ordonateur</t>
  </si>
  <si>
    <t>RÉFÉRENCE DE CREATION</t>
  </si>
  <si>
    <t>La référence interne de la transaction</t>
  </si>
  <si>
    <t>MATRICULE DE CREATION</t>
  </si>
  <si>
    <t>Le matricule de l'agent payeur</t>
  </si>
  <si>
    <t>CODE AGENCE</t>
  </si>
  <si>
    <t>Le code agence de paiement de l'opération</t>
  </si>
  <si>
    <t>reference DGI paiement</t>
  </si>
  <si>
    <t>référence DGI externe de paiement</t>
  </si>
  <si>
    <t>Date paiement</t>
  </si>
  <si>
    <t>date de paiement de la vignette</t>
  </si>
  <si>
    <t>BPR</t>
  </si>
  <si>
    <t xml:space="preserve">BPR </t>
  </si>
  <si>
    <t>AGENCE</t>
  </si>
  <si>
    <t>Agence</t>
  </si>
  <si>
    <t>Reference Bp (CRE)</t>
  </si>
  <si>
    <t>référence BP interne</t>
  </si>
  <si>
    <t>Reference DGIannulation</t>
  </si>
  <si>
    <t>référence DGI externe d'annulation</t>
  </si>
  <si>
    <t>Immatriculation</t>
  </si>
  <si>
    <t>immatriculation du véhicule</t>
  </si>
  <si>
    <t>Année de paiement</t>
  </si>
  <si>
    <t>année de paiement de la vignette</t>
  </si>
  <si>
    <t>Model Vehicule</t>
  </si>
  <si>
    <t>Numéro Tel</t>
  </si>
  <si>
    <t>numéro de telephone du client</t>
  </si>
  <si>
    <t xml:space="preserve">Puissance fiscale </t>
  </si>
  <si>
    <t>puissance fiscale du vehicule</t>
  </si>
  <si>
    <t xml:space="preserve">type de carburant </t>
  </si>
  <si>
    <t>type de carburant du vehicule</t>
  </si>
  <si>
    <t>montant vignette</t>
  </si>
  <si>
    <t xml:space="preserve">montant de la vignette </t>
  </si>
  <si>
    <t>majoration</t>
  </si>
  <si>
    <t>majoration de la vignette</t>
  </si>
  <si>
    <t>pénalité</t>
  </si>
  <si>
    <t>pénalité de la vignette</t>
  </si>
  <si>
    <t>commission 1</t>
  </si>
  <si>
    <t>commission 1 de la vignette</t>
  </si>
  <si>
    <t>commission 2</t>
  </si>
  <si>
    <t>commission 2 de la vignette</t>
  </si>
  <si>
    <t>tva 1</t>
  </si>
  <si>
    <t>tva 1 de la vignette</t>
  </si>
  <si>
    <t>tva2</t>
  </si>
  <si>
    <t>tva2 de la vignette</t>
  </si>
  <si>
    <t>mode de paiement</t>
  </si>
  <si>
    <t>Pièce d'identité</t>
  </si>
  <si>
    <t>pièce d'identité client</t>
  </si>
  <si>
    <t>intitulé client</t>
  </si>
  <si>
    <t>information client</t>
  </si>
  <si>
    <t>numéro de compte</t>
  </si>
  <si>
    <t>numéro de compte du client</t>
  </si>
  <si>
    <t>agent payeur</t>
  </si>
  <si>
    <t>agent payeur de la vignette</t>
  </si>
  <si>
    <t>Agent annulation</t>
  </si>
  <si>
    <t xml:space="preserve">agent </t>
  </si>
  <si>
    <t>Date création</t>
  </si>
  <si>
    <t>date de  création</t>
  </si>
  <si>
    <t>Date annulation</t>
  </si>
  <si>
    <t>date d'annulation</t>
  </si>
  <si>
    <t>Code branche</t>
  </si>
  <si>
    <t>code branche</t>
  </si>
  <si>
    <t>Statut</t>
  </si>
  <si>
    <t>statut de paiement</t>
  </si>
  <si>
    <t>Type carte grise</t>
  </si>
  <si>
    <t>type de carte grise</t>
  </si>
  <si>
    <t>code autorisation</t>
  </si>
  <si>
    <t xml:space="preserve">Montant </t>
  </si>
  <si>
    <t>montant global vignette TTC</t>
  </si>
  <si>
    <t>référence BP to dgi</t>
  </si>
  <si>
    <t>référence BP externe</t>
  </si>
  <si>
    <t>Num compte</t>
  </si>
  <si>
    <t xml:space="preserve">type carburant </t>
  </si>
  <si>
    <t>montant majoration</t>
  </si>
  <si>
    <t>montant de la majoration de paiement</t>
  </si>
  <si>
    <t>montant TTC</t>
  </si>
  <si>
    <t>montant TTC de la vignette</t>
  </si>
  <si>
    <t>montant penalité</t>
  </si>
  <si>
    <t>montant de penalité de paiement</t>
  </si>
  <si>
    <t>Droit de timbre</t>
  </si>
  <si>
    <t>montant de paiement des droits de timbre</t>
  </si>
  <si>
    <t>code ville</t>
  </si>
  <si>
    <t>code ville de l'agence du client</t>
  </si>
  <si>
    <t>date d'immatriculation</t>
  </si>
  <si>
    <t>date d'immatriculation du client</t>
  </si>
  <si>
    <t>marque vehicule</t>
  </si>
  <si>
    <t>marque du véhicule</t>
  </si>
  <si>
    <t>Statut de paiement</t>
  </si>
  <si>
    <t xml:space="preserve">statut de paiement de la vignette </t>
  </si>
  <si>
    <t>commission TTC</t>
  </si>
  <si>
    <t>commission TTC du paiement de la vignette</t>
  </si>
  <si>
    <t>Canal de paiement</t>
  </si>
  <si>
    <t xml:space="preserve">canal de paiement de la vignette </t>
  </si>
  <si>
    <t>DATE DE CREATION</t>
  </si>
  <si>
    <t>date de création de paiement de la vignette</t>
  </si>
  <si>
    <t>DATE DE MODIFICATION</t>
  </si>
  <si>
    <t>date de modification du paiement de la vignette</t>
  </si>
  <si>
    <t>radical</t>
  </si>
  <si>
    <t>radical du client</t>
  </si>
  <si>
    <t>DATE DE CHARGEMENT</t>
  </si>
  <si>
    <t>date de chargement du paiement de la vignette</t>
  </si>
  <si>
    <t>agence ordonnatrice</t>
  </si>
  <si>
    <t>Agence ordonnatrice</t>
  </si>
  <si>
    <t>banque ordonnatrice</t>
  </si>
  <si>
    <t>Banque ordonnatrice</t>
  </si>
  <si>
    <t>ville ordonnatrice</t>
  </si>
  <si>
    <t>Ville ordonnatrice</t>
  </si>
  <si>
    <t xml:space="preserve">generique ordonnateur </t>
  </si>
  <si>
    <t xml:space="preserve">Generique ordonnateur </t>
  </si>
  <si>
    <t xml:space="preserve">radical ordonnateur </t>
  </si>
  <si>
    <t xml:space="preserve">Radical ordonnateur </t>
  </si>
  <si>
    <t xml:space="preserve">plural ordonnateur </t>
  </si>
  <si>
    <t xml:space="preserve">Plural ordonnateur </t>
  </si>
  <si>
    <t xml:space="preserve">guichet bénéficiaire </t>
  </si>
  <si>
    <t xml:space="preserve">Guichet bénéficiaire </t>
  </si>
  <si>
    <t xml:space="preserve">banque bénéficiaire </t>
  </si>
  <si>
    <t xml:space="preserve">Banque bénéficiaire </t>
  </si>
  <si>
    <t xml:space="preserve">ville bénéficiaire </t>
  </si>
  <si>
    <t xml:space="preserve">Ville bénéficiaire </t>
  </si>
  <si>
    <t xml:space="preserve">generique bénéficiaire </t>
  </si>
  <si>
    <t xml:space="preserve">Generique bénéficiaire </t>
  </si>
  <si>
    <t xml:space="preserve">radical bénéficiaire </t>
  </si>
  <si>
    <t xml:space="preserve">Radical bénéficiaire </t>
  </si>
  <si>
    <t xml:space="preserve">plural bénéficiaire </t>
  </si>
  <si>
    <t xml:space="preserve">Plural bénéficiaire </t>
  </si>
  <si>
    <t xml:space="preserve">code operation </t>
  </si>
  <si>
    <t xml:space="preserve">Code operation </t>
  </si>
  <si>
    <t>date operation</t>
  </si>
  <si>
    <t>Date operation</t>
  </si>
  <si>
    <t>date de valeur</t>
  </si>
  <si>
    <t>Date de valeur</t>
  </si>
  <si>
    <t xml:space="preserve">montant frais </t>
  </si>
  <si>
    <t xml:space="preserve">Montant frais </t>
  </si>
  <si>
    <t>montant commission</t>
  </si>
  <si>
    <t>Montant commission</t>
  </si>
  <si>
    <t>montant TVA</t>
  </si>
  <si>
    <t>Montant TVA</t>
  </si>
  <si>
    <t>montant Taxe</t>
  </si>
  <si>
    <t>Montant Taxe</t>
  </si>
  <si>
    <t>devise</t>
  </si>
  <si>
    <t>Devise</t>
  </si>
  <si>
    <t xml:space="preserve">organisme </t>
  </si>
  <si>
    <t xml:space="preserve">Organisme </t>
  </si>
  <si>
    <t xml:space="preserve">référence d'annulation </t>
  </si>
  <si>
    <t xml:space="preserve">Référence d'annulation </t>
  </si>
  <si>
    <t>etat de paiement</t>
  </si>
  <si>
    <t>Etat de paiement</t>
  </si>
  <si>
    <t>motif de paiement</t>
  </si>
  <si>
    <t>Motif de paiement</t>
  </si>
  <si>
    <t>date d'etat</t>
  </si>
  <si>
    <t>Date d'etat</t>
  </si>
  <si>
    <t>DATE DE MISE A JOUR</t>
  </si>
  <si>
    <t>heure de paiement</t>
  </si>
  <si>
    <t>Heure de paiement</t>
  </si>
  <si>
    <t>matricule paiement</t>
  </si>
  <si>
    <t>Matricule paiement</t>
  </si>
  <si>
    <t>matricule annulation</t>
  </si>
  <si>
    <t>Matricule annulation</t>
  </si>
  <si>
    <t>annulation</t>
  </si>
  <si>
    <t>Annulation</t>
  </si>
  <si>
    <t>forcage</t>
  </si>
  <si>
    <t>Forcage</t>
  </si>
  <si>
    <t xml:space="preserve">ecart </t>
  </si>
  <si>
    <t xml:space="preserve">Ecart </t>
  </si>
  <si>
    <t>Sous domaine</t>
  </si>
  <si>
    <t>Libellé Métier</t>
  </si>
  <si>
    <t>Owner</t>
  </si>
  <si>
    <t>Description22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</si>
</sst>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1" fillId="2" borderId="2" xfId="0" applyFont="1" applyFill="1" applyBorder="1" applyAlignment="1">
      <alignment vertical="top" wrapText="1"/>
    </xf>
    <xf numFmtId="0" fontId="0" fillId="3" borderId="0" xfId="0" applyNumberFormat="1" applyFill="1" applyAlignment="1">
      <alignment vertical="top"/>
    </xf>
    <xf numFmtId="0" fontId="2" fillId="4" borderId="3" xfId="0" applyFont="1" applyFill="1" applyBorder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  <xf numFmtId="0" fontId="0" fillId="3" borderId="0" xfId="0" applyFill="1" applyAlignment="1">
      <alignment vertical="top"/>
    </xf>
    <xf numFmtId="0" fontId="0" fillId="3" borderId="0" xfId="0" applyNumberFormat="1" applyFill="1" applyBorder="1" applyAlignment="1">
      <alignment vertical="top"/>
    </xf>
    <xf numFmtId="0" fontId="2" fillId="4" borderId="0" xfId="0" applyFont="1" applyFill="1" applyBorder="1" applyAlignment="1">
      <alignment horizontal="left" vertical="top" wrapText="1"/>
    </xf>
    <xf numFmtId="0" fontId="0" fillId="3" borderId="0" xfId="0" applyFill="1" applyBorder="1" applyAlignment="1">
      <alignment vertical="top"/>
    </xf>
  </cellXfs>
  <cellStyles count="1">
    <cellStyle name="Normal" xfId="0" builtinId="0"/>
  </cellStyles>
  <dxfs count="10">
    <dxf>
      <fill>
        <patternFill patternType="solid">
          <fgColor rgb="FF000000"/>
          <bgColor rgb="FFF2F2F2"/>
        </patternFill>
      </fill>
      <alignment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solid">
          <fgColor indexed="64"/>
          <bgColor theme="0" tint="-4.9989318521683403E-2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solid">
          <fgColor indexed="64"/>
          <bgColor theme="9" tint="0.79998168889431442"/>
        </patternFill>
      </fill>
      <alignment horizontal="left" vertical="top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solid">
          <fgColor indexed="64"/>
          <bgColor theme="0" tint="-4.9989318521683403E-2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Calibri"/>
        <scheme val="none"/>
      </font>
      <fill>
        <patternFill patternType="solid">
          <fgColor indexed="64"/>
          <bgColor theme="9" tint="0.79998168889431442"/>
        </patternFill>
      </fill>
      <alignment horizontal="left" vertical="top" textRotation="0" wrapText="1" indent="0" justifyLastLine="0" shrinkToFit="0" readingOrder="0"/>
      <border diagonalUp="0" diagonalDown="0">
        <left style="hair">
          <color indexed="64"/>
        </left>
        <right style="hair">
          <color indexed="64"/>
        </right>
        <top style="hair">
          <color indexed="64"/>
        </top>
        <bottom style="hair">
          <color indexed="64"/>
        </bottom>
        <vertical/>
        <horizontal/>
      </border>
    </dxf>
    <dxf>
      <numFmt numFmtId="0" formatCode="General"/>
      <fill>
        <patternFill patternType="solid">
          <fgColor rgb="FF000000"/>
          <bgColor rgb="FFF2F2F2"/>
        </patternFill>
      </fill>
      <alignment vertical="top" textRotation="0" indent="0" justifyLastLine="0" shrinkToFit="0" readingOrder="0"/>
    </dxf>
    <dxf>
      <numFmt numFmtId="0" formatCode="General"/>
      <fill>
        <patternFill patternType="solid">
          <fgColor rgb="FF000000"/>
          <bgColor rgb="FFF2F2F2"/>
        </patternFill>
      </fill>
      <alignment vertical="top" textRotation="0" indent="0" justifyLastLine="0" shrinkToFit="0" readingOrder="0"/>
    </dxf>
    <dxf>
      <fill>
        <patternFill patternType="solid">
          <fgColor rgb="FF000000"/>
          <bgColor rgb="FFF2F2F2"/>
        </patternFill>
      </fill>
      <alignment vertical="top" textRotation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5" tint="-0.249977111117893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adoudi\Downloads\sour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éf Source Données"/>
      <sheetName val="Réf Technique"/>
      <sheetName val="Réf flux"/>
      <sheetName val="Glossaire métier"/>
      <sheetName val="Réf flux (2)"/>
      <sheetName val="Feuil2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ables/table1.xml><?xml version="1.0" encoding="utf-8"?>
<table xmlns="http://schemas.openxmlformats.org/spreadsheetml/2006/main" id="2" name="Tableau247" displayName="Tableau247" ref="A1:G90" totalsRowShown="0" headerRowDxfId="9" dataDxfId="7" headerRowBorderDxfId="8">
  <autoFilter ref="A1:G90"/>
  <tableColumns count="7">
    <tableColumn id="3" name="Domaine" dataDxfId="6">
      <calculatedColumnFormula>LOOKUP(Tableau247[[#This Row],[Libellé Métier]],[1]!DD[Libellé métier],[1]!DD[Domaine])</calculatedColumnFormula>
    </tableColumn>
    <tableColumn id="4" name="Sous domaine" dataDxfId="5">
      <calculatedColumnFormula>LOOKUP(Tableau247[[#This Row],[Libellé Métier]],[1]!DD[Libellé métier],[1]!DD[Sous domaine])</calculatedColumnFormula>
    </tableColumn>
    <tableColumn id="5" name="Libellé Métier" dataDxfId="4"/>
    <tableColumn id="8" name="Propriétaire" dataDxfId="3"/>
    <tableColumn id="22" name="Description" dataDxfId="2"/>
    <tableColumn id="2" name="Aspect de performance (Qualité)" dataDxfId="1"/>
    <tableColumn id="1" name="Commentair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"/>
  <sheetViews>
    <sheetView tabSelected="1" topLeftCell="G1" workbookViewId="0">
      <selection activeCell="J3" sqref="J3"/>
    </sheetView>
  </sheetViews>
  <sheetFormatPr defaultRowHeight="14.5" x14ac:dyDescent="0.35"/>
  <cols>
    <col min="1" max="1" width="19.6328125" bestFit="1" customWidth="1"/>
    <col min="2" max="2" width="15.6328125" bestFit="1" customWidth="1"/>
    <col min="3" max="3" width="30" bestFit="1" customWidth="1"/>
    <col min="4" max="4" width="13.90625" bestFit="1" customWidth="1"/>
    <col min="5" max="5" width="45.453125" customWidth="1"/>
    <col min="6" max="6" width="32.08984375" customWidth="1"/>
    <col min="7" max="7" width="33.453125" customWidth="1"/>
    <col min="8" max="8" width="13.90625" bestFit="1" customWidth="1"/>
    <col min="9" max="9" width="45.453125" customWidth="1"/>
  </cols>
  <sheetData>
    <row r="1" spans="1:9" x14ac:dyDescent="0.35">
      <c r="A1" s="1" t="s">
        <v>0</v>
      </c>
      <c r="B1" s="1" t="s">
        <v>178</v>
      </c>
      <c r="C1" s="2" t="s">
        <v>179</v>
      </c>
      <c r="D1" s="2" t="s">
        <v>1</v>
      </c>
      <c r="E1" s="2" t="s">
        <v>2</v>
      </c>
      <c r="F1" s="1" t="s">
        <v>3</v>
      </c>
      <c r="G1" s="1" t="s">
        <v>4</v>
      </c>
      <c r="H1" s="2" t="s">
        <v>180</v>
      </c>
      <c r="I1" s="2" t="s">
        <v>181</v>
      </c>
    </row>
    <row r="2" spans="1:9" x14ac:dyDescent="0.35">
      <c r="A2" s="3" t="str">
        <f>LOOKUP(Tableau247[[#This Row],[Libellé Métier]],[1]!DD[Libellé métier],[1]!DD[Domaine])</f>
        <v>Activité de Paiements</v>
      </c>
      <c r="B2" s="3" t="str">
        <f>LOOKUP(Tableau247[[#This Row],[Libellé Métier]],[1]!DD[Libellé métier],[1]!DD[Sous domaine])</f>
        <v>Vignette</v>
      </c>
      <c r="C2" s="4" t="s">
        <v>5</v>
      </c>
      <c r="D2" s="5" t="s">
        <v>6</v>
      </c>
      <c r="E2" s="4" t="s">
        <v>7</v>
      </c>
      <c r="F2" s="5"/>
      <c r="G2" s="6"/>
      <c r="H2" s="5" t="s">
        <v>6</v>
      </c>
      <c r="I2" s="4" t="s">
        <v>7</v>
      </c>
    </row>
    <row r="3" spans="1:9" x14ac:dyDescent="0.35">
      <c r="A3" s="3" t="str">
        <f>LOOKUP(Tableau247[[#This Row],[Libellé Métier]],[1]!DD[Libellé métier],[1]!DD[Domaine])</f>
        <v>Activité de Paiements</v>
      </c>
      <c r="B3" s="3" t="str">
        <f>LOOKUP(Tableau247[[#This Row],[Libellé Métier]],[1]!DD[Libellé métier],[1]!DD[Sous domaine])</f>
        <v>Vignette</v>
      </c>
      <c r="C3" s="4" t="s">
        <v>8</v>
      </c>
      <c r="D3" s="5" t="s">
        <v>6</v>
      </c>
      <c r="E3" s="4" t="s">
        <v>9</v>
      </c>
      <c r="F3" s="5"/>
      <c r="G3" s="6"/>
      <c r="H3" s="5" t="s">
        <v>6</v>
      </c>
      <c r="I3" s="4" t="s">
        <v>9</v>
      </c>
    </row>
    <row r="4" spans="1:9" x14ac:dyDescent="0.35">
      <c r="A4" s="3" t="str">
        <f>LOOKUP(Tableau247[[#This Row],[Libellé Métier]],[1]!DD[Libellé métier],[1]!DD[Domaine])</f>
        <v>Activité de Paiements</v>
      </c>
      <c r="B4" s="3" t="str">
        <f>LOOKUP(Tableau247[[#This Row],[Libellé Métier]],[1]!DD[Libellé métier],[1]!DD[Sous domaine])</f>
        <v>Vignette</v>
      </c>
      <c r="C4" s="4" t="s">
        <v>10</v>
      </c>
      <c r="D4" s="5" t="s">
        <v>6</v>
      </c>
      <c r="E4" s="4" t="s">
        <v>11</v>
      </c>
      <c r="F4" s="5"/>
      <c r="G4" s="6"/>
      <c r="H4" s="5" t="s">
        <v>6</v>
      </c>
      <c r="I4" s="4" t="s">
        <v>11</v>
      </c>
    </row>
    <row r="5" spans="1:9" x14ac:dyDescent="0.35">
      <c r="A5" s="3" t="str">
        <f>LOOKUP(Tableau247[[#This Row],[Libellé Métier]],[1]!DD[Libellé métier],[1]!DD[Domaine])</f>
        <v>Activité de Paiements</v>
      </c>
      <c r="B5" s="3" t="str">
        <f>LOOKUP(Tableau247[[#This Row],[Libellé Métier]],[1]!DD[Libellé métier],[1]!DD[Sous domaine])</f>
        <v xml:space="preserve">VISA </v>
      </c>
      <c r="C5" s="4" t="s">
        <v>12</v>
      </c>
      <c r="D5" s="5" t="s">
        <v>6</v>
      </c>
      <c r="E5" s="4" t="s">
        <v>13</v>
      </c>
      <c r="F5" s="5"/>
      <c r="G5" s="6"/>
      <c r="H5" s="5" t="s">
        <v>6</v>
      </c>
      <c r="I5" s="4" t="s">
        <v>13</v>
      </c>
    </row>
    <row r="6" spans="1:9" x14ac:dyDescent="0.35">
      <c r="A6" s="3" t="str">
        <f>LOOKUP(Tableau247[[#This Row],[Libellé Métier]],[1]!DD[Libellé métier],[1]!DD[Domaine])</f>
        <v>Activité de Paiements</v>
      </c>
      <c r="B6" s="3" t="str">
        <f>LOOKUP(Tableau247[[#This Row],[Libellé Métier]],[1]!DD[Libellé métier],[1]!DD[Sous domaine])</f>
        <v>Vignette</v>
      </c>
      <c r="C6" s="4" t="s">
        <v>14</v>
      </c>
      <c r="D6" s="5" t="s">
        <v>6</v>
      </c>
      <c r="E6" s="4" t="s">
        <v>15</v>
      </c>
      <c r="F6" s="5"/>
      <c r="G6" s="6"/>
      <c r="H6" s="5" t="s">
        <v>6</v>
      </c>
      <c r="I6" s="4" t="s">
        <v>15</v>
      </c>
    </row>
    <row r="7" spans="1:9" x14ac:dyDescent="0.35">
      <c r="A7" s="3" t="str">
        <f>LOOKUP(Tableau247[[#This Row],[Libellé Métier]],[1]!DD[Libellé métier],[1]!DD[Domaine])</f>
        <v>Activité de Paiements</v>
      </c>
      <c r="B7" s="3" t="str">
        <f>LOOKUP(Tableau247[[#This Row],[Libellé Métier]],[1]!DD[Libellé métier],[1]!DD[Sous domaine])</f>
        <v>Vignette</v>
      </c>
      <c r="C7" s="4" t="s">
        <v>16</v>
      </c>
      <c r="D7" s="5" t="s">
        <v>6</v>
      </c>
      <c r="E7" s="4" t="s">
        <v>17</v>
      </c>
      <c r="F7" s="5"/>
      <c r="G7" s="6"/>
      <c r="H7" s="5" t="s">
        <v>6</v>
      </c>
      <c r="I7" s="4" t="s">
        <v>17</v>
      </c>
    </row>
    <row r="8" spans="1:9" x14ac:dyDescent="0.35">
      <c r="A8" s="3" t="str">
        <f>LOOKUP(Tableau247[[#This Row],[Libellé Métier]],[1]!DD[Libellé métier],[1]!DD[Domaine])</f>
        <v>Activité de Paiements</v>
      </c>
      <c r="B8" s="3" t="str">
        <f>LOOKUP(Tableau247[[#This Row],[Libellé Métier]],[1]!DD[Libellé métier],[1]!DD[Sous domaine])</f>
        <v>Vignette</v>
      </c>
      <c r="C8" s="4" t="s">
        <v>18</v>
      </c>
      <c r="D8" s="5" t="s">
        <v>6</v>
      </c>
      <c r="E8" s="4" t="s">
        <v>19</v>
      </c>
      <c r="F8" s="5"/>
      <c r="G8" s="6"/>
      <c r="H8" s="5" t="s">
        <v>6</v>
      </c>
      <c r="I8" s="4" t="s">
        <v>19</v>
      </c>
    </row>
    <row r="9" spans="1:9" x14ac:dyDescent="0.35">
      <c r="A9" s="3" t="str">
        <f>LOOKUP(Tableau247[[#This Row],[Libellé Métier]],[1]!DD[Libellé métier],[1]!DD[Domaine])</f>
        <v>ALM</v>
      </c>
      <c r="B9" s="3" t="str">
        <f>LOOKUP(Tableau247[[#This Row],[Libellé Métier]],[1]!DD[Libellé métier],[1]!DD[Sous domaine])</f>
        <v>A définir</v>
      </c>
      <c r="C9" s="4" t="s">
        <v>20</v>
      </c>
      <c r="D9" s="5" t="s">
        <v>6</v>
      </c>
      <c r="E9" s="4" t="s">
        <v>21</v>
      </c>
      <c r="F9" s="5"/>
      <c r="G9" s="6"/>
      <c r="H9" s="5" t="s">
        <v>6</v>
      </c>
      <c r="I9" s="4" t="s">
        <v>21</v>
      </c>
    </row>
    <row r="10" spans="1:9" x14ac:dyDescent="0.35">
      <c r="A10" s="3" t="str">
        <f>LOOKUP(Tableau247[[#This Row],[Libellé Métier]],[1]!DD[Libellé métier],[1]!DD[Domaine])</f>
        <v>Activité de Paiements</v>
      </c>
      <c r="B10" s="3" t="str">
        <f>LOOKUP(Tableau247[[#This Row],[Libellé Métier]],[1]!DD[Libellé métier],[1]!DD[Sous domaine])</f>
        <v>Vignette</v>
      </c>
      <c r="C10" s="4" t="s">
        <v>22</v>
      </c>
      <c r="D10" s="5" t="s">
        <v>6</v>
      </c>
      <c r="E10" s="4" t="s">
        <v>23</v>
      </c>
      <c r="F10" s="5"/>
      <c r="G10" s="6"/>
      <c r="H10" s="5" t="s">
        <v>6</v>
      </c>
      <c r="I10" s="4" t="s">
        <v>23</v>
      </c>
    </row>
    <row r="11" spans="1:9" x14ac:dyDescent="0.35">
      <c r="A11" s="3" t="str">
        <f>LOOKUP(Tableau247[[#This Row],[Libellé Métier]],[1]!DD[Libellé métier],[1]!DD[Domaine])</f>
        <v>ALM</v>
      </c>
      <c r="B11" s="3" t="str">
        <f>LOOKUP(Tableau247[[#This Row],[Libellé Métier]],[1]!DD[Libellé métier],[1]!DD[Sous domaine])</f>
        <v>A définir</v>
      </c>
      <c r="C11" s="4" t="s">
        <v>24</v>
      </c>
      <c r="D11" s="5" t="s">
        <v>6</v>
      </c>
      <c r="E11" s="4" t="s">
        <v>25</v>
      </c>
      <c r="F11" s="5"/>
      <c r="G11" s="6"/>
      <c r="H11" s="5" t="s">
        <v>6</v>
      </c>
      <c r="I11" s="4" t="s">
        <v>25</v>
      </c>
    </row>
    <row r="12" spans="1:9" x14ac:dyDescent="0.35">
      <c r="A12" s="3" t="str">
        <f>LOOKUP(Tableau247[[#This Row],[Libellé Métier]],[1]!DD[Libellé métier],[1]!DD[Domaine])</f>
        <v>ALM</v>
      </c>
      <c r="B12" s="3" t="str">
        <f>LOOKUP(Tableau247[[#This Row],[Libellé Métier]],[1]!DD[Libellé métier],[1]!DD[Sous domaine])</f>
        <v>A définir</v>
      </c>
      <c r="C12" s="4" t="s">
        <v>26</v>
      </c>
      <c r="D12" s="5" t="s">
        <v>6</v>
      </c>
      <c r="E12" s="4" t="s">
        <v>27</v>
      </c>
      <c r="F12" s="5"/>
      <c r="G12" s="6"/>
      <c r="H12" s="5" t="s">
        <v>6</v>
      </c>
      <c r="I12" s="4" t="s">
        <v>27</v>
      </c>
    </row>
    <row r="13" spans="1:9" x14ac:dyDescent="0.35">
      <c r="A13" s="3" t="str">
        <f>LOOKUP(Tableau247[[#This Row],[Libellé Métier]],[1]!DD[Libellé métier],[1]!DD[Domaine])</f>
        <v>ALM</v>
      </c>
      <c r="B13" s="3" t="str">
        <f>LOOKUP(Tableau247[[#This Row],[Libellé Métier]],[1]!DD[Libellé métier],[1]!DD[Sous domaine])</f>
        <v>A définir</v>
      </c>
      <c r="C13" s="4" t="s">
        <v>28</v>
      </c>
      <c r="D13" s="5" t="s">
        <v>6</v>
      </c>
      <c r="E13" s="4" t="s">
        <v>29</v>
      </c>
      <c r="F13" s="5"/>
      <c r="G13" s="6"/>
      <c r="H13" s="5" t="s">
        <v>6</v>
      </c>
      <c r="I13" s="4" t="s">
        <v>29</v>
      </c>
    </row>
    <row r="14" spans="1:9" x14ac:dyDescent="0.35">
      <c r="A14" s="3" t="str">
        <f>LOOKUP(Tableau247[[#This Row],[Libellé Métier]],[1]!DD[Libellé métier],[1]!DD[Domaine])</f>
        <v>Activité de Paiements</v>
      </c>
      <c r="B14" s="3" t="str">
        <f>LOOKUP(Tableau247[[#This Row],[Libellé Métier]],[1]!DD[Libellé métier],[1]!DD[Sous domaine])</f>
        <v>Vignette</v>
      </c>
      <c r="C14" s="4" t="s">
        <v>30</v>
      </c>
      <c r="D14" s="5" t="s">
        <v>6</v>
      </c>
      <c r="E14" s="4" t="s">
        <v>31</v>
      </c>
      <c r="F14" s="5"/>
      <c r="G14" s="6"/>
      <c r="H14" s="5" t="s">
        <v>6</v>
      </c>
      <c r="I14" s="4" t="s">
        <v>31</v>
      </c>
    </row>
    <row r="15" spans="1:9" x14ac:dyDescent="0.35">
      <c r="A15" s="3" t="str">
        <f>LOOKUP(Tableau247[[#This Row],[Libellé Métier]],[1]!DD[Libellé métier],[1]!DD[Domaine])</f>
        <v>Activité de Paiements</v>
      </c>
      <c r="B15" s="3" t="str">
        <f>LOOKUP(Tableau247[[#This Row],[Libellé Métier]],[1]!DD[Libellé métier],[1]!DD[Sous domaine])</f>
        <v xml:space="preserve">VISA </v>
      </c>
      <c r="C15" s="4" t="s">
        <v>32</v>
      </c>
      <c r="D15" s="5" t="s">
        <v>6</v>
      </c>
      <c r="E15" s="4" t="s">
        <v>33</v>
      </c>
      <c r="F15" s="5"/>
      <c r="G15" s="6"/>
      <c r="H15" s="5" t="s">
        <v>6</v>
      </c>
      <c r="I15" s="4" t="s">
        <v>33</v>
      </c>
    </row>
    <row r="16" spans="1:9" x14ac:dyDescent="0.35">
      <c r="A16" s="3" t="str">
        <f>LOOKUP(Tableau247[[#This Row],[Libellé Métier]],[1]!DD[Libellé métier],[1]!DD[Domaine])</f>
        <v>Activité de Paiements</v>
      </c>
      <c r="B16" s="3" t="str">
        <f>LOOKUP(Tableau247[[#This Row],[Libellé Métier]],[1]!DD[Libellé métier],[1]!DD[Sous domaine])</f>
        <v>Vignette</v>
      </c>
      <c r="C16" s="4" t="s">
        <v>34</v>
      </c>
      <c r="D16" s="5" t="s">
        <v>6</v>
      </c>
      <c r="E16" s="4" t="s">
        <v>35</v>
      </c>
      <c r="F16" s="5"/>
      <c r="G16" s="6"/>
      <c r="H16" s="5" t="s">
        <v>6</v>
      </c>
      <c r="I16" s="4" t="s">
        <v>35</v>
      </c>
    </row>
    <row r="17" spans="1:9" x14ac:dyDescent="0.35">
      <c r="A17" s="3" t="str">
        <f>LOOKUP(Tableau247[[#This Row],[Libellé Métier]],[1]!DD[Libellé métier],[1]!DD[Domaine])</f>
        <v>ALM</v>
      </c>
      <c r="B17" s="3" t="str">
        <f>LOOKUP(Tableau247[[#This Row],[Libellé Métier]],[1]!DD[Libellé métier],[1]!DD[Sous domaine])</f>
        <v>A définir</v>
      </c>
      <c r="C17" s="4" t="s">
        <v>36</v>
      </c>
      <c r="D17" s="5" t="s">
        <v>6</v>
      </c>
      <c r="E17" s="4" t="s">
        <v>37</v>
      </c>
      <c r="F17" s="5"/>
      <c r="G17" s="6"/>
      <c r="H17" s="5" t="s">
        <v>6</v>
      </c>
      <c r="I17" s="4" t="s">
        <v>37</v>
      </c>
    </row>
    <row r="18" spans="1:9" x14ac:dyDescent="0.35">
      <c r="A18" s="3" t="str">
        <f>LOOKUP(Tableau247[[#This Row],[Libellé Métier]],[1]!DD[Libellé métier],[1]!DD[Domaine])</f>
        <v>Activité de Paiements</v>
      </c>
      <c r="B18" s="3" t="str">
        <f>LOOKUP(Tableau247[[#This Row],[Libellé Métier]],[1]!DD[Libellé métier],[1]!DD[Sous domaine])</f>
        <v>Vignette</v>
      </c>
      <c r="C18" s="4" t="s">
        <v>38</v>
      </c>
      <c r="D18" s="5" t="s">
        <v>6</v>
      </c>
      <c r="E18" s="4" t="s">
        <v>38</v>
      </c>
      <c r="F18" s="5"/>
      <c r="G18" s="6"/>
      <c r="H18" s="5" t="s">
        <v>6</v>
      </c>
      <c r="I18" s="4" t="s">
        <v>38</v>
      </c>
    </row>
    <row r="19" spans="1:9" x14ac:dyDescent="0.35">
      <c r="A19" s="3" t="str">
        <f>LOOKUP(Tableau247[[#This Row],[Libellé Métier]],[1]!DD[Libellé métier],[1]!DD[Domaine])</f>
        <v>Activité de Paiements</v>
      </c>
      <c r="B19" s="3" t="str">
        <f>LOOKUP(Tableau247[[#This Row],[Libellé Métier]],[1]!DD[Libellé métier],[1]!DD[Sous domaine])</f>
        <v>Vignette</v>
      </c>
      <c r="C19" s="4" t="s">
        <v>39</v>
      </c>
      <c r="D19" s="5" t="s">
        <v>6</v>
      </c>
      <c r="E19" s="4" t="s">
        <v>40</v>
      </c>
      <c r="F19" s="5"/>
      <c r="G19" s="6"/>
      <c r="H19" s="5" t="s">
        <v>6</v>
      </c>
      <c r="I19" s="4" t="s">
        <v>40</v>
      </c>
    </row>
    <row r="20" spans="1:9" x14ac:dyDescent="0.35">
      <c r="A20" s="3" t="str">
        <f>LOOKUP(Tableau247[[#This Row],[Libellé Métier]],[1]!DD[Libellé métier],[1]!DD[Domaine])</f>
        <v>Activité de Paiements</v>
      </c>
      <c r="B20" s="3" t="str">
        <f>LOOKUP(Tableau247[[#This Row],[Libellé Métier]],[1]!DD[Libellé métier],[1]!DD[Sous domaine])</f>
        <v>Vignette</v>
      </c>
      <c r="C20" s="4" t="s">
        <v>41</v>
      </c>
      <c r="D20" s="5" t="s">
        <v>6</v>
      </c>
      <c r="E20" s="4" t="s">
        <v>42</v>
      </c>
      <c r="F20" s="5"/>
      <c r="G20" s="6"/>
      <c r="H20" s="5" t="s">
        <v>6</v>
      </c>
      <c r="I20" s="4" t="s">
        <v>42</v>
      </c>
    </row>
    <row r="21" spans="1:9" x14ac:dyDescent="0.35">
      <c r="A21" s="3" t="str">
        <f>LOOKUP(Tableau247[[#This Row],[Libellé Métier]],[1]!DD[Libellé métier],[1]!DD[Domaine])</f>
        <v>Activité de Paiements</v>
      </c>
      <c r="B21" s="3" t="str">
        <f>LOOKUP(Tableau247[[#This Row],[Libellé Métier]],[1]!DD[Libellé métier],[1]!DD[Sous domaine])</f>
        <v xml:space="preserve">VISA </v>
      </c>
      <c r="C21" s="4" t="s">
        <v>43</v>
      </c>
      <c r="D21" s="5" t="s">
        <v>6</v>
      </c>
      <c r="E21" s="4" t="s">
        <v>44</v>
      </c>
      <c r="F21" s="5"/>
      <c r="G21" s="6"/>
      <c r="H21" s="5" t="s">
        <v>6</v>
      </c>
      <c r="I21" s="4" t="s">
        <v>44</v>
      </c>
    </row>
    <row r="22" spans="1:9" x14ac:dyDescent="0.35">
      <c r="A22" s="3" t="str">
        <f>LOOKUP(Tableau247[[#This Row],[Libellé Métier]],[1]!DD[Libellé métier],[1]!DD[Domaine])</f>
        <v>Activité de Paiements</v>
      </c>
      <c r="B22" s="3" t="str">
        <f>LOOKUP(Tableau247[[#This Row],[Libellé Métier]],[1]!DD[Libellé métier],[1]!DD[Sous domaine])</f>
        <v>Vignette</v>
      </c>
      <c r="C22" s="4" t="s">
        <v>45</v>
      </c>
      <c r="D22" s="5" t="s">
        <v>6</v>
      </c>
      <c r="E22" s="4" t="s">
        <v>46</v>
      </c>
      <c r="F22" s="5"/>
      <c r="G22" s="6"/>
      <c r="H22" s="5" t="s">
        <v>6</v>
      </c>
      <c r="I22" s="4" t="s">
        <v>46</v>
      </c>
    </row>
    <row r="23" spans="1:9" x14ac:dyDescent="0.35">
      <c r="A23" s="3" t="str">
        <f>LOOKUP(Tableau247[[#This Row],[Libellé Métier]],[1]!DD[Libellé métier],[1]!DD[Domaine])</f>
        <v>Activité de Paiements</v>
      </c>
      <c r="B23" s="3" t="str">
        <f>LOOKUP(Tableau247[[#This Row],[Libellé Métier]],[1]!DD[Libellé métier],[1]!DD[Sous domaine])</f>
        <v>Vignette</v>
      </c>
      <c r="C23" s="4" t="s">
        <v>47</v>
      </c>
      <c r="D23" s="5" t="s">
        <v>6</v>
      </c>
      <c r="E23" s="4" t="s">
        <v>48</v>
      </c>
      <c r="F23" s="5"/>
      <c r="G23" s="6"/>
      <c r="H23" s="5" t="s">
        <v>6</v>
      </c>
      <c r="I23" s="4" t="s">
        <v>48</v>
      </c>
    </row>
    <row r="24" spans="1:9" x14ac:dyDescent="0.35">
      <c r="A24" s="3" t="str">
        <f>LOOKUP(Tableau247[[#This Row],[Libellé Métier]],[1]!DD[Libellé métier],[1]!DD[Domaine])</f>
        <v>Activité de Paiements</v>
      </c>
      <c r="B24" s="3" t="str">
        <f>LOOKUP(Tableau247[[#This Row],[Libellé Métier]],[1]!DD[Libellé métier],[1]!DD[Sous domaine])</f>
        <v>Vignette</v>
      </c>
      <c r="C24" s="4" t="s">
        <v>49</v>
      </c>
      <c r="D24" s="5" t="s">
        <v>6</v>
      </c>
      <c r="E24" s="4" t="s">
        <v>50</v>
      </c>
      <c r="F24" s="5"/>
      <c r="G24" s="6"/>
      <c r="H24" s="5" t="s">
        <v>6</v>
      </c>
      <c r="I24" s="4" t="s">
        <v>50</v>
      </c>
    </row>
    <row r="25" spans="1:9" x14ac:dyDescent="0.35">
      <c r="A25" s="3" t="str">
        <f>LOOKUP(Tableau247[[#This Row],[Libellé Métier]],[1]!DD[Libellé métier],[1]!DD[Domaine])</f>
        <v>ALM</v>
      </c>
      <c r="B25" s="3" t="str">
        <f>LOOKUP(Tableau247[[#This Row],[Libellé Métier]],[1]!DD[Libellé métier],[1]!DD[Sous domaine])</f>
        <v>A définir</v>
      </c>
      <c r="C25" s="4" t="s">
        <v>51</v>
      </c>
      <c r="D25" s="5" t="s">
        <v>6</v>
      </c>
      <c r="E25" s="4" t="s">
        <v>52</v>
      </c>
      <c r="F25" s="5"/>
      <c r="G25" s="6"/>
      <c r="H25" s="5" t="s">
        <v>6</v>
      </c>
      <c r="I25" s="4" t="s">
        <v>52</v>
      </c>
    </row>
    <row r="26" spans="1:9" x14ac:dyDescent="0.35">
      <c r="A26" s="3" t="str">
        <f>LOOKUP(Tableau247[[#This Row],[Libellé Métier]],[1]!DD[Libellé métier],[1]!DD[Domaine])</f>
        <v>ALM</v>
      </c>
      <c r="B26" s="3" t="str">
        <f>LOOKUP(Tableau247[[#This Row],[Libellé Métier]],[1]!DD[Libellé métier],[1]!DD[Sous domaine])</f>
        <v>A définir</v>
      </c>
      <c r="C26" s="4" t="s">
        <v>53</v>
      </c>
      <c r="D26" s="5" t="s">
        <v>6</v>
      </c>
      <c r="E26" s="4" t="s">
        <v>54</v>
      </c>
      <c r="F26" s="5"/>
      <c r="G26" s="6"/>
      <c r="H26" s="5" t="s">
        <v>6</v>
      </c>
      <c r="I26" s="4" t="s">
        <v>54</v>
      </c>
    </row>
    <row r="27" spans="1:9" x14ac:dyDescent="0.35">
      <c r="A27" s="3" t="str">
        <f>LOOKUP(Tableau247[[#This Row],[Libellé Métier]],[1]!DD[Libellé métier],[1]!DD[Domaine])</f>
        <v>Activité de Paiements</v>
      </c>
      <c r="B27" s="3" t="str">
        <f>LOOKUP(Tableau247[[#This Row],[Libellé Métier]],[1]!DD[Libellé métier],[1]!DD[Sous domaine])</f>
        <v xml:space="preserve">VISA </v>
      </c>
      <c r="C27" s="4" t="s">
        <v>55</v>
      </c>
      <c r="D27" s="5" t="s">
        <v>6</v>
      </c>
      <c r="E27" s="4" t="s">
        <v>56</v>
      </c>
      <c r="F27" s="5"/>
      <c r="G27" s="6"/>
      <c r="H27" s="5" t="s">
        <v>6</v>
      </c>
      <c r="I27" s="4" t="s">
        <v>56</v>
      </c>
    </row>
    <row r="28" spans="1:9" x14ac:dyDescent="0.35">
      <c r="A28" s="3" t="str">
        <f>LOOKUP(Tableau247[[#This Row],[Libellé Métier]],[1]!DD[Libellé métier],[1]!DD[Domaine])</f>
        <v>Activité de Paiements</v>
      </c>
      <c r="B28" s="3" t="str">
        <f>LOOKUP(Tableau247[[#This Row],[Libellé Métier]],[1]!DD[Libellé métier],[1]!DD[Sous domaine])</f>
        <v xml:space="preserve">VISA </v>
      </c>
      <c r="C28" s="4" t="s">
        <v>57</v>
      </c>
      <c r="D28" s="5" t="s">
        <v>6</v>
      </c>
      <c r="E28" s="4" t="s">
        <v>58</v>
      </c>
      <c r="F28" s="5"/>
      <c r="G28" s="6"/>
      <c r="H28" s="5" t="s">
        <v>6</v>
      </c>
      <c r="I28" s="4" t="s">
        <v>58</v>
      </c>
    </row>
    <row r="29" spans="1:9" x14ac:dyDescent="0.35">
      <c r="A29" s="3" t="str">
        <f>LOOKUP(Tableau247[[#This Row],[Libellé Métier]],[1]!DD[Libellé métier],[1]!DD[Domaine])</f>
        <v>Activité de Paiements</v>
      </c>
      <c r="B29" s="3" t="str">
        <f>LOOKUP(Tableau247[[#This Row],[Libellé Métier]],[1]!DD[Libellé métier],[1]!DD[Sous domaine])</f>
        <v>Vignette</v>
      </c>
      <c r="C29" s="4" t="s">
        <v>59</v>
      </c>
      <c r="D29" s="5" t="s">
        <v>6</v>
      </c>
      <c r="E29" s="4" t="s">
        <v>59</v>
      </c>
      <c r="F29" s="5"/>
      <c r="G29" s="6"/>
      <c r="H29" s="5" t="s">
        <v>6</v>
      </c>
      <c r="I29" s="4" t="s">
        <v>59</v>
      </c>
    </row>
    <row r="30" spans="1:9" x14ac:dyDescent="0.35">
      <c r="A30" s="3" t="str">
        <f>LOOKUP(Tableau247[[#This Row],[Libellé Métier]],[1]!DD[Libellé métier],[1]!DD[Domaine])</f>
        <v>Activité de Paiements</v>
      </c>
      <c r="B30" s="3" t="str">
        <f>LOOKUP(Tableau247[[#This Row],[Libellé Métier]],[1]!DD[Libellé métier],[1]!DD[Sous domaine])</f>
        <v>Vignette</v>
      </c>
      <c r="C30" s="4" t="s">
        <v>60</v>
      </c>
      <c r="D30" s="5" t="s">
        <v>6</v>
      </c>
      <c r="E30" s="4" t="s">
        <v>61</v>
      </c>
      <c r="F30" s="5"/>
      <c r="G30" s="6"/>
      <c r="H30" s="5" t="s">
        <v>6</v>
      </c>
      <c r="I30" s="4" t="s">
        <v>61</v>
      </c>
    </row>
    <row r="31" spans="1:9" x14ac:dyDescent="0.35">
      <c r="A31" s="3" t="str">
        <f>LOOKUP(Tableau247[[#This Row],[Libellé Métier]],[1]!DD[Libellé métier],[1]!DD[Domaine])</f>
        <v>Activité de Paiements</v>
      </c>
      <c r="B31" s="3" t="str">
        <f>LOOKUP(Tableau247[[#This Row],[Libellé Métier]],[1]!DD[Libellé métier],[1]!DD[Sous domaine])</f>
        <v>Vignette</v>
      </c>
      <c r="C31" s="4" t="s">
        <v>62</v>
      </c>
      <c r="D31" s="5" t="s">
        <v>6</v>
      </c>
      <c r="E31" s="4" t="s">
        <v>63</v>
      </c>
      <c r="F31" s="5"/>
      <c r="G31" s="6"/>
      <c r="H31" s="5" t="s">
        <v>6</v>
      </c>
      <c r="I31" s="4" t="s">
        <v>63</v>
      </c>
    </row>
    <row r="32" spans="1:9" x14ac:dyDescent="0.35">
      <c r="A32" s="3" t="str">
        <f>LOOKUP(Tableau247[[#This Row],[Libellé Métier]],[1]!DD[Libellé métier],[1]!DD[Domaine])</f>
        <v>Activité de Paiements</v>
      </c>
      <c r="B32" s="3" t="str">
        <f>LOOKUP(Tableau247[[#This Row],[Libellé Métier]],[1]!DD[Libellé métier],[1]!DD[Sous domaine])</f>
        <v>Vignette</v>
      </c>
      <c r="C32" s="4" t="s">
        <v>64</v>
      </c>
      <c r="D32" s="5" t="s">
        <v>6</v>
      </c>
      <c r="E32" s="4" t="s">
        <v>65</v>
      </c>
      <c r="F32" s="5"/>
      <c r="G32" s="6"/>
      <c r="H32" s="5" t="s">
        <v>6</v>
      </c>
      <c r="I32" s="4" t="s">
        <v>65</v>
      </c>
    </row>
    <row r="33" spans="1:9" x14ac:dyDescent="0.35">
      <c r="A33" s="3" t="str">
        <f>LOOKUP(Tableau247[[#This Row],[Libellé Métier]],[1]!DD[Libellé métier],[1]!DD[Domaine])</f>
        <v>ALM</v>
      </c>
      <c r="B33" s="3" t="str">
        <f>LOOKUP(Tableau247[[#This Row],[Libellé Métier]],[1]!DD[Libellé métier],[1]!DD[Sous domaine])</f>
        <v>A définir</v>
      </c>
      <c r="C33" s="4" t="s">
        <v>66</v>
      </c>
      <c r="D33" s="5" t="s">
        <v>6</v>
      </c>
      <c r="E33" s="4" t="s">
        <v>67</v>
      </c>
      <c r="F33" s="5"/>
      <c r="G33" s="6"/>
      <c r="H33" s="5" t="s">
        <v>6</v>
      </c>
      <c r="I33" s="4" t="s">
        <v>67</v>
      </c>
    </row>
    <row r="34" spans="1:9" x14ac:dyDescent="0.35">
      <c r="A34" s="3" t="str">
        <f>LOOKUP(Tableau247[[#This Row],[Libellé Métier]],[1]!DD[Libellé métier],[1]!DD[Domaine])</f>
        <v>ALM</v>
      </c>
      <c r="B34" s="3" t="str">
        <f>LOOKUP(Tableau247[[#This Row],[Libellé Métier]],[1]!DD[Libellé métier],[1]!DD[Sous domaine])</f>
        <v>A définir</v>
      </c>
      <c r="C34" s="4" t="s">
        <v>68</v>
      </c>
      <c r="D34" s="5" t="s">
        <v>6</v>
      </c>
      <c r="E34" s="4" t="s">
        <v>69</v>
      </c>
      <c r="F34" s="5"/>
      <c r="G34" s="6"/>
      <c r="H34" s="5" t="s">
        <v>6</v>
      </c>
      <c r="I34" s="4" t="s">
        <v>69</v>
      </c>
    </row>
    <row r="35" spans="1:9" x14ac:dyDescent="0.35">
      <c r="A35" s="3" t="str">
        <f>LOOKUP(Tableau247[[#This Row],[Libellé Métier]],[1]!DD[Libellé métier],[1]!DD[Domaine])</f>
        <v>ALM</v>
      </c>
      <c r="B35" s="3" t="str">
        <f>LOOKUP(Tableau247[[#This Row],[Libellé Métier]],[1]!DD[Libellé métier],[1]!DD[Sous domaine])</f>
        <v>A définir</v>
      </c>
      <c r="C35" s="4" t="s">
        <v>70</v>
      </c>
      <c r="D35" s="5" t="s">
        <v>6</v>
      </c>
      <c r="E35" s="4" t="s">
        <v>71</v>
      </c>
      <c r="F35" s="5"/>
      <c r="G35" s="6"/>
      <c r="H35" s="5" t="s">
        <v>6</v>
      </c>
      <c r="I35" s="4" t="s">
        <v>71</v>
      </c>
    </row>
    <row r="36" spans="1:9" x14ac:dyDescent="0.35">
      <c r="A36" s="3" t="str">
        <f>LOOKUP(Tableau247[[#This Row],[Libellé Métier]],[1]!DD[Libellé métier],[1]!DD[Domaine])</f>
        <v>ALM</v>
      </c>
      <c r="B36" s="3" t="str">
        <f>LOOKUP(Tableau247[[#This Row],[Libellé Métier]],[1]!DD[Libellé métier],[1]!DD[Sous domaine])</f>
        <v>A définir</v>
      </c>
      <c r="C36" s="4" t="s">
        <v>72</v>
      </c>
      <c r="D36" s="5" t="s">
        <v>6</v>
      </c>
      <c r="E36" s="4" t="s">
        <v>73</v>
      </c>
      <c r="F36" s="5"/>
      <c r="G36" s="6"/>
      <c r="H36" s="5" t="s">
        <v>6</v>
      </c>
      <c r="I36" s="4" t="s">
        <v>73</v>
      </c>
    </row>
    <row r="37" spans="1:9" x14ac:dyDescent="0.35">
      <c r="A37" s="3" t="str">
        <f>LOOKUP(Tableau247[[#This Row],[Libellé Métier]],[1]!DD[Libellé métier],[1]!DD[Domaine])</f>
        <v>ALM</v>
      </c>
      <c r="B37" s="3" t="str">
        <f>LOOKUP(Tableau247[[#This Row],[Libellé Métier]],[1]!DD[Libellé métier],[1]!DD[Sous domaine])</f>
        <v>A définir</v>
      </c>
      <c r="C37" s="4" t="s">
        <v>74</v>
      </c>
      <c r="D37" s="5" t="s">
        <v>6</v>
      </c>
      <c r="E37" s="4" t="s">
        <v>75</v>
      </c>
      <c r="F37" s="5"/>
      <c r="G37" s="6"/>
      <c r="H37" s="5" t="s">
        <v>6</v>
      </c>
      <c r="I37" s="4" t="s">
        <v>75</v>
      </c>
    </row>
    <row r="38" spans="1:9" x14ac:dyDescent="0.35">
      <c r="A38" s="3" t="str">
        <f>LOOKUP(Tableau247[[#This Row],[Libellé Métier]],[1]!DD[Libellé métier],[1]!DD[Domaine])</f>
        <v>Activité de Paiements</v>
      </c>
      <c r="B38" s="3" t="str">
        <f>LOOKUP(Tableau247[[#This Row],[Libellé Métier]],[1]!DD[Libellé métier],[1]!DD[Sous domaine])</f>
        <v xml:space="preserve">VISA </v>
      </c>
      <c r="C38" s="4" t="s">
        <v>76</v>
      </c>
      <c r="D38" s="5" t="s">
        <v>6</v>
      </c>
      <c r="E38" s="4" t="s">
        <v>77</v>
      </c>
      <c r="F38" s="5"/>
      <c r="G38" s="6"/>
      <c r="H38" s="5" t="s">
        <v>6</v>
      </c>
      <c r="I38" s="4" t="s">
        <v>77</v>
      </c>
    </row>
    <row r="39" spans="1:9" x14ac:dyDescent="0.35">
      <c r="A39" s="3" t="str">
        <f>LOOKUP(Tableau247[[#This Row],[Libellé Métier]],[1]!DD[Libellé métier],[1]!DD[Domaine])</f>
        <v>Activité de Paiements</v>
      </c>
      <c r="B39" s="3" t="str">
        <f>LOOKUP(Tableau247[[#This Row],[Libellé Métier]],[1]!DD[Libellé métier],[1]!DD[Sous domaine])</f>
        <v xml:space="preserve">VISA </v>
      </c>
      <c r="C39" s="4" t="s">
        <v>78</v>
      </c>
      <c r="D39" s="5" t="s">
        <v>6</v>
      </c>
      <c r="E39" s="4" t="s">
        <v>79</v>
      </c>
      <c r="F39" s="5"/>
      <c r="G39" s="6"/>
      <c r="H39" s="5" t="s">
        <v>6</v>
      </c>
      <c r="I39" s="4" t="s">
        <v>79</v>
      </c>
    </row>
    <row r="40" spans="1:9" x14ac:dyDescent="0.35">
      <c r="A40" s="3" t="str">
        <f>LOOKUP(Tableau247[[#This Row],[Libellé Métier]],[1]!DD[Libellé métier],[1]!DD[Domaine])</f>
        <v>ALM</v>
      </c>
      <c r="B40" s="3" t="str">
        <f>LOOKUP(Tableau247[[#This Row],[Libellé Métier]],[1]!DD[Libellé métier],[1]!DD[Sous domaine])</f>
        <v>A définir</v>
      </c>
      <c r="C40" s="4" t="s">
        <v>80</v>
      </c>
      <c r="D40" s="5" t="s">
        <v>6</v>
      </c>
      <c r="E40" s="4" t="s">
        <v>80</v>
      </c>
      <c r="F40" s="5"/>
      <c r="G40" s="6"/>
      <c r="H40" s="5" t="s">
        <v>6</v>
      </c>
      <c r="I40" s="4" t="s">
        <v>80</v>
      </c>
    </row>
    <row r="41" spans="1:9" x14ac:dyDescent="0.35">
      <c r="A41" s="3" t="str">
        <f>LOOKUP(Tableau247[[#This Row],[Libellé Métier]],[1]!DD[Libellé métier],[1]!DD[Domaine])</f>
        <v>Activité de Paiements</v>
      </c>
      <c r="B41" s="3" t="str">
        <f>LOOKUP(Tableau247[[#This Row],[Libellé Métier]],[1]!DD[Libellé métier],[1]!DD[Sous domaine])</f>
        <v>Vignette</v>
      </c>
      <c r="C41" s="4" t="s">
        <v>81</v>
      </c>
      <c r="D41" s="5" t="s">
        <v>6</v>
      </c>
      <c r="E41" s="4" t="s">
        <v>82</v>
      </c>
      <c r="F41" s="5"/>
      <c r="G41" s="6"/>
      <c r="H41" s="5" t="s">
        <v>6</v>
      </c>
      <c r="I41" s="4" t="s">
        <v>82</v>
      </c>
    </row>
    <row r="42" spans="1:9" x14ac:dyDescent="0.35">
      <c r="A42" s="3" t="str">
        <f>LOOKUP(Tableau247[[#This Row],[Libellé Métier]],[1]!DD[Libellé métier],[1]!DD[Domaine])</f>
        <v>Activité de Paiements</v>
      </c>
      <c r="B42" s="3" t="str">
        <f>LOOKUP(Tableau247[[#This Row],[Libellé Métier]],[1]!DD[Libellé métier],[1]!DD[Sous domaine])</f>
        <v>Vignette</v>
      </c>
      <c r="C42" s="4" t="s">
        <v>83</v>
      </c>
      <c r="D42" s="5" t="s">
        <v>6</v>
      </c>
      <c r="E42" s="4" t="s">
        <v>84</v>
      </c>
      <c r="F42" s="5"/>
      <c r="G42" s="6"/>
      <c r="H42" s="5" t="s">
        <v>6</v>
      </c>
      <c r="I42" s="4" t="s">
        <v>84</v>
      </c>
    </row>
    <row r="43" spans="1:9" x14ac:dyDescent="0.35">
      <c r="A43" s="3" t="str">
        <f>LOOKUP(Tableau247[[#This Row],[Libellé Métier]],[1]!DD[Libellé métier],[1]!DD[Domaine])</f>
        <v>Activité de Paiements</v>
      </c>
      <c r="B43" s="3" t="str">
        <f>LOOKUP(Tableau247[[#This Row],[Libellé Métier]],[1]!DD[Libellé métier],[1]!DD[Sous domaine])</f>
        <v>Vignette</v>
      </c>
      <c r="C43" s="4" t="s">
        <v>85</v>
      </c>
      <c r="D43" s="5" t="s">
        <v>6</v>
      </c>
      <c r="E43" s="4" t="s">
        <v>65</v>
      </c>
      <c r="F43" s="5"/>
      <c r="G43" s="6"/>
      <c r="H43" s="5" t="s">
        <v>6</v>
      </c>
      <c r="I43" s="4" t="s">
        <v>65</v>
      </c>
    </row>
    <row r="44" spans="1:9" x14ac:dyDescent="0.35">
      <c r="A44" s="3" t="str">
        <f>LOOKUP(Tableau247[[#This Row],[Libellé Métier]],[1]!DD[Libellé métier],[1]!DD[Domaine])</f>
        <v>Activité de Paiements</v>
      </c>
      <c r="B44" s="3" t="str">
        <f>LOOKUP(Tableau247[[#This Row],[Libellé Métier]],[1]!DD[Libellé métier],[1]!DD[Sous domaine])</f>
        <v xml:space="preserve">VISA </v>
      </c>
      <c r="C44" s="4" t="s">
        <v>86</v>
      </c>
      <c r="D44" s="5" t="s">
        <v>6</v>
      </c>
      <c r="E44" s="4" t="s">
        <v>44</v>
      </c>
      <c r="F44" s="5"/>
      <c r="G44" s="6"/>
      <c r="H44" s="5" t="s">
        <v>6</v>
      </c>
      <c r="I44" s="4" t="s">
        <v>44</v>
      </c>
    </row>
    <row r="45" spans="1:9" x14ac:dyDescent="0.35">
      <c r="A45" s="3" t="str">
        <f>LOOKUP(Tableau247[[#This Row],[Libellé Métier]],[1]!DD[Libellé métier],[1]!DD[Domaine])</f>
        <v>Activité de Paiements</v>
      </c>
      <c r="B45" s="3" t="str">
        <f>LOOKUP(Tableau247[[#This Row],[Libellé Métier]],[1]!DD[Libellé métier],[1]!DD[Sous domaine])</f>
        <v>Vignette</v>
      </c>
      <c r="C45" s="4" t="s">
        <v>87</v>
      </c>
      <c r="D45" s="5" t="s">
        <v>6</v>
      </c>
      <c r="E45" s="4" t="s">
        <v>88</v>
      </c>
      <c r="F45" s="5"/>
      <c r="G45" s="6"/>
      <c r="H45" s="5" t="s">
        <v>6</v>
      </c>
      <c r="I45" s="4" t="s">
        <v>88</v>
      </c>
    </row>
    <row r="46" spans="1:9" x14ac:dyDescent="0.35">
      <c r="A46" s="3" t="str">
        <f>LOOKUP(Tableau247[[#This Row],[Libellé Métier]],[1]!DD[Libellé métier],[1]!DD[Domaine])</f>
        <v>Activité de Paiements</v>
      </c>
      <c r="B46" s="3" t="str">
        <f>LOOKUP(Tableau247[[#This Row],[Libellé Métier]],[1]!DD[Libellé métier],[1]!DD[Sous domaine])</f>
        <v>Vignette</v>
      </c>
      <c r="C46" s="4" t="s">
        <v>89</v>
      </c>
      <c r="D46" s="5" t="s">
        <v>6</v>
      </c>
      <c r="E46" s="4" t="s">
        <v>90</v>
      </c>
      <c r="F46" s="5"/>
      <c r="G46" s="6"/>
      <c r="H46" s="5" t="s">
        <v>6</v>
      </c>
      <c r="I46" s="4" t="s">
        <v>90</v>
      </c>
    </row>
    <row r="47" spans="1:9" x14ac:dyDescent="0.35">
      <c r="A47" s="3" t="str">
        <f>LOOKUP(Tableau247[[#This Row],[Libellé Métier]],[1]!DD[Libellé métier],[1]!DD[Domaine])</f>
        <v>Activité de Paiements</v>
      </c>
      <c r="B47" s="3" t="str">
        <f>LOOKUP(Tableau247[[#This Row],[Libellé Métier]],[1]!DD[Libellé métier],[1]!DD[Sous domaine])</f>
        <v>Vignette</v>
      </c>
      <c r="C47" s="4" t="s">
        <v>91</v>
      </c>
      <c r="D47" s="5" t="s">
        <v>6</v>
      </c>
      <c r="E47" s="4" t="s">
        <v>92</v>
      </c>
      <c r="F47" s="5"/>
      <c r="G47" s="6"/>
      <c r="H47" s="5" t="s">
        <v>6</v>
      </c>
      <c r="I47" s="4" t="s">
        <v>92</v>
      </c>
    </row>
    <row r="48" spans="1:9" x14ac:dyDescent="0.35">
      <c r="A48" s="3" t="str">
        <f>LOOKUP(Tableau247[[#This Row],[Libellé Métier]],[1]!DD[Libellé métier],[1]!DD[Domaine])</f>
        <v>ALM</v>
      </c>
      <c r="B48" s="3" t="str">
        <f>LOOKUP(Tableau247[[#This Row],[Libellé Métier]],[1]!DD[Libellé métier],[1]!DD[Sous domaine])</f>
        <v>A définir</v>
      </c>
      <c r="C48" s="4" t="s">
        <v>93</v>
      </c>
      <c r="D48" s="5" t="s">
        <v>6</v>
      </c>
      <c r="E48" s="4" t="s">
        <v>94</v>
      </c>
      <c r="F48" s="5"/>
      <c r="G48" s="6"/>
      <c r="H48" s="5" t="s">
        <v>6</v>
      </c>
      <c r="I48" s="4" t="s">
        <v>94</v>
      </c>
    </row>
    <row r="49" spans="1:9" x14ac:dyDescent="0.35">
      <c r="A49" s="3" t="str">
        <f>LOOKUP(Tableau247[[#This Row],[Libellé Métier]],[1]!DD[Libellé métier],[1]!DD[Domaine])</f>
        <v>ALM</v>
      </c>
      <c r="B49" s="3" t="str">
        <f>LOOKUP(Tableau247[[#This Row],[Libellé Métier]],[1]!DD[Libellé métier],[1]!DD[Sous domaine])</f>
        <v>A définir</v>
      </c>
      <c r="C49" s="4" t="s">
        <v>95</v>
      </c>
      <c r="D49" s="5" t="s">
        <v>6</v>
      </c>
      <c r="E49" s="4" t="s">
        <v>96</v>
      </c>
      <c r="F49" s="5"/>
      <c r="G49" s="6"/>
      <c r="H49" s="5" t="s">
        <v>6</v>
      </c>
      <c r="I49" s="4" t="s">
        <v>96</v>
      </c>
    </row>
    <row r="50" spans="1:9" x14ac:dyDescent="0.35">
      <c r="A50" s="3" t="str">
        <f>LOOKUP(Tableau247[[#This Row],[Libellé Métier]],[1]!DD[Libellé métier],[1]!DD[Domaine])</f>
        <v>ALM</v>
      </c>
      <c r="B50" s="3" t="str">
        <f>LOOKUP(Tableau247[[#This Row],[Libellé Métier]],[1]!DD[Libellé métier],[1]!DD[Sous domaine])</f>
        <v>A définir</v>
      </c>
      <c r="C50" s="4" t="s">
        <v>97</v>
      </c>
      <c r="D50" s="5" t="s">
        <v>6</v>
      </c>
      <c r="E50" s="4" t="s">
        <v>98</v>
      </c>
      <c r="F50" s="5"/>
      <c r="G50" s="6"/>
      <c r="H50" s="5" t="s">
        <v>6</v>
      </c>
      <c r="I50" s="4" t="s">
        <v>98</v>
      </c>
    </row>
    <row r="51" spans="1:9" x14ac:dyDescent="0.35">
      <c r="A51" s="3" t="str">
        <f>LOOKUP(Tableau247[[#This Row],[Libellé Métier]],[1]!DD[Libellé métier],[1]!DD[Domaine])</f>
        <v>Activité de Paiements</v>
      </c>
      <c r="B51" s="3" t="str">
        <f>LOOKUP(Tableau247[[#This Row],[Libellé Métier]],[1]!DD[Libellé métier],[1]!DD[Sous domaine])</f>
        <v>Vignette</v>
      </c>
      <c r="C51" s="4" t="s">
        <v>99</v>
      </c>
      <c r="D51" s="5" t="s">
        <v>6</v>
      </c>
      <c r="E51" s="4" t="s">
        <v>100</v>
      </c>
      <c r="F51" s="5"/>
      <c r="G51" s="6"/>
      <c r="H51" s="5" t="s">
        <v>6</v>
      </c>
      <c r="I51" s="4" t="s">
        <v>100</v>
      </c>
    </row>
    <row r="52" spans="1:9" x14ac:dyDescent="0.35">
      <c r="A52" s="3" t="str">
        <f>LOOKUP(Tableau247[[#This Row],[Libellé Métier]],[1]!DD[Libellé métier],[1]!DD[Domaine])</f>
        <v>Activité de Paiements</v>
      </c>
      <c r="B52" s="3" t="str">
        <f>LOOKUP(Tableau247[[#This Row],[Libellé Métier]],[1]!DD[Libellé métier],[1]!DD[Sous domaine])</f>
        <v xml:space="preserve">VISA </v>
      </c>
      <c r="C52" s="4" t="s">
        <v>101</v>
      </c>
      <c r="D52" s="5" t="s">
        <v>6</v>
      </c>
      <c r="E52" s="4" t="s">
        <v>102</v>
      </c>
      <c r="F52" s="5"/>
      <c r="G52" s="6"/>
      <c r="H52" s="5" t="s">
        <v>6</v>
      </c>
      <c r="I52" s="4" t="s">
        <v>102</v>
      </c>
    </row>
    <row r="53" spans="1:9" x14ac:dyDescent="0.35">
      <c r="A53" s="3" t="str">
        <f>LOOKUP(Tableau247[[#This Row],[Libellé Métier]],[1]!DD[Libellé métier],[1]!DD[Domaine])</f>
        <v>ALM</v>
      </c>
      <c r="B53" s="3" t="str">
        <f>LOOKUP(Tableau247[[#This Row],[Libellé Métier]],[1]!DD[Libellé métier],[1]!DD[Sous domaine])</f>
        <v>A définir</v>
      </c>
      <c r="C53" s="4" t="s">
        <v>103</v>
      </c>
      <c r="D53" s="5" t="s">
        <v>6</v>
      </c>
      <c r="E53" s="4" t="s">
        <v>104</v>
      </c>
      <c r="F53" s="5"/>
      <c r="G53" s="6"/>
      <c r="H53" s="5" t="s">
        <v>6</v>
      </c>
      <c r="I53" s="4" t="s">
        <v>104</v>
      </c>
    </row>
    <row r="54" spans="1:9" x14ac:dyDescent="0.35">
      <c r="A54" s="3" t="str">
        <f>LOOKUP(Tableau247[[#This Row],[Libellé Métier]],[1]!DD[Libellé métier],[1]!DD[Domaine])</f>
        <v>ALM</v>
      </c>
      <c r="B54" s="3" t="str">
        <f>LOOKUP(Tableau247[[#This Row],[Libellé Métier]],[1]!DD[Libellé métier],[1]!DD[Sous domaine])</f>
        <v>A définir</v>
      </c>
      <c r="C54" s="4" t="s">
        <v>105</v>
      </c>
      <c r="D54" s="5" t="s">
        <v>6</v>
      </c>
      <c r="E54" s="4" t="s">
        <v>106</v>
      </c>
      <c r="F54" s="5"/>
      <c r="G54" s="6"/>
      <c r="H54" s="5" t="s">
        <v>6</v>
      </c>
      <c r="I54" s="4" t="s">
        <v>106</v>
      </c>
    </row>
    <row r="55" spans="1:9" x14ac:dyDescent="0.35">
      <c r="A55" s="3" t="str">
        <f>LOOKUP(Tableau247[[#This Row],[Libellé Métier]],[1]!DD[Libellé métier],[1]!DD[Domaine])</f>
        <v>ALM</v>
      </c>
      <c r="B55" s="3" t="str">
        <f>LOOKUP(Tableau247[[#This Row],[Libellé Métier]],[1]!DD[Libellé métier],[1]!DD[Sous domaine])</f>
        <v>A définir</v>
      </c>
      <c r="C55" s="4" t="s">
        <v>107</v>
      </c>
      <c r="D55" s="5" t="s">
        <v>6</v>
      </c>
      <c r="E55" s="4" t="s">
        <v>108</v>
      </c>
      <c r="F55" s="5"/>
      <c r="G55" s="6"/>
      <c r="H55" s="5" t="s">
        <v>6</v>
      </c>
      <c r="I55" s="4" t="s">
        <v>108</v>
      </c>
    </row>
    <row r="56" spans="1:9" x14ac:dyDescent="0.35">
      <c r="A56" s="3" t="str">
        <f>LOOKUP(Tableau247[[#This Row],[Libellé Métier]],[1]!DD[Libellé métier],[1]!DD[Domaine])</f>
        <v>ALM</v>
      </c>
      <c r="B56" s="3" t="str">
        <f>LOOKUP(Tableau247[[#This Row],[Libellé Métier]],[1]!DD[Libellé métier],[1]!DD[Sous domaine])</f>
        <v>A définir</v>
      </c>
      <c r="C56" s="4" t="s">
        <v>109</v>
      </c>
      <c r="D56" s="5" t="s">
        <v>6</v>
      </c>
      <c r="E56" s="4" t="s">
        <v>110</v>
      </c>
      <c r="F56" s="5"/>
      <c r="G56" s="6"/>
      <c r="H56" s="5" t="s">
        <v>6</v>
      </c>
      <c r="I56" s="4" t="s">
        <v>110</v>
      </c>
    </row>
    <row r="57" spans="1:9" x14ac:dyDescent="0.35">
      <c r="A57" s="3" t="str">
        <f>LOOKUP(Tableau247[[#This Row],[Libellé Métier]],[1]!DD[Libellé métier],[1]!DD[Domaine])</f>
        <v>Activité de Paiements</v>
      </c>
      <c r="B57" s="3" t="str">
        <f>LOOKUP(Tableau247[[#This Row],[Libellé Métier]],[1]!DD[Libellé métier],[1]!DD[Sous domaine])</f>
        <v>Vignette</v>
      </c>
      <c r="C57" s="4" t="s">
        <v>111</v>
      </c>
      <c r="D57" s="5" t="s">
        <v>6</v>
      </c>
      <c r="E57" s="4" t="s">
        <v>112</v>
      </c>
      <c r="F57" s="5"/>
      <c r="G57" s="6"/>
      <c r="H57" s="5" t="s">
        <v>6</v>
      </c>
      <c r="I57" s="4" t="s">
        <v>112</v>
      </c>
    </row>
    <row r="58" spans="1:9" x14ac:dyDescent="0.35">
      <c r="A58" s="3" t="str">
        <f>LOOKUP(Tableau247[[#This Row],[Libellé Métier]],[1]!DD[Libellé métier],[1]!DD[Domaine])</f>
        <v>ALM</v>
      </c>
      <c r="B58" s="3" t="str">
        <f>LOOKUP(Tableau247[[#This Row],[Libellé Métier]],[1]!DD[Libellé métier],[1]!DD[Sous domaine])</f>
        <v>A définir</v>
      </c>
      <c r="C58" s="4" t="s">
        <v>113</v>
      </c>
      <c r="D58" s="5" t="s">
        <v>6</v>
      </c>
      <c r="E58" s="4" t="s">
        <v>114</v>
      </c>
      <c r="F58" s="5"/>
      <c r="G58" s="6"/>
      <c r="H58" s="5" t="s">
        <v>6</v>
      </c>
      <c r="I58" s="4" t="s">
        <v>114</v>
      </c>
    </row>
    <row r="59" spans="1:9" x14ac:dyDescent="0.35">
      <c r="A59" s="3" t="str">
        <f>LOOKUP(Tableau247[[#This Row],[Libellé Métier]],[1]!DD[Libellé métier],[1]!DD[Domaine])</f>
        <v>ALM</v>
      </c>
      <c r="B59" s="3" t="str">
        <f>LOOKUP(Tableau247[[#This Row],[Libellé Métier]],[1]!DD[Libellé métier],[1]!DD[Sous domaine])</f>
        <v>A définir</v>
      </c>
      <c r="C59" s="4" t="s">
        <v>115</v>
      </c>
      <c r="D59" s="5" t="s">
        <v>6</v>
      </c>
      <c r="E59" s="4" t="s">
        <v>116</v>
      </c>
      <c r="F59" s="5"/>
      <c r="G59" s="6"/>
      <c r="H59" s="5" t="s">
        <v>6</v>
      </c>
      <c r="I59" s="4" t="s">
        <v>116</v>
      </c>
    </row>
    <row r="60" spans="1:9" x14ac:dyDescent="0.35">
      <c r="A60" s="3" t="str">
        <f>LOOKUP(Tableau247[[#This Row],[Libellé Métier]],[1]!DD[Libellé métier],[1]!DD[Domaine])</f>
        <v>ALM</v>
      </c>
      <c r="B60" s="3" t="str">
        <f>LOOKUP(Tableau247[[#This Row],[Libellé Métier]],[1]!DD[Libellé métier],[1]!DD[Sous domaine])</f>
        <v>A définir</v>
      </c>
      <c r="C60" s="4" t="s">
        <v>117</v>
      </c>
      <c r="D60" s="5" t="s">
        <v>6</v>
      </c>
      <c r="E60" s="4" t="s">
        <v>118</v>
      </c>
      <c r="F60" s="5"/>
      <c r="G60" s="6"/>
      <c r="H60" s="5" t="s">
        <v>6</v>
      </c>
      <c r="I60" s="4" t="s">
        <v>118</v>
      </c>
    </row>
    <row r="61" spans="1:9" x14ac:dyDescent="0.35">
      <c r="A61" s="3" t="str">
        <f>LOOKUP(Tableau247[[#This Row],[Libellé Métier]],[1]!DD[Libellé métier],[1]!DD[Domaine])</f>
        <v>Activité de Paiements</v>
      </c>
      <c r="B61" s="3" t="str">
        <f>LOOKUP(Tableau247[[#This Row],[Libellé Métier]],[1]!DD[Libellé métier],[1]!DD[Sous domaine])</f>
        <v xml:space="preserve">VISA </v>
      </c>
      <c r="C61" s="4" t="s">
        <v>119</v>
      </c>
      <c r="D61" s="5" t="s">
        <v>6</v>
      </c>
      <c r="E61" s="4" t="s">
        <v>120</v>
      </c>
      <c r="F61" s="5"/>
      <c r="G61" s="6"/>
      <c r="H61" s="5" t="s">
        <v>6</v>
      </c>
      <c r="I61" s="4" t="s">
        <v>120</v>
      </c>
    </row>
    <row r="62" spans="1:9" x14ac:dyDescent="0.35">
      <c r="A62" s="3" t="str">
        <f>LOOKUP(Tableau247[[#This Row],[Libellé Métier]],[1]!DD[Libellé métier],[1]!DD[Domaine])</f>
        <v>ALM</v>
      </c>
      <c r="B62" s="3" t="str">
        <f>LOOKUP(Tableau247[[#This Row],[Libellé Métier]],[1]!DD[Libellé métier],[1]!DD[Sous domaine])</f>
        <v>A définir</v>
      </c>
      <c r="C62" s="4" t="s">
        <v>121</v>
      </c>
      <c r="D62" s="5" t="s">
        <v>6</v>
      </c>
      <c r="E62" s="4" t="s">
        <v>122</v>
      </c>
      <c r="F62" s="5"/>
      <c r="G62" s="6"/>
      <c r="H62" s="5" t="s">
        <v>6</v>
      </c>
      <c r="I62" s="4" t="s">
        <v>122</v>
      </c>
    </row>
    <row r="63" spans="1:9" x14ac:dyDescent="0.35">
      <c r="A63" s="3" t="str">
        <f>LOOKUP(Tableau247[[#This Row],[Libellé Métier]],[1]!DD[Libellé métier],[1]!DD[Domaine])</f>
        <v>Activité de Paiements</v>
      </c>
      <c r="B63" s="3" t="str">
        <f>LOOKUP(Tableau247[[#This Row],[Libellé Métier]],[1]!DD[Libellé métier],[1]!DD[Sous domaine])</f>
        <v>Vignette</v>
      </c>
      <c r="C63" s="4" t="s">
        <v>123</v>
      </c>
      <c r="D63" s="5" t="s">
        <v>6</v>
      </c>
      <c r="E63" s="4" t="s">
        <v>124</v>
      </c>
      <c r="F63" s="5"/>
      <c r="G63" s="6"/>
      <c r="H63" s="5" t="s">
        <v>6</v>
      </c>
      <c r="I63" s="4" t="s">
        <v>124</v>
      </c>
    </row>
    <row r="64" spans="1:9" x14ac:dyDescent="0.35">
      <c r="A64" s="3" t="str">
        <f>LOOKUP(Tableau247[[#This Row],[Libellé Métier]],[1]!DD[Libellé métier],[1]!DD[Domaine])</f>
        <v>Activité de Paiements</v>
      </c>
      <c r="B64" s="3" t="str">
        <f>LOOKUP(Tableau247[[#This Row],[Libellé Métier]],[1]!DD[Libellé métier],[1]!DD[Sous domaine])</f>
        <v>Vignette</v>
      </c>
      <c r="C64" s="4" t="s">
        <v>125</v>
      </c>
      <c r="D64" s="5" t="s">
        <v>6</v>
      </c>
      <c r="E64" s="4" t="s">
        <v>126</v>
      </c>
      <c r="F64" s="5"/>
      <c r="G64" s="6"/>
      <c r="H64" s="5" t="s">
        <v>6</v>
      </c>
      <c r="I64" s="4" t="s">
        <v>126</v>
      </c>
    </row>
    <row r="65" spans="1:9" x14ac:dyDescent="0.35">
      <c r="A65" s="3" t="str">
        <f>LOOKUP(Tableau247[[#This Row],[Libellé Métier]],[1]!DD[Libellé métier],[1]!DD[Domaine])</f>
        <v>ALM</v>
      </c>
      <c r="B65" s="3" t="str">
        <f>LOOKUP(Tableau247[[#This Row],[Libellé Métier]],[1]!DD[Libellé métier],[1]!DD[Sous domaine])</f>
        <v>A définir</v>
      </c>
      <c r="C65" s="4" t="s">
        <v>127</v>
      </c>
      <c r="D65" s="5" t="s">
        <v>6</v>
      </c>
      <c r="E65" s="4" t="s">
        <v>128</v>
      </c>
      <c r="F65" s="5"/>
      <c r="G65" s="6"/>
      <c r="H65" s="5" t="s">
        <v>6</v>
      </c>
      <c r="I65" s="4" t="s">
        <v>128</v>
      </c>
    </row>
    <row r="66" spans="1:9" x14ac:dyDescent="0.35">
      <c r="A66" s="3" t="str">
        <f>LOOKUP(Tableau247[[#This Row],[Libellé Métier]],[1]!DD[Libellé métier],[1]!DD[Domaine])</f>
        <v>ALM</v>
      </c>
      <c r="B66" s="3" t="str">
        <f>LOOKUP(Tableau247[[#This Row],[Libellé Métier]],[1]!DD[Libellé métier],[1]!DD[Sous domaine])</f>
        <v>A définir</v>
      </c>
      <c r="C66" s="4" t="s">
        <v>129</v>
      </c>
      <c r="D66" s="5" t="s">
        <v>6</v>
      </c>
      <c r="E66" s="4" t="s">
        <v>130</v>
      </c>
      <c r="F66" s="5"/>
      <c r="G66" s="6"/>
      <c r="H66" s="5" t="s">
        <v>6</v>
      </c>
      <c r="I66" s="4" t="s">
        <v>130</v>
      </c>
    </row>
    <row r="67" spans="1:9" x14ac:dyDescent="0.35">
      <c r="A67" s="3" t="str">
        <f>LOOKUP(Tableau247[[#This Row],[Libellé Métier]],[1]!DD[Libellé métier],[1]!DD[Domaine])</f>
        <v>Activité de Paiements</v>
      </c>
      <c r="B67" s="3" t="str">
        <f>LOOKUP(Tableau247[[#This Row],[Libellé Métier]],[1]!DD[Libellé métier],[1]!DD[Sous domaine])</f>
        <v xml:space="preserve">VISA </v>
      </c>
      <c r="C67" s="4" t="s">
        <v>131</v>
      </c>
      <c r="D67" s="5" t="s">
        <v>6</v>
      </c>
      <c r="E67" s="4" t="s">
        <v>132</v>
      </c>
      <c r="F67" s="5"/>
      <c r="G67" s="6"/>
      <c r="H67" s="5" t="s">
        <v>6</v>
      </c>
      <c r="I67" s="4" t="s">
        <v>132</v>
      </c>
    </row>
    <row r="68" spans="1:9" x14ac:dyDescent="0.35">
      <c r="A68" s="3" t="str">
        <f>LOOKUP(Tableau247[[#This Row],[Libellé Métier]],[1]!DD[Libellé métier],[1]!DD[Domaine])</f>
        <v>ALM</v>
      </c>
      <c r="B68" s="3" t="str">
        <f>LOOKUP(Tableau247[[#This Row],[Libellé Métier]],[1]!DD[Libellé métier],[1]!DD[Sous domaine])</f>
        <v>A définir</v>
      </c>
      <c r="C68" s="4" t="s">
        <v>133</v>
      </c>
      <c r="D68" s="5" t="s">
        <v>6</v>
      </c>
      <c r="E68" s="4" t="s">
        <v>134</v>
      </c>
      <c r="F68" s="5"/>
      <c r="G68" s="6"/>
      <c r="H68" s="5" t="s">
        <v>6</v>
      </c>
      <c r="I68" s="4" t="s">
        <v>134</v>
      </c>
    </row>
    <row r="69" spans="1:9" x14ac:dyDescent="0.35">
      <c r="A69" s="3" t="str">
        <f>LOOKUP(Tableau247[[#This Row],[Libellé Métier]],[1]!DD[Libellé métier],[1]!DD[Domaine])</f>
        <v>Activité de Paiements</v>
      </c>
      <c r="B69" s="3" t="str">
        <f>LOOKUP(Tableau247[[#This Row],[Libellé Métier]],[1]!DD[Libellé métier],[1]!DD[Sous domaine])</f>
        <v>Vignette</v>
      </c>
      <c r="C69" s="4" t="s">
        <v>135</v>
      </c>
      <c r="D69" s="5" t="s">
        <v>6</v>
      </c>
      <c r="E69" s="4" t="s">
        <v>136</v>
      </c>
      <c r="F69" s="5"/>
      <c r="G69" s="6"/>
      <c r="H69" s="5" t="s">
        <v>6</v>
      </c>
      <c r="I69" s="4" t="s">
        <v>136</v>
      </c>
    </row>
    <row r="70" spans="1:9" x14ac:dyDescent="0.35">
      <c r="A70" s="3" t="str">
        <f>LOOKUP(Tableau247[[#This Row],[Libellé Métier]],[1]!DD[Libellé métier],[1]!DD[Domaine])</f>
        <v>Activité de Paiements</v>
      </c>
      <c r="B70" s="3" t="str">
        <f>LOOKUP(Tableau247[[#This Row],[Libellé Métier]],[1]!DD[Libellé métier],[1]!DD[Sous domaine])</f>
        <v>Vignette</v>
      </c>
      <c r="C70" s="4" t="s">
        <v>137</v>
      </c>
      <c r="D70" s="5" t="s">
        <v>6</v>
      </c>
      <c r="E70" s="4" t="s">
        <v>138</v>
      </c>
      <c r="F70" s="5"/>
      <c r="G70" s="6"/>
      <c r="H70" s="5" t="s">
        <v>6</v>
      </c>
      <c r="I70" s="4" t="s">
        <v>138</v>
      </c>
    </row>
    <row r="71" spans="1:9" x14ac:dyDescent="0.35">
      <c r="A71" s="3" t="str">
        <f>LOOKUP(Tableau247[[#This Row],[Libellé Métier]],[1]!DD[Libellé métier],[1]!DD[Domaine])</f>
        <v>ALM</v>
      </c>
      <c r="B71" s="3" t="str">
        <f>LOOKUP(Tableau247[[#This Row],[Libellé Métier]],[1]!DD[Libellé métier],[1]!DD[Sous domaine])</f>
        <v>A définir</v>
      </c>
      <c r="C71" s="4" t="s">
        <v>139</v>
      </c>
      <c r="D71" s="5" t="s">
        <v>6</v>
      </c>
      <c r="E71" s="4" t="s">
        <v>140</v>
      </c>
      <c r="F71" s="5"/>
      <c r="G71" s="6"/>
      <c r="H71" s="5" t="s">
        <v>6</v>
      </c>
      <c r="I71" s="4" t="s">
        <v>140</v>
      </c>
    </row>
    <row r="72" spans="1:9" x14ac:dyDescent="0.35">
      <c r="A72" s="3" t="str">
        <f>LOOKUP(Tableau247[[#This Row],[Libellé Métier]],[1]!DD[Libellé métier],[1]!DD[Domaine])</f>
        <v>ALM</v>
      </c>
      <c r="B72" s="3" t="str">
        <f>LOOKUP(Tableau247[[#This Row],[Libellé Métier]],[1]!DD[Libellé métier],[1]!DD[Sous domaine])</f>
        <v>A définir</v>
      </c>
      <c r="C72" s="4" t="s">
        <v>141</v>
      </c>
      <c r="D72" s="5" t="s">
        <v>6</v>
      </c>
      <c r="E72" s="4" t="s">
        <v>142</v>
      </c>
      <c r="F72" s="5"/>
      <c r="G72" s="6"/>
      <c r="H72" s="5" t="s">
        <v>6</v>
      </c>
      <c r="I72" s="4" t="s">
        <v>142</v>
      </c>
    </row>
    <row r="73" spans="1:9" x14ac:dyDescent="0.35">
      <c r="A73" s="3" t="str">
        <f>LOOKUP(Tableau247[[#This Row],[Libellé Métier]],[1]!DD[Libellé métier],[1]!DD[Domaine])</f>
        <v>ALM</v>
      </c>
      <c r="B73" s="3" t="str">
        <f>LOOKUP(Tableau247[[#This Row],[Libellé Métier]],[1]!DD[Libellé métier],[1]!DD[Sous domaine])</f>
        <v>A définir</v>
      </c>
      <c r="C73" s="4" t="s">
        <v>143</v>
      </c>
      <c r="D73" s="5" t="s">
        <v>6</v>
      </c>
      <c r="E73" s="4" t="s">
        <v>144</v>
      </c>
      <c r="F73" s="5"/>
      <c r="G73" s="6"/>
      <c r="H73" s="5" t="s">
        <v>6</v>
      </c>
      <c r="I73" s="4" t="s">
        <v>144</v>
      </c>
    </row>
    <row r="74" spans="1:9" x14ac:dyDescent="0.35">
      <c r="A74" s="3" t="str">
        <f>LOOKUP(Tableau247[[#This Row],[Libellé Métier]],[1]!DD[Libellé métier],[1]!DD[Domaine])</f>
        <v>Activité de Paiements</v>
      </c>
      <c r="B74" s="3" t="str">
        <f>LOOKUP(Tableau247[[#This Row],[Libellé Métier]],[1]!DD[Libellé métier],[1]!DD[Sous domaine])</f>
        <v>Vignette</v>
      </c>
      <c r="C74" s="4" t="s">
        <v>145</v>
      </c>
      <c r="D74" s="5" t="s">
        <v>6</v>
      </c>
      <c r="E74" s="4" t="s">
        <v>146</v>
      </c>
      <c r="F74" s="5"/>
      <c r="G74" s="6"/>
      <c r="H74" s="5" t="s">
        <v>6</v>
      </c>
      <c r="I74" s="4" t="s">
        <v>146</v>
      </c>
    </row>
    <row r="75" spans="1:9" x14ac:dyDescent="0.35">
      <c r="A75" s="3" t="str">
        <f>LOOKUP(Tableau247[[#This Row],[Libellé Métier]],[1]!DD[Libellé métier],[1]!DD[Domaine])</f>
        <v>Activité de Paiements</v>
      </c>
      <c r="B75" s="3" t="str">
        <f>LOOKUP(Tableau247[[#This Row],[Libellé Métier]],[1]!DD[Libellé métier],[1]!DD[Sous domaine])</f>
        <v>Vignette</v>
      </c>
      <c r="C75" s="4" t="s">
        <v>147</v>
      </c>
      <c r="D75" s="5" t="s">
        <v>6</v>
      </c>
      <c r="E75" s="4" t="s">
        <v>148</v>
      </c>
      <c r="F75" s="5"/>
      <c r="G75" s="6"/>
      <c r="H75" s="5" t="s">
        <v>6</v>
      </c>
      <c r="I75" s="4" t="s">
        <v>148</v>
      </c>
    </row>
    <row r="76" spans="1:9" x14ac:dyDescent="0.35">
      <c r="A76" s="3" t="str">
        <f>LOOKUP(Tableau247[[#This Row],[Libellé Métier]],[1]!DD[Libellé métier],[1]!DD[Domaine])</f>
        <v>Activité de Paiements</v>
      </c>
      <c r="B76" s="3" t="str">
        <f>LOOKUP(Tableau247[[#This Row],[Libellé Métier]],[1]!DD[Libellé métier],[1]!DD[Sous domaine])</f>
        <v>Vignette</v>
      </c>
      <c r="C76" s="4" t="s">
        <v>149</v>
      </c>
      <c r="D76" s="5" t="s">
        <v>6</v>
      </c>
      <c r="E76" s="4" t="s">
        <v>150</v>
      </c>
      <c r="F76" s="5"/>
      <c r="G76" s="6"/>
      <c r="H76" s="5" t="s">
        <v>6</v>
      </c>
      <c r="I76" s="4" t="s">
        <v>150</v>
      </c>
    </row>
    <row r="77" spans="1:9" x14ac:dyDescent="0.35">
      <c r="A77" s="3" t="str">
        <f>LOOKUP(Tableau247[[#This Row],[Libellé Métier]],[1]!DD[Libellé métier],[1]!DD[Domaine])</f>
        <v>Activité de Paiements</v>
      </c>
      <c r="B77" s="3" t="str">
        <f>LOOKUP(Tableau247[[#This Row],[Libellé Métier]],[1]!DD[Libellé métier],[1]!DD[Sous domaine])</f>
        <v>Vignette</v>
      </c>
      <c r="C77" s="4" t="s">
        <v>151</v>
      </c>
      <c r="D77" s="5" t="s">
        <v>6</v>
      </c>
      <c r="E77" s="4" t="s">
        <v>152</v>
      </c>
      <c r="F77" s="5"/>
      <c r="G77" s="6"/>
      <c r="H77" s="5" t="s">
        <v>6</v>
      </c>
      <c r="I77" s="4" t="s">
        <v>152</v>
      </c>
    </row>
    <row r="78" spans="1:9" x14ac:dyDescent="0.35">
      <c r="A78" s="3" t="str">
        <f>LOOKUP(Tableau247[[#This Row],[Libellé Métier]],[1]!DD[Libellé métier],[1]!DD[Domaine])</f>
        <v>ALM</v>
      </c>
      <c r="B78" s="3" t="str">
        <f>LOOKUP(Tableau247[[#This Row],[Libellé Métier]],[1]!DD[Libellé métier],[1]!DD[Sous domaine])</f>
        <v>A définir</v>
      </c>
      <c r="C78" s="4" t="s">
        <v>153</v>
      </c>
      <c r="D78" s="5" t="s">
        <v>6</v>
      </c>
      <c r="E78" s="4" t="s">
        <v>154</v>
      </c>
      <c r="F78" s="5"/>
      <c r="G78" s="6"/>
      <c r="H78" s="5" t="s">
        <v>6</v>
      </c>
      <c r="I78" s="4" t="s">
        <v>154</v>
      </c>
    </row>
    <row r="79" spans="1:9" x14ac:dyDescent="0.35">
      <c r="A79" s="3" t="str">
        <f>LOOKUP(Tableau247[[#This Row],[Libellé Métier]],[1]!DD[Libellé métier],[1]!DD[Domaine])</f>
        <v>Activité de Paiements</v>
      </c>
      <c r="B79" s="3" t="str">
        <f>LOOKUP(Tableau247[[#This Row],[Libellé Métier]],[1]!DD[Libellé métier],[1]!DD[Sous domaine])</f>
        <v>Vignette</v>
      </c>
      <c r="C79" s="4" t="s">
        <v>155</v>
      </c>
      <c r="D79" s="5" t="s">
        <v>6</v>
      </c>
      <c r="E79" s="4" t="s">
        <v>156</v>
      </c>
      <c r="F79" s="5"/>
      <c r="G79" s="6"/>
      <c r="H79" s="5" t="s">
        <v>6</v>
      </c>
      <c r="I79" s="4" t="s">
        <v>156</v>
      </c>
    </row>
    <row r="80" spans="1:9" x14ac:dyDescent="0.35">
      <c r="A80" s="3" t="str">
        <f>LOOKUP(Tableau247[[#This Row],[Libellé Métier]],[1]!DD[Libellé métier],[1]!DD[Domaine])</f>
        <v>Activité de Paiements</v>
      </c>
      <c r="B80" s="3" t="str">
        <f>LOOKUP(Tableau247[[#This Row],[Libellé Métier]],[1]!DD[Libellé métier],[1]!DD[Sous domaine])</f>
        <v>Vignette</v>
      </c>
      <c r="C80" s="4" t="s">
        <v>157</v>
      </c>
      <c r="D80" s="5" t="s">
        <v>6</v>
      </c>
      <c r="E80" s="4" t="s">
        <v>158</v>
      </c>
      <c r="F80" s="5"/>
      <c r="G80" s="6"/>
      <c r="H80" s="5" t="s">
        <v>6</v>
      </c>
      <c r="I80" s="4" t="s">
        <v>158</v>
      </c>
    </row>
    <row r="81" spans="1:9" x14ac:dyDescent="0.35">
      <c r="A81" s="3" t="str">
        <f>LOOKUP(Tableau247[[#This Row],[Libellé Métier]],[1]!DD[Libellé métier],[1]!DD[Domaine])</f>
        <v>ALM</v>
      </c>
      <c r="B81" s="3" t="str">
        <f>LOOKUP(Tableau247[[#This Row],[Libellé Métier]],[1]!DD[Libellé métier],[1]!DD[Sous domaine])</f>
        <v>A définir</v>
      </c>
      <c r="C81" s="4" t="s">
        <v>159</v>
      </c>
      <c r="D81" s="5" t="s">
        <v>6</v>
      </c>
      <c r="E81" s="4" t="s">
        <v>160</v>
      </c>
      <c r="F81" s="5"/>
      <c r="G81" s="6"/>
      <c r="H81" s="5" t="s">
        <v>6</v>
      </c>
      <c r="I81" s="4" t="s">
        <v>160</v>
      </c>
    </row>
    <row r="82" spans="1:9" x14ac:dyDescent="0.35">
      <c r="A82" s="3" t="str">
        <f>LOOKUP(Tableau247[[#This Row],[Libellé Métier]],[1]!DD[Libellé métier],[1]!DD[Domaine])</f>
        <v>Activité de Paiements</v>
      </c>
      <c r="B82" s="3" t="str">
        <f>LOOKUP(Tableau247[[#This Row],[Libellé Métier]],[1]!DD[Libellé métier],[1]!DD[Sous domaine])</f>
        <v>Vignette</v>
      </c>
      <c r="C82" s="4" t="s">
        <v>161</v>
      </c>
      <c r="D82" s="5" t="s">
        <v>6</v>
      </c>
      <c r="E82" s="4" t="s">
        <v>162</v>
      </c>
      <c r="F82" s="5"/>
      <c r="G82" s="6"/>
      <c r="H82" s="5" t="s">
        <v>6</v>
      </c>
      <c r="I82" s="4" t="s">
        <v>162</v>
      </c>
    </row>
    <row r="83" spans="1:9" x14ac:dyDescent="0.35">
      <c r="A83" s="3" t="str">
        <f>LOOKUP(Tableau247[[#This Row],[Libellé Métier]],[1]!DD[Libellé métier],[1]!DD[Domaine])</f>
        <v>ALM</v>
      </c>
      <c r="B83" s="3" t="str">
        <f>LOOKUP(Tableau247[[#This Row],[Libellé Métier]],[1]!DD[Libellé métier],[1]!DD[Sous domaine])</f>
        <v>A définir</v>
      </c>
      <c r="C83" s="4" t="s">
        <v>163</v>
      </c>
      <c r="D83" s="5" t="s">
        <v>6</v>
      </c>
      <c r="E83" s="4" t="s">
        <v>164</v>
      </c>
      <c r="F83" s="5"/>
      <c r="G83" s="6"/>
      <c r="H83" s="5" t="s">
        <v>6</v>
      </c>
      <c r="I83" s="4" t="s">
        <v>164</v>
      </c>
    </row>
    <row r="84" spans="1:9" x14ac:dyDescent="0.35">
      <c r="A84" s="3" t="str">
        <f>LOOKUP(Tableau247[[#This Row],[Libellé Métier]],[1]!DD[Libellé métier],[1]!DD[Domaine])</f>
        <v>ALM</v>
      </c>
      <c r="B84" s="3" t="str">
        <f>LOOKUP(Tableau247[[#This Row],[Libellé Métier]],[1]!DD[Libellé métier],[1]!DD[Sous domaine])</f>
        <v>A définir</v>
      </c>
      <c r="C84" s="4" t="s">
        <v>165</v>
      </c>
      <c r="D84" s="5" t="s">
        <v>6</v>
      </c>
      <c r="E84" s="4" t="s">
        <v>165</v>
      </c>
      <c r="F84" s="5"/>
      <c r="G84" s="6"/>
      <c r="H84" s="5" t="s">
        <v>6</v>
      </c>
      <c r="I84" s="4" t="s">
        <v>165</v>
      </c>
    </row>
    <row r="85" spans="1:9" x14ac:dyDescent="0.35">
      <c r="A85" s="3" t="str">
        <f>LOOKUP(Tableau247[[#This Row],[Libellé Métier]],[1]!DD[Libellé métier],[1]!DD[Domaine])</f>
        <v>ALM</v>
      </c>
      <c r="B85" s="3" t="str">
        <f>LOOKUP(Tableau247[[#This Row],[Libellé Métier]],[1]!DD[Libellé métier],[1]!DD[Sous domaine])</f>
        <v>A définir</v>
      </c>
      <c r="C85" s="4" t="s">
        <v>166</v>
      </c>
      <c r="D85" s="5" t="s">
        <v>6</v>
      </c>
      <c r="E85" s="4" t="s">
        <v>167</v>
      </c>
      <c r="F85" s="5"/>
      <c r="G85" s="6"/>
      <c r="H85" s="5" t="s">
        <v>6</v>
      </c>
      <c r="I85" s="4" t="s">
        <v>167</v>
      </c>
    </row>
    <row r="86" spans="1:9" x14ac:dyDescent="0.35">
      <c r="A86" s="3" t="str">
        <f>LOOKUP(Tableau247[[#This Row],[Libellé Métier]],[1]!DD[Libellé métier],[1]!DD[Domaine])</f>
        <v>Activité de Paiements</v>
      </c>
      <c r="B86" s="3" t="str">
        <f>LOOKUP(Tableau247[[#This Row],[Libellé Métier]],[1]!DD[Libellé métier],[1]!DD[Sous domaine])</f>
        <v>Vignette</v>
      </c>
      <c r="C86" s="4" t="s">
        <v>168</v>
      </c>
      <c r="D86" s="5" t="s">
        <v>6</v>
      </c>
      <c r="E86" s="4" t="s">
        <v>169</v>
      </c>
      <c r="F86" s="5"/>
      <c r="G86" s="6"/>
      <c r="H86" s="5" t="s">
        <v>6</v>
      </c>
      <c r="I86" s="4" t="s">
        <v>169</v>
      </c>
    </row>
    <row r="87" spans="1:9" x14ac:dyDescent="0.35">
      <c r="A87" s="3" t="str">
        <f>LOOKUP(Tableau247[[#This Row],[Libellé Métier]],[1]!DD[Libellé métier],[1]!DD[Domaine])</f>
        <v>Activité de Paiements</v>
      </c>
      <c r="B87" s="3" t="str">
        <f>LOOKUP(Tableau247[[#This Row],[Libellé Métier]],[1]!DD[Libellé métier],[1]!DD[Sous domaine])</f>
        <v>Vignette</v>
      </c>
      <c r="C87" s="4" t="s">
        <v>170</v>
      </c>
      <c r="D87" s="5" t="s">
        <v>6</v>
      </c>
      <c r="E87" s="4" t="s">
        <v>171</v>
      </c>
      <c r="F87" s="5"/>
      <c r="G87" s="6"/>
      <c r="H87" s="5" t="s">
        <v>6</v>
      </c>
      <c r="I87" s="4" t="s">
        <v>171</v>
      </c>
    </row>
    <row r="88" spans="1:9" x14ac:dyDescent="0.35">
      <c r="A88" s="3" t="str">
        <f>LOOKUP(Tableau247[[#This Row],[Libellé Métier]],[1]!DD[Libellé métier],[1]!DD[Domaine])</f>
        <v>ALM</v>
      </c>
      <c r="B88" s="3" t="str">
        <f>LOOKUP(Tableau247[[#This Row],[Libellé Métier]],[1]!DD[Libellé métier],[1]!DD[Sous domaine])</f>
        <v>A définir</v>
      </c>
      <c r="C88" s="4" t="s">
        <v>172</v>
      </c>
      <c r="D88" s="5" t="s">
        <v>6</v>
      </c>
      <c r="E88" s="4" t="s">
        <v>173</v>
      </c>
      <c r="F88" s="5"/>
      <c r="G88" s="6"/>
      <c r="H88" s="5" t="s">
        <v>6</v>
      </c>
      <c r="I88" s="4" t="s">
        <v>173</v>
      </c>
    </row>
    <row r="89" spans="1:9" x14ac:dyDescent="0.35">
      <c r="A89" s="3" t="str">
        <f>LOOKUP(Tableau247[[#This Row],[Libellé Métier]],[1]!DD[Libellé métier],[1]!DD[Domaine])</f>
        <v>ALM</v>
      </c>
      <c r="B89" s="3" t="str">
        <f>LOOKUP(Tableau247[[#This Row],[Libellé Métier]],[1]!DD[Libellé métier],[1]!DD[Sous domaine])</f>
        <v>A définir</v>
      </c>
      <c r="C89" s="4" t="s">
        <v>174</v>
      </c>
      <c r="D89" s="5" t="s">
        <v>6</v>
      </c>
      <c r="E89" s="4" t="s">
        <v>175</v>
      </c>
      <c r="F89" s="5"/>
      <c r="G89" s="6"/>
      <c r="H89" s="5" t="s">
        <v>6</v>
      </c>
      <c r="I89" s="4" t="s">
        <v>175</v>
      </c>
    </row>
    <row r="90" spans="1:9" x14ac:dyDescent="0.35">
      <c r="A90" s="7" t="str">
        <f>LOOKUP(Tableau247[[#This Row],[Libellé Métier]],[1]!DD[Libellé métier],[1]!DD[Domaine])</f>
        <v>ALM</v>
      </c>
      <c r="B90" s="7" t="str">
        <f>LOOKUP(Tableau247[[#This Row],[Libellé Métier]],[1]!DD[Libellé métier],[1]!DD[Sous domaine])</f>
        <v>A définir</v>
      </c>
      <c r="C90" s="4" t="s">
        <v>176</v>
      </c>
      <c r="D90" s="5" t="s">
        <v>6</v>
      </c>
      <c r="E90" s="4" t="s">
        <v>177</v>
      </c>
      <c r="F90" s="8"/>
      <c r="G90" s="9"/>
      <c r="H90" s="5" t="s">
        <v>6</v>
      </c>
      <c r="I90" s="4" t="s">
        <v>177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Maadoudi</dc:creator>
  <cp:lastModifiedBy>Maadoudi</cp:lastModifiedBy>
  <dcterms:created xsi:type="dcterms:W3CDTF">2024-06-20T10:13:26Z</dcterms:created>
  <dcterms:modified xsi:type="dcterms:W3CDTF">2024-06-20T11:58:35Z</dcterms:modified>
</cp:coreProperties>
</file>