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 (2)" sheetId="1" state="visible" r:id="rId2"/>
    <sheet name="Foglio1" sheetId="2" state="visible" r:id="rId3"/>
    <sheet name="Foglio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<sst xmlns="http://schemas.openxmlformats.org/spreadsheetml/2006/main" count="596" uniqueCount="231">
  <si>
    <t xml:space="preserve">External Costs</t>
  </si>
  <si>
    <t xml:space="preserve">Internal Costs</t>
  </si>
  <si>
    <t xml:space="preserve">TOT</t>
  </si>
  <si>
    <t xml:space="preserve">tot</t>
  </si>
  <si>
    <t xml:space="preserve">WBS</t>
  </si>
  <si>
    <t xml:space="preserve">d</t>
  </si>
  <si>
    <t xml:space="preserve">Task</t>
  </si>
  <si>
    <t xml:space="preserve">Time [days]</t>
  </si>
  <si>
    <t xml:space="preserve">Task Cost</t>
  </si>
  <si>
    <t xml:space="preserve">Parents</t>
  </si>
  <si>
    <t xml:space="preserve">Comments</t>
  </si>
  <si>
    <t xml:space="preserve">Materials</t>
  </si>
  <si>
    <t xml:space="preserve">External Enginering</t>
  </si>
  <si>
    <t xml:space="preserve">Supplier</t>
  </si>
  <si>
    <t xml:space="preserve">Manpower
3 people [50€/h]</t>
  </si>
  <si>
    <t xml:space="preserve">Internal Engineering
2 people [70€/h]</t>
  </si>
  <si>
    <t xml:space="preserve">Engineering</t>
  </si>
  <si>
    <t xml:space="preserve">Process</t>
  </si>
  <si>
    <t xml:space="preserve">Chemical Process </t>
  </si>
  <si>
    <t xml:space="preserve">PFD - Heat&amp;Mass Balance</t>
  </si>
  <si>
    <t xml:space="preserve">Filter Data Sheet</t>
  </si>
  <si>
    <t xml:space="preserve">Pump Data Sheet</t>
  </si>
  <si>
    <t xml:space="preserve">Sterilizer&amp;Mineralizer DS</t>
  </si>
  <si>
    <t xml:space="preserve">Valve Data Sheet</t>
  </si>
  <si>
    <t xml:space="preserve">PFD - Heat&amp;Mass Balance, Valve List</t>
  </si>
  <si>
    <t xml:space="preserve">Instruments Data Sheet</t>
  </si>
  <si>
    <t xml:space="preserve">PFD - Heat&amp;Mass Balance, Instruments List</t>
  </si>
  <si>
    <t xml:space="preserve">Automation Logic</t>
  </si>
  <si>
    <t xml:space="preserve">Logic Map</t>
  </si>
  <si>
    <t xml:space="preserve">PFD - Heat&amp;Mass Balance, P&amp;ID</t>
  </si>
  <si>
    <t xml:space="preserve">Instruments List</t>
  </si>
  <si>
    <t xml:space="preserve">P&amp;ID</t>
  </si>
  <si>
    <t xml:space="preserve">Pneumatic Calculation</t>
  </si>
  <si>
    <t xml:space="preserve">Mechanical Process</t>
  </si>
  <si>
    <t xml:space="preserve">Piping Class</t>
  </si>
  <si>
    <t xml:space="preserve">Painting Procedure</t>
  </si>
  <si>
    <t xml:space="preserve">Valve List</t>
  </si>
  <si>
    <t xml:space="preserve">Mechanical</t>
  </si>
  <si>
    <t xml:space="preserve">BOM</t>
  </si>
  <si>
    <t xml:space="preserve">BOM BOP</t>
  </si>
  <si>
    <t xml:space="preserve">3D Model, P&amp;ID, Valve List, Instruments List, Piping Class</t>
  </si>
  <si>
    <t xml:space="preserve">Technical Drawing</t>
  </si>
  <si>
    <t xml:space="preserve">General Arrangement</t>
  </si>
  <si>
    <t xml:space="preserve">3D Model</t>
  </si>
  <si>
    <t xml:space="preserve">Isometric DWG</t>
  </si>
  <si>
    <t xml:space="preserve">General Arrangement, Piping Class</t>
  </si>
  <si>
    <t xml:space="preserve">Structures DWG</t>
  </si>
  <si>
    <t xml:space="preserve">a 10g prima -&gt; GA preliminare, a 12 prima -&gt; BOM preliminare. una volta concluso £D model, avremo GA Finale e BOM definitiva Approvati. Ricordiamo che c'è da considerare ricezione MEchanical dwg dai vari procurement (sopratutto equipment, le valvole hanno scartamenti standard, ma per ingombri, soprattutto le attuate, si dovrebbero avere i dsegni tecnici)</t>
  </si>
  <si>
    <t xml:space="preserve">Automation</t>
  </si>
  <si>
    <t xml:space="preserve">Flowcomputer Logic</t>
  </si>
  <si>
    <t xml:space="preserve">Control Panel Logic</t>
  </si>
  <si>
    <t xml:space="preserve">Control Systems</t>
  </si>
  <si>
    <t xml:space="preserve">Logic Map, Instruments Data Sheet, Wiring Diagram, Control Panel Logic</t>
  </si>
  <si>
    <t xml:space="preserve">-&gt; Control Panel FAT, Automation final test, IECEx Detailed Test, Assembled Skid FAT</t>
  </si>
  <si>
    <t xml:space="preserve">Electrical&amp;Pneumatic </t>
  </si>
  <si>
    <t xml:space="preserve">Electrical Hook-Up</t>
  </si>
  <si>
    <t xml:space="preserve">-&gt; E&amp;I installation, Automation Test, IECEx Test</t>
  </si>
  <si>
    <t xml:space="preserve">Wiring Diagram</t>
  </si>
  <si>
    <t xml:space="preserve">- cable &amp; cabletray installation, JBs installation, FAT control Panel</t>
  </si>
  <si>
    <t xml:space="preserve">Pneumatic Hook-up</t>
  </si>
  <si>
    <t xml:space="preserve">-&gt; E&amp;I installation, Mechanical Erection(Actuated, ESD Valves), tubing Construction, FAT Assembled Skid</t>
  </si>
  <si>
    <t xml:space="preserve">Procurement</t>
  </si>
  <si>
    <t xml:space="preserve">Critical Components</t>
  </si>
  <si>
    <t xml:space="preserve">Filter</t>
  </si>
  <si>
    <t xml:space="preserve">Filter Procurement</t>
  </si>
  <si>
    <t xml:space="preserve">Sterilizer&amp;Mineralizer </t>
  </si>
  <si>
    <t xml:space="preserve">Sterilizer&amp;Mineralizer Procurement</t>
  </si>
  <si>
    <t xml:space="preserve">Pump</t>
  </si>
  <si>
    <t xml:space="preserve">Pump Procurement</t>
  </si>
  <si>
    <t xml:space="preserve">Accessories</t>
  </si>
  <si>
    <t xml:space="preserve">Bulk Piping</t>
  </si>
  <si>
    <t xml:space="preserve">Fitting Procurement</t>
  </si>
  <si>
    <t xml:space="preserve">Flanges Procurement</t>
  </si>
  <si>
    <t xml:space="preserve">Gaskets Procurement</t>
  </si>
  <si>
    <t xml:space="preserve">Stud&amp;Nuts Procurement</t>
  </si>
  <si>
    <t xml:space="preserve">Valves</t>
  </si>
  <si>
    <t xml:space="preserve">Manual Valves Procurement</t>
  </si>
  <si>
    <t xml:space="preserve">-&gt; mechanical Erection</t>
  </si>
  <si>
    <t xml:space="preserve">Actuated Valves Procurement</t>
  </si>
  <si>
    <t xml:space="preserve">Valve Data Sheet, Logic Map</t>
  </si>
  <si>
    <t xml:space="preserve">ESD valves Procurement</t>
  </si>
  <si>
    <t xml:space="preserve">flow computer</t>
  </si>
  <si>
    <t xml:space="preserve">Flow Computer Procurement</t>
  </si>
  <si>
    <t xml:space="preserve">Instruments Data Sheet, Control Panel Logic, Control Systems</t>
  </si>
  <si>
    <t xml:space="preserve">-&gt; E&amp;I Erection</t>
  </si>
  <si>
    <t xml:space="preserve">Instruments</t>
  </si>
  <si>
    <t xml:space="preserve">P/T Gauges Procurement</t>
  </si>
  <si>
    <t xml:space="preserve">P/T Transimitters Procurement</t>
  </si>
  <si>
    <t xml:space="preserve">Level Transmitter Procurement</t>
  </si>
  <si>
    <t xml:space="preserve">Flow Orifices  Procurement</t>
  </si>
  <si>
    <t xml:space="preserve">JBs Procurement</t>
  </si>
  <si>
    <t xml:space="preserve">Steelworks</t>
  </si>
  <si>
    <t xml:space="preserve">Steelworks&amp;support Material Procurement</t>
  </si>
  <si>
    <t xml:space="preserve">Structures DWG, BOM BOP</t>
  </si>
  <si>
    <t xml:space="preserve">-&gt; Structures Prefabrication</t>
  </si>
  <si>
    <t xml:space="preserve">Construction</t>
  </si>
  <si>
    <t xml:space="preserve">Mechanical Prefabrication</t>
  </si>
  <si>
    <t xml:space="preserve">Structures Prefabrication</t>
  </si>
  <si>
    <t xml:space="preserve">Structures DWG, Steelworks&amp;support Material Procurement</t>
  </si>
  <si>
    <t xml:space="preserve">-&gt;  NDT on weldings structure</t>
  </si>
  <si>
    <t xml:space="preserve">Painting Structures</t>
  </si>
  <si>
    <t xml:space="preserve">Painting Procedure, Dimensional Check (Structures),  Structures Prefabrication</t>
  </si>
  <si>
    <t xml:space="preserve">-&gt; painting check structures</t>
  </si>
  <si>
    <t xml:space="preserve">Piping Prefabrication</t>
  </si>
  <si>
    <t xml:space="preserve">Piping Prefabrication </t>
  </si>
  <si>
    <t xml:space="preserve">Isometric DWG, Fitting Procurement, Flanges Procurement, Gaskets Procurement, Stud&amp;Nuts Procurement, Piping Class</t>
  </si>
  <si>
    <t xml:space="preserve">-&gt;  NDT on wedings Piping</t>
  </si>
  <si>
    <t xml:space="preserve">Pickling</t>
  </si>
  <si>
    <t xml:space="preserve">Hydrostatic Pressure Test</t>
  </si>
  <si>
    <t xml:space="preserve">-&gt; painting piping</t>
  </si>
  <si>
    <t xml:space="preserve">Painting Piping</t>
  </si>
  <si>
    <t xml:space="preserve">Painting Piping </t>
  </si>
  <si>
    <t xml:space="preserve">Painting Procedure, Pickling</t>
  </si>
  <si>
    <t xml:space="preserve">-&gt; painting check piping</t>
  </si>
  <si>
    <t xml:space="preserve">Mechanical Erection</t>
  </si>
  <si>
    <t xml:space="preserve">Equipment</t>
  </si>
  <si>
    <t xml:space="preserve">Equipment Erection</t>
  </si>
  <si>
    <t xml:space="preserve">Pneumatic Hook-up, Painting Check (Structure), Pump FAT, Sterilizer&amp;Mineralizer FAT, Filter FAT</t>
  </si>
  <si>
    <t xml:space="preserve">-&gt; E&amp;I installation, FAT assembled Skdi</t>
  </si>
  <si>
    <t xml:space="preserve">Piping</t>
  </si>
  <si>
    <t xml:space="preserve">Piping Erection</t>
  </si>
  <si>
    <t xml:space="preserve">Pneumatic Hook-up, Painting Check (Structure), Painting Check (Piping)</t>
  </si>
  <si>
    <t xml:space="preserve">Valves Erection</t>
  </si>
  <si>
    <r>
      <rPr>
        <sz val="11"/>
        <color rgb="FF000000"/>
        <rFont val="Aptos Narrow"/>
        <family val="2"/>
        <charset val="1"/>
      </rPr>
      <t xml:space="preserve">Pneumatic Hook-up, Painting Check (</t>
    </r>
    <r>
      <rPr>
        <sz val="11"/>
        <color rgb="FF000000"/>
        <rFont val="Aptos Narrow"/>
        <family val="2"/>
      </rPr>
      <t xml:space="preserve">Structure</t>
    </r>
    <r>
      <rPr>
        <sz val="11"/>
        <color rgb="FF000000"/>
        <rFont val="Aptos Narrow"/>
        <family val="2"/>
        <charset val="1"/>
      </rPr>
      <t xml:space="preserve">), ESD valves Procurement, Manual Valves Procurement, Actuated Valves Procurement</t>
    </r>
  </si>
  <si>
    <t xml:space="preserve">Electrical &amp; Instrument Installation</t>
  </si>
  <si>
    <t xml:space="preserve">Instruments Installation</t>
  </si>
  <si>
    <t xml:space="preserve">Electrical Hook-Up, Pneumatic Hook-up, P/T Gauges Procurement, P/T Transimitters Procurement, Level Transmitter Procurement, Flow Orifices  Procurement</t>
  </si>
  <si>
    <t xml:space="preserve">ipotizzo 3/4 persone,
-&gt; IECEx Test, Automation TEst</t>
  </si>
  <si>
    <t xml:space="preserve">JBs</t>
  </si>
  <si>
    <t xml:space="preserve">JBs Installation</t>
  </si>
  <si>
    <t xml:space="preserve">Electrical Hook-Up, Flow Computer Procurement, JBs Procurement</t>
  </si>
  <si>
    <t xml:space="preserve">cables &amp; cabletray</t>
  </si>
  <si>
    <t xml:space="preserve">cables &amp; cabletray Installation</t>
  </si>
  <si>
    <t xml:space="preserve">Electrical Hook-Up, Valve List, Pneumatic Hook-up, Instruments Installation, JBs Installation</t>
  </si>
  <si>
    <t xml:space="preserve">Actuated Valve Setup</t>
  </si>
  <si>
    <t xml:space="preserve">Actuated Valve Setup Installation</t>
  </si>
  <si>
    <t xml:space="preserve">Electrical Hook-Up, Valve List, Pneumatic Hook-up, Valves Erection</t>
  </si>
  <si>
    <t xml:space="preserve">tubing Construction</t>
  </si>
  <si>
    <t xml:space="preserve">tubing Installation</t>
  </si>
  <si>
    <t xml:space="preserve">Pneumatic Hook-up, Flow Computer FAT</t>
  </si>
  <si>
    <t xml:space="preserve">Testing</t>
  </si>
  <si>
    <t xml:space="preserve">FATs Procedure</t>
  </si>
  <si>
    <t xml:space="preserve">Equipment FAT</t>
  </si>
  <si>
    <t xml:space="preserve">Pump FAT</t>
  </si>
  <si>
    <t xml:space="preserve">-&gt; mechanical erection equipment</t>
  </si>
  <si>
    <t xml:space="preserve">Sterilizer&amp;Mineralizer FAT</t>
  </si>
  <si>
    <t xml:space="preserve">Filter FAT</t>
  </si>
  <si>
    <t xml:space="preserve">Outside Skid FAT</t>
  </si>
  <si>
    <t xml:space="preserve">Flow Computer FAT</t>
  </si>
  <si>
    <t xml:space="preserve">-&gt; E&amp;I installation</t>
  </si>
  <si>
    <t xml:space="preserve">Assembled Skid FAT</t>
  </si>
  <si>
    <t xml:space="preserve">Equipment Erection, Piping Erection, Valves Erection, Instruments Installation, JBs Installation, cables &amp; cabletray Installation, Actuated Valve Setup Installation, tubing Installation, Dimensional Check (Assembled)</t>
  </si>
  <si>
    <t xml:space="preserve">-&gt; ,Automation TEst, Final Test</t>
  </si>
  <si>
    <t xml:space="preserve">Skid</t>
  </si>
  <si>
    <t xml:space="preserve">Structure</t>
  </si>
  <si>
    <t xml:space="preserve">NDT on Weldings (Structure)</t>
  </si>
  <si>
    <t xml:space="preserve">-&gt; dimensional check structures</t>
  </si>
  <si>
    <t xml:space="preserve">Dimensional Check (Structures)</t>
  </si>
  <si>
    <t xml:space="preserve">-Painting structure</t>
  </si>
  <si>
    <t xml:space="preserve">Painting Check (Structure)</t>
  </si>
  <si>
    <t xml:space="preserve">-&gt; mechanical erection</t>
  </si>
  <si>
    <t xml:space="preserve">NDT on Weldings (Piping)</t>
  </si>
  <si>
    <t xml:space="preserve">-&gt; dimensional Check</t>
  </si>
  <si>
    <t xml:space="preserve">Dimensional Check</t>
  </si>
  <si>
    <t xml:space="preserve">NDT on Weldings (Piping), NDT on Weldings (Structure)</t>
  </si>
  <si>
    <t xml:space="preserve">-&gt; hydrostatic Pressure Test</t>
  </si>
  <si>
    <t xml:space="preserve">-&gt; pickling</t>
  </si>
  <si>
    <t xml:space="preserve">Painting Check (Piping)</t>
  </si>
  <si>
    <t xml:space="preserve">-&gt; Mechanical Erection</t>
  </si>
  <si>
    <t xml:space="preserve">Assembled Skid</t>
  </si>
  <si>
    <t xml:space="preserve">Dimensional Check (Assembled)</t>
  </si>
  <si>
    <t xml:space="preserve">Equipment Erection, Piping Erection, Valves Erection, Instruments Installation, JBs Installation, cables &amp; cabletray Installation, Actuated Valve Setup Installation, tubing Installation</t>
  </si>
  <si>
    <t xml:space="preserve">questi sono in ordine e non uno dopo l'altro, quindi regolate di conseguenza con le altre relazioni precedenti </t>
  </si>
  <si>
    <t xml:space="preserve">IECEx Detailed Test</t>
  </si>
  <si>
    <t xml:space="preserve">Control Systems, Electrical Hook-Up, Instruments Installation, tubing Installation, Dimensional Check (Assembled), JBs Installation, cables &amp; cabletray Installation</t>
  </si>
  <si>
    <t xml:space="preserve">Automation Test</t>
  </si>
  <si>
    <t xml:space="preserve">Final Tests</t>
  </si>
  <si>
    <t xml:space="preserve">Automation Test, Assembled Skid FAT</t>
  </si>
  <si>
    <t xml:space="preserve">Documentation Pack </t>
  </si>
  <si>
    <t xml:space="preserve">Sterilizer&amp;mineralizer DS</t>
  </si>
  <si>
    <t xml:space="preserve">Sterilizer&amp;mineralizer Procurement</t>
  </si>
  <si>
    <t xml:space="preserve">Instrument Data Sheet, Control Panel Logic, Control Systems</t>
  </si>
  <si>
    <t xml:space="preserve">Structures Prefabbrication</t>
  </si>
  <si>
    <t xml:space="preserve">Painting Procedure, Dimensional Check (Structures),  Structures Prefabbrication</t>
  </si>
  <si>
    <t xml:space="preserve">Piping Prefabbrication </t>
  </si>
  <si>
    <t xml:space="preserve">Pneumatic Hook-up, Painting Check (Sructure), Pump FAT, Sterilizer&amp;Mineralizer FAT, Filter FAT</t>
  </si>
  <si>
    <t xml:space="preserve">Pneumatic Hook-up, Painting Check (Sructure), ESD valves Procurement, Manual Valves Procurement, Actuated Valve Procurement</t>
  </si>
  <si>
    <t xml:space="preserve">instruments Installation</t>
  </si>
  <si>
    <t xml:space="preserve">Electrical Hook-Up, Flow Computer FAT, JBs Procurement</t>
  </si>
  <si>
    <t xml:space="preserve">Sterilizer&amp;Mineralizer  FAT</t>
  </si>
  <si>
    <t xml:space="preserve">Equipment Erection, Piping Erection, Valves Erection, instruments Installation, JBs Installation, cables &amp; cabletray Installation, Actuated Valve Setup Installation, tubing Installation, Dimensional Check (Assembled)</t>
  </si>
  <si>
    <t xml:space="preserve">Structures Prefabbrication Construction</t>
  </si>
  <si>
    <t xml:space="preserve">Painting Structures Construction</t>
  </si>
  <si>
    <t xml:space="preserve">Piping Prefabbrication Construction</t>
  </si>
  <si>
    <t xml:space="preserve">Observer (Third Party)</t>
  </si>
  <si>
    <t xml:space="preserve">*NO GANTT*</t>
  </si>
  <si>
    <t xml:space="preserve">Equipment Erection, Piping Erection, Valves Erection, instruments Installation, JBs Installation, cables &amp; cabletray Installation, Actuated Valve Setup Installation, tubing Installation</t>
  </si>
  <si>
    <t xml:space="preserve">Control Systems, Electrical Hook-Up, instruments Installation, tubing Installation, Dimensional Check (Assembled), JBs Installation, cables &amp; cabletray Installation</t>
  </si>
  <si>
    <t xml:space="preserve">task name</t>
  </si>
  <si>
    <t xml:space="preserve">duration</t>
  </si>
  <si>
    <t xml:space="preserve">materials cost</t>
  </si>
  <si>
    <t xml:space="preserve">ext engineering</t>
  </si>
  <si>
    <t xml:space="preserve">supplier</t>
  </si>
  <si>
    <t xml:space="preserve">manpower</t>
  </si>
  <si>
    <t xml:space="preserve">internal engineerign</t>
  </si>
  <si>
    <t xml:space="preserve">Instrument Data Sheet</t>
  </si>
  <si>
    <t xml:space="preserve">Procurment</t>
  </si>
  <si>
    <t xml:space="preserve">Sterilizer&amp;mineralizer </t>
  </si>
  <si>
    <t xml:space="preserve">Fitting</t>
  </si>
  <si>
    <t xml:space="preserve">Flanges</t>
  </si>
  <si>
    <t xml:space="preserve">Gaskets</t>
  </si>
  <si>
    <t xml:space="preserve">Stud&amp;Nuts</t>
  </si>
  <si>
    <t xml:space="preserve">Manual Valves</t>
  </si>
  <si>
    <t xml:space="preserve">Actuated Valves</t>
  </si>
  <si>
    <t xml:space="preserve">ESD valves</t>
  </si>
  <si>
    <t xml:space="preserve">Flow Computer</t>
  </si>
  <si>
    <t xml:space="preserve">P/T Gauges</t>
  </si>
  <si>
    <t xml:space="preserve">P/T Transimitters</t>
  </si>
  <si>
    <t xml:space="preserve">Level Transmitter</t>
  </si>
  <si>
    <t xml:space="preserve">Flow Orifices </t>
  </si>
  <si>
    <t xml:space="preserve">Steelworks&amp;support Material</t>
  </si>
  <si>
    <t xml:space="preserve">Piping Prefabbrication</t>
  </si>
  <si>
    <t xml:space="preserve">instruments</t>
  </si>
  <si>
    <t xml:space="preserve">tubing</t>
  </si>
  <si>
    <t xml:space="preserve">Contol Panel</t>
  </si>
  <si>
    <t xml:space="preserve">NDT on Weldings (structure)</t>
  </si>
  <si>
    <t xml:space="preserve">Dimensional Check (Structure)</t>
  </si>
  <si>
    <t xml:space="preserve">NDT on Weldings (piping)</t>
  </si>
  <si>
    <t xml:space="preserve">Dimensional Check (piping)</t>
  </si>
  <si>
    <t xml:space="preserve">HydroStatic Pressure TEst</t>
  </si>
  <si>
    <t xml:space="preserve">Painting Check (piping)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</si>
</sst>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10]_-;\-* #,##0.00\ [$€-410]_-;_-* \-??\ [$€-410]_-;_-@_-"/>
    <numFmt numFmtId="166" formatCode="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ptos Narrow"/>
      <family val="2"/>
      <charset val="1"/>
    </font>
    <font>
      <sz val="11"/>
      <color rgb="FF000000"/>
      <name val="Aptos Narrow"/>
      <family val="2"/>
    </font>
    <font>
      <b val="true"/>
      <sz val="11"/>
      <color rgb="FF00000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8E8E8"/>
        <bgColor rgb="FFDCEAF7"/>
      </patternFill>
    </fill>
    <fill>
      <patternFill patternType="solid">
        <fgColor rgb="FFD9F2D0"/>
        <bgColor rgb="FFE8E8E8"/>
      </patternFill>
    </fill>
    <fill>
      <patternFill patternType="solid">
        <fgColor rgb="FFDCEAF7"/>
        <bgColor rgb="FFE8E8E8"/>
      </patternFill>
    </fill>
    <fill>
      <patternFill patternType="solid">
        <fgColor rgb="FFCAEEFB"/>
        <bgColor rgb="FFDCEAF7"/>
      </patternFill>
    </fill>
    <fill>
      <patternFill patternType="solid">
        <fgColor rgb="FFFAE3D6"/>
        <bgColor rgb="FFE8E8E8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E3D6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AF7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H46" colorId="64" zoomScale="90" zoomScaleNormal="90" zoomScalePageLayoutView="100" workbookViewId="0">
      <selection pane="topLeft" activeCell="L65" activeCellId="0" sqref="L6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1"/>
    <col collapsed="false" customWidth="true" hidden="false" outlineLevel="0" max="3" min="3" style="3" width="5.14"/>
    <col collapsed="false" customWidth="true" hidden="false" outlineLevel="0" max="4" min="4" style="4" width="18.57"/>
    <col collapsed="false" customWidth="true" hidden="false" outlineLevel="0" max="5" min="5" style="4" width="13"/>
    <col collapsed="false" customWidth="true" hidden="false" outlineLevel="0" max="6" min="6" style="5" width="25.43"/>
    <col collapsed="false" customWidth="true" hidden="false" outlineLevel="0" max="7" min="7" style="6" width="14.15"/>
    <col collapsed="false" customWidth="true" hidden="false" outlineLevel="0" max="8" min="8" style="7" width="14.15"/>
    <col collapsed="false" customWidth="true" hidden="false" outlineLevel="0" max="9" min="9" style="8" width="44.14"/>
    <col collapsed="false" customWidth="true" hidden="false" outlineLevel="0" max="10" min="10" style="9" width="6.71"/>
    <col collapsed="false" customWidth="true" hidden="false" outlineLevel="0" max="11" min="11" style="10" width="10"/>
    <col collapsed="false" customWidth="true" hidden="false" outlineLevel="0" max="12" min="12" style="11" width="71.57"/>
    <col collapsed="false" customWidth="true" hidden="false" outlineLevel="0" max="13" min="13" style="12" width="22.85"/>
    <col collapsed="false" customWidth="true" hidden="false" outlineLevel="0" max="14" min="14" style="13" width="12.71"/>
    <col collapsed="false" customWidth="true" hidden="false" outlineLevel="0" max="15" min="15" style="13" width="27.14"/>
    <col collapsed="false" customWidth="true" hidden="false" outlineLevel="0" max="16" min="16" style="13" width="16.57"/>
    <col collapsed="false" customWidth="true" hidden="false" outlineLevel="0" max="17" min="17" style="13" width="17.86"/>
    <col collapsed="false" customWidth="true" hidden="false" outlineLevel="0" max="18" min="18" style="13" width="18.29"/>
    <col collapsed="false" customWidth="false" hidden="false" outlineLevel="0" max="16384" min="19" style="14" width="9.14"/>
  </cols>
  <sheetData>
    <row r="1" customFormat="false" ht="15" hidden="false" customHeight="false" outlineLevel="0" collapsed="false">
      <c r="F1" s="4"/>
      <c r="G1" s="1"/>
      <c r="H1" s="15"/>
      <c r="I1" s="4"/>
      <c r="J1" s="16"/>
      <c r="K1" s="17"/>
      <c r="L1" s="18"/>
      <c r="M1" s="19"/>
      <c r="N1" s="20" t="n">
        <f aca="false">N3+Q3</f>
        <v>290577</v>
      </c>
      <c r="O1" s="20"/>
      <c r="P1" s="20"/>
      <c r="Q1" s="20"/>
      <c r="R1" s="20"/>
    </row>
    <row r="2" customFormat="false" ht="15" hidden="false" customHeight="false" outlineLevel="0" collapsed="false">
      <c r="F2" s="4"/>
      <c r="G2" s="1"/>
      <c r="H2" s="15"/>
      <c r="I2" s="4"/>
      <c r="J2" s="16"/>
      <c r="K2" s="17"/>
      <c r="L2" s="18"/>
      <c r="M2" s="19"/>
      <c r="N2" s="21" t="s">
        <v>0</v>
      </c>
      <c r="O2" s="21"/>
      <c r="P2" s="21"/>
      <c r="Q2" s="21" t="s">
        <v>1</v>
      </c>
      <c r="R2" s="21"/>
    </row>
    <row r="3" customFormat="false" ht="15" hidden="false" customHeight="false" outlineLevel="0" collapsed="false">
      <c r="F3" s="4"/>
      <c r="G3" s="1"/>
      <c r="H3" s="15"/>
      <c r="I3" s="4"/>
      <c r="J3" s="16"/>
      <c r="K3" s="17"/>
      <c r="L3" s="18"/>
      <c r="M3" s="19"/>
      <c r="N3" s="21" t="n">
        <f aca="false">N5+O5+P5</f>
        <v>255097</v>
      </c>
      <c r="O3" s="21"/>
      <c r="P3" s="21"/>
      <c r="Q3" s="21" t="n">
        <f aca="false">Q5+R5</f>
        <v>35480</v>
      </c>
      <c r="R3" s="21"/>
    </row>
    <row r="4" customFormat="false" ht="29.25" hidden="false" customHeight="false" outlineLevel="0" collapsed="false">
      <c r="A4" s="1" t="s">
        <v>2</v>
      </c>
      <c r="E4" s="4" t="s">
        <v>3</v>
      </c>
      <c r="F4" s="4" t="s">
        <v>4</v>
      </c>
      <c r="G4" s="1" t="s">
        <v>3</v>
      </c>
      <c r="H4" s="15" t="s">
        <v>5</v>
      </c>
      <c r="I4" s="4" t="s">
        <v>6</v>
      </c>
      <c r="J4" s="16" t="s">
        <v>7</v>
      </c>
      <c r="K4" s="17" t="s">
        <v>8</v>
      </c>
      <c r="L4" s="18" t="s">
        <v>9</v>
      </c>
      <c r="M4" s="15" t="s">
        <v>10</v>
      </c>
      <c r="N4" s="22" t="s">
        <v>11</v>
      </c>
      <c r="O4" s="21" t="s">
        <v>12</v>
      </c>
      <c r="P4" s="22" t="s">
        <v>13</v>
      </c>
      <c r="Q4" s="23" t="s">
        <v>14</v>
      </c>
      <c r="R4" s="23" t="s">
        <v>15</v>
      </c>
    </row>
    <row r="5" customFormat="false" ht="15" hidden="false" customHeight="false" outlineLevel="0" collapsed="false">
      <c r="F5" s="24"/>
      <c r="G5" s="25"/>
      <c r="H5" s="26"/>
      <c r="I5" s="4"/>
      <c r="J5" s="16"/>
      <c r="K5" s="17"/>
      <c r="L5" s="27"/>
      <c r="M5" s="19"/>
      <c r="N5" s="22" t="n">
        <f aca="false">SUM(N6:N102)</f>
        <v>21500</v>
      </c>
      <c r="O5" s="22" t="n">
        <f aca="false">SUM(O6:O102)</f>
        <v>105997</v>
      </c>
      <c r="P5" s="22" t="n">
        <f aca="false">SUM(P6:P102)</f>
        <v>127600</v>
      </c>
      <c r="Q5" s="22" t="n">
        <f aca="false">SUM(Q6:Q102)</f>
        <v>28200</v>
      </c>
      <c r="R5" s="22" t="n">
        <f aca="false">SUM(R6:R102)</f>
        <v>7280</v>
      </c>
    </row>
    <row r="6" customFormat="false" ht="13.8" hidden="false" customHeight="true" outlineLevel="0" collapsed="false">
      <c r="A6" s="28" t="n">
        <f aca="false">SUM(C6:C99)</f>
        <v>290577</v>
      </c>
      <c r="B6" s="29" t="s">
        <v>16</v>
      </c>
      <c r="C6" s="3" t="n">
        <f aca="false">E6+E19+E24</f>
        <v>112157</v>
      </c>
      <c r="D6" s="30" t="s">
        <v>17</v>
      </c>
      <c r="E6" s="1" t="n">
        <f aca="false">SUM(G6:G18)</f>
        <v>41158</v>
      </c>
      <c r="F6" s="31" t="s">
        <v>18</v>
      </c>
      <c r="G6" s="1" t="n">
        <f aca="false">SUM(N6:R11)</f>
        <v>15000</v>
      </c>
      <c r="H6" s="17" t="n">
        <f aca="false">SUM(J6:J11)</f>
        <v>18</v>
      </c>
      <c r="I6" s="5" t="s">
        <v>19</v>
      </c>
      <c r="J6" s="32" t="n">
        <v>13</v>
      </c>
      <c r="K6" s="33" t="n">
        <f aca="false">SUM(N6:R6)</f>
        <v>2500</v>
      </c>
      <c r="L6" s="34"/>
      <c r="M6" s="35"/>
      <c r="N6" s="36" t="n">
        <v>0</v>
      </c>
      <c r="O6" s="37" t="n">
        <v>2500</v>
      </c>
      <c r="P6" s="36" t="n">
        <v>0</v>
      </c>
      <c r="Q6" s="36" t="n">
        <v>0</v>
      </c>
      <c r="R6" s="36" t="n">
        <v>0</v>
      </c>
    </row>
    <row r="7" customFormat="false" ht="13.8" hidden="false" customHeight="false" outlineLevel="0" collapsed="false">
      <c r="A7" s="28"/>
      <c r="B7" s="29" t="s">
        <v>16</v>
      </c>
      <c r="D7" s="30"/>
      <c r="E7" s="30"/>
      <c r="F7" s="31"/>
      <c r="G7" s="1"/>
      <c r="H7" s="17"/>
      <c r="I7" s="5" t="s">
        <v>20</v>
      </c>
      <c r="J7" s="32" t="n">
        <v>1</v>
      </c>
      <c r="K7" s="33" t="n">
        <f aca="false">SUM(N7:R7)</f>
        <v>2500</v>
      </c>
      <c r="L7" s="34" t="s">
        <v>19</v>
      </c>
      <c r="M7" s="35"/>
      <c r="N7" s="36" t="n">
        <v>0</v>
      </c>
      <c r="O7" s="37" t="n">
        <v>2500</v>
      </c>
      <c r="P7" s="36" t="n">
        <v>0</v>
      </c>
      <c r="Q7" s="36" t="n">
        <v>0</v>
      </c>
      <c r="R7" s="36" t="n">
        <v>0</v>
      </c>
    </row>
    <row r="8" customFormat="false" ht="13.8" hidden="false" customHeight="false" outlineLevel="0" collapsed="false">
      <c r="A8" s="28"/>
      <c r="B8" s="29" t="s">
        <v>16</v>
      </c>
      <c r="D8" s="30"/>
      <c r="E8" s="30"/>
      <c r="F8" s="31"/>
      <c r="G8" s="1"/>
      <c r="H8" s="17"/>
      <c r="I8" s="5" t="s">
        <v>21</v>
      </c>
      <c r="J8" s="32" t="n">
        <v>1</v>
      </c>
      <c r="K8" s="33" t="n">
        <f aca="false">SUM(N8:R8)</f>
        <v>2500</v>
      </c>
      <c r="L8" s="34" t="s">
        <v>19</v>
      </c>
      <c r="M8" s="35"/>
      <c r="N8" s="36" t="n">
        <v>0</v>
      </c>
      <c r="O8" s="37" t="n">
        <v>2500</v>
      </c>
      <c r="P8" s="36" t="n">
        <v>0</v>
      </c>
      <c r="Q8" s="36" t="n">
        <v>0</v>
      </c>
      <c r="R8" s="36" t="n">
        <v>0</v>
      </c>
    </row>
    <row r="9" customFormat="false" ht="13.8" hidden="false" customHeight="false" outlineLevel="0" collapsed="false">
      <c r="A9" s="28"/>
      <c r="B9" s="29" t="s">
        <v>16</v>
      </c>
      <c r="D9" s="30"/>
      <c r="E9" s="30"/>
      <c r="F9" s="31"/>
      <c r="G9" s="1"/>
      <c r="H9" s="17"/>
      <c r="I9" s="5" t="s">
        <v>22</v>
      </c>
      <c r="J9" s="32" t="n">
        <v>1</v>
      </c>
      <c r="K9" s="33" t="n">
        <f aca="false">SUM(N9:R9)</f>
        <v>2500</v>
      </c>
      <c r="L9" s="34" t="s">
        <v>19</v>
      </c>
      <c r="M9" s="35"/>
      <c r="N9" s="36" t="n">
        <v>0</v>
      </c>
      <c r="O9" s="37" t="n">
        <v>2500</v>
      </c>
      <c r="P9" s="36" t="n">
        <v>0</v>
      </c>
      <c r="Q9" s="36" t="n">
        <v>0</v>
      </c>
      <c r="R9" s="36" t="n">
        <v>0</v>
      </c>
    </row>
    <row r="10" customFormat="false" ht="13.8" hidden="false" customHeight="false" outlineLevel="0" collapsed="false">
      <c r="A10" s="28"/>
      <c r="B10" s="29" t="s">
        <v>16</v>
      </c>
      <c r="D10" s="30"/>
      <c r="E10" s="30"/>
      <c r="F10" s="31"/>
      <c r="G10" s="1"/>
      <c r="H10" s="17"/>
      <c r="I10" s="5" t="s">
        <v>23</v>
      </c>
      <c r="J10" s="32" t="n">
        <v>1</v>
      </c>
      <c r="K10" s="33" t="n">
        <f aca="false">SUM(N10:R10)</f>
        <v>2500</v>
      </c>
      <c r="L10" s="34" t="s">
        <v>24</v>
      </c>
      <c r="M10" s="35"/>
      <c r="N10" s="36" t="n">
        <v>0</v>
      </c>
      <c r="O10" s="37" t="n">
        <v>2500</v>
      </c>
      <c r="P10" s="36" t="n">
        <v>0</v>
      </c>
      <c r="Q10" s="36" t="n">
        <v>0</v>
      </c>
      <c r="R10" s="36" t="n">
        <v>0</v>
      </c>
    </row>
    <row r="11" customFormat="false" ht="13.8" hidden="false" customHeight="false" outlineLevel="0" collapsed="false">
      <c r="A11" s="28"/>
      <c r="B11" s="29" t="s">
        <v>16</v>
      </c>
      <c r="D11" s="30"/>
      <c r="E11" s="30"/>
      <c r="F11" s="31"/>
      <c r="G11" s="1"/>
      <c r="H11" s="17"/>
      <c r="I11" s="5" t="s">
        <v>25</v>
      </c>
      <c r="J11" s="32" t="n">
        <v>1</v>
      </c>
      <c r="K11" s="33" t="n">
        <f aca="false">SUM(N11:R11)</f>
        <v>2500</v>
      </c>
      <c r="L11" s="34" t="s">
        <v>26</v>
      </c>
      <c r="M11" s="35"/>
      <c r="N11" s="36" t="n">
        <v>0</v>
      </c>
      <c r="O11" s="37" t="n">
        <v>2500</v>
      </c>
      <c r="P11" s="36" t="n">
        <v>0</v>
      </c>
      <c r="Q11" s="36" t="n">
        <v>0</v>
      </c>
      <c r="R11" s="36" t="n">
        <v>0</v>
      </c>
    </row>
    <row r="12" customFormat="false" ht="13.8" hidden="false" customHeight="false" outlineLevel="0" collapsed="false">
      <c r="A12" s="28"/>
      <c r="B12" s="29" t="s">
        <v>16</v>
      </c>
      <c r="D12" s="30"/>
      <c r="E12" s="30"/>
      <c r="F12" s="30" t="s">
        <v>27</v>
      </c>
      <c r="G12" s="1" t="n">
        <f aca="false">SUM(N12:R14)</f>
        <v>19998</v>
      </c>
      <c r="H12" s="17" t="n">
        <f aca="false">SUM(J12:J14)</f>
        <v>10</v>
      </c>
      <c r="I12" s="38" t="s">
        <v>28</v>
      </c>
      <c r="J12" s="32" t="n">
        <v>5</v>
      </c>
      <c r="K12" s="33" t="n">
        <f aca="false">SUM(N12:R12)</f>
        <v>6666</v>
      </c>
      <c r="L12" s="34" t="s">
        <v>29</v>
      </c>
      <c r="M12" s="35"/>
      <c r="N12" s="36" t="n">
        <v>0</v>
      </c>
      <c r="O12" s="37" t="n">
        <v>6666</v>
      </c>
      <c r="P12" s="36" t="n">
        <v>0</v>
      </c>
      <c r="Q12" s="36" t="n">
        <v>0</v>
      </c>
      <c r="R12" s="36" t="n">
        <v>0</v>
      </c>
    </row>
    <row r="13" customFormat="false" ht="13.8" hidden="false" customHeight="false" outlineLevel="0" collapsed="false">
      <c r="A13" s="28"/>
      <c r="B13" s="29" t="s">
        <v>16</v>
      </c>
      <c r="D13" s="30"/>
      <c r="E13" s="30"/>
      <c r="F13" s="30"/>
      <c r="G13" s="1"/>
      <c r="H13" s="17"/>
      <c r="I13" s="38" t="s">
        <v>30</v>
      </c>
      <c r="J13" s="32" t="n">
        <v>2</v>
      </c>
      <c r="K13" s="33" t="n">
        <f aca="false">SUM(N13:R13)</f>
        <v>6666</v>
      </c>
      <c r="L13" s="34" t="s">
        <v>31</v>
      </c>
      <c r="M13" s="35"/>
      <c r="N13" s="36" t="n">
        <v>0</v>
      </c>
      <c r="O13" s="37" t="n">
        <v>6666</v>
      </c>
      <c r="P13" s="36" t="n">
        <v>0</v>
      </c>
      <c r="Q13" s="36" t="n">
        <v>0</v>
      </c>
      <c r="R13" s="36" t="n">
        <v>0</v>
      </c>
    </row>
    <row r="14" customFormat="false" ht="13.8" hidden="false" customHeight="false" outlineLevel="0" collapsed="false">
      <c r="A14" s="28"/>
      <c r="B14" s="29" t="s">
        <v>16</v>
      </c>
      <c r="D14" s="30"/>
      <c r="E14" s="30"/>
      <c r="F14" s="30"/>
      <c r="G14" s="1"/>
      <c r="H14" s="17"/>
      <c r="I14" s="38" t="s">
        <v>32</v>
      </c>
      <c r="J14" s="32" t="n">
        <v>3</v>
      </c>
      <c r="K14" s="33" t="n">
        <f aca="false">SUM(N14:R14)</f>
        <v>6666</v>
      </c>
      <c r="L14" s="34" t="s">
        <v>30</v>
      </c>
      <c r="M14" s="35"/>
      <c r="N14" s="36" t="n">
        <v>0</v>
      </c>
      <c r="O14" s="37" t="n">
        <v>6666</v>
      </c>
      <c r="P14" s="36" t="n">
        <v>0</v>
      </c>
      <c r="Q14" s="36" t="n">
        <v>0</v>
      </c>
      <c r="R14" s="36" t="n">
        <v>0</v>
      </c>
    </row>
    <row r="15" customFormat="false" ht="13.8" hidden="false" customHeight="false" outlineLevel="0" collapsed="false">
      <c r="A15" s="28"/>
      <c r="B15" s="29" t="s">
        <v>16</v>
      </c>
      <c r="D15" s="30"/>
      <c r="E15" s="30"/>
      <c r="F15" s="30" t="s">
        <v>33</v>
      </c>
      <c r="G15" s="1" t="n">
        <f aca="false">SUM(N15:R18)</f>
        <v>6160</v>
      </c>
      <c r="H15" s="17" t="n">
        <f aca="false">SUM(J15:J18)</f>
        <v>11</v>
      </c>
      <c r="I15" s="39" t="s">
        <v>34</v>
      </c>
      <c r="J15" s="32" t="n">
        <v>2</v>
      </c>
      <c r="K15" s="33" t="n">
        <f aca="false">SUM(N15:R15)</f>
        <v>1120</v>
      </c>
      <c r="L15" s="34" t="s">
        <v>19</v>
      </c>
      <c r="M15" s="35"/>
      <c r="N15" s="36" t="n">
        <v>0</v>
      </c>
      <c r="O15" s="36" t="n">
        <v>0</v>
      </c>
      <c r="P15" s="36" t="n">
        <v>0</v>
      </c>
      <c r="Q15" s="36" t="n">
        <v>0</v>
      </c>
      <c r="R15" s="36" t="n">
        <f aca="false">J15*8*70</f>
        <v>1120</v>
      </c>
    </row>
    <row r="16" customFormat="false" ht="13.8" hidden="false" customHeight="false" outlineLevel="0" collapsed="false">
      <c r="A16" s="28"/>
      <c r="B16" s="29" t="s">
        <v>16</v>
      </c>
      <c r="D16" s="30"/>
      <c r="E16" s="30"/>
      <c r="F16" s="30"/>
      <c r="G16" s="1"/>
      <c r="H16" s="17"/>
      <c r="I16" s="39" t="s">
        <v>35</v>
      </c>
      <c r="J16" s="32" t="n">
        <v>2</v>
      </c>
      <c r="K16" s="33" t="n">
        <f aca="false">SUM(N16:R16)</f>
        <v>1120</v>
      </c>
      <c r="L16" s="34" t="s">
        <v>19</v>
      </c>
      <c r="M16" s="35"/>
      <c r="N16" s="36" t="n">
        <v>0</v>
      </c>
      <c r="O16" s="36" t="n">
        <v>0</v>
      </c>
      <c r="P16" s="36" t="n">
        <v>0</v>
      </c>
      <c r="Q16" s="36" t="n">
        <v>0</v>
      </c>
      <c r="R16" s="36" t="n">
        <f aca="false">J16*8*70</f>
        <v>1120</v>
      </c>
    </row>
    <row r="17" customFormat="false" ht="13.8" hidden="false" customHeight="false" outlineLevel="0" collapsed="false">
      <c r="A17" s="28"/>
      <c r="B17" s="29" t="s">
        <v>16</v>
      </c>
      <c r="D17" s="30"/>
      <c r="E17" s="30"/>
      <c r="F17" s="30"/>
      <c r="G17" s="1"/>
      <c r="H17" s="17"/>
      <c r="I17" s="39" t="s">
        <v>36</v>
      </c>
      <c r="J17" s="32" t="n">
        <v>2</v>
      </c>
      <c r="K17" s="33" t="n">
        <f aca="false">SUM(N17:R17)</f>
        <v>1120</v>
      </c>
      <c r="L17" s="34" t="s">
        <v>29</v>
      </c>
      <c r="M17" s="35"/>
      <c r="N17" s="36" t="n">
        <v>0</v>
      </c>
      <c r="O17" s="36" t="n">
        <v>0</v>
      </c>
      <c r="P17" s="36" t="n">
        <v>0</v>
      </c>
      <c r="Q17" s="36" t="n">
        <v>0</v>
      </c>
      <c r="R17" s="36" t="n">
        <f aca="false">J17*8*70</f>
        <v>1120</v>
      </c>
    </row>
    <row r="18" customFormat="false" ht="13.8" hidden="false" customHeight="false" outlineLevel="0" collapsed="false">
      <c r="A18" s="28"/>
      <c r="B18" s="29" t="s">
        <v>16</v>
      </c>
      <c r="D18" s="30"/>
      <c r="E18" s="30"/>
      <c r="F18" s="30"/>
      <c r="G18" s="1"/>
      <c r="H18" s="17"/>
      <c r="I18" s="39" t="s">
        <v>31</v>
      </c>
      <c r="J18" s="32" t="n">
        <v>5</v>
      </c>
      <c r="K18" s="33" t="n">
        <f aca="false">SUM(N18:R18)</f>
        <v>2800</v>
      </c>
      <c r="L18" s="34" t="s">
        <v>19</v>
      </c>
      <c r="M18" s="35"/>
      <c r="N18" s="36" t="n">
        <v>0</v>
      </c>
      <c r="O18" s="36" t="n">
        <v>0</v>
      </c>
      <c r="P18" s="36" t="n">
        <v>0</v>
      </c>
      <c r="Q18" s="36" t="n">
        <v>0</v>
      </c>
      <c r="R18" s="36" t="n">
        <f aca="false">J18*8*70</f>
        <v>2800</v>
      </c>
    </row>
    <row r="19" customFormat="false" ht="13.8" hidden="false" customHeight="false" outlineLevel="0" collapsed="false">
      <c r="A19" s="28"/>
      <c r="B19" s="29" t="s">
        <v>16</v>
      </c>
      <c r="D19" s="30" t="s">
        <v>37</v>
      </c>
      <c r="E19" s="1" t="n">
        <f aca="false">SUM(G19:G23)</f>
        <v>30000</v>
      </c>
      <c r="F19" s="4" t="s">
        <v>38</v>
      </c>
      <c r="G19" s="1" t="n">
        <f aca="false">K19</f>
        <v>6000</v>
      </c>
      <c r="H19" s="16" t="n">
        <f aca="false">J19</f>
        <v>2</v>
      </c>
      <c r="I19" s="5" t="s">
        <v>39</v>
      </c>
      <c r="J19" s="32" t="n">
        <v>2</v>
      </c>
      <c r="K19" s="33" t="n">
        <f aca="false">SUM(N19:R19)</f>
        <v>6000</v>
      </c>
      <c r="L19" s="34" t="s">
        <v>40</v>
      </c>
      <c r="M19" s="35"/>
      <c r="N19" s="36" t="n">
        <v>0</v>
      </c>
      <c r="O19" s="37" t="n">
        <v>6000</v>
      </c>
      <c r="P19" s="36" t="n">
        <v>0</v>
      </c>
      <c r="Q19" s="36" t="n">
        <v>0</v>
      </c>
      <c r="R19" s="36" t="n">
        <v>0</v>
      </c>
    </row>
    <row r="20" customFormat="false" ht="13.8" hidden="false" customHeight="false" outlineLevel="0" collapsed="false">
      <c r="A20" s="28"/>
      <c r="B20" s="29" t="s">
        <v>16</v>
      </c>
      <c r="D20" s="30"/>
      <c r="E20" s="30"/>
      <c r="F20" s="30" t="s">
        <v>41</v>
      </c>
      <c r="G20" s="1" t="n">
        <f aca="false">SUM(K20:K22)</f>
        <v>18000</v>
      </c>
      <c r="H20" s="17" t="n">
        <f aca="false">SUM(J20:J22)</f>
        <v>9</v>
      </c>
      <c r="I20" s="5" t="s">
        <v>42</v>
      </c>
      <c r="J20" s="32" t="n">
        <v>1</v>
      </c>
      <c r="K20" s="33" t="n">
        <f aca="false">SUM(N20:R20)</f>
        <v>6000</v>
      </c>
      <c r="L20" s="34" t="s">
        <v>43</v>
      </c>
      <c r="M20" s="35"/>
      <c r="N20" s="36" t="n">
        <v>0</v>
      </c>
      <c r="O20" s="37" t="n">
        <v>6000</v>
      </c>
      <c r="P20" s="36" t="n">
        <v>0</v>
      </c>
      <c r="Q20" s="36" t="n">
        <v>0</v>
      </c>
      <c r="R20" s="36" t="n">
        <v>0</v>
      </c>
    </row>
    <row r="21" customFormat="false" ht="13.8" hidden="false" customHeight="false" outlineLevel="0" collapsed="false">
      <c r="A21" s="28"/>
      <c r="B21" s="29" t="s">
        <v>16</v>
      </c>
      <c r="D21" s="30"/>
      <c r="E21" s="30"/>
      <c r="F21" s="30"/>
      <c r="G21" s="1"/>
      <c r="H21" s="17"/>
      <c r="I21" s="5" t="s">
        <v>44</v>
      </c>
      <c r="J21" s="32" t="n">
        <v>5</v>
      </c>
      <c r="K21" s="33" t="n">
        <f aca="false">SUM(N21:R21)</f>
        <v>6000</v>
      </c>
      <c r="L21" s="34" t="s">
        <v>45</v>
      </c>
      <c r="M21" s="35"/>
      <c r="N21" s="36" t="n">
        <v>0</v>
      </c>
      <c r="O21" s="37" t="n">
        <v>6000</v>
      </c>
      <c r="P21" s="36" t="n">
        <v>0</v>
      </c>
      <c r="Q21" s="36" t="n">
        <v>0</v>
      </c>
      <c r="R21" s="36" t="n">
        <v>0</v>
      </c>
    </row>
    <row r="22" customFormat="false" ht="13.8" hidden="false" customHeight="false" outlineLevel="0" collapsed="false">
      <c r="A22" s="28"/>
      <c r="B22" s="29" t="s">
        <v>16</v>
      </c>
      <c r="D22" s="30"/>
      <c r="E22" s="30"/>
      <c r="F22" s="30"/>
      <c r="G22" s="1"/>
      <c r="H22" s="17"/>
      <c r="I22" s="5" t="s">
        <v>46</v>
      </c>
      <c r="J22" s="32" t="n">
        <v>3</v>
      </c>
      <c r="K22" s="33" t="n">
        <f aca="false">SUM(N22:R22)</f>
        <v>6000</v>
      </c>
      <c r="L22" s="34" t="s">
        <v>42</v>
      </c>
      <c r="M22" s="35"/>
      <c r="N22" s="36" t="n">
        <v>0</v>
      </c>
      <c r="O22" s="37" t="n">
        <v>6000</v>
      </c>
      <c r="P22" s="36" t="n">
        <v>0</v>
      </c>
      <c r="Q22" s="36" t="n">
        <v>0</v>
      </c>
      <c r="R22" s="36" t="n">
        <v>0</v>
      </c>
    </row>
    <row r="23" customFormat="false" ht="13.8" hidden="false" customHeight="false" outlineLevel="0" collapsed="false">
      <c r="A23" s="28"/>
      <c r="B23" s="29" t="s">
        <v>16</v>
      </c>
      <c r="D23" s="30"/>
      <c r="E23" s="30"/>
      <c r="F23" s="40" t="s">
        <v>43</v>
      </c>
      <c r="G23" s="25" t="n">
        <f aca="false">SUM(K23)</f>
        <v>6000</v>
      </c>
      <c r="H23" s="41" t="n">
        <f aca="false">J23</f>
        <v>20</v>
      </c>
      <c r="I23" s="42" t="s">
        <v>43</v>
      </c>
      <c r="J23" s="32" t="n">
        <v>20</v>
      </c>
      <c r="K23" s="33" t="n">
        <f aca="false">SUM(N23:R23)</f>
        <v>6000</v>
      </c>
      <c r="L23" s="34" t="s">
        <v>31</v>
      </c>
      <c r="M23" s="35" t="s">
        <v>47</v>
      </c>
      <c r="N23" s="36" t="n">
        <v>0</v>
      </c>
      <c r="O23" s="37" t="n">
        <v>6000</v>
      </c>
      <c r="P23" s="36" t="n">
        <v>0</v>
      </c>
      <c r="Q23" s="36" t="n">
        <v>0</v>
      </c>
      <c r="R23" s="36" t="n">
        <v>0</v>
      </c>
    </row>
    <row r="24" customFormat="false" ht="13.8" hidden="false" customHeight="false" outlineLevel="0" collapsed="false">
      <c r="A24" s="28"/>
      <c r="B24" s="29" t="s">
        <v>16</v>
      </c>
      <c r="D24" s="30" t="s">
        <v>48</v>
      </c>
      <c r="E24" s="1" t="n">
        <f aca="false">SUM(G24:G28)</f>
        <v>40999</v>
      </c>
      <c r="F24" s="30" t="s">
        <v>49</v>
      </c>
      <c r="G24" s="1" t="n">
        <f aca="false">SUM(N24:R25)</f>
        <v>16000</v>
      </c>
      <c r="H24" s="17" t="n">
        <f aca="false">SUM(J24:J25)</f>
        <v>35</v>
      </c>
      <c r="I24" s="5" t="s">
        <v>50</v>
      </c>
      <c r="J24" s="7" t="n">
        <v>25</v>
      </c>
      <c r="K24" s="33" t="n">
        <f aca="false">SUM(N24:R24)</f>
        <v>8000</v>
      </c>
      <c r="L24" s="34" t="s">
        <v>28</v>
      </c>
      <c r="M24" s="35"/>
      <c r="N24" s="36" t="n">
        <v>0</v>
      </c>
      <c r="O24" s="37" t="n">
        <v>8000</v>
      </c>
      <c r="P24" s="36" t="n">
        <v>0</v>
      </c>
      <c r="Q24" s="36" t="n">
        <v>0</v>
      </c>
      <c r="R24" s="36" t="n">
        <v>0</v>
      </c>
    </row>
    <row r="25" customFormat="false" ht="13.8" hidden="false" customHeight="false" outlineLevel="0" collapsed="false">
      <c r="A25" s="28"/>
      <c r="B25" s="29" t="s">
        <v>16</v>
      </c>
      <c r="D25" s="30"/>
      <c r="E25" s="30"/>
      <c r="F25" s="30"/>
      <c r="G25" s="1"/>
      <c r="H25" s="17"/>
      <c r="I25" s="5" t="s">
        <v>51</v>
      </c>
      <c r="J25" s="7" t="n">
        <v>10</v>
      </c>
      <c r="K25" s="33" t="n">
        <f aca="false">SUM(N25:R25)</f>
        <v>8000</v>
      </c>
      <c r="L25" s="34" t="s">
        <v>52</v>
      </c>
      <c r="M25" s="35" t="s">
        <v>53</v>
      </c>
      <c r="N25" s="36" t="n">
        <v>0</v>
      </c>
      <c r="O25" s="43" t="n">
        <v>8000</v>
      </c>
      <c r="P25" s="36" t="n">
        <v>0</v>
      </c>
      <c r="Q25" s="36" t="n">
        <v>0</v>
      </c>
      <c r="R25" s="36" t="n">
        <v>0</v>
      </c>
    </row>
    <row r="26" customFormat="false" ht="13.8" hidden="false" customHeight="false" outlineLevel="0" collapsed="false">
      <c r="A26" s="28"/>
      <c r="B26" s="29" t="s">
        <v>16</v>
      </c>
      <c r="D26" s="30"/>
      <c r="E26" s="30"/>
      <c r="F26" s="30" t="s">
        <v>54</v>
      </c>
      <c r="G26" s="1" t="n">
        <f aca="false">SUM(N26:R28)</f>
        <v>24999</v>
      </c>
      <c r="H26" s="17" t="n">
        <f aca="false">SUM(J26:J28)</f>
        <v>45</v>
      </c>
      <c r="I26" s="5" t="s">
        <v>55</v>
      </c>
      <c r="J26" s="7" t="n">
        <v>25</v>
      </c>
      <c r="K26" s="33" t="n">
        <f aca="false">SUM(N26:R26)</f>
        <v>8333</v>
      </c>
      <c r="L26" s="34" t="s">
        <v>50</v>
      </c>
      <c r="M26" s="35" t="s">
        <v>56</v>
      </c>
      <c r="N26" s="36" t="n">
        <v>0</v>
      </c>
      <c r="O26" s="37" t="n">
        <v>8333</v>
      </c>
      <c r="P26" s="36" t="n">
        <v>0</v>
      </c>
      <c r="Q26" s="36" t="n">
        <v>0</v>
      </c>
      <c r="R26" s="36" t="n">
        <v>0</v>
      </c>
    </row>
    <row r="27" customFormat="false" ht="13.8" hidden="false" customHeight="false" outlineLevel="0" collapsed="false">
      <c r="A27" s="28"/>
      <c r="B27" s="29" t="s">
        <v>16</v>
      </c>
      <c r="D27" s="30"/>
      <c r="E27" s="30"/>
      <c r="F27" s="30"/>
      <c r="G27" s="1"/>
      <c r="H27" s="17"/>
      <c r="I27" s="5" t="s">
        <v>57</v>
      </c>
      <c r="J27" s="7" t="n">
        <v>10</v>
      </c>
      <c r="K27" s="33" t="n">
        <f aca="false">SUM(N27:R27)</f>
        <v>8333</v>
      </c>
      <c r="L27" s="34" t="s">
        <v>50</v>
      </c>
      <c r="M27" s="35" t="s">
        <v>58</v>
      </c>
      <c r="N27" s="36" t="n">
        <v>0</v>
      </c>
      <c r="O27" s="37" t="n">
        <v>8333</v>
      </c>
      <c r="P27" s="36" t="n">
        <v>0</v>
      </c>
      <c r="Q27" s="36" t="n">
        <v>0</v>
      </c>
      <c r="R27" s="36" t="n">
        <v>0</v>
      </c>
    </row>
    <row r="28" customFormat="false" ht="13.8" hidden="false" customHeight="false" outlineLevel="0" collapsed="false">
      <c r="A28" s="28"/>
      <c r="B28" s="29" t="s">
        <v>16</v>
      </c>
      <c r="D28" s="30"/>
      <c r="E28" s="30"/>
      <c r="F28" s="30"/>
      <c r="G28" s="1"/>
      <c r="H28" s="17"/>
      <c r="I28" s="5" t="s">
        <v>59</v>
      </c>
      <c r="J28" s="7" t="n">
        <v>10</v>
      </c>
      <c r="K28" s="33" t="n">
        <f aca="false">SUM(N28:R28)</f>
        <v>8333</v>
      </c>
      <c r="L28" s="34" t="s">
        <v>32</v>
      </c>
      <c r="M28" s="35" t="s">
        <v>60</v>
      </c>
      <c r="N28" s="36" t="n">
        <v>0</v>
      </c>
      <c r="O28" s="37" t="n">
        <v>8333</v>
      </c>
      <c r="P28" s="36" t="n">
        <v>0</v>
      </c>
      <c r="Q28" s="36" t="n">
        <v>0</v>
      </c>
      <c r="R28" s="36" t="n">
        <v>0</v>
      </c>
    </row>
    <row r="29" customFormat="false" ht="13.8" hidden="false" customHeight="true" outlineLevel="0" collapsed="false">
      <c r="A29" s="28"/>
      <c r="B29" s="29" t="s">
        <v>61</v>
      </c>
      <c r="C29" s="3" t="n">
        <f aca="false">E29+E32</f>
        <v>90200</v>
      </c>
      <c r="D29" s="31" t="s">
        <v>62</v>
      </c>
      <c r="E29" s="44" t="n">
        <f aca="false">SUM(G29:G31)</f>
        <v>21000</v>
      </c>
      <c r="F29" s="45" t="s">
        <v>63</v>
      </c>
      <c r="G29" s="46" t="n">
        <f aca="false">SUM(N29:R29)</f>
        <v>6000</v>
      </c>
      <c r="H29" s="15" t="n">
        <f aca="false">SUM(J29)</f>
        <v>140</v>
      </c>
      <c r="I29" s="47" t="s">
        <v>64</v>
      </c>
      <c r="J29" s="32" t="n">
        <v>140</v>
      </c>
      <c r="K29" s="33" t="n">
        <f aca="false">SUM(N29:R29)</f>
        <v>6000</v>
      </c>
      <c r="L29" s="34" t="s">
        <v>20</v>
      </c>
      <c r="M29" s="35"/>
      <c r="N29" s="36" t="n">
        <v>0</v>
      </c>
      <c r="O29" s="36" t="n">
        <v>0</v>
      </c>
      <c r="P29" s="36" t="n">
        <v>6000</v>
      </c>
      <c r="Q29" s="36" t="n">
        <v>0</v>
      </c>
      <c r="R29" s="36" t="n">
        <v>0</v>
      </c>
    </row>
    <row r="30" customFormat="false" ht="13.8" hidden="false" customHeight="false" outlineLevel="0" collapsed="false">
      <c r="A30" s="28"/>
      <c r="B30" s="29" t="s">
        <v>61</v>
      </c>
      <c r="D30" s="31"/>
      <c r="E30" s="44"/>
      <c r="F30" s="45" t="s">
        <v>65</v>
      </c>
      <c r="G30" s="46" t="n">
        <f aca="false">SUM(N30:R30)</f>
        <v>7000</v>
      </c>
      <c r="H30" s="15" t="n">
        <f aca="false">SUM(J30)</f>
        <v>150</v>
      </c>
      <c r="I30" s="5" t="s">
        <v>66</v>
      </c>
      <c r="J30" s="32" t="n">
        <v>150</v>
      </c>
      <c r="K30" s="33" t="n">
        <f aca="false">SUM(N30:R30)</f>
        <v>7000</v>
      </c>
      <c r="L30" s="34" t="s">
        <v>22</v>
      </c>
      <c r="M30" s="35"/>
      <c r="N30" s="36" t="n">
        <v>0</v>
      </c>
      <c r="O30" s="36" t="n">
        <v>0</v>
      </c>
      <c r="P30" s="36" t="n">
        <v>7000</v>
      </c>
      <c r="Q30" s="36" t="n">
        <v>0</v>
      </c>
      <c r="R30" s="36" t="n">
        <v>0</v>
      </c>
    </row>
    <row r="31" customFormat="false" ht="13.8" hidden="false" customHeight="false" outlineLevel="0" collapsed="false">
      <c r="A31" s="28"/>
      <c r="B31" s="29" t="s">
        <v>61</v>
      </c>
      <c r="D31" s="31"/>
      <c r="E31" s="31"/>
      <c r="F31" s="4" t="s">
        <v>67</v>
      </c>
      <c r="G31" s="1" t="n">
        <f aca="false">SUM(N31:R31)</f>
        <v>8000</v>
      </c>
      <c r="H31" s="15" t="n">
        <f aca="false">SUM(J31)</f>
        <v>150</v>
      </c>
      <c r="I31" s="5" t="s">
        <v>68</v>
      </c>
      <c r="J31" s="32" t="n">
        <v>150</v>
      </c>
      <c r="K31" s="33" t="n">
        <f aca="false">SUM(N31:R31)</f>
        <v>8000</v>
      </c>
      <c r="L31" s="34" t="s">
        <v>21</v>
      </c>
      <c r="M31" s="35"/>
      <c r="N31" s="36" t="n">
        <v>0</v>
      </c>
      <c r="O31" s="36" t="n">
        <v>0</v>
      </c>
      <c r="P31" s="36" t="n">
        <v>8000</v>
      </c>
      <c r="Q31" s="36" t="n">
        <v>0</v>
      </c>
      <c r="R31" s="36" t="n">
        <v>0</v>
      </c>
    </row>
    <row r="32" customFormat="false" ht="13.8" hidden="false" customHeight="false" outlineLevel="0" collapsed="false">
      <c r="A32" s="28"/>
      <c r="B32" s="29" t="s">
        <v>61</v>
      </c>
      <c r="D32" s="30" t="s">
        <v>69</v>
      </c>
      <c r="E32" s="1" t="n">
        <f aca="false">SUM(G32:G45)</f>
        <v>69200</v>
      </c>
      <c r="F32" s="30" t="s">
        <v>70</v>
      </c>
      <c r="G32" s="1" t="n">
        <f aca="false">SUM(N32:R35)</f>
        <v>16500</v>
      </c>
      <c r="H32" s="17" t="n">
        <f aca="false">SUM(J32:J35)</f>
        <v>110</v>
      </c>
      <c r="I32" s="48" t="s">
        <v>71</v>
      </c>
      <c r="J32" s="49" t="n">
        <v>30</v>
      </c>
      <c r="K32" s="50" t="n">
        <f aca="false">SUM(N32:R32)</f>
        <v>10000</v>
      </c>
      <c r="L32" s="51" t="s">
        <v>39</v>
      </c>
      <c r="M32" s="35"/>
      <c r="N32" s="36" t="n">
        <v>10000</v>
      </c>
      <c r="O32" s="36" t="n">
        <v>0</v>
      </c>
      <c r="P32" s="36" t="n">
        <v>0</v>
      </c>
      <c r="Q32" s="36" t="n">
        <v>0</v>
      </c>
      <c r="R32" s="36" t="n">
        <v>0</v>
      </c>
    </row>
    <row r="33" customFormat="false" ht="13.8" hidden="false" customHeight="false" outlineLevel="0" collapsed="false">
      <c r="A33" s="28"/>
      <c r="B33" s="29" t="s">
        <v>61</v>
      </c>
      <c r="D33" s="30"/>
      <c r="E33" s="1"/>
      <c r="F33" s="30"/>
      <c r="G33" s="1"/>
      <c r="H33" s="17"/>
      <c r="I33" s="48" t="s">
        <v>72</v>
      </c>
      <c r="J33" s="49" t="n">
        <v>40</v>
      </c>
      <c r="K33" s="50" t="n">
        <f aca="false">SUM(N33:R33)</f>
        <v>4000</v>
      </c>
      <c r="L33" s="51" t="s">
        <v>39</v>
      </c>
      <c r="M33" s="35"/>
      <c r="N33" s="36" t="n">
        <v>4000</v>
      </c>
      <c r="O33" s="36" t="n">
        <v>0</v>
      </c>
      <c r="P33" s="36" t="n">
        <v>0</v>
      </c>
      <c r="Q33" s="36" t="n">
        <v>0</v>
      </c>
      <c r="R33" s="36" t="n">
        <v>0</v>
      </c>
    </row>
    <row r="34" customFormat="false" ht="13.8" hidden="false" customHeight="false" outlineLevel="0" collapsed="false">
      <c r="A34" s="28"/>
      <c r="B34" s="29" t="s">
        <v>61</v>
      </c>
      <c r="D34" s="30"/>
      <c r="E34" s="1"/>
      <c r="F34" s="30"/>
      <c r="G34" s="1"/>
      <c r="H34" s="17"/>
      <c r="I34" s="48" t="s">
        <v>73</v>
      </c>
      <c r="J34" s="49" t="n">
        <v>25</v>
      </c>
      <c r="K34" s="50" t="n">
        <f aca="false">SUM(N34:R34)</f>
        <v>1500</v>
      </c>
      <c r="L34" s="51" t="s">
        <v>39</v>
      </c>
      <c r="M34" s="35"/>
      <c r="N34" s="36" t="n">
        <v>1500</v>
      </c>
      <c r="O34" s="36" t="n">
        <v>0</v>
      </c>
      <c r="P34" s="36" t="n">
        <v>0</v>
      </c>
      <c r="Q34" s="36" t="n">
        <v>0</v>
      </c>
      <c r="R34" s="36" t="n">
        <v>0</v>
      </c>
    </row>
    <row r="35" customFormat="false" ht="13.8" hidden="false" customHeight="false" outlineLevel="0" collapsed="false">
      <c r="A35" s="28"/>
      <c r="B35" s="29" t="s">
        <v>61</v>
      </c>
      <c r="D35" s="30"/>
      <c r="E35" s="1"/>
      <c r="F35" s="30"/>
      <c r="G35" s="1"/>
      <c r="H35" s="17"/>
      <c r="I35" s="48" t="s">
        <v>74</v>
      </c>
      <c r="J35" s="49" t="n">
        <v>15</v>
      </c>
      <c r="K35" s="50" t="n">
        <f aca="false">SUM(N35:R35)</f>
        <v>1000</v>
      </c>
      <c r="L35" s="51" t="s">
        <v>39</v>
      </c>
      <c r="M35" s="35"/>
      <c r="N35" s="36" t="n">
        <v>1000</v>
      </c>
      <c r="O35" s="36" t="n">
        <v>0</v>
      </c>
      <c r="P35" s="36" t="n">
        <v>0</v>
      </c>
      <c r="Q35" s="36" t="n">
        <v>0</v>
      </c>
      <c r="R35" s="36" t="n">
        <v>0</v>
      </c>
    </row>
    <row r="36" customFormat="false" ht="13.8" hidden="false" customHeight="false" outlineLevel="0" collapsed="false">
      <c r="A36" s="28"/>
      <c r="B36" s="29" t="s">
        <v>61</v>
      </c>
      <c r="D36" s="30"/>
      <c r="E36" s="30"/>
      <c r="F36" s="30" t="s">
        <v>75</v>
      </c>
      <c r="G36" s="1" t="n">
        <f aca="false">SUM(N36:R38)</f>
        <v>21000</v>
      </c>
      <c r="H36" s="17" t="n">
        <f aca="false">SUM(J36:J38)</f>
        <v>340</v>
      </c>
      <c r="I36" s="48" t="s">
        <v>76</v>
      </c>
      <c r="J36" s="49" t="n">
        <v>90</v>
      </c>
      <c r="K36" s="50" t="n">
        <f aca="false">SUM(N36:R36)</f>
        <v>3000</v>
      </c>
      <c r="L36" s="51" t="s">
        <v>23</v>
      </c>
      <c r="M36" s="35" t="s">
        <v>77</v>
      </c>
      <c r="N36" s="36" t="n">
        <v>0</v>
      </c>
      <c r="O36" s="36" t="n">
        <v>0</v>
      </c>
      <c r="P36" s="36" t="n">
        <v>3000</v>
      </c>
      <c r="Q36" s="36" t="n">
        <v>0</v>
      </c>
      <c r="R36" s="36" t="n">
        <v>0</v>
      </c>
    </row>
    <row r="37" customFormat="false" ht="13.8" hidden="false" customHeight="false" outlineLevel="0" collapsed="false">
      <c r="A37" s="28"/>
      <c r="B37" s="29" t="s">
        <v>61</v>
      </c>
      <c r="D37" s="30"/>
      <c r="E37" s="30"/>
      <c r="F37" s="30"/>
      <c r="G37" s="1"/>
      <c r="H37" s="17"/>
      <c r="I37" s="48" t="s">
        <v>78</v>
      </c>
      <c r="J37" s="49" t="n">
        <v>120</v>
      </c>
      <c r="K37" s="50" t="n">
        <f aca="false">SUM(N37:R37)</f>
        <v>10000</v>
      </c>
      <c r="L37" s="51" t="s">
        <v>79</v>
      </c>
      <c r="M37" s="35" t="s">
        <v>77</v>
      </c>
      <c r="N37" s="36" t="n">
        <v>0</v>
      </c>
      <c r="O37" s="36" t="n">
        <v>0</v>
      </c>
      <c r="P37" s="36" t="n">
        <v>10000</v>
      </c>
      <c r="Q37" s="36" t="n">
        <v>0</v>
      </c>
      <c r="R37" s="36" t="n">
        <v>0</v>
      </c>
    </row>
    <row r="38" customFormat="false" ht="13.8" hidden="false" customHeight="false" outlineLevel="0" collapsed="false">
      <c r="A38" s="28"/>
      <c r="B38" s="29" t="s">
        <v>61</v>
      </c>
      <c r="D38" s="30"/>
      <c r="E38" s="30"/>
      <c r="F38" s="30"/>
      <c r="G38" s="1"/>
      <c r="H38" s="17"/>
      <c r="I38" s="48" t="s">
        <v>80</v>
      </c>
      <c r="J38" s="49" t="n">
        <v>130</v>
      </c>
      <c r="K38" s="50" t="n">
        <f aca="false">SUM(N38:R38)</f>
        <v>8000</v>
      </c>
      <c r="L38" s="51" t="s">
        <v>79</v>
      </c>
      <c r="M38" s="35" t="s">
        <v>77</v>
      </c>
      <c r="N38" s="36" t="n">
        <v>0</v>
      </c>
      <c r="O38" s="36" t="n">
        <v>0</v>
      </c>
      <c r="P38" s="36" t="n">
        <v>8000</v>
      </c>
      <c r="Q38" s="36" t="n">
        <v>0</v>
      </c>
      <c r="R38" s="36" t="n">
        <v>0</v>
      </c>
    </row>
    <row r="39" customFormat="false" ht="13.8" hidden="false" customHeight="false" outlineLevel="0" collapsed="false">
      <c r="A39" s="28"/>
      <c r="B39" s="29" t="s">
        <v>61</v>
      </c>
      <c r="D39" s="30"/>
      <c r="E39" s="30"/>
      <c r="F39" s="40" t="s">
        <v>81</v>
      </c>
      <c r="G39" s="25" t="n">
        <f aca="false">SUM(N39:R39)</f>
        <v>12000</v>
      </c>
      <c r="H39" s="52" t="n">
        <f aca="false">SUM(J39)</f>
        <v>170</v>
      </c>
      <c r="I39" s="48" t="s">
        <v>82</v>
      </c>
      <c r="J39" s="49" t="n">
        <v>170</v>
      </c>
      <c r="K39" s="50" t="n">
        <f aca="false">SUM(N39:R39)</f>
        <v>12000</v>
      </c>
      <c r="L39" s="51" t="s">
        <v>83</v>
      </c>
      <c r="M39" s="35" t="s">
        <v>84</v>
      </c>
      <c r="N39" s="36" t="n">
        <v>0</v>
      </c>
      <c r="O39" s="36" t="n">
        <v>0</v>
      </c>
      <c r="P39" s="36" t="n">
        <v>12000</v>
      </c>
      <c r="Q39" s="36" t="n">
        <v>0</v>
      </c>
      <c r="R39" s="36" t="n">
        <v>0</v>
      </c>
    </row>
    <row r="40" customFormat="false" ht="13.8" hidden="false" customHeight="false" outlineLevel="0" collapsed="false">
      <c r="A40" s="28"/>
      <c r="B40" s="29" t="s">
        <v>61</v>
      </c>
      <c r="D40" s="30"/>
      <c r="E40" s="30"/>
      <c r="F40" s="30" t="s">
        <v>85</v>
      </c>
      <c r="G40" s="1" t="n">
        <f aca="false">SUM(N40:R44)</f>
        <v>14700</v>
      </c>
      <c r="H40" s="17" t="n">
        <f aca="false">SUM(J40:J44)</f>
        <v>240</v>
      </c>
      <c r="I40" s="48" t="s">
        <v>86</v>
      </c>
      <c r="J40" s="49" t="n">
        <v>25</v>
      </c>
      <c r="K40" s="50" t="n">
        <f aca="false">SUM(N40:R40)</f>
        <v>900</v>
      </c>
      <c r="L40" s="51" t="s">
        <v>25</v>
      </c>
      <c r="M40" s="35" t="s">
        <v>84</v>
      </c>
      <c r="N40" s="36" t="n">
        <v>0</v>
      </c>
      <c r="O40" s="36" t="n">
        <v>0</v>
      </c>
      <c r="P40" s="36" t="n">
        <v>900</v>
      </c>
      <c r="Q40" s="36" t="n">
        <v>0</v>
      </c>
      <c r="R40" s="36" t="n">
        <v>0</v>
      </c>
    </row>
    <row r="41" customFormat="false" ht="13.8" hidden="false" customHeight="false" outlineLevel="0" collapsed="false">
      <c r="A41" s="28"/>
      <c r="B41" s="29" t="s">
        <v>61</v>
      </c>
      <c r="D41" s="30"/>
      <c r="E41" s="30"/>
      <c r="F41" s="30"/>
      <c r="G41" s="1"/>
      <c r="H41" s="17"/>
      <c r="I41" s="48" t="s">
        <v>87</v>
      </c>
      <c r="J41" s="49" t="n">
        <v>60</v>
      </c>
      <c r="K41" s="50" t="n">
        <f aca="false">SUM(N41:R41)</f>
        <v>4000</v>
      </c>
      <c r="L41" s="51" t="s">
        <v>25</v>
      </c>
      <c r="M41" s="35" t="s">
        <v>84</v>
      </c>
      <c r="N41" s="36" t="n">
        <v>0</v>
      </c>
      <c r="O41" s="36" t="n">
        <v>0</v>
      </c>
      <c r="P41" s="36" t="n">
        <v>4000</v>
      </c>
      <c r="Q41" s="36" t="n">
        <v>0</v>
      </c>
      <c r="R41" s="36" t="n">
        <v>0</v>
      </c>
    </row>
    <row r="42" customFormat="false" ht="13.8" hidden="false" customHeight="false" outlineLevel="0" collapsed="false">
      <c r="A42" s="28"/>
      <c r="B42" s="29" t="s">
        <v>61</v>
      </c>
      <c r="D42" s="30"/>
      <c r="E42" s="30"/>
      <c r="F42" s="30"/>
      <c r="G42" s="1"/>
      <c r="H42" s="17"/>
      <c r="I42" s="48" t="s">
        <v>88</v>
      </c>
      <c r="J42" s="49" t="n">
        <v>90</v>
      </c>
      <c r="K42" s="50" t="n">
        <f aca="false">SUM(N42:R42)</f>
        <v>8000</v>
      </c>
      <c r="L42" s="51" t="s">
        <v>25</v>
      </c>
      <c r="M42" s="35" t="s">
        <v>84</v>
      </c>
      <c r="N42" s="36" t="n">
        <v>0</v>
      </c>
      <c r="O42" s="36" t="n">
        <v>0</v>
      </c>
      <c r="P42" s="36" t="n">
        <v>8000</v>
      </c>
      <c r="Q42" s="36" t="n">
        <v>0</v>
      </c>
      <c r="R42" s="36" t="n">
        <v>0</v>
      </c>
    </row>
    <row r="43" customFormat="false" ht="13.8" hidden="false" customHeight="false" outlineLevel="0" collapsed="false">
      <c r="A43" s="28"/>
      <c r="B43" s="29" t="s">
        <v>61</v>
      </c>
      <c r="D43" s="30"/>
      <c r="E43" s="30"/>
      <c r="F43" s="30"/>
      <c r="G43" s="1"/>
      <c r="H43" s="17"/>
      <c r="I43" s="48" t="s">
        <v>89</v>
      </c>
      <c r="J43" s="49" t="n">
        <v>40</v>
      </c>
      <c r="K43" s="50" t="n">
        <f aca="false">SUM(N43:R43)</f>
        <v>1300</v>
      </c>
      <c r="L43" s="51" t="s">
        <v>25</v>
      </c>
      <c r="M43" s="35" t="s">
        <v>84</v>
      </c>
      <c r="N43" s="36" t="n">
        <v>0</v>
      </c>
      <c r="O43" s="36" t="n">
        <v>0</v>
      </c>
      <c r="P43" s="36" t="n">
        <v>1300</v>
      </c>
      <c r="Q43" s="36" t="n">
        <v>0</v>
      </c>
      <c r="R43" s="36" t="n">
        <v>0</v>
      </c>
    </row>
    <row r="44" customFormat="false" ht="13.8" hidden="false" customHeight="false" outlineLevel="0" collapsed="false">
      <c r="A44" s="28"/>
      <c r="B44" s="29" t="s">
        <v>61</v>
      </c>
      <c r="D44" s="30"/>
      <c r="E44" s="30"/>
      <c r="F44" s="30"/>
      <c r="G44" s="1"/>
      <c r="H44" s="17"/>
      <c r="I44" s="48" t="s">
        <v>90</v>
      </c>
      <c r="J44" s="49" t="n">
        <v>25</v>
      </c>
      <c r="K44" s="50" t="n">
        <f aca="false">SUM(N44:R44)</f>
        <v>500</v>
      </c>
      <c r="L44" s="51" t="s">
        <v>25</v>
      </c>
      <c r="M44" s="35" t="s">
        <v>84</v>
      </c>
      <c r="N44" s="36" t="n">
        <v>0</v>
      </c>
      <c r="O44" s="36" t="n">
        <v>0</v>
      </c>
      <c r="P44" s="36" t="n">
        <v>500</v>
      </c>
      <c r="Q44" s="36" t="n">
        <v>0</v>
      </c>
      <c r="R44" s="36" t="n">
        <v>0</v>
      </c>
    </row>
    <row r="45" customFormat="false" ht="13.8" hidden="false" customHeight="false" outlineLevel="0" collapsed="false">
      <c r="A45" s="28"/>
      <c r="B45" s="29" t="s">
        <v>61</v>
      </c>
      <c r="D45" s="30"/>
      <c r="E45" s="30"/>
      <c r="F45" s="40" t="s">
        <v>91</v>
      </c>
      <c r="G45" s="25" t="n">
        <f aca="false">SUM(N45:R45)</f>
        <v>5000</v>
      </c>
      <c r="H45" s="52" t="n">
        <f aca="false">SUM(J45)</f>
        <v>20</v>
      </c>
      <c r="I45" s="48" t="s">
        <v>92</v>
      </c>
      <c r="J45" s="49" t="n">
        <v>20</v>
      </c>
      <c r="K45" s="50" t="n">
        <f aca="false">SUM(N45:R45)</f>
        <v>5000</v>
      </c>
      <c r="L45" s="51" t="s">
        <v>93</v>
      </c>
      <c r="M45" s="35" t="s">
        <v>94</v>
      </c>
      <c r="N45" s="36" t="n">
        <v>5000</v>
      </c>
      <c r="O45" s="36" t="n">
        <v>0</v>
      </c>
      <c r="P45" s="36" t="n">
        <v>0</v>
      </c>
      <c r="Q45" s="36" t="n">
        <v>0</v>
      </c>
      <c r="R45" s="36" t="n">
        <v>0</v>
      </c>
    </row>
    <row r="46" customFormat="false" ht="13.8" hidden="false" customHeight="true" outlineLevel="0" collapsed="false">
      <c r="A46" s="28"/>
      <c r="B46" s="53" t="s">
        <v>95</v>
      </c>
      <c r="C46" s="3" t="n">
        <f aca="false">SUM(E46:E58)</f>
        <v>78400</v>
      </c>
      <c r="D46" s="31" t="s">
        <v>96</v>
      </c>
      <c r="E46" s="1" t="n">
        <f aca="false">SUM(G46:G50)</f>
        <v>47000</v>
      </c>
      <c r="F46" s="40" t="s">
        <v>97</v>
      </c>
      <c r="G46" s="25" t="n">
        <f aca="false">SUM(N46:R46)</f>
        <v>2000</v>
      </c>
      <c r="H46" s="52" t="n">
        <f aca="false">SUM(J46)</f>
        <v>5</v>
      </c>
      <c r="I46" s="5" t="s">
        <v>97</v>
      </c>
      <c r="J46" s="32" t="n">
        <v>5</v>
      </c>
      <c r="K46" s="33" t="n">
        <f aca="false">SUM(N46:R46)</f>
        <v>2000</v>
      </c>
      <c r="L46" s="34" t="s">
        <v>98</v>
      </c>
      <c r="M46" s="35" t="s">
        <v>99</v>
      </c>
      <c r="N46" s="36" t="n">
        <v>0</v>
      </c>
      <c r="O46" s="36" t="n">
        <v>0</v>
      </c>
      <c r="P46" s="36" t="n">
        <v>0</v>
      </c>
      <c r="Q46" s="36" t="n">
        <f aca="false">J46*8*50</f>
        <v>2000</v>
      </c>
      <c r="R46" s="36" t="n">
        <v>0</v>
      </c>
    </row>
    <row r="47" customFormat="false" ht="13.8" hidden="false" customHeight="false" outlineLevel="0" collapsed="false">
      <c r="A47" s="28"/>
      <c r="B47" s="53" t="s">
        <v>95</v>
      </c>
      <c r="D47" s="31"/>
      <c r="E47" s="1"/>
      <c r="F47" s="40" t="s">
        <v>100</v>
      </c>
      <c r="G47" s="25" t="n">
        <f aca="false">SUM(N47:R47)</f>
        <v>7000</v>
      </c>
      <c r="H47" s="52" t="n">
        <f aca="false">SUM(J47)</f>
        <v>10</v>
      </c>
      <c r="I47" s="5" t="s">
        <v>100</v>
      </c>
      <c r="J47" s="32" t="n">
        <v>10</v>
      </c>
      <c r="K47" s="33" t="n">
        <f aca="false">SUM(N47:R47)</f>
        <v>7000</v>
      </c>
      <c r="L47" s="34" t="s">
        <v>101</v>
      </c>
      <c r="M47" s="35" t="s">
        <v>102</v>
      </c>
      <c r="N47" s="36" t="n">
        <v>0</v>
      </c>
      <c r="O47" s="36" t="n">
        <v>0</v>
      </c>
      <c r="P47" s="36" t="n">
        <v>7000</v>
      </c>
      <c r="Q47" s="36" t="n">
        <v>0</v>
      </c>
      <c r="R47" s="36" t="n">
        <v>0</v>
      </c>
    </row>
    <row r="48" customFormat="false" ht="22.75" hidden="false" customHeight="false" outlineLevel="0" collapsed="false">
      <c r="A48" s="28"/>
      <c r="B48" s="53" t="s">
        <v>95</v>
      </c>
      <c r="D48" s="31"/>
      <c r="E48" s="1"/>
      <c r="F48" s="40" t="s">
        <v>103</v>
      </c>
      <c r="G48" s="25" t="n">
        <f aca="false">SUM(N48:R48)</f>
        <v>14000</v>
      </c>
      <c r="H48" s="52" t="n">
        <f aca="false">SUM(J48)</f>
        <v>35</v>
      </c>
      <c r="I48" s="48" t="s">
        <v>104</v>
      </c>
      <c r="J48" s="49" t="n">
        <v>35</v>
      </c>
      <c r="K48" s="50" t="n">
        <f aca="false">SUM(N48:R48)</f>
        <v>14000</v>
      </c>
      <c r="L48" s="54" t="s">
        <v>105</v>
      </c>
      <c r="M48" s="35" t="s">
        <v>106</v>
      </c>
      <c r="N48" s="36" t="n">
        <v>0</v>
      </c>
      <c r="O48" s="36" t="n">
        <v>0</v>
      </c>
      <c r="P48" s="36"/>
      <c r="Q48" s="36" t="n">
        <f aca="false">J48*8*50</f>
        <v>14000</v>
      </c>
      <c r="R48" s="36" t="n">
        <v>0</v>
      </c>
    </row>
    <row r="49" customFormat="false" ht="13.8" hidden="false" customHeight="false" outlineLevel="0" collapsed="false">
      <c r="A49" s="28"/>
      <c r="B49" s="53" t="s">
        <v>95</v>
      </c>
      <c r="D49" s="31"/>
      <c r="E49" s="1"/>
      <c r="F49" s="40" t="s">
        <v>107</v>
      </c>
      <c r="G49" s="25" t="n">
        <f aca="false">SUM(N49:R49)</f>
        <v>3000</v>
      </c>
      <c r="H49" s="52" t="n">
        <f aca="false">SUM(J49)</f>
        <v>5</v>
      </c>
      <c r="I49" s="5" t="s">
        <v>107</v>
      </c>
      <c r="J49" s="32" t="n">
        <v>5</v>
      </c>
      <c r="K49" s="33" t="n">
        <f aca="false">SUM(N49:R49)</f>
        <v>3000</v>
      </c>
      <c r="L49" s="34" t="s">
        <v>108</v>
      </c>
      <c r="M49" s="35" t="s">
        <v>109</v>
      </c>
      <c r="N49" s="36" t="n">
        <v>0</v>
      </c>
      <c r="O49" s="36" t="n">
        <v>0</v>
      </c>
      <c r="P49" s="36" t="n">
        <v>3000</v>
      </c>
      <c r="Q49" s="36" t="n">
        <v>0</v>
      </c>
      <c r="R49" s="36" t="n">
        <v>0</v>
      </c>
    </row>
    <row r="50" customFormat="false" ht="13.8" hidden="false" customHeight="false" outlineLevel="0" collapsed="false">
      <c r="A50" s="28"/>
      <c r="B50" s="53" t="s">
        <v>95</v>
      </c>
      <c r="D50" s="31"/>
      <c r="E50" s="1"/>
      <c r="F50" s="40" t="s">
        <v>110</v>
      </c>
      <c r="G50" s="25" t="n">
        <f aca="false">SUM(N50:R50)</f>
        <v>21000</v>
      </c>
      <c r="H50" s="52" t="n">
        <f aca="false">SUM(J50)</f>
        <v>15</v>
      </c>
      <c r="I50" s="5" t="s">
        <v>111</v>
      </c>
      <c r="J50" s="32" t="n">
        <v>15</v>
      </c>
      <c r="K50" s="33" t="n">
        <f aca="false">SUM(N50:R50)</f>
        <v>21000</v>
      </c>
      <c r="L50" s="34" t="s">
        <v>112</v>
      </c>
      <c r="M50" s="35" t="s">
        <v>113</v>
      </c>
      <c r="N50" s="36" t="n">
        <v>0</v>
      </c>
      <c r="O50" s="36" t="n">
        <v>0</v>
      </c>
      <c r="P50" s="36" t="n">
        <v>21000</v>
      </c>
      <c r="Q50" s="36" t="n">
        <v>0</v>
      </c>
      <c r="R50" s="36" t="n">
        <v>0</v>
      </c>
    </row>
    <row r="51" customFormat="false" ht="22.75" hidden="false" customHeight="true" outlineLevel="0" collapsed="false">
      <c r="A51" s="28"/>
      <c r="B51" s="53" t="s">
        <v>95</v>
      </c>
      <c r="D51" s="31" t="s">
        <v>114</v>
      </c>
      <c r="E51" s="1" t="n">
        <f aca="false">SUM(G51:G53)</f>
        <v>4400</v>
      </c>
      <c r="F51" s="40" t="s">
        <v>115</v>
      </c>
      <c r="G51" s="25" t="n">
        <f aca="false">SUM(N51:R51)</f>
        <v>400</v>
      </c>
      <c r="H51" s="52" t="n">
        <f aca="false">SUM(J51)</f>
        <v>1</v>
      </c>
      <c r="I51" s="48" t="s">
        <v>116</v>
      </c>
      <c r="J51" s="49" t="n">
        <v>1</v>
      </c>
      <c r="K51" s="50" t="n">
        <f aca="false">SUM(N51:R51)</f>
        <v>400</v>
      </c>
      <c r="L51" s="54" t="s">
        <v>117</v>
      </c>
      <c r="M51" s="55" t="s">
        <v>118</v>
      </c>
      <c r="N51" s="36" t="n">
        <v>0</v>
      </c>
      <c r="O51" s="36" t="n">
        <v>0</v>
      </c>
      <c r="P51" s="36" t="n">
        <v>0</v>
      </c>
      <c r="Q51" s="36" t="n">
        <f aca="false">J51*8*50</f>
        <v>400</v>
      </c>
      <c r="R51" s="36" t="n">
        <v>0</v>
      </c>
    </row>
    <row r="52" customFormat="false" ht="13.8" hidden="false" customHeight="false" outlineLevel="0" collapsed="false">
      <c r="A52" s="28"/>
      <c r="B52" s="53" t="s">
        <v>95</v>
      </c>
      <c r="D52" s="31"/>
      <c r="E52" s="1"/>
      <c r="F52" s="40" t="s">
        <v>119</v>
      </c>
      <c r="G52" s="25" t="n">
        <f aca="false">SUM(N52:R52)</f>
        <v>2000</v>
      </c>
      <c r="H52" s="52" t="n">
        <f aca="false">SUM(J52)</f>
        <v>5</v>
      </c>
      <c r="I52" s="48" t="s">
        <v>120</v>
      </c>
      <c r="J52" s="49" t="n">
        <v>5</v>
      </c>
      <c r="K52" s="50" t="n">
        <f aca="false">SUM(N52:R52)</f>
        <v>2000</v>
      </c>
      <c r="L52" s="51" t="s">
        <v>121</v>
      </c>
      <c r="M52" s="55"/>
      <c r="N52" s="36" t="n">
        <v>0</v>
      </c>
      <c r="O52" s="36" t="n">
        <v>0</v>
      </c>
      <c r="P52" s="36" t="n">
        <v>0</v>
      </c>
      <c r="Q52" s="36" t="n">
        <f aca="false">J52*8*50</f>
        <v>2000</v>
      </c>
      <c r="R52" s="36" t="n">
        <v>0</v>
      </c>
    </row>
    <row r="53" customFormat="false" ht="22.75" hidden="false" customHeight="false" outlineLevel="0" collapsed="false">
      <c r="A53" s="28"/>
      <c r="B53" s="53" t="s">
        <v>95</v>
      </c>
      <c r="D53" s="31"/>
      <c r="E53" s="1"/>
      <c r="F53" s="40" t="s">
        <v>75</v>
      </c>
      <c r="G53" s="25" t="n">
        <f aca="false">SUM(N53:R53)</f>
        <v>2000</v>
      </c>
      <c r="H53" s="52" t="n">
        <f aca="false">SUM(J53)</f>
        <v>5</v>
      </c>
      <c r="I53" s="48" t="s">
        <v>122</v>
      </c>
      <c r="J53" s="49" t="n">
        <v>5</v>
      </c>
      <c r="K53" s="50" t="n">
        <f aca="false">SUM(N53:R53)</f>
        <v>2000</v>
      </c>
      <c r="L53" s="54" t="s">
        <v>123</v>
      </c>
      <c r="M53" s="55"/>
      <c r="N53" s="36" t="n">
        <v>0</v>
      </c>
      <c r="O53" s="36" t="n">
        <v>0</v>
      </c>
      <c r="P53" s="36" t="n">
        <v>0</v>
      </c>
      <c r="Q53" s="36" t="n">
        <f aca="false">J53*8*50</f>
        <v>2000</v>
      </c>
      <c r="R53" s="36" t="n">
        <v>0</v>
      </c>
    </row>
    <row r="54" customFormat="false" ht="22.75" hidden="false" customHeight="true" outlineLevel="0" collapsed="false">
      <c r="A54" s="28"/>
      <c r="B54" s="53" t="s">
        <v>95</v>
      </c>
      <c r="D54" s="31" t="s">
        <v>124</v>
      </c>
      <c r="E54" s="1" t="n">
        <f aca="false">SUM(G54:G58)</f>
        <v>27000</v>
      </c>
      <c r="F54" s="31" t="s">
        <v>85</v>
      </c>
      <c r="G54" s="1" t="n">
        <f aca="false">SUM(N54:R58)</f>
        <v>27000</v>
      </c>
      <c r="H54" s="17" t="n">
        <f aca="false">SUM(J54:J58)</f>
        <v>29</v>
      </c>
      <c r="I54" s="48" t="s">
        <v>125</v>
      </c>
      <c r="J54" s="49" t="n">
        <v>5</v>
      </c>
      <c r="K54" s="50" t="n">
        <f aca="false">SUM(N54:R54)</f>
        <v>5400</v>
      </c>
      <c r="L54" s="54" t="s">
        <v>126</v>
      </c>
      <c r="M54" s="56" t="s">
        <v>127</v>
      </c>
      <c r="N54" s="36" t="n">
        <v>0</v>
      </c>
      <c r="O54" s="36" t="n">
        <v>0</v>
      </c>
      <c r="P54" s="37" t="n">
        <v>5400</v>
      </c>
      <c r="Q54" s="36" t="n">
        <v>0</v>
      </c>
      <c r="R54" s="36" t="n">
        <v>0</v>
      </c>
    </row>
    <row r="55" customFormat="false" ht="13.8" hidden="false" customHeight="false" outlineLevel="0" collapsed="false">
      <c r="A55" s="28"/>
      <c r="B55" s="53" t="s">
        <v>95</v>
      </c>
      <c r="D55" s="31"/>
      <c r="E55" s="1"/>
      <c r="F55" s="31" t="s">
        <v>128</v>
      </c>
      <c r="G55" s="1"/>
      <c r="H55" s="17"/>
      <c r="I55" s="48" t="s">
        <v>129</v>
      </c>
      <c r="J55" s="49" t="n">
        <v>2</v>
      </c>
      <c r="K55" s="50" t="n">
        <f aca="false">SUM(N55:R55)</f>
        <v>5400</v>
      </c>
      <c r="L55" s="54" t="s">
        <v>130</v>
      </c>
      <c r="M55" s="56"/>
      <c r="N55" s="36" t="n">
        <v>0</v>
      </c>
      <c r="O55" s="36" t="n">
        <v>0</v>
      </c>
      <c r="P55" s="37" t="n">
        <v>5400</v>
      </c>
      <c r="Q55" s="36" t="n">
        <v>0</v>
      </c>
      <c r="R55" s="36" t="n">
        <v>0</v>
      </c>
    </row>
    <row r="56" customFormat="false" ht="22.75" hidden="false" customHeight="false" outlineLevel="0" collapsed="false">
      <c r="A56" s="28"/>
      <c r="B56" s="53" t="s">
        <v>95</v>
      </c>
      <c r="D56" s="31"/>
      <c r="E56" s="1"/>
      <c r="F56" s="31" t="s">
        <v>131</v>
      </c>
      <c r="G56" s="1"/>
      <c r="H56" s="17"/>
      <c r="I56" s="48" t="s">
        <v>132</v>
      </c>
      <c r="J56" s="49" t="n">
        <v>10</v>
      </c>
      <c r="K56" s="50" t="n">
        <f aca="false">SUM(N56:R56)</f>
        <v>5400</v>
      </c>
      <c r="L56" s="54" t="s">
        <v>133</v>
      </c>
      <c r="M56" s="56"/>
      <c r="N56" s="36" t="n">
        <v>0</v>
      </c>
      <c r="O56" s="36" t="n">
        <v>0</v>
      </c>
      <c r="P56" s="37" t="n">
        <v>5400</v>
      </c>
      <c r="Q56" s="36" t="n">
        <v>0</v>
      </c>
      <c r="R56" s="36" t="n">
        <v>0</v>
      </c>
    </row>
    <row r="57" customFormat="false" ht="13.8" hidden="false" customHeight="false" outlineLevel="0" collapsed="false">
      <c r="A57" s="28"/>
      <c r="B57" s="53" t="s">
        <v>95</v>
      </c>
      <c r="D57" s="31"/>
      <c r="E57" s="1"/>
      <c r="F57" s="31" t="s">
        <v>134</v>
      </c>
      <c r="G57" s="1"/>
      <c r="H57" s="17"/>
      <c r="I57" s="48" t="s">
        <v>135</v>
      </c>
      <c r="J57" s="49" t="n">
        <v>2</v>
      </c>
      <c r="K57" s="50" t="n">
        <f aca="false">SUM(N57:R57)</f>
        <v>5400</v>
      </c>
      <c r="L57" s="54" t="s">
        <v>136</v>
      </c>
      <c r="M57" s="56"/>
      <c r="N57" s="36" t="n">
        <v>0</v>
      </c>
      <c r="O57" s="36" t="n">
        <v>0</v>
      </c>
      <c r="P57" s="37" t="n">
        <v>5400</v>
      </c>
      <c r="Q57" s="36" t="n">
        <v>0</v>
      </c>
      <c r="R57" s="36" t="n">
        <v>0</v>
      </c>
    </row>
    <row r="58" customFormat="false" ht="13.8" hidden="false" customHeight="false" outlineLevel="0" collapsed="false">
      <c r="A58" s="28"/>
      <c r="B58" s="53" t="s">
        <v>95</v>
      </c>
      <c r="D58" s="31"/>
      <c r="E58" s="1"/>
      <c r="F58" s="31" t="s">
        <v>137</v>
      </c>
      <c r="G58" s="1"/>
      <c r="H58" s="17"/>
      <c r="I58" s="48" t="s">
        <v>138</v>
      </c>
      <c r="J58" s="49" t="n">
        <v>10</v>
      </c>
      <c r="K58" s="50" t="n">
        <f aca="false">SUM(N58:R58)</f>
        <v>5400</v>
      </c>
      <c r="L58" s="54" t="s">
        <v>139</v>
      </c>
      <c r="M58" s="56"/>
      <c r="N58" s="36" t="n">
        <v>0</v>
      </c>
      <c r="O58" s="36" t="n">
        <v>0</v>
      </c>
      <c r="P58" s="37" t="n">
        <v>5400</v>
      </c>
      <c r="Q58" s="36" t="n">
        <v>0</v>
      </c>
      <c r="R58" s="36" t="n">
        <v>0</v>
      </c>
    </row>
    <row r="59" customFormat="false" ht="13.8" hidden="false" customHeight="false" outlineLevel="0" collapsed="false">
      <c r="A59" s="28"/>
      <c r="B59" s="53" t="s">
        <v>140</v>
      </c>
      <c r="C59" s="3" t="n">
        <f aca="false">SUM(E59:E75)</f>
        <v>9820</v>
      </c>
      <c r="D59" s="30" t="s">
        <v>141</v>
      </c>
      <c r="E59" s="1" t="n">
        <f aca="false">SUM(G59:G63)</f>
        <v>2000</v>
      </c>
      <c r="F59" s="30" t="s">
        <v>142</v>
      </c>
      <c r="G59" s="1" t="n">
        <f aca="false">SUM(N59:R59)</f>
        <v>400</v>
      </c>
      <c r="H59" s="17" t="n">
        <f aca="false">SUM(J59:J61)</f>
        <v>3</v>
      </c>
      <c r="I59" s="5" t="s">
        <v>143</v>
      </c>
      <c r="J59" s="32" t="n">
        <v>1</v>
      </c>
      <c r="K59" s="33" t="n">
        <f aca="false">SUM(N59:R59)</f>
        <v>400</v>
      </c>
      <c r="L59" s="34" t="s">
        <v>68</v>
      </c>
      <c r="M59" s="55" t="s">
        <v>144</v>
      </c>
      <c r="N59" s="36" t="n">
        <v>0</v>
      </c>
      <c r="O59" s="36" t="n">
        <v>0</v>
      </c>
      <c r="P59" s="36" t="n">
        <v>0</v>
      </c>
      <c r="Q59" s="36" t="n">
        <f aca="false">J59*8*50</f>
        <v>400</v>
      </c>
      <c r="R59" s="36" t="n">
        <v>0</v>
      </c>
    </row>
    <row r="60" customFormat="false" ht="13.8" hidden="false" customHeight="false" outlineLevel="0" collapsed="false">
      <c r="A60" s="28"/>
      <c r="B60" s="53" t="s">
        <v>140</v>
      </c>
      <c r="D60" s="30"/>
      <c r="E60" s="1"/>
      <c r="F60" s="30"/>
      <c r="G60" s="1" t="n">
        <f aca="false">SUM(N60:R60)</f>
        <v>400</v>
      </c>
      <c r="H60" s="17"/>
      <c r="I60" s="5" t="s">
        <v>145</v>
      </c>
      <c r="J60" s="32" t="n">
        <v>1</v>
      </c>
      <c r="K60" s="33" t="n">
        <f aca="false">SUM(N60:R60)</f>
        <v>400</v>
      </c>
      <c r="L60" s="34" t="s">
        <v>66</v>
      </c>
      <c r="M60" s="55"/>
      <c r="N60" s="36" t="n">
        <v>0</v>
      </c>
      <c r="O60" s="36" t="n">
        <v>0</v>
      </c>
      <c r="P60" s="36" t="n">
        <v>0</v>
      </c>
      <c r="Q60" s="36" t="n">
        <f aca="false">J60*8*50</f>
        <v>400</v>
      </c>
      <c r="R60" s="36" t="n">
        <v>0</v>
      </c>
    </row>
    <row r="61" customFormat="false" ht="13.8" hidden="false" customHeight="false" outlineLevel="0" collapsed="false">
      <c r="A61" s="28"/>
      <c r="B61" s="53" t="s">
        <v>140</v>
      </c>
      <c r="D61" s="30"/>
      <c r="E61" s="1"/>
      <c r="F61" s="30"/>
      <c r="G61" s="1" t="n">
        <f aca="false">SUM(N61:R61)</f>
        <v>400</v>
      </c>
      <c r="H61" s="17"/>
      <c r="I61" s="5" t="s">
        <v>146</v>
      </c>
      <c r="J61" s="32" t="n">
        <v>1</v>
      </c>
      <c r="K61" s="33" t="n">
        <f aca="false">SUM(N61:R61)</f>
        <v>400</v>
      </c>
      <c r="L61" s="34" t="s">
        <v>64</v>
      </c>
      <c r="M61" s="55"/>
      <c r="N61" s="36" t="n">
        <v>0</v>
      </c>
      <c r="O61" s="36" t="n">
        <v>0</v>
      </c>
      <c r="P61" s="36" t="n">
        <v>0</v>
      </c>
      <c r="Q61" s="36" t="n">
        <f aca="false">J61*8*50</f>
        <v>400</v>
      </c>
      <c r="R61" s="36" t="n">
        <v>0</v>
      </c>
    </row>
    <row r="62" customFormat="false" ht="13.8" hidden="false" customHeight="false" outlineLevel="0" collapsed="false">
      <c r="A62" s="28"/>
      <c r="B62" s="53" t="s">
        <v>140</v>
      </c>
      <c r="D62" s="30"/>
      <c r="E62" s="1"/>
      <c r="F62" s="45" t="s">
        <v>147</v>
      </c>
      <c r="G62" s="1" t="n">
        <f aca="false">SUM(N62:R62)</f>
        <v>400</v>
      </c>
      <c r="H62" s="57" t="n">
        <f aca="false">SUM(J62)</f>
        <v>1</v>
      </c>
      <c r="I62" s="48" t="s">
        <v>148</v>
      </c>
      <c r="J62" s="49" t="n">
        <v>1</v>
      </c>
      <c r="K62" s="50" t="n">
        <f aca="false">SUM(N62:R62)</f>
        <v>400</v>
      </c>
      <c r="L62" s="51" t="s">
        <v>82</v>
      </c>
      <c r="M62" s="35" t="s">
        <v>149</v>
      </c>
      <c r="N62" s="36" t="n">
        <v>0</v>
      </c>
      <c r="O62" s="36" t="n">
        <v>0</v>
      </c>
      <c r="P62" s="36" t="n">
        <v>0</v>
      </c>
      <c r="Q62" s="36" t="n">
        <f aca="false">J62*8*50</f>
        <v>400</v>
      </c>
      <c r="R62" s="36" t="n">
        <v>0</v>
      </c>
    </row>
    <row r="63" customFormat="false" ht="13.8" hidden="false" customHeight="false" outlineLevel="0" collapsed="false">
      <c r="A63" s="28"/>
      <c r="B63" s="53" t="s">
        <v>140</v>
      </c>
      <c r="D63" s="30"/>
      <c r="E63" s="1"/>
      <c r="F63" s="45" t="s">
        <v>150</v>
      </c>
      <c r="G63" s="1" t="n">
        <f aca="false">SUM(N63:R63)</f>
        <v>400</v>
      </c>
      <c r="H63" s="57" t="n">
        <f aca="false">SUM(J63)</f>
        <v>1</v>
      </c>
      <c r="I63" s="48" t="s">
        <v>150</v>
      </c>
      <c r="J63" s="49" t="n">
        <v>1</v>
      </c>
      <c r="K63" s="50" t="n">
        <f aca="false">SUM(N63:R63)</f>
        <v>400</v>
      </c>
      <c r="L63" s="51" t="s">
        <v>151</v>
      </c>
      <c r="M63" s="35" t="s">
        <v>152</v>
      </c>
      <c r="N63" s="36" t="n">
        <v>0</v>
      </c>
      <c r="O63" s="36" t="n">
        <v>0</v>
      </c>
      <c r="P63" s="36" t="n">
        <v>0</v>
      </c>
      <c r="Q63" s="36" t="n">
        <f aca="false">J63*8*50</f>
        <v>400</v>
      </c>
      <c r="R63" s="36" t="n">
        <v>0</v>
      </c>
    </row>
    <row r="64" customFormat="false" ht="13.8" hidden="false" customHeight="false" outlineLevel="0" collapsed="false">
      <c r="A64" s="28"/>
      <c r="B64" s="53" t="s">
        <v>140</v>
      </c>
      <c r="D64" s="30" t="s">
        <v>153</v>
      </c>
      <c r="E64" s="1" t="n">
        <f aca="false">SUM(G64:G75)</f>
        <v>7820</v>
      </c>
      <c r="F64" s="30" t="s">
        <v>154</v>
      </c>
      <c r="G64" s="1" t="n">
        <f aca="false">SUM(N64:R66)</f>
        <v>1500</v>
      </c>
      <c r="H64" s="17" t="n">
        <f aca="false">SUM(J64:J66)</f>
        <v>3</v>
      </c>
      <c r="I64" s="5" t="s">
        <v>155</v>
      </c>
      <c r="J64" s="32" t="n">
        <v>1</v>
      </c>
      <c r="K64" s="33" t="n">
        <f aca="false">SUM(N64:R64)</f>
        <v>500</v>
      </c>
      <c r="L64" s="34" t="s">
        <v>97</v>
      </c>
      <c r="M64" s="35" t="s">
        <v>156</v>
      </c>
      <c r="N64" s="36" t="n">
        <v>0</v>
      </c>
      <c r="O64" s="36" t="n">
        <v>0</v>
      </c>
      <c r="P64" s="37" t="n">
        <v>100</v>
      </c>
      <c r="Q64" s="36" t="n">
        <f aca="false">J64*8*50</f>
        <v>400</v>
      </c>
      <c r="R64" s="36" t="n">
        <v>0</v>
      </c>
    </row>
    <row r="65" customFormat="false" ht="13.8" hidden="false" customHeight="false" outlineLevel="0" collapsed="false">
      <c r="A65" s="28"/>
      <c r="B65" s="53" t="s">
        <v>140</v>
      </c>
      <c r="D65" s="30"/>
      <c r="E65" s="1"/>
      <c r="F65" s="30"/>
      <c r="G65" s="1"/>
      <c r="H65" s="17"/>
      <c r="I65" s="48" t="s">
        <v>157</v>
      </c>
      <c r="J65" s="49" t="n">
        <v>1</v>
      </c>
      <c r="K65" s="50" t="n">
        <f aca="false">SUM(N65:R65)</f>
        <v>500</v>
      </c>
      <c r="L65" s="51" t="s">
        <v>155</v>
      </c>
      <c r="M65" s="35" t="s">
        <v>158</v>
      </c>
      <c r="N65" s="36" t="n">
        <v>0</v>
      </c>
      <c r="O65" s="36" t="n">
        <v>0</v>
      </c>
      <c r="P65" s="37" t="n">
        <v>100</v>
      </c>
      <c r="Q65" s="36" t="n">
        <f aca="false">J65*8*50</f>
        <v>400</v>
      </c>
      <c r="R65" s="36" t="n">
        <v>0</v>
      </c>
    </row>
    <row r="66" customFormat="false" ht="13.8" hidden="false" customHeight="false" outlineLevel="0" collapsed="false">
      <c r="A66" s="28"/>
      <c r="B66" s="53" t="s">
        <v>140</v>
      </c>
      <c r="D66" s="30"/>
      <c r="E66" s="1"/>
      <c r="F66" s="30"/>
      <c r="G66" s="1"/>
      <c r="H66" s="17"/>
      <c r="I66" s="5" t="s">
        <v>159</v>
      </c>
      <c r="J66" s="32" t="n">
        <v>1</v>
      </c>
      <c r="K66" s="33" t="n">
        <f aca="false">SUM(N66:R66)</f>
        <v>500</v>
      </c>
      <c r="L66" s="58" t="s">
        <v>100</v>
      </c>
      <c r="M66" s="35" t="s">
        <v>160</v>
      </c>
      <c r="N66" s="36" t="n">
        <v>0</v>
      </c>
      <c r="O66" s="36" t="n">
        <v>0</v>
      </c>
      <c r="P66" s="37" t="n">
        <v>100</v>
      </c>
      <c r="Q66" s="36" t="n">
        <f aca="false">J66*8*50</f>
        <v>400</v>
      </c>
      <c r="R66" s="36" t="n">
        <v>0</v>
      </c>
    </row>
    <row r="67" customFormat="false" ht="13.8" hidden="false" customHeight="false" outlineLevel="0" collapsed="false">
      <c r="A67" s="28"/>
      <c r="B67" s="53" t="s">
        <v>140</v>
      </c>
      <c r="D67" s="30"/>
      <c r="E67" s="1"/>
      <c r="F67" s="30" t="s">
        <v>119</v>
      </c>
      <c r="G67" s="1" t="n">
        <f aca="false">SUM(N67:R70)</f>
        <v>3000</v>
      </c>
      <c r="H67" s="17" t="n">
        <f aca="false">SUM(J67:J70)</f>
        <v>6</v>
      </c>
      <c r="I67" s="5" t="s">
        <v>161</v>
      </c>
      <c r="J67" s="32" t="n">
        <v>1</v>
      </c>
      <c r="K67" s="33" t="n">
        <f aca="false">SUM(N67:R67)</f>
        <v>600</v>
      </c>
      <c r="L67" s="34" t="s">
        <v>103</v>
      </c>
      <c r="M67" s="35" t="s">
        <v>162</v>
      </c>
      <c r="N67" s="36" t="n">
        <v>0</v>
      </c>
      <c r="O67" s="36" t="n">
        <v>0</v>
      </c>
      <c r="P67" s="37" t="n">
        <v>200</v>
      </c>
      <c r="Q67" s="36" t="n">
        <f aca="false">J67*8*50</f>
        <v>400</v>
      </c>
      <c r="R67" s="36" t="n">
        <v>0</v>
      </c>
    </row>
    <row r="68" customFormat="false" ht="13.8" hidden="false" customHeight="false" outlineLevel="0" collapsed="false">
      <c r="A68" s="28"/>
      <c r="B68" s="53" t="s">
        <v>140</v>
      </c>
      <c r="D68" s="30"/>
      <c r="E68" s="1"/>
      <c r="F68" s="30"/>
      <c r="G68" s="1"/>
      <c r="H68" s="17"/>
      <c r="I68" s="5" t="s">
        <v>163</v>
      </c>
      <c r="J68" s="32" t="n">
        <v>1</v>
      </c>
      <c r="K68" s="33" t="n">
        <f aca="false">SUM(N68:R68)</f>
        <v>600</v>
      </c>
      <c r="L68" s="34" t="s">
        <v>164</v>
      </c>
      <c r="M68" s="35" t="s">
        <v>165</v>
      </c>
      <c r="N68" s="36" t="n">
        <v>0</v>
      </c>
      <c r="O68" s="36" t="n">
        <v>0</v>
      </c>
      <c r="P68" s="37" t="n">
        <v>200</v>
      </c>
      <c r="Q68" s="36" t="n">
        <f aca="false">J68*8*50</f>
        <v>400</v>
      </c>
      <c r="R68" s="36" t="n">
        <v>0</v>
      </c>
    </row>
    <row r="69" customFormat="false" ht="13.8" hidden="false" customHeight="false" outlineLevel="0" collapsed="false">
      <c r="A69" s="28"/>
      <c r="B69" s="53" t="s">
        <v>140</v>
      </c>
      <c r="D69" s="30"/>
      <c r="E69" s="1"/>
      <c r="F69" s="30"/>
      <c r="G69" s="1"/>
      <c r="H69" s="17"/>
      <c r="I69" s="5" t="s">
        <v>108</v>
      </c>
      <c r="J69" s="32" t="n">
        <v>3</v>
      </c>
      <c r="K69" s="33" t="n">
        <f aca="false">SUM(N69:R69)</f>
        <v>1400</v>
      </c>
      <c r="L69" s="34" t="s">
        <v>163</v>
      </c>
      <c r="M69" s="35" t="s">
        <v>166</v>
      </c>
      <c r="N69" s="36" t="n">
        <v>0</v>
      </c>
      <c r="O69" s="36" t="n">
        <v>0</v>
      </c>
      <c r="P69" s="37" t="n">
        <v>200</v>
      </c>
      <c r="Q69" s="36" t="n">
        <f aca="false">J69*8*50</f>
        <v>1200</v>
      </c>
      <c r="R69" s="36" t="n">
        <v>0</v>
      </c>
    </row>
    <row r="70" customFormat="false" ht="13.8" hidden="false" customHeight="false" outlineLevel="0" collapsed="false">
      <c r="A70" s="28"/>
      <c r="B70" s="53" t="s">
        <v>140</v>
      </c>
      <c r="D70" s="30"/>
      <c r="E70" s="1"/>
      <c r="F70" s="30"/>
      <c r="G70" s="1"/>
      <c r="H70" s="17"/>
      <c r="I70" s="5" t="s">
        <v>167</v>
      </c>
      <c r="J70" s="32" t="n">
        <v>1</v>
      </c>
      <c r="K70" s="33" t="n">
        <f aca="false">SUM(N70:R70)</f>
        <v>400</v>
      </c>
      <c r="L70" s="34" t="s">
        <v>110</v>
      </c>
      <c r="M70" s="35" t="s">
        <v>168</v>
      </c>
      <c r="N70" s="36" t="n">
        <v>0</v>
      </c>
      <c r="O70" s="36" t="n">
        <v>0</v>
      </c>
      <c r="P70" s="36" t="n">
        <v>0</v>
      </c>
      <c r="Q70" s="36" t="n">
        <f aca="false">J70*8*50</f>
        <v>400</v>
      </c>
      <c r="R70" s="36" t="n">
        <v>0</v>
      </c>
    </row>
    <row r="71" customFormat="false" ht="13.8" hidden="false" customHeight="true" outlineLevel="0" collapsed="false">
      <c r="A71" s="28"/>
      <c r="B71" s="53" t="s">
        <v>140</v>
      </c>
      <c r="D71" s="30"/>
      <c r="E71" s="1"/>
      <c r="F71" s="30" t="s">
        <v>169</v>
      </c>
      <c r="G71" s="1" t="n">
        <f aca="false">SUM(N71:R75)</f>
        <v>3320</v>
      </c>
      <c r="H71" s="17" t="n">
        <f aca="false">SUM(J71:J75)</f>
        <v>7.5</v>
      </c>
      <c r="I71" s="48" t="s">
        <v>170</v>
      </c>
      <c r="J71" s="49" t="n">
        <v>0.5</v>
      </c>
      <c r="K71" s="50" t="n">
        <f aca="false">SUM(N71:R71)</f>
        <v>200</v>
      </c>
      <c r="L71" s="51" t="s">
        <v>171</v>
      </c>
      <c r="M71" s="59" t="s">
        <v>172</v>
      </c>
      <c r="N71" s="36" t="n">
        <v>0</v>
      </c>
      <c r="O71" s="36" t="n">
        <v>0</v>
      </c>
      <c r="P71" s="36" t="n">
        <v>0</v>
      </c>
      <c r="Q71" s="36" t="n">
        <f aca="false">J71*8*50</f>
        <v>200</v>
      </c>
      <c r="R71" s="36" t="n">
        <v>0</v>
      </c>
    </row>
    <row r="72" customFormat="false" ht="13.8" hidden="false" customHeight="false" outlineLevel="0" collapsed="false">
      <c r="A72" s="28"/>
      <c r="B72" s="53" t="s">
        <v>140</v>
      </c>
      <c r="D72" s="30"/>
      <c r="E72" s="1"/>
      <c r="F72" s="30"/>
      <c r="G72" s="1"/>
      <c r="H72" s="17"/>
      <c r="I72" s="48" t="s">
        <v>173</v>
      </c>
      <c r="J72" s="49" t="n">
        <v>3</v>
      </c>
      <c r="K72" s="50" t="n">
        <f aca="false">SUM(N72:R72)</f>
        <v>1200</v>
      </c>
      <c r="L72" s="51" t="s">
        <v>174</v>
      </c>
      <c r="M72" s="59"/>
      <c r="N72" s="36" t="n">
        <v>0</v>
      </c>
      <c r="O72" s="36" t="n">
        <v>0</v>
      </c>
      <c r="P72" s="36" t="n">
        <v>0</v>
      </c>
      <c r="Q72" s="36" t="n">
        <f aca="false">J72*8*50</f>
        <v>1200</v>
      </c>
      <c r="R72" s="36" t="n">
        <v>0</v>
      </c>
    </row>
    <row r="73" customFormat="false" ht="13.8" hidden="false" customHeight="false" outlineLevel="0" collapsed="false">
      <c r="A73" s="28"/>
      <c r="B73" s="53" t="s">
        <v>140</v>
      </c>
      <c r="D73" s="30"/>
      <c r="E73" s="1"/>
      <c r="F73" s="30"/>
      <c r="G73" s="1"/>
      <c r="H73" s="17"/>
      <c r="I73" s="48" t="s">
        <v>175</v>
      </c>
      <c r="J73" s="49" t="n">
        <v>1</v>
      </c>
      <c r="K73" s="50" t="n">
        <f aca="false">SUM(N73:R73)</f>
        <v>400</v>
      </c>
      <c r="L73" s="51" t="s">
        <v>173</v>
      </c>
      <c r="M73" s="59"/>
      <c r="N73" s="36" t="n">
        <v>0</v>
      </c>
      <c r="O73" s="36" t="n">
        <v>0</v>
      </c>
      <c r="P73" s="36" t="n">
        <v>0</v>
      </c>
      <c r="Q73" s="36" t="n">
        <f aca="false">J73*8*50</f>
        <v>400</v>
      </c>
      <c r="R73" s="36" t="n">
        <v>0</v>
      </c>
    </row>
    <row r="74" customFormat="false" ht="13.8" hidden="false" customHeight="false" outlineLevel="0" collapsed="false">
      <c r="A74" s="28"/>
      <c r="B74" s="53" t="s">
        <v>140</v>
      </c>
      <c r="D74" s="30"/>
      <c r="E74" s="1"/>
      <c r="F74" s="30"/>
      <c r="G74" s="1"/>
      <c r="H74" s="17"/>
      <c r="I74" s="48" t="s">
        <v>176</v>
      </c>
      <c r="J74" s="49" t="n">
        <v>1</v>
      </c>
      <c r="K74" s="50" t="n">
        <f aca="false">SUM(N74:R74)</f>
        <v>400</v>
      </c>
      <c r="L74" s="51" t="s">
        <v>177</v>
      </c>
      <c r="M74" s="59"/>
      <c r="N74" s="36" t="n">
        <v>0</v>
      </c>
      <c r="O74" s="36" t="n">
        <v>0</v>
      </c>
      <c r="P74" s="36" t="n">
        <v>0</v>
      </c>
      <c r="Q74" s="36" t="n">
        <f aca="false">J74*8*50</f>
        <v>400</v>
      </c>
      <c r="R74" s="36" t="n">
        <v>0</v>
      </c>
    </row>
    <row r="75" customFormat="false" ht="13.8" hidden="false" customHeight="false" outlineLevel="0" collapsed="false">
      <c r="A75" s="28"/>
      <c r="B75" s="53" t="s">
        <v>140</v>
      </c>
      <c r="D75" s="30"/>
      <c r="E75" s="1"/>
      <c r="F75" s="30"/>
      <c r="G75" s="1"/>
      <c r="H75" s="17"/>
      <c r="I75" s="5" t="s">
        <v>178</v>
      </c>
      <c r="J75" s="32" t="n">
        <v>2</v>
      </c>
      <c r="K75" s="33" t="n">
        <f aca="false">SUM(N75:R75)</f>
        <v>1120</v>
      </c>
      <c r="L75" s="34" t="s">
        <v>176</v>
      </c>
      <c r="M75" s="59"/>
      <c r="N75" s="36" t="n">
        <v>0</v>
      </c>
      <c r="O75" s="36" t="n">
        <v>0</v>
      </c>
      <c r="P75" s="36" t="n">
        <v>0</v>
      </c>
      <c r="Q75" s="36" t="n">
        <v>0</v>
      </c>
      <c r="R75" s="36" t="n">
        <f aca="false">J75*8*70</f>
        <v>1120</v>
      </c>
    </row>
    <row r="76" customFormat="false" ht="15" hidden="false" customHeight="false" outlineLevel="0" collapsed="false">
      <c r="F76" s="4"/>
      <c r="G76" s="1"/>
      <c r="H76" s="57"/>
      <c r="I76" s="4"/>
      <c r="J76" s="16"/>
      <c r="K76" s="17"/>
      <c r="L76" s="27"/>
      <c r="M76" s="60"/>
      <c r="N76" s="61"/>
      <c r="O76" s="61"/>
      <c r="P76" s="61"/>
      <c r="Q76" s="61"/>
      <c r="R76" s="61"/>
    </row>
    <row r="77" customFormat="false" ht="15" hidden="false" customHeight="false" outlineLevel="0" collapsed="false">
      <c r="F77" s="4"/>
      <c r="G77" s="1"/>
      <c r="H77" s="57"/>
      <c r="I77" s="4"/>
      <c r="J77" s="16"/>
      <c r="K77" s="17"/>
      <c r="L77" s="27"/>
      <c r="M77" s="60"/>
      <c r="N77" s="61"/>
      <c r="O77" s="61"/>
      <c r="P77" s="61"/>
      <c r="Q77" s="61"/>
      <c r="R77" s="61"/>
    </row>
    <row r="78" customFormat="false" ht="15" hidden="false" customHeight="false" outlineLevel="0" collapsed="false">
      <c r="F78" s="4"/>
      <c r="G78" s="1"/>
      <c r="H78" s="57"/>
      <c r="I78" s="4"/>
      <c r="J78" s="16"/>
      <c r="K78" s="17"/>
      <c r="L78" s="27"/>
      <c r="M78" s="60"/>
      <c r="N78" s="61"/>
      <c r="O78" s="61"/>
      <c r="P78" s="61"/>
      <c r="Q78" s="61"/>
      <c r="R78" s="61"/>
    </row>
    <row r="79" customFormat="false" ht="15" hidden="false" customHeight="false" outlineLevel="0" collapsed="false">
      <c r="F79" s="4"/>
      <c r="G79" s="1"/>
      <c r="H79" s="57"/>
      <c r="I79" s="4"/>
      <c r="J79" s="16"/>
      <c r="K79" s="17"/>
      <c r="L79" s="27"/>
      <c r="M79" s="60"/>
      <c r="N79" s="61"/>
      <c r="O79" s="61"/>
      <c r="P79" s="61"/>
      <c r="Q79" s="61"/>
      <c r="R79" s="61"/>
    </row>
    <row r="80" customFormat="false" ht="15" hidden="false" customHeight="false" outlineLevel="0" collapsed="false">
      <c r="F80" s="4"/>
      <c r="G80" s="1"/>
      <c r="H80" s="57"/>
      <c r="I80" s="4"/>
      <c r="J80" s="16"/>
      <c r="K80" s="17"/>
      <c r="L80" s="27"/>
      <c r="M80" s="60"/>
      <c r="N80" s="61"/>
      <c r="O80" s="61"/>
      <c r="P80" s="61"/>
      <c r="Q80" s="61"/>
      <c r="R80" s="61"/>
    </row>
    <row r="81" customFormat="false" ht="15" hidden="false" customHeight="false" outlineLevel="0" collapsed="false">
      <c r="F81" s="4"/>
      <c r="G81" s="1"/>
      <c r="H81" s="57"/>
      <c r="I81" s="4"/>
      <c r="J81" s="16"/>
      <c r="K81" s="17"/>
      <c r="L81" s="27"/>
      <c r="M81" s="60"/>
      <c r="N81" s="61"/>
      <c r="O81" s="61"/>
      <c r="P81" s="61"/>
      <c r="Q81" s="61"/>
      <c r="R81" s="61"/>
    </row>
    <row r="82" customFormat="false" ht="15" hidden="false" customHeight="false" outlineLevel="0" collapsed="false">
      <c r="F82" s="4"/>
      <c r="G82" s="1"/>
      <c r="H82" s="57"/>
      <c r="I82" s="4"/>
      <c r="J82" s="16"/>
      <c r="K82" s="17"/>
      <c r="L82" s="27"/>
      <c r="M82" s="60"/>
      <c r="N82" s="61"/>
      <c r="O82" s="61"/>
      <c r="P82" s="61"/>
      <c r="Q82" s="61"/>
      <c r="R82" s="61"/>
    </row>
    <row r="83" customFormat="false" ht="15" hidden="false" customHeight="false" outlineLevel="0" collapsed="false">
      <c r="F83" s="4"/>
      <c r="G83" s="1"/>
      <c r="H83" s="57"/>
      <c r="I83" s="4"/>
      <c r="J83" s="16"/>
      <c r="K83" s="17"/>
      <c r="L83" s="27"/>
      <c r="M83" s="60"/>
      <c r="N83" s="61"/>
      <c r="O83" s="61"/>
      <c r="P83" s="61"/>
      <c r="Q83" s="61"/>
      <c r="R83" s="61"/>
    </row>
    <row r="84" customFormat="false" ht="15" hidden="false" customHeight="false" outlineLevel="0" collapsed="false">
      <c r="F84" s="4"/>
      <c r="G84" s="1"/>
      <c r="H84" s="57"/>
      <c r="I84" s="4"/>
      <c r="J84" s="16"/>
      <c r="K84" s="17"/>
      <c r="L84" s="27"/>
      <c r="M84" s="60"/>
      <c r="N84" s="61"/>
      <c r="O84" s="61"/>
      <c r="P84" s="61"/>
      <c r="Q84" s="61"/>
      <c r="R84" s="61"/>
    </row>
    <row r="85" customFormat="false" ht="15" hidden="false" customHeight="false" outlineLevel="0" collapsed="false">
      <c r="F85" s="4"/>
      <c r="G85" s="1"/>
      <c r="H85" s="57"/>
      <c r="I85" s="4"/>
      <c r="J85" s="16"/>
      <c r="K85" s="17"/>
      <c r="L85" s="27"/>
      <c r="M85" s="60"/>
      <c r="N85" s="61"/>
      <c r="O85" s="61"/>
      <c r="P85" s="61"/>
      <c r="Q85" s="61"/>
      <c r="R85" s="61"/>
    </row>
    <row r="86" customFormat="false" ht="15" hidden="false" customHeight="false" outlineLevel="0" collapsed="false">
      <c r="F86" s="4"/>
      <c r="G86" s="1"/>
      <c r="H86" s="57"/>
      <c r="I86" s="4"/>
      <c r="J86" s="16"/>
      <c r="K86" s="17"/>
      <c r="L86" s="27"/>
      <c r="M86" s="60"/>
      <c r="N86" s="61"/>
      <c r="O86" s="61"/>
      <c r="P86" s="61"/>
      <c r="Q86" s="61"/>
      <c r="R86" s="61"/>
    </row>
    <row r="87" customFormat="false" ht="15" hidden="false" customHeight="false" outlineLevel="0" collapsed="false">
      <c r="F87" s="4"/>
      <c r="G87" s="1"/>
      <c r="H87" s="57"/>
      <c r="I87" s="4"/>
      <c r="J87" s="16"/>
      <c r="K87" s="17"/>
      <c r="L87" s="27"/>
      <c r="M87" s="60"/>
      <c r="N87" s="61"/>
      <c r="O87" s="61"/>
      <c r="P87" s="61"/>
      <c r="Q87" s="61"/>
      <c r="R87" s="61"/>
    </row>
    <row r="88" customFormat="false" ht="15" hidden="false" customHeight="false" outlineLevel="0" collapsed="false">
      <c r="F88" s="4"/>
      <c r="G88" s="1"/>
      <c r="H88" s="57"/>
      <c r="I88" s="4"/>
      <c r="J88" s="16"/>
      <c r="K88" s="17"/>
      <c r="L88" s="27"/>
      <c r="M88" s="60"/>
      <c r="N88" s="61"/>
      <c r="O88" s="61"/>
      <c r="P88" s="61"/>
      <c r="Q88" s="61"/>
      <c r="R88" s="61"/>
    </row>
    <row r="89" customFormat="false" ht="15" hidden="false" customHeight="false" outlineLevel="0" collapsed="false">
      <c r="F89" s="4"/>
      <c r="G89" s="1"/>
      <c r="H89" s="57"/>
      <c r="I89" s="4"/>
      <c r="J89" s="16"/>
      <c r="K89" s="17"/>
      <c r="L89" s="27"/>
      <c r="M89" s="60"/>
      <c r="N89" s="61"/>
      <c r="O89" s="61"/>
      <c r="P89" s="61"/>
      <c r="Q89" s="61"/>
      <c r="R89" s="61"/>
    </row>
    <row r="90" customFormat="false" ht="15" hidden="false" customHeight="false" outlineLevel="0" collapsed="false">
      <c r="F90" s="4"/>
      <c r="G90" s="1"/>
      <c r="H90" s="57"/>
      <c r="I90" s="4"/>
      <c r="J90" s="16"/>
      <c r="K90" s="17"/>
      <c r="L90" s="27"/>
      <c r="M90" s="60"/>
      <c r="N90" s="61"/>
      <c r="O90" s="61"/>
      <c r="P90" s="61"/>
      <c r="Q90" s="61"/>
      <c r="R90" s="61"/>
    </row>
    <row r="91" customFormat="false" ht="15" hidden="false" customHeight="false" outlineLevel="0" collapsed="false">
      <c r="F91" s="4"/>
      <c r="G91" s="1"/>
      <c r="H91" s="57"/>
      <c r="I91" s="4"/>
      <c r="J91" s="16"/>
      <c r="K91" s="17"/>
      <c r="L91" s="27"/>
      <c r="M91" s="60"/>
      <c r="N91" s="61"/>
      <c r="O91" s="61"/>
      <c r="P91" s="61"/>
      <c r="Q91" s="61"/>
      <c r="R91" s="61"/>
    </row>
    <row r="92" customFormat="false" ht="15" hidden="false" customHeight="false" outlineLevel="0" collapsed="false">
      <c r="F92" s="4"/>
      <c r="G92" s="1"/>
      <c r="H92" s="57"/>
      <c r="I92" s="4"/>
      <c r="J92" s="16"/>
      <c r="K92" s="17"/>
      <c r="L92" s="27"/>
      <c r="M92" s="60"/>
      <c r="N92" s="61"/>
      <c r="O92" s="61"/>
      <c r="P92" s="61"/>
      <c r="Q92" s="61"/>
      <c r="R92" s="61"/>
    </row>
    <row r="93" customFormat="false" ht="15" hidden="false" customHeight="false" outlineLevel="0" collapsed="false">
      <c r="F93" s="4"/>
      <c r="G93" s="1"/>
      <c r="H93" s="57"/>
      <c r="I93" s="4"/>
      <c r="J93" s="16"/>
      <c r="K93" s="17"/>
      <c r="L93" s="27"/>
      <c r="M93" s="60"/>
      <c r="N93" s="61"/>
      <c r="O93" s="61"/>
      <c r="P93" s="61"/>
      <c r="Q93" s="61"/>
      <c r="R93" s="61"/>
    </row>
    <row r="94" customFormat="false" ht="15" hidden="false" customHeight="false" outlineLevel="0" collapsed="false">
      <c r="F94" s="4"/>
      <c r="G94" s="1"/>
      <c r="H94" s="57"/>
      <c r="I94" s="4"/>
      <c r="J94" s="16"/>
      <c r="K94" s="17"/>
      <c r="L94" s="27"/>
      <c r="M94" s="60"/>
      <c r="N94" s="61"/>
      <c r="O94" s="61"/>
      <c r="P94" s="61"/>
      <c r="Q94" s="61"/>
      <c r="R94" s="61"/>
    </row>
    <row r="95" customFormat="false" ht="15" hidden="false" customHeight="false" outlineLevel="0" collapsed="false">
      <c r="F95" s="4"/>
      <c r="G95" s="1"/>
      <c r="H95" s="57"/>
      <c r="I95" s="4"/>
      <c r="J95" s="16"/>
      <c r="K95" s="17"/>
      <c r="L95" s="27"/>
      <c r="M95" s="60"/>
      <c r="N95" s="61"/>
      <c r="O95" s="61"/>
      <c r="P95" s="61"/>
      <c r="Q95" s="61"/>
      <c r="R95" s="61"/>
    </row>
    <row r="96" customFormat="false" ht="15" hidden="false" customHeight="false" outlineLevel="0" collapsed="false">
      <c r="F96" s="4"/>
      <c r="G96" s="1"/>
      <c r="H96" s="57"/>
      <c r="I96" s="4"/>
      <c r="J96" s="16"/>
      <c r="K96" s="17"/>
      <c r="L96" s="27"/>
      <c r="M96" s="60"/>
      <c r="N96" s="61"/>
      <c r="O96" s="61"/>
      <c r="P96" s="61"/>
      <c r="Q96" s="61"/>
      <c r="R96" s="61"/>
    </row>
    <row r="97" customFormat="false" ht="15" hidden="false" customHeight="false" outlineLevel="0" collapsed="false">
      <c r="F97" s="4"/>
      <c r="G97" s="1"/>
      <c r="H97" s="57"/>
      <c r="I97" s="4"/>
      <c r="J97" s="16"/>
      <c r="K97" s="17"/>
      <c r="L97" s="27"/>
      <c r="M97" s="60"/>
      <c r="N97" s="61"/>
      <c r="O97" s="61"/>
      <c r="P97" s="61"/>
      <c r="Q97" s="61"/>
      <c r="R97" s="61"/>
    </row>
    <row r="98" customFormat="false" ht="15" hidden="false" customHeight="false" outlineLevel="0" collapsed="false">
      <c r="F98" s="4"/>
      <c r="G98" s="1"/>
      <c r="H98" s="57"/>
      <c r="I98" s="4"/>
      <c r="J98" s="16"/>
      <c r="K98" s="17"/>
      <c r="L98" s="27"/>
      <c r="M98" s="60"/>
      <c r="N98" s="61"/>
      <c r="O98" s="61"/>
      <c r="P98" s="61"/>
      <c r="Q98" s="61"/>
      <c r="R98" s="61"/>
    </row>
    <row r="99" customFormat="false" ht="15" hidden="false" customHeight="false" outlineLevel="0" collapsed="false">
      <c r="F99" s="4"/>
      <c r="G99" s="1"/>
      <c r="H99" s="57"/>
      <c r="I99" s="4"/>
      <c r="J99" s="16"/>
      <c r="K99" s="17"/>
      <c r="L99" s="27"/>
      <c r="M99" s="60"/>
      <c r="N99" s="61"/>
      <c r="O99" s="61"/>
      <c r="P99" s="61"/>
      <c r="Q99" s="61"/>
      <c r="R99" s="61"/>
    </row>
    <row r="100" customFormat="false" ht="15" hidden="false" customHeight="false" outlineLevel="0" collapsed="false">
      <c r="F100" s="4"/>
      <c r="G100" s="1"/>
      <c r="H100" s="57"/>
      <c r="I100" s="4"/>
      <c r="J100" s="16"/>
      <c r="K100" s="17"/>
      <c r="L100" s="27"/>
      <c r="M100" s="60"/>
      <c r="N100" s="61"/>
      <c r="O100" s="61"/>
      <c r="P100" s="61"/>
      <c r="Q100" s="61"/>
      <c r="R100" s="61"/>
    </row>
    <row r="101" customFormat="false" ht="15" hidden="false" customHeight="false" outlineLevel="0" collapsed="false">
      <c r="F101" s="4"/>
      <c r="G101" s="1"/>
      <c r="H101" s="57"/>
      <c r="I101" s="4"/>
      <c r="J101" s="16"/>
      <c r="K101" s="17"/>
      <c r="L101" s="27"/>
      <c r="M101" s="60"/>
      <c r="N101" s="61"/>
      <c r="O101" s="61"/>
      <c r="P101" s="61"/>
      <c r="Q101" s="61"/>
      <c r="R101" s="61"/>
    </row>
    <row r="102" customFormat="false" ht="15" hidden="false" customHeight="false" outlineLevel="0" collapsed="false">
      <c r="F102" s="4"/>
      <c r="G102" s="1"/>
      <c r="H102" s="57"/>
      <c r="I102" s="4"/>
      <c r="J102" s="16"/>
      <c r="K102" s="17"/>
      <c r="L102" s="27"/>
      <c r="M102" s="60"/>
      <c r="N102" s="61"/>
      <c r="O102" s="61"/>
      <c r="P102" s="61"/>
      <c r="Q102" s="61"/>
      <c r="R102" s="61"/>
    </row>
    <row r="103" customFormat="false" ht="15" hidden="false" customHeight="false" outlineLevel="0" collapsed="false">
      <c r="F103" s="4"/>
      <c r="G103" s="1"/>
      <c r="H103" s="57"/>
      <c r="I103" s="4"/>
      <c r="J103" s="16"/>
      <c r="K103" s="17"/>
      <c r="L103" s="27"/>
      <c r="M103" s="60"/>
      <c r="N103" s="61"/>
      <c r="O103" s="61"/>
      <c r="P103" s="61"/>
      <c r="Q103" s="61"/>
      <c r="R103" s="61"/>
    </row>
    <row r="104" customFormat="false" ht="15" hidden="false" customHeight="false" outlineLevel="0" collapsed="false">
      <c r="F104" s="4"/>
      <c r="G104" s="1"/>
      <c r="H104" s="57"/>
      <c r="I104" s="4"/>
      <c r="J104" s="16"/>
      <c r="K104" s="17"/>
      <c r="L104" s="27"/>
      <c r="M104" s="60"/>
      <c r="N104" s="61"/>
      <c r="O104" s="61"/>
      <c r="P104" s="61"/>
      <c r="Q104" s="61"/>
      <c r="R104" s="61"/>
    </row>
    <row r="105" customFormat="false" ht="15" hidden="false" customHeight="false" outlineLevel="0" collapsed="false">
      <c r="F105" s="4"/>
      <c r="G105" s="1"/>
      <c r="H105" s="57"/>
      <c r="I105" s="4"/>
      <c r="J105" s="16"/>
      <c r="K105" s="17"/>
      <c r="L105" s="27"/>
      <c r="M105" s="60"/>
      <c r="N105" s="61"/>
      <c r="O105" s="61"/>
      <c r="P105" s="61"/>
      <c r="Q105" s="61"/>
      <c r="R105" s="61"/>
    </row>
    <row r="106" customFormat="false" ht="15" hidden="false" customHeight="false" outlineLevel="0" collapsed="false">
      <c r="F106" s="4"/>
      <c r="G106" s="1"/>
      <c r="H106" s="57"/>
      <c r="I106" s="4"/>
      <c r="J106" s="16"/>
      <c r="K106" s="17"/>
      <c r="L106" s="27"/>
      <c r="M106" s="60"/>
      <c r="N106" s="61"/>
      <c r="O106" s="61"/>
      <c r="P106" s="61"/>
      <c r="Q106" s="61"/>
      <c r="R106" s="61"/>
    </row>
    <row r="107" customFormat="false" ht="15" hidden="false" customHeight="false" outlineLevel="0" collapsed="false">
      <c r="F107" s="4"/>
      <c r="G107" s="1"/>
      <c r="H107" s="57"/>
      <c r="I107" s="4"/>
      <c r="J107" s="16"/>
      <c r="K107" s="17"/>
      <c r="L107" s="27"/>
      <c r="M107" s="60"/>
      <c r="N107" s="61"/>
      <c r="O107" s="61"/>
      <c r="P107" s="61"/>
      <c r="Q107" s="61"/>
      <c r="R107" s="61"/>
    </row>
    <row r="108" customFormat="false" ht="15" hidden="false" customHeight="false" outlineLevel="0" collapsed="false">
      <c r="F108" s="4"/>
      <c r="G108" s="1"/>
      <c r="H108" s="57"/>
      <c r="I108" s="4"/>
      <c r="J108" s="16"/>
      <c r="K108" s="17"/>
      <c r="L108" s="27"/>
      <c r="M108" s="60"/>
      <c r="N108" s="61"/>
      <c r="O108" s="61"/>
      <c r="P108" s="61"/>
      <c r="Q108" s="61"/>
      <c r="R108" s="61"/>
    </row>
    <row r="109" customFormat="false" ht="15" hidden="false" customHeight="false" outlineLevel="0" collapsed="false">
      <c r="F109" s="4"/>
      <c r="G109" s="1"/>
      <c r="H109" s="57"/>
      <c r="I109" s="4"/>
      <c r="J109" s="16"/>
      <c r="K109" s="17"/>
      <c r="L109" s="27"/>
      <c r="M109" s="60"/>
      <c r="N109" s="61"/>
      <c r="O109" s="61"/>
      <c r="P109" s="61"/>
      <c r="Q109" s="61"/>
      <c r="R109" s="61"/>
    </row>
    <row r="110" customFormat="false" ht="15" hidden="false" customHeight="false" outlineLevel="0" collapsed="false">
      <c r="F110" s="4"/>
      <c r="G110" s="1"/>
      <c r="H110" s="57"/>
      <c r="I110" s="4"/>
      <c r="J110" s="16"/>
      <c r="K110" s="17"/>
      <c r="L110" s="27"/>
      <c r="M110" s="60"/>
      <c r="N110" s="61"/>
      <c r="O110" s="61"/>
      <c r="P110" s="61"/>
      <c r="Q110" s="61"/>
      <c r="R110" s="61"/>
    </row>
    <row r="111" customFormat="false" ht="15" hidden="false" customHeight="false" outlineLevel="0" collapsed="false">
      <c r="F111" s="4"/>
      <c r="G111" s="1"/>
      <c r="H111" s="57"/>
      <c r="I111" s="4"/>
      <c r="J111" s="16"/>
      <c r="K111" s="17"/>
      <c r="L111" s="27"/>
      <c r="M111" s="60"/>
      <c r="N111" s="61"/>
      <c r="O111" s="61"/>
      <c r="P111" s="61"/>
      <c r="Q111" s="61"/>
      <c r="R111" s="61"/>
    </row>
    <row r="112" customFormat="false" ht="15" hidden="false" customHeight="false" outlineLevel="0" collapsed="false">
      <c r="F112" s="4"/>
      <c r="G112" s="1"/>
      <c r="H112" s="57"/>
      <c r="I112" s="4"/>
      <c r="J112" s="16"/>
      <c r="K112" s="17"/>
      <c r="L112" s="27"/>
      <c r="M112" s="60"/>
      <c r="N112" s="61"/>
      <c r="O112" s="61"/>
      <c r="P112" s="61"/>
      <c r="Q112" s="61"/>
      <c r="R112" s="61"/>
    </row>
    <row r="113" customFormat="false" ht="15" hidden="false" customHeight="false" outlineLevel="0" collapsed="false">
      <c r="F113" s="4"/>
      <c r="G113" s="1"/>
      <c r="H113" s="57"/>
      <c r="I113" s="4"/>
      <c r="J113" s="16"/>
      <c r="K113" s="17"/>
      <c r="L113" s="27"/>
      <c r="M113" s="60"/>
      <c r="N113" s="61"/>
      <c r="O113" s="61"/>
      <c r="P113" s="61"/>
      <c r="Q113" s="61"/>
      <c r="R113" s="61"/>
    </row>
    <row r="114" customFormat="false" ht="15" hidden="false" customHeight="false" outlineLevel="0" collapsed="false">
      <c r="F114" s="4"/>
      <c r="G114" s="1"/>
      <c r="H114" s="57"/>
      <c r="I114" s="4"/>
      <c r="J114" s="16"/>
      <c r="K114" s="17"/>
      <c r="L114" s="27"/>
      <c r="M114" s="60"/>
      <c r="N114" s="61"/>
      <c r="O114" s="61"/>
      <c r="P114" s="61"/>
      <c r="Q114" s="61"/>
      <c r="R114" s="61"/>
    </row>
    <row r="115" customFormat="false" ht="15" hidden="false" customHeight="false" outlineLevel="0" collapsed="false">
      <c r="F115" s="4"/>
      <c r="G115" s="1"/>
      <c r="H115" s="57"/>
      <c r="I115" s="4"/>
      <c r="J115" s="16"/>
      <c r="K115" s="17"/>
      <c r="L115" s="27"/>
      <c r="M115" s="60"/>
      <c r="N115" s="61"/>
      <c r="O115" s="61"/>
      <c r="P115" s="61"/>
      <c r="Q115" s="61"/>
      <c r="R115" s="61"/>
    </row>
    <row r="116" customFormat="false" ht="15" hidden="false" customHeight="false" outlineLevel="0" collapsed="false">
      <c r="F116" s="4"/>
      <c r="G116" s="1"/>
      <c r="H116" s="57"/>
      <c r="I116" s="4"/>
      <c r="J116" s="16"/>
      <c r="K116" s="17"/>
      <c r="L116" s="27"/>
      <c r="M116" s="60"/>
      <c r="N116" s="61"/>
      <c r="O116" s="61"/>
      <c r="P116" s="61"/>
      <c r="Q116" s="61"/>
      <c r="R116" s="61"/>
    </row>
    <row r="117" customFormat="false" ht="15" hidden="false" customHeight="false" outlineLevel="0" collapsed="false">
      <c r="F117" s="4"/>
      <c r="G117" s="1"/>
      <c r="H117" s="57"/>
      <c r="I117" s="4"/>
      <c r="J117" s="16"/>
      <c r="K117" s="17"/>
      <c r="L117" s="27"/>
      <c r="M117" s="60"/>
      <c r="N117" s="61"/>
      <c r="O117" s="61"/>
      <c r="P117" s="61"/>
      <c r="Q117" s="61"/>
      <c r="R117" s="61"/>
    </row>
    <row r="118" customFormat="false" ht="15" hidden="false" customHeight="false" outlineLevel="0" collapsed="false">
      <c r="F118" s="4"/>
      <c r="G118" s="1"/>
      <c r="H118" s="57"/>
      <c r="I118" s="4"/>
      <c r="J118" s="16"/>
      <c r="K118" s="17"/>
      <c r="L118" s="27"/>
      <c r="M118" s="60"/>
      <c r="N118" s="61"/>
      <c r="O118" s="61"/>
      <c r="P118" s="61"/>
      <c r="Q118" s="61"/>
      <c r="R118" s="61"/>
    </row>
    <row r="119" customFormat="false" ht="15" hidden="false" customHeight="false" outlineLevel="0" collapsed="false">
      <c r="F119" s="4"/>
      <c r="G119" s="1"/>
      <c r="H119" s="57"/>
      <c r="I119" s="4"/>
      <c r="J119" s="16"/>
      <c r="K119" s="17"/>
      <c r="L119" s="27"/>
      <c r="M119" s="60"/>
      <c r="N119" s="61"/>
      <c r="O119" s="61"/>
      <c r="P119" s="61"/>
      <c r="Q119" s="61"/>
      <c r="R119" s="61"/>
    </row>
    <row r="120" customFormat="false" ht="15" hidden="false" customHeight="false" outlineLevel="0" collapsed="false">
      <c r="F120" s="4"/>
      <c r="G120" s="1"/>
      <c r="H120" s="57"/>
      <c r="I120" s="4"/>
      <c r="J120" s="16"/>
      <c r="K120" s="17"/>
      <c r="L120" s="27"/>
      <c r="M120" s="60"/>
      <c r="N120" s="61"/>
      <c r="O120" s="61"/>
      <c r="P120" s="61"/>
      <c r="Q120" s="61"/>
      <c r="R120" s="61"/>
    </row>
    <row r="121" customFormat="false" ht="15" hidden="false" customHeight="false" outlineLevel="0" collapsed="false">
      <c r="F121" s="4"/>
      <c r="G121" s="1"/>
      <c r="H121" s="57"/>
      <c r="I121" s="4"/>
      <c r="J121" s="16"/>
      <c r="K121" s="17"/>
      <c r="L121" s="27"/>
      <c r="M121" s="60"/>
      <c r="N121" s="61"/>
      <c r="O121" s="61"/>
      <c r="P121" s="61"/>
      <c r="Q121" s="61"/>
      <c r="R121" s="61"/>
    </row>
    <row r="122" customFormat="false" ht="15" hidden="false" customHeight="false" outlineLevel="0" collapsed="false">
      <c r="F122" s="4"/>
      <c r="G122" s="1"/>
      <c r="H122" s="57"/>
      <c r="I122" s="4"/>
      <c r="J122" s="16"/>
      <c r="K122" s="17"/>
      <c r="L122" s="27"/>
      <c r="M122" s="60"/>
      <c r="N122" s="61"/>
      <c r="O122" s="61"/>
      <c r="P122" s="61"/>
      <c r="Q122" s="61"/>
      <c r="R122" s="61"/>
    </row>
    <row r="123" customFormat="false" ht="15" hidden="false" customHeight="false" outlineLevel="0" collapsed="false">
      <c r="F123" s="4"/>
      <c r="G123" s="1"/>
      <c r="H123" s="57"/>
      <c r="I123" s="4"/>
      <c r="J123" s="16"/>
      <c r="K123" s="17"/>
      <c r="L123" s="27"/>
      <c r="M123" s="60"/>
      <c r="N123" s="61"/>
      <c r="O123" s="61"/>
      <c r="P123" s="61"/>
      <c r="Q123" s="61"/>
      <c r="R123" s="61"/>
    </row>
    <row r="124" customFormat="false" ht="15" hidden="false" customHeight="false" outlineLevel="0" collapsed="false">
      <c r="F124" s="4"/>
      <c r="G124" s="1"/>
      <c r="H124" s="57"/>
      <c r="I124" s="4"/>
      <c r="J124" s="16"/>
      <c r="K124" s="17"/>
      <c r="L124" s="27"/>
      <c r="M124" s="60"/>
      <c r="N124" s="61"/>
      <c r="O124" s="61"/>
      <c r="P124" s="61"/>
      <c r="Q124" s="61"/>
      <c r="R124" s="61"/>
    </row>
    <row r="125" customFormat="false" ht="15" hidden="false" customHeight="false" outlineLevel="0" collapsed="false">
      <c r="F125" s="4"/>
      <c r="G125" s="1"/>
      <c r="H125" s="57"/>
      <c r="I125" s="4"/>
      <c r="J125" s="16"/>
      <c r="K125" s="17"/>
      <c r="L125" s="27"/>
      <c r="M125" s="60"/>
      <c r="N125" s="61"/>
      <c r="O125" s="61"/>
      <c r="P125" s="61"/>
      <c r="Q125" s="61"/>
      <c r="R125" s="61"/>
    </row>
    <row r="126" customFormat="false" ht="15" hidden="false" customHeight="false" outlineLevel="0" collapsed="false">
      <c r="F126" s="4"/>
      <c r="G126" s="1"/>
      <c r="H126" s="57"/>
      <c r="I126" s="4"/>
      <c r="J126" s="16"/>
      <c r="K126" s="17"/>
      <c r="L126" s="27"/>
      <c r="M126" s="60"/>
      <c r="N126" s="61"/>
      <c r="O126" s="61"/>
      <c r="P126" s="61"/>
      <c r="Q126" s="61"/>
      <c r="R126" s="61"/>
    </row>
    <row r="127" customFormat="false" ht="15" hidden="false" customHeight="false" outlineLevel="0" collapsed="false">
      <c r="F127" s="4"/>
      <c r="G127" s="1"/>
      <c r="H127" s="57"/>
      <c r="I127" s="4"/>
      <c r="J127" s="16"/>
      <c r="K127" s="17"/>
      <c r="L127" s="27"/>
      <c r="M127" s="60"/>
      <c r="N127" s="61"/>
      <c r="O127" s="61"/>
      <c r="P127" s="61"/>
      <c r="Q127" s="61"/>
      <c r="R127" s="61"/>
    </row>
    <row r="128" customFormat="false" ht="15" hidden="false" customHeight="false" outlineLevel="0" collapsed="false">
      <c r="F128" s="4"/>
      <c r="G128" s="1"/>
      <c r="H128" s="57"/>
      <c r="I128" s="4"/>
      <c r="J128" s="16"/>
      <c r="K128" s="17"/>
      <c r="L128" s="27"/>
      <c r="M128" s="60"/>
      <c r="N128" s="61"/>
      <c r="O128" s="61"/>
      <c r="P128" s="61"/>
      <c r="Q128" s="61"/>
      <c r="R128" s="61"/>
    </row>
    <row r="129" customFormat="false" ht="15" hidden="false" customHeight="false" outlineLevel="0" collapsed="false">
      <c r="F129" s="4"/>
      <c r="G129" s="1"/>
      <c r="H129" s="57"/>
      <c r="I129" s="4"/>
      <c r="J129" s="16"/>
      <c r="K129" s="17"/>
      <c r="L129" s="27"/>
      <c r="M129" s="60"/>
      <c r="N129" s="61"/>
      <c r="O129" s="61"/>
      <c r="P129" s="61"/>
      <c r="Q129" s="61"/>
      <c r="R129" s="61"/>
    </row>
    <row r="130" customFormat="false" ht="15" hidden="false" customHeight="false" outlineLevel="0" collapsed="false">
      <c r="F130" s="4"/>
      <c r="G130" s="1"/>
      <c r="H130" s="57"/>
      <c r="I130" s="4"/>
      <c r="J130" s="16"/>
      <c r="K130" s="17"/>
      <c r="L130" s="27"/>
      <c r="M130" s="60"/>
      <c r="N130" s="61"/>
      <c r="O130" s="61"/>
      <c r="P130" s="61"/>
      <c r="Q130" s="61"/>
      <c r="R130" s="61"/>
    </row>
    <row r="131" customFormat="false" ht="15" hidden="false" customHeight="false" outlineLevel="0" collapsed="false">
      <c r="F131" s="4"/>
      <c r="G131" s="1"/>
      <c r="H131" s="57"/>
      <c r="I131" s="4"/>
      <c r="J131" s="16"/>
      <c r="K131" s="17"/>
      <c r="L131" s="27"/>
      <c r="M131" s="60"/>
      <c r="N131" s="61"/>
      <c r="O131" s="61"/>
      <c r="P131" s="61"/>
      <c r="Q131" s="61"/>
      <c r="R131" s="61"/>
    </row>
    <row r="132" customFormat="false" ht="15" hidden="false" customHeight="false" outlineLevel="0" collapsed="false">
      <c r="F132" s="4"/>
      <c r="G132" s="1"/>
      <c r="H132" s="57"/>
      <c r="I132" s="4"/>
      <c r="J132" s="16"/>
      <c r="K132" s="17"/>
      <c r="L132" s="27"/>
      <c r="M132" s="60"/>
      <c r="N132" s="61"/>
      <c r="O132" s="61"/>
      <c r="P132" s="61"/>
      <c r="Q132" s="61"/>
      <c r="R132" s="61"/>
    </row>
    <row r="133" customFormat="false" ht="15" hidden="false" customHeight="false" outlineLevel="0" collapsed="false">
      <c r="F133" s="4"/>
      <c r="G133" s="1"/>
      <c r="H133" s="57"/>
      <c r="I133" s="4"/>
      <c r="J133" s="16"/>
      <c r="K133" s="17"/>
      <c r="L133" s="27"/>
      <c r="M133" s="60"/>
      <c r="N133" s="61"/>
      <c r="O133" s="61"/>
      <c r="P133" s="61"/>
      <c r="Q133" s="61"/>
      <c r="R133" s="61"/>
    </row>
    <row r="134" customFormat="false" ht="15" hidden="false" customHeight="false" outlineLevel="0" collapsed="false">
      <c r="F134" s="4"/>
      <c r="G134" s="1"/>
      <c r="H134" s="57"/>
      <c r="I134" s="4"/>
      <c r="J134" s="16"/>
      <c r="K134" s="17"/>
      <c r="L134" s="27"/>
      <c r="M134" s="60"/>
      <c r="N134" s="61"/>
      <c r="O134" s="61"/>
      <c r="P134" s="61"/>
      <c r="Q134" s="61"/>
      <c r="R134" s="61"/>
    </row>
    <row r="135" customFormat="false" ht="15" hidden="false" customHeight="false" outlineLevel="0" collapsed="false">
      <c r="F135" s="4"/>
      <c r="G135" s="1"/>
      <c r="H135" s="57"/>
      <c r="I135" s="4"/>
      <c r="J135" s="16"/>
      <c r="K135" s="17"/>
      <c r="L135" s="27"/>
      <c r="M135" s="60"/>
      <c r="N135" s="61"/>
      <c r="O135" s="61"/>
      <c r="P135" s="61"/>
      <c r="Q135" s="61"/>
      <c r="R135" s="61"/>
    </row>
    <row r="136" customFormat="false" ht="15" hidden="false" customHeight="false" outlineLevel="0" collapsed="false">
      <c r="F136" s="4"/>
      <c r="G136" s="1"/>
      <c r="H136" s="57"/>
      <c r="I136" s="4"/>
      <c r="J136" s="16"/>
      <c r="K136" s="17"/>
      <c r="L136" s="27"/>
      <c r="M136" s="60"/>
      <c r="N136" s="61"/>
      <c r="O136" s="61"/>
      <c r="P136" s="61"/>
      <c r="Q136" s="61"/>
      <c r="R136" s="61"/>
    </row>
    <row r="137" customFormat="false" ht="15" hidden="false" customHeight="false" outlineLevel="0" collapsed="false">
      <c r="F137" s="4"/>
      <c r="G137" s="1"/>
      <c r="H137" s="57"/>
      <c r="I137" s="4"/>
      <c r="J137" s="16"/>
      <c r="K137" s="17"/>
      <c r="L137" s="27"/>
      <c r="M137" s="60"/>
      <c r="N137" s="61"/>
      <c r="O137" s="61"/>
      <c r="P137" s="61"/>
      <c r="Q137" s="61"/>
      <c r="R137" s="61"/>
    </row>
    <row r="138" customFormat="false" ht="15" hidden="false" customHeight="false" outlineLevel="0" collapsed="false">
      <c r="F138" s="4"/>
      <c r="G138" s="1"/>
      <c r="H138" s="57"/>
      <c r="I138" s="4"/>
      <c r="J138" s="16"/>
      <c r="K138" s="17"/>
      <c r="L138" s="27"/>
      <c r="M138" s="60"/>
      <c r="N138" s="61"/>
      <c r="O138" s="61"/>
      <c r="P138" s="61"/>
      <c r="Q138" s="61"/>
      <c r="R138" s="61"/>
    </row>
    <row r="139" customFormat="false" ht="15" hidden="false" customHeight="false" outlineLevel="0" collapsed="false">
      <c r="F139" s="4"/>
      <c r="G139" s="1"/>
      <c r="H139" s="57"/>
      <c r="I139" s="4"/>
      <c r="J139" s="16"/>
      <c r="K139" s="17"/>
      <c r="L139" s="27"/>
      <c r="M139" s="60"/>
      <c r="N139" s="61"/>
      <c r="O139" s="61"/>
      <c r="P139" s="61"/>
      <c r="Q139" s="61"/>
      <c r="R139" s="61"/>
    </row>
    <row r="140" customFormat="false" ht="15" hidden="false" customHeight="false" outlineLevel="0" collapsed="false">
      <c r="F140" s="4"/>
      <c r="G140" s="1"/>
      <c r="H140" s="57"/>
      <c r="I140" s="4"/>
      <c r="J140" s="16"/>
      <c r="K140" s="17"/>
      <c r="L140" s="27"/>
      <c r="M140" s="60"/>
      <c r="N140" s="61"/>
      <c r="O140" s="61"/>
      <c r="P140" s="61"/>
      <c r="Q140" s="61"/>
      <c r="R140" s="61"/>
    </row>
    <row r="141" customFormat="false" ht="15" hidden="false" customHeight="false" outlineLevel="0" collapsed="false">
      <c r="F141" s="4"/>
      <c r="G141" s="1"/>
      <c r="H141" s="57"/>
      <c r="I141" s="4"/>
      <c r="J141" s="16"/>
      <c r="K141" s="17"/>
      <c r="L141" s="27"/>
      <c r="M141" s="60"/>
      <c r="N141" s="61"/>
      <c r="O141" s="61"/>
      <c r="P141" s="61"/>
      <c r="Q141" s="61"/>
      <c r="R141" s="61"/>
    </row>
    <row r="142" customFormat="false" ht="15" hidden="false" customHeight="false" outlineLevel="0" collapsed="false">
      <c r="F142" s="4"/>
      <c r="G142" s="1"/>
      <c r="H142" s="57"/>
      <c r="I142" s="4"/>
      <c r="J142" s="16"/>
      <c r="K142" s="17"/>
      <c r="L142" s="27"/>
      <c r="M142" s="60"/>
      <c r="N142" s="61"/>
      <c r="O142" s="61"/>
      <c r="P142" s="61"/>
      <c r="Q142" s="61"/>
      <c r="R142" s="61"/>
    </row>
    <row r="143" customFormat="false" ht="15" hidden="false" customHeight="false" outlineLevel="0" collapsed="false">
      <c r="F143" s="4"/>
      <c r="G143" s="1"/>
      <c r="H143" s="57"/>
      <c r="I143" s="4"/>
      <c r="J143" s="16"/>
      <c r="K143" s="17"/>
      <c r="L143" s="27"/>
      <c r="M143" s="60"/>
      <c r="N143" s="61"/>
      <c r="O143" s="61"/>
      <c r="P143" s="61"/>
      <c r="Q143" s="61"/>
      <c r="R143" s="61"/>
    </row>
    <row r="144" customFormat="false" ht="15" hidden="false" customHeight="false" outlineLevel="0" collapsed="false">
      <c r="F144" s="4"/>
      <c r="G144" s="1"/>
      <c r="H144" s="57"/>
      <c r="I144" s="4"/>
      <c r="J144" s="16"/>
      <c r="K144" s="17"/>
      <c r="L144" s="27"/>
      <c r="M144" s="60"/>
      <c r="N144" s="61"/>
      <c r="O144" s="61"/>
      <c r="P144" s="61"/>
      <c r="Q144" s="61"/>
      <c r="R144" s="61"/>
    </row>
    <row r="145" customFormat="false" ht="15" hidden="false" customHeight="false" outlineLevel="0" collapsed="false">
      <c r="F145" s="4"/>
      <c r="G145" s="1"/>
      <c r="H145" s="57"/>
      <c r="I145" s="4"/>
      <c r="J145" s="16"/>
      <c r="K145" s="17"/>
      <c r="L145" s="27"/>
      <c r="M145" s="60"/>
      <c r="N145" s="61"/>
      <c r="O145" s="61"/>
      <c r="P145" s="61"/>
      <c r="Q145" s="61"/>
      <c r="R145" s="61"/>
    </row>
    <row r="146" customFormat="false" ht="15" hidden="false" customHeight="false" outlineLevel="0" collapsed="false">
      <c r="F146" s="4"/>
      <c r="G146" s="1"/>
      <c r="H146" s="57"/>
      <c r="I146" s="4"/>
      <c r="J146" s="16"/>
      <c r="K146" s="17"/>
      <c r="L146" s="27"/>
      <c r="M146" s="60"/>
      <c r="N146" s="61"/>
      <c r="O146" s="61"/>
      <c r="P146" s="61"/>
      <c r="Q146" s="61"/>
      <c r="R146" s="61"/>
    </row>
    <row r="147" customFormat="false" ht="15" hidden="false" customHeight="false" outlineLevel="0" collapsed="false">
      <c r="F147" s="4"/>
      <c r="G147" s="1"/>
      <c r="H147" s="57"/>
      <c r="I147" s="4"/>
      <c r="J147" s="16"/>
      <c r="K147" s="17"/>
      <c r="L147" s="27"/>
      <c r="M147" s="60"/>
      <c r="N147" s="61"/>
      <c r="O147" s="61"/>
      <c r="P147" s="61"/>
      <c r="Q147" s="61"/>
      <c r="R147" s="61"/>
    </row>
    <row r="148" customFormat="false" ht="15" hidden="false" customHeight="false" outlineLevel="0" collapsed="false">
      <c r="F148" s="4"/>
      <c r="G148" s="1"/>
      <c r="H148" s="57"/>
      <c r="I148" s="4"/>
      <c r="J148" s="16"/>
      <c r="K148" s="17"/>
      <c r="L148" s="27"/>
      <c r="M148" s="60"/>
      <c r="N148" s="61"/>
      <c r="O148" s="61"/>
      <c r="P148" s="61"/>
      <c r="Q148" s="61"/>
      <c r="R148" s="61"/>
    </row>
    <row r="149" customFormat="false" ht="15" hidden="false" customHeight="false" outlineLevel="0" collapsed="false">
      <c r="F149" s="4"/>
      <c r="G149" s="1"/>
      <c r="H149" s="57"/>
      <c r="I149" s="4"/>
      <c r="J149" s="16"/>
      <c r="K149" s="17"/>
      <c r="L149" s="27"/>
      <c r="M149" s="60"/>
      <c r="N149" s="61"/>
      <c r="O149" s="61"/>
      <c r="P149" s="61"/>
      <c r="Q149" s="61"/>
      <c r="R149" s="61"/>
    </row>
    <row r="150" customFormat="false" ht="15" hidden="false" customHeight="false" outlineLevel="0" collapsed="false">
      <c r="F150" s="4"/>
      <c r="G150" s="1"/>
      <c r="H150" s="57"/>
      <c r="I150" s="4"/>
      <c r="J150" s="16"/>
      <c r="K150" s="17"/>
      <c r="L150" s="27"/>
      <c r="M150" s="60"/>
      <c r="N150" s="61"/>
      <c r="O150" s="61"/>
      <c r="P150" s="61"/>
      <c r="Q150" s="61"/>
      <c r="R150" s="61"/>
    </row>
    <row r="151" customFormat="false" ht="15" hidden="false" customHeight="false" outlineLevel="0" collapsed="false">
      <c r="F151" s="4"/>
      <c r="G151" s="1"/>
      <c r="H151" s="57"/>
      <c r="I151" s="4"/>
      <c r="J151" s="16"/>
      <c r="K151" s="17"/>
      <c r="L151" s="27"/>
      <c r="M151" s="60"/>
      <c r="N151" s="61"/>
      <c r="O151" s="61"/>
      <c r="P151" s="61"/>
      <c r="Q151" s="61"/>
      <c r="R151" s="61"/>
    </row>
    <row r="152" customFormat="false" ht="15" hidden="false" customHeight="false" outlineLevel="0" collapsed="false">
      <c r="F152" s="4"/>
      <c r="G152" s="1"/>
      <c r="H152" s="57"/>
      <c r="I152" s="4"/>
      <c r="J152" s="16"/>
      <c r="K152" s="17"/>
      <c r="L152" s="27"/>
      <c r="M152" s="60"/>
      <c r="N152" s="61"/>
      <c r="O152" s="61"/>
      <c r="P152" s="61"/>
      <c r="Q152" s="61"/>
      <c r="R152" s="61"/>
    </row>
    <row r="153" customFormat="false" ht="15" hidden="false" customHeight="false" outlineLevel="0" collapsed="false">
      <c r="F153" s="4"/>
      <c r="G153" s="1"/>
      <c r="H153" s="57"/>
      <c r="I153" s="4"/>
      <c r="J153" s="16"/>
      <c r="K153" s="17"/>
      <c r="L153" s="27"/>
      <c r="M153" s="60"/>
      <c r="N153" s="61"/>
      <c r="O153" s="61"/>
      <c r="P153" s="61"/>
      <c r="Q153" s="61"/>
      <c r="R153" s="61"/>
    </row>
    <row r="1048576" customFormat="false" ht="12.8" hidden="false" customHeight="false" outlineLevel="0" collapsed="false"/>
  </sheetData>
  <mergeCells count="74">
    <mergeCell ref="N1:R1"/>
    <mergeCell ref="N2:P2"/>
    <mergeCell ref="Q2:R2"/>
    <mergeCell ref="N3:P3"/>
    <mergeCell ref="Q3:R3"/>
    <mergeCell ref="A6:A75"/>
    <mergeCell ref="C6:C28"/>
    <mergeCell ref="D6:D18"/>
    <mergeCell ref="E6:E18"/>
    <mergeCell ref="F6:F11"/>
    <mergeCell ref="G6:G11"/>
    <mergeCell ref="H6:H11"/>
    <mergeCell ref="F12:F14"/>
    <mergeCell ref="G12:G14"/>
    <mergeCell ref="H12:H14"/>
    <mergeCell ref="F15:F18"/>
    <mergeCell ref="G15:G18"/>
    <mergeCell ref="H15:H18"/>
    <mergeCell ref="D19:D23"/>
    <mergeCell ref="E19:E23"/>
    <mergeCell ref="F20:F22"/>
    <mergeCell ref="G20:G22"/>
    <mergeCell ref="H20:H22"/>
    <mergeCell ref="D24:D28"/>
    <mergeCell ref="E24:E28"/>
    <mergeCell ref="F24:F25"/>
    <mergeCell ref="G24:G25"/>
    <mergeCell ref="H24:H25"/>
    <mergeCell ref="F26:F28"/>
    <mergeCell ref="G26:G28"/>
    <mergeCell ref="H26:H28"/>
    <mergeCell ref="C29:C45"/>
    <mergeCell ref="D29:D31"/>
    <mergeCell ref="E29:E31"/>
    <mergeCell ref="D32:D45"/>
    <mergeCell ref="E32:E45"/>
    <mergeCell ref="F32:F35"/>
    <mergeCell ref="G32:G35"/>
    <mergeCell ref="H32:H35"/>
    <mergeCell ref="F36:F38"/>
    <mergeCell ref="G36:G38"/>
    <mergeCell ref="H36:H38"/>
    <mergeCell ref="F40:F44"/>
    <mergeCell ref="G40:G44"/>
    <mergeCell ref="H40:H44"/>
    <mergeCell ref="C46:C58"/>
    <mergeCell ref="D46:D50"/>
    <mergeCell ref="E46:E50"/>
    <mergeCell ref="D51:D53"/>
    <mergeCell ref="E51:E53"/>
    <mergeCell ref="M51:M53"/>
    <mergeCell ref="D54:D58"/>
    <mergeCell ref="E54:E58"/>
    <mergeCell ref="G54:G58"/>
    <mergeCell ref="H54:H58"/>
    <mergeCell ref="M54:M58"/>
    <mergeCell ref="C59:C75"/>
    <mergeCell ref="D59:D63"/>
    <mergeCell ref="E59:E63"/>
    <mergeCell ref="F59:F61"/>
    <mergeCell ref="H59:H61"/>
    <mergeCell ref="M59:M61"/>
    <mergeCell ref="D64:D75"/>
    <mergeCell ref="E64:E75"/>
    <mergeCell ref="F64:F66"/>
    <mergeCell ref="G64:G66"/>
    <mergeCell ref="H64:H66"/>
    <mergeCell ref="F67:F70"/>
    <mergeCell ref="G67:G70"/>
    <mergeCell ref="H67:H70"/>
    <mergeCell ref="F71:F75"/>
    <mergeCell ref="G71:G75"/>
    <mergeCell ref="H71:H75"/>
    <mergeCell ref="M71:M7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3"/>
  <sheetViews>
    <sheetView showFormulas="false" showGridLines="true" showRowColHeaders="true" showZeros="true" rightToLeft="false" tabSelected="false" showOutlineSymbols="true" defaultGridColor="true" view="normal" topLeftCell="A56" colorId="64" zoomScale="90" zoomScaleNormal="90" zoomScalePageLayoutView="100" workbookViewId="0">
      <selection pane="topLeft" activeCell="A68" activeCellId="0" sqref="A68"/>
    </sheetView>
  </sheetViews>
  <sheetFormatPr defaultColWidth="8.48046875" defaultRowHeight="1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42.42"/>
  </cols>
  <sheetData>
    <row r="1" customFormat="false" ht="15" hidden="false" customHeight="false" outlineLevel="0" collapsed="false">
      <c r="A1" s="4" t="s">
        <v>6</v>
      </c>
      <c r="B1" s="18" t="s">
        <v>9</v>
      </c>
    </row>
    <row r="2" customFormat="false" ht="15" hidden="false" customHeight="false" outlineLevel="0" collapsed="false">
      <c r="A2" s="4"/>
      <c r="B2" s="27"/>
    </row>
    <row r="3" customFormat="false" ht="15" hidden="false" customHeight="false" outlineLevel="0" collapsed="false">
      <c r="A3" s="62" t="s">
        <v>19</v>
      </c>
      <c r="B3" s="34"/>
    </row>
    <row r="4" customFormat="false" ht="15" hidden="false" customHeight="false" outlineLevel="0" collapsed="false">
      <c r="A4" s="62" t="s">
        <v>20</v>
      </c>
      <c r="B4" s="34" t="s">
        <v>19</v>
      </c>
    </row>
    <row r="5" customFormat="false" ht="15" hidden="false" customHeight="false" outlineLevel="0" collapsed="false">
      <c r="A5" s="62" t="s">
        <v>21</v>
      </c>
      <c r="B5" s="34" t="s">
        <v>19</v>
      </c>
    </row>
    <row r="6" customFormat="false" ht="15" hidden="false" customHeight="false" outlineLevel="0" collapsed="false">
      <c r="A6" s="62" t="s">
        <v>179</v>
      </c>
      <c r="B6" s="34" t="s">
        <v>19</v>
      </c>
    </row>
    <row r="7" customFormat="false" ht="15" hidden="false" customHeight="false" outlineLevel="0" collapsed="false">
      <c r="A7" s="62" t="s">
        <v>23</v>
      </c>
      <c r="B7" s="34" t="s">
        <v>24</v>
      </c>
    </row>
    <row r="8" customFormat="false" ht="15" hidden="false" customHeight="false" outlineLevel="0" collapsed="false">
      <c r="A8" s="62" t="s">
        <v>25</v>
      </c>
      <c r="B8" s="34" t="s">
        <v>26</v>
      </c>
    </row>
    <row r="9" customFormat="false" ht="15" hidden="false" customHeight="false" outlineLevel="0" collapsed="false">
      <c r="A9" s="38" t="s">
        <v>28</v>
      </c>
      <c r="B9" s="34" t="s">
        <v>29</v>
      </c>
    </row>
    <row r="10" customFormat="false" ht="15" hidden="false" customHeight="false" outlineLevel="0" collapsed="false">
      <c r="A10" s="38" t="s">
        <v>30</v>
      </c>
      <c r="B10" s="34" t="s">
        <v>31</v>
      </c>
    </row>
    <row r="11" customFormat="false" ht="15" hidden="false" customHeight="false" outlineLevel="0" collapsed="false">
      <c r="A11" s="38" t="s">
        <v>32</v>
      </c>
      <c r="B11" s="34" t="s">
        <v>30</v>
      </c>
    </row>
    <row r="12" customFormat="false" ht="15" hidden="false" customHeight="false" outlineLevel="0" collapsed="false">
      <c r="A12" s="39" t="s">
        <v>34</v>
      </c>
      <c r="B12" s="34" t="s">
        <v>19</v>
      </c>
    </row>
    <row r="13" customFormat="false" ht="15" hidden="false" customHeight="false" outlineLevel="0" collapsed="false">
      <c r="A13" s="39" t="s">
        <v>35</v>
      </c>
      <c r="B13" s="34" t="s">
        <v>19</v>
      </c>
    </row>
    <row r="14" customFormat="false" ht="15" hidden="false" customHeight="false" outlineLevel="0" collapsed="false">
      <c r="A14" s="39" t="s">
        <v>36</v>
      </c>
      <c r="B14" s="34" t="s">
        <v>29</v>
      </c>
    </row>
    <row r="15" customFormat="false" ht="15" hidden="false" customHeight="false" outlineLevel="0" collapsed="false">
      <c r="A15" s="39" t="s">
        <v>31</v>
      </c>
      <c r="B15" s="34" t="s">
        <v>19</v>
      </c>
    </row>
    <row r="16" customFormat="false" ht="15" hidden="false" customHeight="false" outlineLevel="0" collapsed="false">
      <c r="A16" s="62" t="s">
        <v>39</v>
      </c>
      <c r="B16" s="34" t="s">
        <v>40</v>
      </c>
    </row>
    <row r="17" customFormat="false" ht="15" hidden="false" customHeight="false" outlineLevel="0" collapsed="false">
      <c r="A17" s="62" t="s">
        <v>42</v>
      </c>
      <c r="B17" s="34" t="s">
        <v>43</v>
      </c>
    </row>
    <row r="18" customFormat="false" ht="15" hidden="false" customHeight="false" outlineLevel="0" collapsed="false">
      <c r="A18" s="62" t="s">
        <v>44</v>
      </c>
      <c r="B18" s="34" t="s">
        <v>45</v>
      </c>
    </row>
    <row r="19" customFormat="false" ht="15" hidden="false" customHeight="false" outlineLevel="0" collapsed="false">
      <c r="A19" s="62" t="s">
        <v>46</v>
      </c>
      <c r="B19" s="34" t="s">
        <v>42</v>
      </c>
    </row>
    <row r="20" customFormat="false" ht="15" hidden="false" customHeight="false" outlineLevel="0" collapsed="false">
      <c r="A20" s="42" t="s">
        <v>43</v>
      </c>
      <c r="B20" s="34" t="s">
        <v>31</v>
      </c>
    </row>
    <row r="21" customFormat="false" ht="15" hidden="false" customHeight="false" outlineLevel="0" collapsed="false">
      <c r="A21" s="62" t="s">
        <v>50</v>
      </c>
      <c r="B21" s="34" t="s">
        <v>28</v>
      </c>
    </row>
    <row r="22" customFormat="false" ht="15" hidden="false" customHeight="false" outlineLevel="0" collapsed="false">
      <c r="A22" s="62" t="s">
        <v>51</v>
      </c>
      <c r="B22" s="34" t="s">
        <v>52</v>
      </c>
    </row>
    <row r="23" customFormat="false" ht="15" hidden="false" customHeight="false" outlineLevel="0" collapsed="false">
      <c r="A23" s="62" t="s">
        <v>55</v>
      </c>
      <c r="B23" s="34" t="s">
        <v>50</v>
      </c>
    </row>
    <row r="24" customFormat="false" ht="15" hidden="false" customHeight="false" outlineLevel="0" collapsed="false">
      <c r="A24" s="62" t="s">
        <v>57</v>
      </c>
      <c r="B24" s="34" t="s">
        <v>50</v>
      </c>
    </row>
    <row r="25" customFormat="false" ht="15" hidden="false" customHeight="false" outlineLevel="0" collapsed="false">
      <c r="A25" s="62" t="s">
        <v>59</v>
      </c>
      <c r="B25" s="34" t="s">
        <v>32</v>
      </c>
    </row>
    <row r="26" customFormat="false" ht="15" hidden="false" customHeight="false" outlineLevel="0" collapsed="false">
      <c r="A26" s="47" t="s">
        <v>64</v>
      </c>
      <c r="B26" s="34" t="s">
        <v>20</v>
      </c>
    </row>
    <row r="27" customFormat="false" ht="15" hidden="false" customHeight="false" outlineLevel="0" collapsed="false">
      <c r="A27" s="62" t="s">
        <v>180</v>
      </c>
      <c r="B27" s="34" t="s">
        <v>179</v>
      </c>
    </row>
    <row r="28" customFormat="false" ht="15" hidden="false" customHeight="false" outlineLevel="0" collapsed="false">
      <c r="A28" s="62" t="s">
        <v>68</v>
      </c>
      <c r="B28" s="34" t="s">
        <v>21</v>
      </c>
    </row>
    <row r="29" customFormat="false" ht="15" hidden="false" customHeight="false" outlineLevel="0" collapsed="false">
      <c r="A29" s="48" t="s">
        <v>71</v>
      </c>
      <c r="B29" s="51" t="s">
        <v>39</v>
      </c>
    </row>
    <row r="30" customFormat="false" ht="15" hidden="false" customHeight="false" outlineLevel="0" collapsed="false">
      <c r="A30" s="48" t="s">
        <v>72</v>
      </c>
      <c r="B30" s="51" t="s">
        <v>39</v>
      </c>
    </row>
    <row r="31" customFormat="false" ht="15" hidden="false" customHeight="false" outlineLevel="0" collapsed="false">
      <c r="A31" s="48" t="s">
        <v>73</v>
      </c>
      <c r="B31" s="51" t="s">
        <v>39</v>
      </c>
    </row>
    <row r="32" customFormat="false" ht="15" hidden="false" customHeight="false" outlineLevel="0" collapsed="false">
      <c r="A32" s="48" t="s">
        <v>74</v>
      </c>
      <c r="B32" s="51" t="s">
        <v>39</v>
      </c>
    </row>
    <row r="33" customFormat="false" ht="15" hidden="false" customHeight="false" outlineLevel="0" collapsed="false">
      <c r="A33" s="48" t="s">
        <v>76</v>
      </c>
      <c r="B33" s="51" t="s">
        <v>23</v>
      </c>
    </row>
    <row r="34" customFormat="false" ht="15" hidden="false" customHeight="false" outlineLevel="0" collapsed="false">
      <c r="A34" s="48" t="s">
        <v>78</v>
      </c>
      <c r="B34" s="51" t="s">
        <v>79</v>
      </c>
    </row>
    <row r="35" customFormat="false" ht="15" hidden="false" customHeight="false" outlineLevel="0" collapsed="false">
      <c r="A35" s="48" t="s">
        <v>80</v>
      </c>
      <c r="B35" s="51" t="s">
        <v>79</v>
      </c>
    </row>
    <row r="36" customFormat="false" ht="15" hidden="false" customHeight="false" outlineLevel="0" collapsed="false">
      <c r="A36" s="48" t="s">
        <v>82</v>
      </c>
      <c r="B36" s="51" t="s">
        <v>181</v>
      </c>
    </row>
    <row r="37" customFormat="false" ht="15" hidden="false" customHeight="false" outlineLevel="0" collapsed="false">
      <c r="A37" s="48" t="s">
        <v>86</v>
      </c>
      <c r="B37" s="51" t="s">
        <v>25</v>
      </c>
    </row>
    <row r="38" customFormat="false" ht="15" hidden="false" customHeight="false" outlineLevel="0" collapsed="false">
      <c r="A38" s="48" t="s">
        <v>87</v>
      </c>
      <c r="B38" s="51" t="s">
        <v>25</v>
      </c>
    </row>
    <row r="39" customFormat="false" ht="15" hidden="false" customHeight="false" outlineLevel="0" collapsed="false">
      <c r="A39" s="48" t="s">
        <v>88</v>
      </c>
      <c r="B39" s="51" t="s">
        <v>25</v>
      </c>
    </row>
    <row r="40" customFormat="false" ht="15" hidden="false" customHeight="false" outlineLevel="0" collapsed="false">
      <c r="A40" s="48" t="s">
        <v>89</v>
      </c>
      <c r="B40" s="51" t="s">
        <v>25</v>
      </c>
    </row>
    <row r="41" customFormat="false" ht="15" hidden="false" customHeight="false" outlineLevel="0" collapsed="false">
      <c r="A41" s="48" t="s">
        <v>90</v>
      </c>
      <c r="B41" s="51" t="s">
        <v>25</v>
      </c>
    </row>
    <row r="42" customFormat="false" ht="15" hidden="false" customHeight="false" outlineLevel="0" collapsed="false">
      <c r="A42" s="48" t="s">
        <v>92</v>
      </c>
      <c r="B42" s="51" t="s">
        <v>93</v>
      </c>
    </row>
    <row r="43" customFormat="false" ht="15" hidden="false" customHeight="false" outlineLevel="0" collapsed="false">
      <c r="A43" s="62" t="s">
        <v>182</v>
      </c>
      <c r="B43" s="34" t="s">
        <v>98</v>
      </c>
    </row>
    <row r="44" customFormat="false" ht="15" hidden="false" customHeight="false" outlineLevel="0" collapsed="false">
      <c r="A44" s="62" t="s">
        <v>100</v>
      </c>
      <c r="B44" s="34" t="s">
        <v>183</v>
      </c>
    </row>
    <row r="45" customFormat="false" ht="43.5" hidden="false" customHeight="false" outlineLevel="0" collapsed="false">
      <c r="A45" s="48" t="s">
        <v>184</v>
      </c>
      <c r="B45" s="54" t="s">
        <v>105</v>
      </c>
    </row>
    <row r="46" customFormat="false" ht="15" hidden="false" customHeight="false" outlineLevel="0" collapsed="false">
      <c r="A46" s="62" t="s">
        <v>107</v>
      </c>
      <c r="B46" s="34" t="s">
        <v>108</v>
      </c>
    </row>
    <row r="47" customFormat="false" ht="15" hidden="false" customHeight="false" outlineLevel="0" collapsed="false">
      <c r="A47" s="62" t="s">
        <v>111</v>
      </c>
      <c r="B47" s="34" t="s">
        <v>112</v>
      </c>
    </row>
    <row r="48" customFormat="false" ht="29.25" hidden="false" customHeight="false" outlineLevel="0" collapsed="false">
      <c r="A48" s="48" t="s">
        <v>116</v>
      </c>
      <c r="B48" s="54" t="s">
        <v>185</v>
      </c>
    </row>
    <row r="49" customFormat="false" ht="15" hidden="false" customHeight="false" outlineLevel="0" collapsed="false">
      <c r="A49" s="48" t="s">
        <v>120</v>
      </c>
      <c r="B49" s="51" t="s">
        <v>121</v>
      </c>
    </row>
    <row r="50" customFormat="false" ht="43.5" hidden="false" customHeight="false" outlineLevel="0" collapsed="false">
      <c r="A50" s="48" t="s">
        <v>122</v>
      </c>
      <c r="B50" s="54" t="s">
        <v>186</v>
      </c>
    </row>
    <row r="51" customFormat="false" ht="57.75" hidden="false" customHeight="false" outlineLevel="0" collapsed="false">
      <c r="A51" s="48" t="s">
        <v>187</v>
      </c>
      <c r="B51" s="54" t="s">
        <v>126</v>
      </c>
    </row>
    <row r="52" customFormat="false" ht="29.25" hidden="false" customHeight="false" outlineLevel="0" collapsed="false">
      <c r="A52" s="48" t="s">
        <v>129</v>
      </c>
      <c r="B52" s="54" t="s">
        <v>188</v>
      </c>
    </row>
    <row r="53" customFormat="false" ht="29.25" hidden="false" customHeight="false" outlineLevel="0" collapsed="false">
      <c r="A53" s="48" t="s">
        <v>132</v>
      </c>
      <c r="B53" s="54" t="s">
        <v>133</v>
      </c>
    </row>
    <row r="54" customFormat="false" ht="29.25" hidden="false" customHeight="false" outlineLevel="0" collapsed="false">
      <c r="A54" s="48" t="s">
        <v>135</v>
      </c>
      <c r="B54" s="54" t="s">
        <v>136</v>
      </c>
    </row>
    <row r="55" customFormat="false" ht="15" hidden="false" customHeight="false" outlineLevel="0" collapsed="false">
      <c r="A55" s="48" t="s">
        <v>138</v>
      </c>
      <c r="B55" s="54" t="s">
        <v>139</v>
      </c>
    </row>
    <row r="56" customFormat="false" ht="15" hidden="false" customHeight="false" outlineLevel="0" collapsed="false">
      <c r="A56" s="62" t="s">
        <v>143</v>
      </c>
      <c r="B56" s="34" t="s">
        <v>68</v>
      </c>
    </row>
    <row r="57" customFormat="false" ht="15" hidden="false" customHeight="false" outlineLevel="0" collapsed="false">
      <c r="A57" s="62" t="s">
        <v>189</v>
      </c>
      <c r="B57" s="34" t="s">
        <v>180</v>
      </c>
    </row>
    <row r="58" customFormat="false" ht="15" hidden="false" customHeight="false" outlineLevel="0" collapsed="false">
      <c r="A58" s="62" t="s">
        <v>146</v>
      </c>
      <c r="B58" s="34" t="s">
        <v>64</v>
      </c>
    </row>
    <row r="59" customFormat="false" ht="15" hidden="false" customHeight="false" outlineLevel="0" collapsed="false">
      <c r="A59" s="48" t="s">
        <v>148</v>
      </c>
      <c r="B59" s="51" t="s">
        <v>82</v>
      </c>
    </row>
    <row r="60" customFormat="false" ht="15" hidden="false" customHeight="false" outlineLevel="0" collapsed="false">
      <c r="A60" s="48" t="s">
        <v>150</v>
      </c>
      <c r="B60" s="51" t="s">
        <v>190</v>
      </c>
    </row>
    <row r="61" customFormat="false" ht="15" hidden="false" customHeight="false" outlineLevel="0" collapsed="false">
      <c r="A61" s="62" t="s">
        <v>155</v>
      </c>
      <c r="B61" s="34" t="s">
        <v>191</v>
      </c>
    </row>
    <row r="62" customFormat="false" ht="15" hidden="false" customHeight="false" outlineLevel="0" collapsed="false">
      <c r="A62" s="48" t="s">
        <v>157</v>
      </c>
      <c r="B62" s="51" t="s">
        <v>155</v>
      </c>
    </row>
    <row r="63" customFormat="false" ht="15" hidden="false" customHeight="false" outlineLevel="0" collapsed="false">
      <c r="A63" s="62" t="s">
        <v>159</v>
      </c>
      <c r="B63" s="58" t="s">
        <v>192</v>
      </c>
    </row>
    <row r="64" customFormat="false" ht="15" hidden="false" customHeight="false" outlineLevel="0" collapsed="false">
      <c r="A64" s="62" t="s">
        <v>161</v>
      </c>
      <c r="B64" s="34" t="s">
        <v>193</v>
      </c>
    </row>
    <row r="65" customFormat="false" ht="15" hidden="false" customHeight="false" outlineLevel="0" collapsed="false">
      <c r="A65" s="62" t="s">
        <v>163</v>
      </c>
      <c r="B65" s="34" t="s">
        <v>164</v>
      </c>
    </row>
    <row r="66" customFormat="false" ht="15" hidden="false" customHeight="false" outlineLevel="0" collapsed="false">
      <c r="A66" s="62" t="s">
        <v>108</v>
      </c>
      <c r="B66" s="34" t="s">
        <v>163</v>
      </c>
    </row>
    <row r="67" customFormat="false" ht="15" hidden="false" customHeight="false" outlineLevel="0" collapsed="false">
      <c r="A67" s="62" t="s">
        <v>167</v>
      </c>
      <c r="B67" s="34" t="s">
        <v>110</v>
      </c>
    </row>
    <row r="68" customFormat="false" ht="15" hidden="false" customHeight="false" outlineLevel="0" collapsed="false">
      <c r="A68" s="48" t="s">
        <v>194</v>
      </c>
      <c r="B68" s="63" t="s">
        <v>195</v>
      </c>
    </row>
    <row r="69" customFormat="false" ht="15" hidden="false" customHeight="false" outlineLevel="0" collapsed="false">
      <c r="A69" s="48" t="s">
        <v>170</v>
      </c>
      <c r="B69" s="51" t="s">
        <v>196</v>
      </c>
    </row>
    <row r="70" customFormat="false" ht="15" hidden="false" customHeight="false" outlineLevel="0" collapsed="false">
      <c r="A70" s="48" t="s">
        <v>173</v>
      </c>
      <c r="B70" s="51" t="s">
        <v>197</v>
      </c>
    </row>
    <row r="71" customFormat="false" ht="15" hidden="false" customHeight="false" outlineLevel="0" collapsed="false">
      <c r="A71" s="48" t="s">
        <v>175</v>
      </c>
      <c r="B71" s="51" t="s">
        <v>173</v>
      </c>
    </row>
    <row r="72" customFormat="false" ht="15" hidden="false" customHeight="false" outlineLevel="0" collapsed="false">
      <c r="A72" s="48" t="s">
        <v>176</v>
      </c>
      <c r="B72" s="51" t="s">
        <v>177</v>
      </c>
    </row>
    <row r="73" customFormat="false" ht="15" hidden="false" customHeight="false" outlineLevel="0" collapsed="false">
      <c r="A73" s="62" t="s">
        <v>178</v>
      </c>
      <c r="B73" s="34" t="s">
        <v>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3" activeCellId="0" sqref="A63"/>
    </sheetView>
  </sheetViews>
  <sheetFormatPr defaultColWidth="8.48046875" defaultRowHeight="15" zeroHeight="false" outlineLevelRow="0" outlineLevelCol="0"/>
  <cols>
    <col collapsed="false" customWidth="true" hidden="false" outlineLevel="0" max="1" min="1" style="0" width="34.85"/>
  </cols>
  <sheetData>
    <row r="1" customFormat="false" ht="15" hidden="false" customHeight="false" outlineLevel="0" collapsed="false">
      <c r="A1" s="0" t="s">
        <v>198</v>
      </c>
      <c r="C1" s="0" t="s">
        <v>199</v>
      </c>
      <c r="D1" s="0" t="s">
        <v>200</v>
      </c>
      <c r="E1" s="0" t="s">
        <v>201</v>
      </c>
      <c r="F1" s="0" t="s">
        <v>202</v>
      </c>
      <c r="G1" s="0" t="s">
        <v>203</v>
      </c>
      <c r="H1" s="0" t="s">
        <v>204</v>
      </c>
    </row>
    <row r="2" customFormat="false" ht="15" hidden="false" customHeight="true" outlineLevel="0" collapsed="false">
      <c r="A2" s="0" t="s">
        <v>19</v>
      </c>
      <c r="B2" s="0" t="s">
        <v>16</v>
      </c>
      <c r="C2" s="0" t="n">
        <v>13</v>
      </c>
      <c r="D2" s="0" t="n">
        <v>0</v>
      </c>
      <c r="E2" s="0" t="n">
        <v>2500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s">
        <v>20</v>
      </c>
      <c r="B3" s="0" t="s">
        <v>16</v>
      </c>
      <c r="C3" s="0" t="n">
        <v>1</v>
      </c>
      <c r="D3" s="0" t="n">
        <v>0</v>
      </c>
      <c r="E3" s="0" t="n">
        <v>2500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s">
        <v>21</v>
      </c>
      <c r="B4" s="0" t="s">
        <v>16</v>
      </c>
      <c r="C4" s="0" t="n">
        <v>1</v>
      </c>
      <c r="D4" s="0" t="n">
        <v>0</v>
      </c>
      <c r="E4" s="0" t="n">
        <v>2500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s">
        <v>179</v>
      </c>
      <c r="B5" s="0" t="s">
        <v>16</v>
      </c>
      <c r="C5" s="0" t="n">
        <v>1</v>
      </c>
      <c r="D5" s="0" t="n">
        <v>0</v>
      </c>
      <c r="E5" s="0" t="n">
        <v>2500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s">
        <v>23</v>
      </c>
      <c r="B6" s="0" t="s">
        <v>16</v>
      </c>
      <c r="C6" s="0" t="n">
        <v>1</v>
      </c>
      <c r="D6" s="0" t="n">
        <v>0</v>
      </c>
      <c r="E6" s="0" t="n">
        <v>2500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s">
        <v>205</v>
      </c>
      <c r="B7" s="0" t="s">
        <v>16</v>
      </c>
      <c r="C7" s="0" t="n">
        <v>1</v>
      </c>
      <c r="D7" s="0" t="n">
        <v>0</v>
      </c>
      <c r="E7" s="0" t="n">
        <v>2500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s">
        <v>28</v>
      </c>
      <c r="B8" s="0" t="s">
        <v>16</v>
      </c>
      <c r="C8" s="0" t="n">
        <v>5</v>
      </c>
      <c r="D8" s="0" t="n">
        <v>0</v>
      </c>
      <c r="E8" s="0" t="n">
        <v>6666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s">
        <v>30</v>
      </c>
      <c r="B9" s="0" t="s">
        <v>16</v>
      </c>
      <c r="C9" s="0" t="n">
        <v>2</v>
      </c>
      <c r="D9" s="0" t="n">
        <v>0</v>
      </c>
      <c r="E9" s="0" t="n">
        <v>6666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s">
        <v>32</v>
      </c>
      <c r="B10" s="0" t="s">
        <v>16</v>
      </c>
      <c r="C10" s="0" t="n">
        <v>3</v>
      </c>
      <c r="D10" s="0" t="n">
        <v>0</v>
      </c>
      <c r="E10" s="0" t="n">
        <v>6666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s">
        <v>34</v>
      </c>
      <c r="B11" s="0" t="s">
        <v>16</v>
      </c>
      <c r="C11" s="0" t="n">
        <v>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1120</v>
      </c>
    </row>
    <row r="12" customFormat="false" ht="15" hidden="false" customHeight="false" outlineLevel="0" collapsed="false">
      <c r="A12" s="0" t="s">
        <v>35</v>
      </c>
      <c r="B12" s="0" t="s">
        <v>16</v>
      </c>
      <c r="C12" s="0" t="n">
        <v>2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1120</v>
      </c>
    </row>
    <row r="13" customFormat="false" ht="15" hidden="false" customHeight="false" outlineLevel="0" collapsed="false">
      <c r="A13" s="0" t="s">
        <v>36</v>
      </c>
      <c r="B13" s="0" t="s">
        <v>16</v>
      </c>
      <c r="C13" s="0" t="n">
        <v>2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1120</v>
      </c>
    </row>
    <row r="14" customFormat="false" ht="15" hidden="false" customHeight="false" outlineLevel="0" collapsed="false">
      <c r="A14" s="0" t="s">
        <v>31</v>
      </c>
      <c r="B14" s="0" t="s">
        <v>16</v>
      </c>
      <c r="C14" s="0" t="n">
        <v>5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2800</v>
      </c>
    </row>
    <row r="15" customFormat="false" ht="15" hidden="false" customHeight="false" outlineLevel="0" collapsed="false">
      <c r="A15" s="0" t="s">
        <v>39</v>
      </c>
      <c r="B15" s="0" t="s">
        <v>16</v>
      </c>
      <c r="C15" s="0" t="n">
        <v>2</v>
      </c>
      <c r="D15" s="0" t="n">
        <v>0</v>
      </c>
      <c r="E15" s="0" t="n">
        <v>6000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s">
        <v>42</v>
      </c>
      <c r="B16" s="0" t="s">
        <v>16</v>
      </c>
      <c r="C16" s="0" t="n">
        <v>1</v>
      </c>
      <c r="D16" s="0" t="n">
        <v>0</v>
      </c>
      <c r="E16" s="0" t="n">
        <v>6000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s">
        <v>44</v>
      </c>
      <c r="B17" s="0" t="s">
        <v>16</v>
      </c>
      <c r="C17" s="0" t="n">
        <v>5</v>
      </c>
      <c r="D17" s="0" t="n">
        <v>0</v>
      </c>
      <c r="E17" s="0" t="n">
        <v>6000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s">
        <v>46</v>
      </c>
      <c r="B18" s="0" t="s">
        <v>16</v>
      </c>
      <c r="C18" s="0" t="n">
        <v>3</v>
      </c>
      <c r="D18" s="0" t="n">
        <v>0</v>
      </c>
      <c r="E18" s="0" t="n">
        <v>6000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s">
        <v>43</v>
      </c>
      <c r="B19" s="0" t="s">
        <v>16</v>
      </c>
      <c r="C19" s="0" t="n">
        <v>20</v>
      </c>
      <c r="D19" s="0" t="n">
        <v>0</v>
      </c>
      <c r="E19" s="0" t="n">
        <v>6000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s">
        <v>50</v>
      </c>
      <c r="B20" s="0" t="s">
        <v>16</v>
      </c>
      <c r="C20" s="0" t="n">
        <v>25</v>
      </c>
      <c r="D20" s="0" t="n">
        <v>0</v>
      </c>
      <c r="E20" s="0" t="n">
        <v>8000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s">
        <v>51</v>
      </c>
      <c r="B21" s="0" t="s">
        <v>16</v>
      </c>
      <c r="C21" s="0" t="n">
        <v>10</v>
      </c>
      <c r="D21" s="0" t="n">
        <v>0</v>
      </c>
      <c r="E21" s="0" t="n">
        <v>8000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s">
        <v>55</v>
      </c>
      <c r="B22" s="0" t="s">
        <v>16</v>
      </c>
      <c r="C22" s="0" t="n">
        <v>25</v>
      </c>
      <c r="D22" s="0" t="n">
        <v>0</v>
      </c>
      <c r="E22" s="0" t="n">
        <v>8333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s">
        <v>57</v>
      </c>
      <c r="B23" s="0" t="s">
        <v>16</v>
      </c>
      <c r="C23" s="0" t="n">
        <v>10</v>
      </c>
      <c r="D23" s="0" t="n">
        <v>0</v>
      </c>
      <c r="E23" s="0" t="n">
        <v>8333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s">
        <v>59</v>
      </c>
      <c r="B24" s="0" t="s">
        <v>16</v>
      </c>
      <c r="C24" s="0" t="n">
        <v>10</v>
      </c>
      <c r="D24" s="0" t="n">
        <v>0</v>
      </c>
      <c r="E24" s="0" t="n">
        <v>8333</v>
      </c>
      <c r="F24" s="0" t="n">
        <v>0</v>
      </c>
      <c r="G24" s="0" t="n">
        <v>0</v>
      </c>
      <c r="H24" s="0" t="n">
        <v>0</v>
      </c>
    </row>
    <row r="25" customFormat="false" ht="15" hidden="false" customHeight="true" outlineLevel="0" collapsed="false">
      <c r="A25" s="0" t="s">
        <v>63</v>
      </c>
      <c r="B25" s="0" t="s">
        <v>206</v>
      </c>
      <c r="C25" s="0" t="n">
        <v>140</v>
      </c>
      <c r="D25" s="0" t="n">
        <v>0</v>
      </c>
      <c r="E25" s="0" t="n">
        <v>0</v>
      </c>
      <c r="F25" s="0" t="n">
        <v>6000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s">
        <v>207</v>
      </c>
      <c r="B26" s="0" t="s">
        <v>206</v>
      </c>
      <c r="C26" s="0" t="n">
        <v>150</v>
      </c>
      <c r="D26" s="0" t="n">
        <v>0</v>
      </c>
      <c r="E26" s="0" t="n">
        <v>0</v>
      </c>
      <c r="F26" s="0" t="n">
        <v>7000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s">
        <v>67</v>
      </c>
      <c r="B27" s="0" t="s">
        <v>206</v>
      </c>
      <c r="C27" s="0" t="n">
        <v>150</v>
      </c>
      <c r="D27" s="0" t="n">
        <v>0</v>
      </c>
      <c r="E27" s="0" t="n">
        <v>0</v>
      </c>
      <c r="F27" s="0" t="n">
        <v>8000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s">
        <v>208</v>
      </c>
      <c r="B28" s="0" t="s">
        <v>206</v>
      </c>
      <c r="C28" s="0" t="n">
        <v>30</v>
      </c>
      <c r="D28" s="0" t="n">
        <v>10000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s">
        <v>209</v>
      </c>
      <c r="B29" s="0" t="s">
        <v>206</v>
      </c>
      <c r="C29" s="0" t="n">
        <v>40</v>
      </c>
      <c r="D29" s="0" t="n">
        <v>4000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s">
        <v>210</v>
      </c>
      <c r="B30" s="0" t="s">
        <v>206</v>
      </c>
      <c r="C30" s="0" t="n">
        <v>25</v>
      </c>
      <c r="D30" s="0" t="n">
        <v>1500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s">
        <v>211</v>
      </c>
      <c r="B31" s="0" t="s">
        <v>206</v>
      </c>
      <c r="C31" s="0" t="n">
        <v>15</v>
      </c>
      <c r="D31" s="0" t="n">
        <v>1000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s">
        <v>212</v>
      </c>
      <c r="B32" s="0" t="s">
        <v>206</v>
      </c>
      <c r="C32" s="0" t="n">
        <v>90</v>
      </c>
      <c r="D32" s="0" t="n">
        <v>0</v>
      </c>
      <c r="E32" s="0" t="n">
        <v>0</v>
      </c>
      <c r="F32" s="0" t="n">
        <v>3000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s">
        <v>213</v>
      </c>
      <c r="B33" s="0" t="s">
        <v>206</v>
      </c>
      <c r="C33" s="0" t="n">
        <v>120</v>
      </c>
      <c r="D33" s="0" t="n">
        <v>0</v>
      </c>
      <c r="E33" s="0" t="n">
        <v>0</v>
      </c>
      <c r="F33" s="0" t="n">
        <v>10000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s">
        <v>214</v>
      </c>
      <c r="B34" s="0" t="s">
        <v>206</v>
      </c>
      <c r="C34" s="0" t="n">
        <v>130</v>
      </c>
      <c r="D34" s="0" t="n">
        <v>0</v>
      </c>
      <c r="E34" s="0" t="n">
        <v>0</v>
      </c>
      <c r="F34" s="0" t="n">
        <v>8000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s">
        <v>215</v>
      </c>
      <c r="B35" s="0" t="s">
        <v>206</v>
      </c>
      <c r="C35" s="0" t="n">
        <v>170</v>
      </c>
      <c r="D35" s="0" t="n">
        <v>0</v>
      </c>
      <c r="E35" s="0" t="n">
        <v>0</v>
      </c>
      <c r="F35" s="0" t="n">
        <v>12000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s">
        <v>216</v>
      </c>
      <c r="B36" s="0" t="s">
        <v>206</v>
      </c>
      <c r="C36" s="0" t="n">
        <v>25</v>
      </c>
      <c r="D36" s="0" t="n">
        <v>0</v>
      </c>
      <c r="E36" s="0" t="n">
        <v>0</v>
      </c>
      <c r="F36" s="0" t="n">
        <v>900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s">
        <v>217</v>
      </c>
      <c r="B37" s="0" t="s">
        <v>206</v>
      </c>
      <c r="C37" s="0" t="n">
        <v>60</v>
      </c>
      <c r="D37" s="0" t="n">
        <v>0</v>
      </c>
      <c r="E37" s="0" t="n">
        <v>0</v>
      </c>
      <c r="F37" s="0" t="n">
        <v>4000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s">
        <v>218</v>
      </c>
      <c r="B38" s="0" t="s">
        <v>206</v>
      </c>
      <c r="C38" s="0" t="n">
        <v>90</v>
      </c>
      <c r="D38" s="0" t="n">
        <v>0</v>
      </c>
      <c r="E38" s="0" t="n">
        <v>0</v>
      </c>
      <c r="F38" s="0" t="n">
        <v>8000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s">
        <v>219</v>
      </c>
      <c r="B39" s="0" t="s">
        <v>206</v>
      </c>
      <c r="C39" s="0" t="n">
        <v>40</v>
      </c>
      <c r="D39" s="0" t="n">
        <v>0</v>
      </c>
      <c r="E39" s="0" t="n">
        <v>0</v>
      </c>
      <c r="F39" s="0" t="n">
        <v>1300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s">
        <v>128</v>
      </c>
      <c r="B40" s="0" t="s">
        <v>206</v>
      </c>
      <c r="C40" s="0" t="n">
        <v>25</v>
      </c>
      <c r="D40" s="0" t="n">
        <v>0</v>
      </c>
      <c r="E40" s="0" t="n">
        <v>0</v>
      </c>
      <c r="F40" s="0" t="n">
        <v>500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s">
        <v>220</v>
      </c>
      <c r="B41" s="0" t="s">
        <v>206</v>
      </c>
      <c r="C41" s="0" t="n">
        <v>20</v>
      </c>
      <c r="D41" s="0" t="n">
        <v>5000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true" outlineLevel="0" collapsed="false">
      <c r="A42" s="0" t="s">
        <v>182</v>
      </c>
      <c r="B42" s="0" t="s">
        <v>95</v>
      </c>
      <c r="C42" s="0" t="n">
        <v>5</v>
      </c>
      <c r="D42" s="0" t="n">
        <v>0</v>
      </c>
      <c r="E42" s="0" t="n">
        <v>0</v>
      </c>
      <c r="F42" s="0" t="n">
        <v>0</v>
      </c>
      <c r="G42" s="0" t="n">
        <v>2000</v>
      </c>
      <c r="H42" s="0" t="n">
        <v>0</v>
      </c>
    </row>
    <row r="43" customFormat="false" ht="15" hidden="false" customHeight="false" outlineLevel="0" collapsed="false">
      <c r="A43" s="0" t="s">
        <v>100</v>
      </c>
      <c r="B43" s="0" t="s">
        <v>95</v>
      </c>
      <c r="C43" s="0" t="n">
        <v>10</v>
      </c>
      <c r="D43" s="0" t="n">
        <v>0</v>
      </c>
      <c r="E43" s="0" t="n">
        <v>0</v>
      </c>
      <c r="F43" s="0" t="n">
        <v>7000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s">
        <v>221</v>
      </c>
      <c r="B44" s="0" t="s">
        <v>95</v>
      </c>
      <c r="C44" s="0" t="n">
        <v>35</v>
      </c>
      <c r="D44" s="0" t="n">
        <v>0</v>
      </c>
      <c r="E44" s="0" t="n">
        <v>0</v>
      </c>
      <c r="G44" s="0" t="n">
        <v>14000</v>
      </c>
      <c r="H44" s="0" t="n">
        <v>0</v>
      </c>
    </row>
    <row r="45" customFormat="false" ht="15" hidden="false" customHeight="false" outlineLevel="0" collapsed="false">
      <c r="A45" s="0" t="s">
        <v>107</v>
      </c>
      <c r="B45" s="0" t="s">
        <v>95</v>
      </c>
      <c r="C45" s="0" t="n">
        <v>5</v>
      </c>
      <c r="D45" s="0" t="n">
        <v>0</v>
      </c>
      <c r="E45" s="0" t="n">
        <v>0</v>
      </c>
      <c r="F45" s="0" t="n">
        <v>3000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s">
        <v>110</v>
      </c>
      <c r="B46" s="0" t="s">
        <v>95</v>
      </c>
      <c r="C46" s="0" t="n">
        <v>15</v>
      </c>
      <c r="D46" s="0" t="n">
        <v>0</v>
      </c>
      <c r="E46" s="0" t="n">
        <v>0</v>
      </c>
      <c r="F46" s="0" t="n">
        <v>21000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s">
        <v>115</v>
      </c>
      <c r="B47" s="0" t="s">
        <v>95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400</v>
      </c>
      <c r="H47" s="0" t="n">
        <v>0</v>
      </c>
    </row>
    <row r="48" customFormat="false" ht="15" hidden="false" customHeight="false" outlineLevel="0" collapsed="false">
      <c r="A48" s="0" t="s">
        <v>119</v>
      </c>
      <c r="B48" s="0" t="s">
        <v>95</v>
      </c>
      <c r="C48" s="0" t="n">
        <v>5</v>
      </c>
      <c r="D48" s="0" t="n">
        <v>0</v>
      </c>
      <c r="E48" s="0" t="n">
        <v>0</v>
      </c>
      <c r="F48" s="0" t="n">
        <v>0</v>
      </c>
      <c r="G48" s="0" t="n">
        <v>2000</v>
      </c>
      <c r="H48" s="0" t="n">
        <v>0</v>
      </c>
    </row>
    <row r="49" customFormat="false" ht="15" hidden="false" customHeight="false" outlineLevel="0" collapsed="false">
      <c r="A49" s="0" t="s">
        <v>75</v>
      </c>
      <c r="B49" s="0" t="s">
        <v>95</v>
      </c>
      <c r="C49" s="0" t="n">
        <v>5</v>
      </c>
      <c r="D49" s="0" t="n">
        <v>0</v>
      </c>
      <c r="E49" s="0" t="n">
        <v>0</v>
      </c>
      <c r="F49" s="0" t="n">
        <v>0</v>
      </c>
      <c r="G49" s="0" t="n">
        <v>2000</v>
      </c>
      <c r="H49" s="0" t="n">
        <v>0</v>
      </c>
    </row>
    <row r="50" customFormat="false" ht="15" hidden="false" customHeight="false" outlineLevel="0" collapsed="false">
      <c r="A50" s="0" t="s">
        <v>222</v>
      </c>
      <c r="B50" s="0" t="s">
        <v>95</v>
      </c>
      <c r="C50" s="0" t="n">
        <v>5</v>
      </c>
      <c r="D50" s="0" t="n">
        <v>0</v>
      </c>
      <c r="E50" s="0" t="n">
        <v>0</v>
      </c>
      <c r="F50" s="0" t="n">
        <v>5400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s">
        <v>128</v>
      </c>
      <c r="B51" s="0" t="s">
        <v>95</v>
      </c>
      <c r="C51" s="0" t="n">
        <v>2</v>
      </c>
      <c r="D51" s="0" t="n">
        <v>0</v>
      </c>
      <c r="E51" s="0" t="n">
        <v>0</v>
      </c>
      <c r="F51" s="0" t="n">
        <v>5400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s">
        <v>131</v>
      </c>
      <c r="B52" s="0" t="s">
        <v>95</v>
      </c>
      <c r="C52" s="0" t="n">
        <v>10</v>
      </c>
      <c r="D52" s="0" t="n">
        <v>0</v>
      </c>
      <c r="E52" s="0" t="n">
        <v>0</v>
      </c>
      <c r="F52" s="0" t="n">
        <v>5400</v>
      </c>
      <c r="G52" s="0" t="n">
        <v>0</v>
      </c>
      <c r="H52" s="0" t="n">
        <v>0</v>
      </c>
    </row>
    <row r="53" customFormat="false" ht="15" hidden="false" customHeight="false" outlineLevel="0" collapsed="false">
      <c r="A53" s="0" t="s">
        <v>134</v>
      </c>
      <c r="B53" s="0" t="s">
        <v>95</v>
      </c>
      <c r="C53" s="0" t="n">
        <v>2</v>
      </c>
      <c r="D53" s="0" t="n">
        <v>0</v>
      </c>
      <c r="E53" s="0" t="n">
        <v>0</v>
      </c>
      <c r="F53" s="0" t="n">
        <v>5400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s">
        <v>223</v>
      </c>
      <c r="B54" s="0" t="s">
        <v>95</v>
      </c>
      <c r="C54" s="0" t="n">
        <v>10</v>
      </c>
      <c r="D54" s="0" t="n">
        <v>0</v>
      </c>
      <c r="E54" s="0" t="n">
        <v>0</v>
      </c>
      <c r="F54" s="0" t="n">
        <v>5400</v>
      </c>
      <c r="G54" s="0" t="n">
        <v>0</v>
      </c>
      <c r="H54" s="0" t="n">
        <v>0</v>
      </c>
    </row>
    <row r="55" customFormat="false" ht="15" hidden="false" customHeight="true" outlineLevel="0" collapsed="false">
      <c r="A55" s="0" t="s">
        <v>67</v>
      </c>
      <c r="B55" s="0" t="s">
        <v>140</v>
      </c>
      <c r="C55" s="0" t="n">
        <v>0.5</v>
      </c>
      <c r="D55" s="0" t="n">
        <v>0</v>
      </c>
      <c r="E55" s="0" t="n">
        <v>0</v>
      </c>
      <c r="F55" s="0" t="n">
        <v>0</v>
      </c>
      <c r="G55" s="0" t="n">
        <v>200</v>
      </c>
      <c r="H55" s="0" t="n">
        <v>0</v>
      </c>
    </row>
    <row r="56" customFormat="false" ht="15" hidden="false" customHeight="false" outlineLevel="0" collapsed="false">
      <c r="A56" s="0" t="s">
        <v>65</v>
      </c>
      <c r="B56" s="0" t="s">
        <v>140</v>
      </c>
      <c r="C56" s="0" t="n">
        <v>0.5</v>
      </c>
      <c r="D56" s="0" t="n">
        <v>0</v>
      </c>
      <c r="E56" s="0" t="n">
        <v>0</v>
      </c>
      <c r="F56" s="0" t="n">
        <v>0</v>
      </c>
      <c r="G56" s="0" t="n">
        <v>200</v>
      </c>
      <c r="H56" s="0" t="n">
        <v>0</v>
      </c>
    </row>
    <row r="57" customFormat="false" ht="15" hidden="false" customHeight="false" outlineLevel="0" collapsed="false">
      <c r="A57" s="0" t="s">
        <v>63</v>
      </c>
      <c r="B57" s="0" t="s">
        <v>140</v>
      </c>
      <c r="C57" s="0" t="n">
        <v>0.5</v>
      </c>
      <c r="D57" s="0" t="n">
        <v>0</v>
      </c>
      <c r="E57" s="0" t="n">
        <v>0</v>
      </c>
      <c r="F57" s="0" t="n">
        <v>0</v>
      </c>
      <c r="G57" s="0" t="n">
        <v>200</v>
      </c>
      <c r="H57" s="0" t="n">
        <v>0</v>
      </c>
    </row>
    <row r="58" customFormat="false" ht="15" hidden="false" customHeight="false" outlineLevel="0" collapsed="false">
      <c r="A58" s="0" t="s">
        <v>224</v>
      </c>
      <c r="B58" s="0" t="s">
        <v>140</v>
      </c>
      <c r="C58" s="0" t="n">
        <v>0.5</v>
      </c>
      <c r="D58" s="0" t="n">
        <v>0</v>
      </c>
      <c r="E58" s="0" t="n">
        <v>0</v>
      </c>
      <c r="F58" s="0" t="n">
        <v>0</v>
      </c>
      <c r="G58" s="0" t="n">
        <v>200</v>
      </c>
      <c r="H58" s="0" t="n">
        <v>0</v>
      </c>
    </row>
    <row r="59" customFormat="false" ht="15" hidden="false" customHeight="false" outlineLevel="0" collapsed="false">
      <c r="A59" s="0" t="s">
        <v>169</v>
      </c>
      <c r="B59" s="0" t="s">
        <v>140</v>
      </c>
      <c r="C59" s="0" t="n">
        <v>1</v>
      </c>
      <c r="D59" s="0" t="n">
        <v>0</v>
      </c>
      <c r="E59" s="0" t="n">
        <v>0</v>
      </c>
      <c r="F59" s="0" t="n">
        <v>0</v>
      </c>
      <c r="G59" s="0" t="n">
        <v>400</v>
      </c>
      <c r="H59" s="0" t="n">
        <v>0</v>
      </c>
    </row>
    <row r="60" customFormat="false" ht="15" hidden="false" customHeight="false" outlineLevel="0" collapsed="false">
      <c r="A60" s="0" t="s">
        <v>225</v>
      </c>
      <c r="B60" s="0" t="s">
        <v>140</v>
      </c>
      <c r="C60" s="0" t="n">
        <v>1</v>
      </c>
      <c r="D60" s="0" t="n">
        <v>0</v>
      </c>
      <c r="E60" s="0" t="n">
        <v>0</v>
      </c>
      <c r="F60" s="0" t="n">
        <v>100</v>
      </c>
      <c r="G60" s="0" t="n">
        <v>400</v>
      </c>
      <c r="H60" s="0" t="n">
        <v>0</v>
      </c>
    </row>
    <row r="61" customFormat="false" ht="15" hidden="false" customHeight="false" outlineLevel="0" collapsed="false">
      <c r="A61" s="0" t="s">
        <v>226</v>
      </c>
      <c r="B61" s="0" t="s">
        <v>140</v>
      </c>
      <c r="C61" s="0" t="n">
        <v>0.5</v>
      </c>
      <c r="D61" s="0" t="n">
        <v>0</v>
      </c>
      <c r="E61" s="0" t="n">
        <v>0</v>
      </c>
      <c r="F61" s="0" t="n">
        <v>100</v>
      </c>
      <c r="G61" s="0" t="n">
        <v>200</v>
      </c>
      <c r="H61" s="0" t="n">
        <v>0</v>
      </c>
    </row>
    <row r="62" customFormat="false" ht="15" hidden="false" customHeight="false" outlineLevel="0" collapsed="false">
      <c r="A62" s="0" t="s">
        <v>159</v>
      </c>
      <c r="B62" s="0" t="s">
        <v>140</v>
      </c>
      <c r="C62" s="0" t="n">
        <v>0.5</v>
      </c>
      <c r="D62" s="0" t="n">
        <v>0</v>
      </c>
      <c r="E62" s="0" t="n">
        <v>0</v>
      </c>
      <c r="F62" s="0" t="n">
        <v>100</v>
      </c>
      <c r="G62" s="0" t="n">
        <v>200</v>
      </c>
      <c r="H62" s="0" t="n">
        <v>0</v>
      </c>
    </row>
    <row r="63" customFormat="false" ht="15" hidden="false" customHeight="false" outlineLevel="0" collapsed="false">
      <c r="A63" s="0" t="s">
        <v>227</v>
      </c>
      <c r="B63" s="0" t="s">
        <v>140</v>
      </c>
      <c r="C63" s="0" t="n">
        <v>1</v>
      </c>
      <c r="D63" s="0" t="n">
        <v>0</v>
      </c>
      <c r="E63" s="0" t="n">
        <v>0</v>
      </c>
      <c r="F63" s="0" t="n">
        <v>200</v>
      </c>
      <c r="G63" s="0" t="n">
        <v>400</v>
      </c>
      <c r="H63" s="0" t="n">
        <v>0</v>
      </c>
    </row>
    <row r="64" customFormat="false" ht="15" hidden="false" customHeight="false" outlineLevel="0" collapsed="false">
      <c r="A64" s="0" t="s">
        <v>228</v>
      </c>
      <c r="B64" s="0" t="s">
        <v>140</v>
      </c>
      <c r="C64" s="0" t="n">
        <v>0.5</v>
      </c>
      <c r="D64" s="0" t="n">
        <v>0</v>
      </c>
      <c r="E64" s="0" t="n">
        <v>0</v>
      </c>
      <c r="F64" s="0" t="n">
        <v>200</v>
      </c>
      <c r="G64" s="0" t="n">
        <v>200</v>
      </c>
      <c r="H64" s="0" t="n">
        <v>0</v>
      </c>
    </row>
    <row r="65" customFormat="false" ht="15" hidden="false" customHeight="false" outlineLevel="0" collapsed="false">
      <c r="A65" s="0" t="s">
        <v>229</v>
      </c>
      <c r="B65" s="0" t="s">
        <v>140</v>
      </c>
      <c r="C65" s="0" t="n">
        <v>3</v>
      </c>
      <c r="D65" s="0" t="n">
        <v>0</v>
      </c>
      <c r="E65" s="0" t="n">
        <v>0</v>
      </c>
      <c r="F65" s="0" t="n">
        <v>200</v>
      </c>
      <c r="G65" s="0" t="n">
        <v>1200</v>
      </c>
      <c r="H65" s="0" t="n">
        <v>0</v>
      </c>
    </row>
    <row r="66" customFormat="false" ht="15" hidden="false" customHeight="false" outlineLevel="0" collapsed="false">
      <c r="A66" s="0" t="s">
        <v>230</v>
      </c>
      <c r="B66" s="0" t="s">
        <v>140</v>
      </c>
      <c r="C66" s="0" t="n">
        <v>1</v>
      </c>
      <c r="D66" s="0" t="n">
        <v>0</v>
      </c>
      <c r="E66" s="0" t="n">
        <v>0</v>
      </c>
      <c r="F66" s="0" t="n">
        <v>0</v>
      </c>
      <c r="G66" s="0" t="n">
        <v>400</v>
      </c>
      <c r="H66" s="0" t="n">
        <v>0</v>
      </c>
    </row>
    <row r="67" customFormat="false" ht="15" hidden="false" customHeight="false" outlineLevel="0" collapsed="false">
      <c r="A67" s="0" t="s">
        <v>194</v>
      </c>
      <c r="B67" s="0" t="s">
        <v>140</v>
      </c>
      <c r="C67" s="0" t="n">
        <v>3</v>
      </c>
      <c r="D67" s="0" t="n">
        <v>0</v>
      </c>
      <c r="E67" s="0" t="n">
        <v>0</v>
      </c>
      <c r="F67" s="0" t="n">
        <v>8000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s">
        <v>163</v>
      </c>
      <c r="B68" s="0" t="s">
        <v>140</v>
      </c>
      <c r="C68" s="0" t="n">
        <v>0.5</v>
      </c>
      <c r="D68" s="0" t="n">
        <v>0</v>
      </c>
      <c r="E68" s="0" t="n">
        <v>0</v>
      </c>
      <c r="F68" s="0" t="n">
        <v>0</v>
      </c>
      <c r="G68" s="0" t="n">
        <v>200</v>
      </c>
      <c r="H68" s="0" t="n">
        <v>0</v>
      </c>
    </row>
    <row r="69" customFormat="false" ht="15" hidden="false" customHeight="false" outlineLevel="0" collapsed="false">
      <c r="A69" s="0" t="s">
        <v>173</v>
      </c>
      <c r="B69" s="0" t="s">
        <v>140</v>
      </c>
      <c r="C69" s="0" t="n">
        <v>3</v>
      </c>
      <c r="D69" s="0" t="n">
        <v>0</v>
      </c>
      <c r="E69" s="0" t="n">
        <v>0</v>
      </c>
      <c r="F69" s="0" t="n">
        <v>0</v>
      </c>
      <c r="G69" s="0" t="n">
        <v>1200</v>
      </c>
      <c r="H69" s="0" t="n">
        <v>0</v>
      </c>
    </row>
    <row r="70" customFormat="false" ht="15" hidden="false" customHeight="false" outlineLevel="0" collapsed="false">
      <c r="A70" s="0" t="s">
        <v>175</v>
      </c>
      <c r="B70" s="0" t="s">
        <v>140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400</v>
      </c>
      <c r="H70" s="0" t="n">
        <v>0</v>
      </c>
    </row>
    <row r="71" customFormat="false" ht="15" hidden="false" customHeight="false" outlineLevel="0" collapsed="false">
      <c r="A71" s="0" t="s">
        <v>176</v>
      </c>
      <c r="B71" s="0" t="s">
        <v>140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400</v>
      </c>
      <c r="H71" s="0" t="n">
        <v>0</v>
      </c>
    </row>
    <row r="72" customFormat="false" ht="15" hidden="false" customHeight="false" outlineLevel="0" collapsed="false">
      <c r="A72" s="0" t="s">
        <v>178</v>
      </c>
      <c r="B72" s="0" t="s">
        <v>140</v>
      </c>
      <c r="C72" s="0" t="n">
        <v>2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2025-04-14T08:45:15Z</dcterms:created>
  <dc:creator/>
  <dc:description/>
  <dc:language>en-GB</dc:language>
  <cp:lastModifiedBy/>
  <dcterms:modified xsi:type="dcterms:W3CDTF">2025-05-21T12:06:33Z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