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ndrea\SkyDrive\Università 3\Lezioni Varie\Simulazione\Esami E Esercizi\"/>
    </mc:Choice>
  </mc:AlternateContent>
  <bookViews>
    <workbookView xWindow="0" yWindow="0" windowWidth="20490" windowHeight="775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9" i="1" l="1"/>
  <c r="H3" i="1"/>
  <c r="H6" i="1"/>
  <c r="H5" i="1"/>
  <c r="E24" i="1"/>
  <c r="E23" i="1"/>
  <c r="G9" i="1"/>
  <c r="G8" i="1"/>
  <c r="G7" i="1"/>
  <c r="G6" i="1"/>
  <c r="G5" i="1"/>
  <c r="G4" i="1"/>
  <c r="G3" i="1"/>
  <c r="F9" i="1" l="1"/>
  <c r="F8" i="1"/>
  <c r="F7" i="1"/>
  <c r="F4" i="1"/>
  <c r="F3" i="1"/>
  <c r="F6" i="1"/>
  <c r="F5" i="1"/>
  <c r="C25" i="1"/>
  <c r="C24" i="1"/>
  <c r="C21" i="1"/>
  <c r="F15" i="1"/>
  <c r="F16" i="1"/>
  <c r="F17" i="1"/>
  <c r="F18" i="1"/>
  <c r="F19" i="1"/>
  <c r="F14" i="1"/>
  <c r="E19" i="1"/>
  <c r="E18" i="1"/>
  <c r="E17" i="1"/>
  <c r="E16" i="1"/>
  <c r="E15" i="1"/>
  <c r="E14" i="1"/>
  <c r="C20" i="1"/>
  <c r="D15" i="1"/>
  <c r="D16" i="1"/>
  <c r="D17" i="1"/>
  <c r="D18" i="1"/>
  <c r="D19" i="1"/>
  <c r="D14" i="1"/>
  <c r="D20" i="1" l="1"/>
  <c r="C23" i="1" s="1"/>
  <c r="D9" i="1" l="1"/>
  <c r="C9" i="1"/>
  <c r="E7" i="1" s="1"/>
  <c r="E3" i="1" l="1"/>
  <c r="E8" i="1"/>
  <c r="E5" i="1"/>
  <c r="E4" i="1"/>
  <c r="E6" i="1"/>
  <c r="E9" i="1" l="1"/>
</calcChain>
</file>

<file path=xl/sharedStrings.xml><?xml version="1.0" encoding="utf-8"?>
<sst xmlns="http://schemas.openxmlformats.org/spreadsheetml/2006/main" count="29" uniqueCount="28">
  <si>
    <t>frequenze osservate</t>
  </si>
  <si>
    <t>prob. Teorica</t>
  </si>
  <si>
    <t>n=</t>
  </si>
  <si>
    <t>N. pulcini nati nel nido</t>
  </si>
  <si>
    <t>numero nati</t>
  </si>
  <si>
    <t>*</t>
  </si>
  <si>
    <t>tabella ausiliaria calcolo lamba</t>
  </si>
  <si>
    <t>n-1=</t>
  </si>
  <si>
    <t>N. nidi: fi</t>
  </si>
  <si>
    <t>Prodotto tra i pulcini nati in ogni nido ed il numero di nidi</t>
  </si>
  <si>
    <t>totali:</t>
  </si>
  <si>
    <t>Lambda</t>
  </si>
  <si>
    <t>Media</t>
  </si>
  <si>
    <t>Varianza</t>
  </si>
  <si>
    <t>quadrato egli scarti dei pulcini nati</t>
  </si>
  <si>
    <t>Prodotto del numero di nidi e scarto quadratico</t>
  </si>
  <si>
    <t>i</t>
  </si>
  <si>
    <t>fi</t>
  </si>
  <si>
    <t>N. nidi</t>
  </si>
  <si>
    <t>f(i)=fi/n</t>
  </si>
  <si>
    <t>F=p(i)*n</t>
  </si>
  <si>
    <t>N. Nidi teorici</t>
  </si>
  <si>
    <t>Dev. Stand.</t>
  </si>
  <si>
    <t>Coeff. Varia.</t>
  </si>
  <si>
    <t>Coeff. Variazione vicino ad 1, quindi posso provare una poissoniana</t>
  </si>
  <si>
    <t>Inoltre media e varianza sono simili, e la distribuzione è discreta</t>
  </si>
  <si>
    <t>Chi-quadro</t>
  </si>
  <si>
    <t xml:space="preserve">CALCOLI ERRATI!!!!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</si>
</sst>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2" fillId="0" borderId="0" xfId="0" applyFont="1"/>
    <xf numFmtId="0" fontId="0" fillId="0" borderId="1" xfId="0" applyBorder="1" applyAlignment="1">
      <alignment horizontal="center" vertical="top" wrapText="1"/>
    </xf>
    <xf numFmtId="164" fontId="0" fillId="0" borderId="0" xfId="0" applyNumberFormat="1"/>
    <xf numFmtId="165" fontId="0" fillId="0" borderId="0" xfId="0" applyNumberFormat="1"/>
    <xf numFmtId="0" fontId="0" fillId="0" borderId="0" xfId="0" applyBorder="1" applyAlignment="1">
      <alignment horizontal="center" vertical="top" wrapText="1"/>
    </xf>
    <xf numFmtId="0" fontId="1" fillId="0" borderId="2" xfId="0" applyFont="1" applyBorder="1" applyAlignment="1">
      <alignment horizontal="center"/>
    </xf>
    <xf numFmtId="0" fontId="0" fillId="0" borderId="0" xfId="0" applyFont="1"/>
    <xf numFmtId="0" fontId="0" fillId="2" borderId="0" xfId="0" applyFill="1"/>
    <xf numFmtId="165" fontId="0" fillId="2" borderId="0" xfId="0" applyNumberFormat="1" applyFill="1"/>
    <xf numFmtId="0" fontId="0" fillId="3" borderId="0" xfId="0" applyFill="1"/>
    <xf numFmtId="165" fontId="0" fillId="3" borderId="0" xfId="0" applyNumberFormat="1" applyFill="1"/>
  </cellXfs>
  <cellStyles count="1">
    <cellStyle name="Normale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838200</xdr:colOff>
      <xdr:row>9</xdr:row>
      <xdr:rowOff>85724</xdr:rowOff>
    </xdr:from>
    <xdr:to>
      <xdr:col>10</xdr:col>
      <xdr:colOff>161925</xdr:colOff>
      <xdr:row>12</xdr:row>
      <xdr:rowOff>962025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CasellaDiTesto 2"/>
            <xdr:cNvSpPr txBox="1"/>
          </xdr:nvSpPr>
          <xdr:spPr>
            <a:xfrm>
              <a:off x="6562725" y="1876424"/>
              <a:ext cx="3219450" cy="1447801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it-IT" sz="2000" b="1"/>
                <a:t>*</a:t>
              </a:r>
              <a:r>
                <a:rPr lang="it-IT" sz="1100"/>
                <a:t> : siccome stiamo osservando eventi discreti, divisi in categorie, la distribuzione di riferimento è una Poissoniana. La</a:t>
              </a:r>
              <a:r>
                <a:rPr lang="it-IT" sz="1100" baseline="0"/>
                <a:t> funzione di distribuzione di </a:t>
              </a:r>
            </a:p>
            <a:p>
              <a:r>
                <a:rPr lang="it-IT" sz="1100" baseline="0"/>
                <a:t>una Poissoniana di media </a:t>
              </a:r>
              <a14:m>
                <m:oMath xmlns:m="http://schemas.openxmlformats.org/officeDocument/2006/math">
                  <m:r>
                    <a:rPr lang="it-IT" sz="1100" b="0" i="1" baseline="0">
                      <a:latin typeface="Cambria Math" panose="02040503050406030204" pitchFamily="18" charset="0"/>
                    </a:rPr>
                    <m:t>𝜆</m:t>
                  </m:r>
                </m:oMath>
              </a14:m>
              <a:r>
                <a:rPr lang="it-IT" sz="1100" baseline="0"/>
                <a:t> è:</a:t>
              </a:r>
            </a:p>
            <a:p>
              <a:r>
                <a:rPr lang="it-IT" sz="1100" baseline="0"/>
                <a:t> </a:t>
              </a:r>
              <a14:m>
                <m:oMath xmlns:m="http://schemas.openxmlformats.org/officeDocument/2006/math">
                  <m:r>
                    <a:rPr lang="it-IT" sz="1400" b="0" i="1" baseline="0">
                      <a:latin typeface="Cambria Math" panose="02040503050406030204" pitchFamily="18" charset="0"/>
                    </a:rPr>
                    <m:t>𝑝</m:t>
                  </m:r>
                  <m:d>
                    <m:dPr>
                      <m:ctrlPr>
                        <a:rPr lang="it-IT" sz="1400" b="0" i="1" baseline="0"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it-IT" sz="1400" b="0" i="1" baseline="0">
                          <a:latin typeface="Cambria Math" panose="02040503050406030204" pitchFamily="18" charset="0"/>
                        </a:rPr>
                        <m:t>𝑖</m:t>
                      </m:r>
                    </m:e>
                  </m:d>
                  <m:r>
                    <a:rPr lang="it-IT" sz="1400" b="0" i="1" baseline="0">
                      <a:latin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it-IT" sz="14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sSup>
                        <m:sSupPr>
                          <m:ctrlPr>
                            <a:rPr lang="it-IT" sz="1400" b="0" i="1" baseline="0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m:rPr>
                              <m:sty m:val="p"/>
                            </m:rPr>
                            <a:rPr lang="it-IT" sz="1400" b="0" i="1" baseline="0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λ</m:t>
                          </m:r>
                        </m:e>
                        <m:sup>
                          <m:r>
                            <a:rPr lang="it-IT" sz="1400" b="0" i="1" baseline="0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𝑖</m:t>
                          </m:r>
                        </m:sup>
                      </m:sSup>
                      <m:r>
                        <a:rPr lang="it-IT" sz="14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∗</m:t>
                      </m:r>
                      <m:sSup>
                        <m:sSupPr>
                          <m:ctrlPr>
                            <a:rPr lang="it-IT" sz="1400" b="0" i="1" baseline="0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lang="it-IT" sz="1400" b="0" i="1" baseline="0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𝑒</m:t>
                          </m:r>
                        </m:e>
                        <m:sup>
                          <m:r>
                            <a:rPr lang="it-IT" sz="1400" b="0" i="1" baseline="0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−</m:t>
                          </m:r>
                          <m:r>
                            <a:rPr lang="it-IT" sz="1400" b="0" i="1" baseline="0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𝜆</m:t>
                          </m:r>
                        </m:sup>
                      </m:sSup>
                    </m:num>
                    <m:den>
                      <m:r>
                        <a:rPr lang="it-IT" sz="14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  <m:r>
                        <a:rPr lang="it-IT" sz="14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!</m:t>
                      </m:r>
                    </m:den>
                  </m:f>
                </m:oMath>
              </a14:m>
              <a:endParaRPr lang="it-IT" sz="1100" b="0" baseline="0"/>
            </a:p>
            <a:p>
              <a:endParaRPr lang="it-IT" sz="1100" b="0" baseline="0"/>
            </a:p>
            <a:p>
              <a:endParaRPr lang="it-IT" sz="1100"/>
            </a:p>
          </xdr:txBody>
        </xdr:sp>
      </mc:Choice>
      <mc:Fallback>
        <xdr:sp macro="" textlink="">
          <xdr:nvSpPr>
            <xdr:cNvPr id="3" name="CasellaDiTesto 2"/>
            <xdr:cNvSpPr txBox="1"/>
          </xdr:nvSpPr>
          <xdr:spPr>
            <a:xfrm>
              <a:off x="6562725" y="1876424"/>
              <a:ext cx="3219450" cy="1447801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it-IT" sz="2000" b="1"/>
                <a:t>*</a:t>
              </a:r>
              <a:r>
                <a:rPr lang="it-IT" sz="1100"/>
                <a:t> : siccome stiamo osservando eventi discreti, divisi in categorie, la distribuzione di riferimento è una Poissoniana. La</a:t>
              </a:r>
              <a:r>
                <a:rPr lang="it-IT" sz="1100" baseline="0"/>
                <a:t> funzione di distribuzione di </a:t>
              </a:r>
            </a:p>
            <a:p>
              <a:r>
                <a:rPr lang="it-IT" sz="1100" baseline="0"/>
                <a:t>una Poissoniana di media </a:t>
              </a:r>
              <a:r>
                <a:rPr lang="it-IT" sz="1100" b="0" i="0" baseline="0">
                  <a:latin typeface="Cambria Math" panose="02040503050406030204" pitchFamily="18" charset="0"/>
                </a:rPr>
                <a:t>𝜆</a:t>
              </a:r>
              <a:r>
                <a:rPr lang="it-IT" sz="1100" baseline="0"/>
                <a:t> è:</a:t>
              </a:r>
            </a:p>
            <a:p>
              <a:r>
                <a:rPr lang="it-IT" sz="1100" baseline="0"/>
                <a:t> </a:t>
              </a:r>
              <a:r>
                <a:rPr lang="it-IT" sz="1400" b="0" i="0" baseline="0">
                  <a:latin typeface="Cambria Math" panose="02040503050406030204" pitchFamily="18" charset="0"/>
                </a:rPr>
                <a:t>𝑝(𝑖)=</a:t>
              </a:r>
              <a:r>
                <a:rPr lang="it-IT" sz="14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(λ^𝑖∗𝑒^(−𝜆))/𝑖!</a:t>
              </a:r>
              <a:endParaRPr lang="it-IT" sz="1100" b="0" baseline="0"/>
            </a:p>
            <a:p>
              <a:endParaRPr lang="it-IT" sz="1100" b="0" baseline="0"/>
            </a:p>
            <a:p>
              <a:endParaRPr lang="it-IT" sz="1100"/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id="4" name="Tabella4" displayName="Tabella4" ref="B23:C25" headerRowCount="0" totalsRowShown="0">
  <tableColumns count="2">
    <tableColumn id="1" name="Colonna1"/>
    <tableColumn id="2" name="Colonna2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ella42" displayName="Tabella42" ref="D23:E25" headerRowCount="0" totalsRowShown="0">
  <tableColumns count="2">
    <tableColumn id="1" name="Colonna1"/>
    <tableColumn id="2" name="Colonna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5"/>
  <sheetViews>
    <sheetView tabSelected="1" zoomScaleNormal="100" workbookViewId="0">
      <selection activeCell="I14" sqref="I14"/>
    </sheetView>
  </sheetViews>
  <sheetFormatPr defaultRowHeight="15" x14ac:dyDescent="0.25"/>
  <cols>
    <col min="2" max="2" width="21.42578125" bestFit="1" customWidth="1"/>
    <col min="3" max="3" width="11.42578125" customWidth="1"/>
    <col min="4" max="4" width="11.85546875" customWidth="1"/>
    <col min="5" max="5" width="19.42578125" bestFit="1" customWidth="1"/>
    <col min="6" max="6" width="12.5703125" bestFit="1" customWidth="1"/>
    <col min="7" max="7" width="13.5703125" bestFit="1" customWidth="1"/>
    <col min="8" max="8" width="15.140625" bestFit="1" customWidth="1"/>
    <col min="9" max="9" width="20.5703125" bestFit="1" customWidth="1"/>
  </cols>
  <sheetData>
    <row r="1" spans="2:11" ht="21" x14ac:dyDescent="0.35">
      <c r="B1" t="s">
        <v>16</v>
      </c>
      <c r="C1" t="s">
        <v>17</v>
      </c>
      <c r="E1" t="s">
        <v>19</v>
      </c>
      <c r="F1" s="4" t="s">
        <v>5</v>
      </c>
      <c r="G1" s="10" t="s">
        <v>20</v>
      </c>
    </row>
    <row r="2" spans="2:11" x14ac:dyDescent="0.25">
      <c r="B2" s="2" t="s">
        <v>3</v>
      </c>
      <c r="C2" s="2" t="s">
        <v>18</v>
      </c>
      <c r="D2" s="2" t="s">
        <v>4</v>
      </c>
      <c r="E2" s="2" t="s">
        <v>0</v>
      </c>
      <c r="F2" s="2" t="s">
        <v>1</v>
      </c>
      <c r="G2" s="2" t="s">
        <v>21</v>
      </c>
      <c r="H2" s="2" t="s">
        <v>26</v>
      </c>
      <c r="I2" s="2"/>
      <c r="J2" s="1"/>
      <c r="K2" s="1"/>
    </row>
    <row r="3" spans="2:11" x14ac:dyDescent="0.25">
      <c r="B3">
        <v>0</v>
      </c>
      <c r="C3" s="11">
        <v>3</v>
      </c>
      <c r="D3">
        <v>0</v>
      </c>
      <c r="E3" s="3">
        <f>C3/C9</f>
        <v>0.15</v>
      </c>
      <c r="F3" s="7">
        <f>(POWER(C25,B3)*EXP(1)^-C25)/FACT(B3)</f>
        <v>0.1430248565062763</v>
      </c>
      <c r="G3" s="12">
        <f>F3*C9</f>
        <v>2.860497130125526</v>
      </c>
      <c r="H3" s="11">
        <f>(SUM(C3:C4)-SUM(G3:G4))^2/SUM(G3:G4)</f>
        <v>5.8949879310151642E-3</v>
      </c>
    </row>
    <row r="4" spans="2:11" x14ac:dyDescent="0.25">
      <c r="B4">
        <v>1</v>
      </c>
      <c r="C4" s="11">
        <v>6</v>
      </c>
      <c r="D4">
        <v>6</v>
      </c>
      <c r="E4">
        <f>C4/C9</f>
        <v>0.3</v>
      </c>
      <c r="F4" s="7">
        <f>(POWER(C25,B4)*EXP(1)^-C25)/FACT(B4)</f>
        <v>0.27814570778457415</v>
      </c>
      <c r="G4" s="12">
        <f>C4*F9</f>
        <v>5.912095031581722</v>
      </c>
    </row>
    <row r="5" spans="2:11" x14ac:dyDescent="0.25">
      <c r="B5">
        <v>2</v>
      </c>
      <c r="C5">
        <v>5</v>
      </c>
      <c r="D5">
        <v>10</v>
      </c>
      <c r="E5">
        <f>C5/C9</f>
        <v>0.25</v>
      </c>
      <c r="F5" s="7">
        <f>(POWER(C25,B5)*EXP(1)^-C25)/FACT(B5)</f>
        <v>0.27046010270105303</v>
      </c>
      <c r="G5" s="7">
        <f>C5*F9</f>
        <v>4.9267458596514349</v>
      </c>
      <c r="H5">
        <f>(C5-G5)^2/G5</f>
        <v>1.0891913711552667E-3</v>
      </c>
    </row>
    <row r="6" spans="2:11" x14ac:dyDescent="0.25">
      <c r="B6">
        <v>3</v>
      </c>
      <c r="C6" s="13">
        <v>3</v>
      </c>
      <c r="D6">
        <v>9</v>
      </c>
      <c r="E6">
        <f>C6/C9</f>
        <v>0.15</v>
      </c>
      <c r="F6" s="7">
        <f>(POWER(C25,B6)*EXP(1)^-C25)/FACT(B6)</f>
        <v>0.17532457534743698</v>
      </c>
      <c r="G6" s="14">
        <f>C6*F9</f>
        <v>2.956047515790861</v>
      </c>
      <c r="H6" s="13">
        <f>(SUM(C6:C8)-SUM(G6:G8))^2/SUM(G6:G8)</f>
        <v>1.3070296453863148E-3</v>
      </c>
    </row>
    <row r="7" spans="2:11" x14ac:dyDescent="0.25">
      <c r="B7">
        <v>4</v>
      </c>
      <c r="C7" s="13">
        <v>2</v>
      </c>
      <c r="D7">
        <v>8</v>
      </c>
      <c r="E7">
        <f>C7/C9</f>
        <v>0.1</v>
      </c>
      <c r="F7" s="7">
        <f>(POWER(C25,B7)*EXP(1)^-C25)/FACT(B7)</f>
        <v>8.5240040251155225E-2</v>
      </c>
      <c r="G7" s="14">
        <f>C7*F9</f>
        <v>1.9706983438605741</v>
      </c>
    </row>
    <row r="8" spans="2:11" x14ac:dyDescent="0.25">
      <c r="B8">
        <v>5</v>
      </c>
      <c r="C8" s="13">
        <v>1</v>
      </c>
      <c r="D8">
        <v>5</v>
      </c>
      <c r="E8">
        <f>C8/C9</f>
        <v>0.05</v>
      </c>
      <c r="F8" s="7">
        <f>(POWER(C25,B8)*EXP(1)^-C25)/FACT(B8)</f>
        <v>3.3153889339791423E-2</v>
      </c>
      <c r="G8" s="14">
        <f>C8*F9</f>
        <v>0.98534917193028704</v>
      </c>
    </row>
    <row r="9" spans="2:11" x14ac:dyDescent="0.25">
      <c r="B9" s="1" t="s">
        <v>2</v>
      </c>
      <c r="C9">
        <f>SUM(C3:C8)</f>
        <v>20</v>
      </c>
      <c r="D9">
        <f>SUM(D3:D8)</f>
        <v>38</v>
      </c>
      <c r="E9">
        <f>SUM(E3:E8)</f>
        <v>1</v>
      </c>
      <c r="F9" s="7">
        <f>SUM(F3:F8)</f>
        <v>0.98534917193028704</v>
      </c>
      <c r="G9" s="7">
        <f>SUM(G3:G8)</f>
        <v>19.611433052940406</v>
      </c>
      <c r="H9">
        <f>SUM(H3,H5,H6)</f>
        <v>8.2912089475567462E-3</v>
      </c>
    </row>
    <row r="12" spans="2:11" x14ac:dyDescent="0.25">
      <c r="B12" s="9" t="s">
        <v>6</v>
      </c>
      <c r="C12" s="9"/>
      <c r="D12" s="9"/>
    </row>
    <row r="13" spans="2:11" ht="107.25" customHeight="1" x14ac:dyDescent="0.25">
      <c r="B13" s="5" t="s">
        <v>3</v>
      </c>
      <c r="C13" s="5" t="s">
        <v>8</v>
      </c>
      <c r="D13" s="5" t="s">
        <v>9</v>
      </c>
      <c r="E13" s="5" t="s">
        <v>14</v>
      </c>
      <c r="F13" s="5" t="s">
        <v>15</v>
      </c>
      <c r="G13" s="8"/>
    </row>
    <row r="14" spans="2:11" x14ac:dyDescent="0.25">
      <c r="B14">
        <v>0</v>
      </c>
      <c r="C14">
        <v>3</v>
      </c>
      <c r="D14">
        <f>B14*C14</f>
        <v>0</v>
      </c>
      <c r="E14">
        <f>POWER(B14-C23,2)</f>
        <v>3.61</v>
      </c>
      <c r="F14">
        <f>C14*E14</f>
        <v>10.83</v>
      </c>
      <c r="I14" t="s">
        <v>27</v>
      </c>
    </row>
    <row r="15" spans="2:11" x14ac:dyDescent="0.25">
      <c r="B15">
        <v>1</v>
      </c>
      <c r="C15">
        <v>6</v>
      </c>
      <c r="D15">
        <f t="shared" ref="D15:D19" si="0">B15*C15</f>
        <v>6</v>
      </c>
      <c r="E15" s="3">
        <f>POWER(B15-C23,2)</f>
        <v>0.80999999999999983</v>
      </c>
      <c r="F15">
        <f t="shared" ref="F15:F19" si="1">C15*E15</f>
        <v>4.8599999999999994</v>
      </c>
    </row>
    <row r="16" spans="2:11" x14ac:dyDescent="0.25">
      <c r="B16">
        <v>2</v>
      </c>
      <c r="C16">
        <v>5</v>
      </c>
      <c r="D16">
        <f t="shared" si="0"/>
        <v>10</v>
      </c>
      <c r="E16">
        <f>POWER(B16-C23,2)</f>
        <v>1.0000000000000018E-2</v>
      </c>
      <c r="F16">
        <f t="shared" si="1"/>
        <v>5.0000000000000086E-2</v>
      </c>
    </row>
    <row r="17" spans="2:6" x14ac:dyDescent="0.25">
      <c r="B17">
        <v>3</v>
      </c>
      <c r="C17">
        <v>3</v>
      </c>
      <c r="D17">
        <f t="shared" si="0"/>
        <v>9</v>
      </c>
      <c r="E17">
        <f>POWER(B17-C23,2)</f>
        <v>1.2100000000000002</v>
      </c>
      <c r="F17">
        <f t="shared" si="1"/>
        <v>3.6300000000000008</v>
      </c>
    </row>
    <row r="18" spans="2:6" x14ac:dyDescent="0.25">
      <c r="B18">
        <v>4</v>
      </c>
      <c r="C18">
        <v>2</v>
      </c>
      <c r="D18">
        <f t="shared" si="0"/>
        <v>8</v>
      </c>
      <c r="E18">
        <f>POWER(B18-C23,2)</f>
        <v>4.41</v>
      </c>
      <c r="F18">
        <f t="shared" si="1"/>
        <v>8.82</v>
      </c>
    </row>
    <row r="19" spans="2:6" x14ac:dyDescent="0.25">
      <c r="B19">
        <v>5</v>
      </c>
      <c r="C19">
        <v>1</v>
      </c>
      <c r="D19">
        <f t="shared" si="0"/>
        <v>5</v>
      </c>
      <c r="E19">
        <f>POWER(B19-C23,2)</f>
        <v>9.6100000000000012</v>
      </c>
      <c r="F19">
        <f t="shared" si="1"/>
        <v>9.6100000000000012</v>
      </c>
    </row>
    <row r="20" spans="2:6" x14ac:dyDescent="0.25">
      <c r="B20" t="s">
        <v>10</v>
      </c>
      <c r="C20">
        <f>SUM(C14:C19)</f>
        <v>20</v>
      </c>
      <c r="D20">
        <f>SUM(D14:D19)</f>
        <v>38</v>
      </c>
    </row>
    <row r="21" spans="2:6" x14ac:dyDescent="0.25">
      <c r="B21" t="s">
        <v>7</v>
      </c>
      <c r="C21">
        <f>C20-1</f>
        <v>19</v>
      </c>
    </row>
    <row r="23" spans="2:6" x14ac:dyDescent="0.25">
      <c r="B23" t="s">
        <v>12</v>
      </c>
      <c r="C23">
        <f>D20/C20</f>
        <v>1.9</v>
      </c>
      <c r="D23" t="s">
        <v>22</v>
      </c>
      <c r="E23">
        <f>SQRT(C24)</f>
        <v>1.4104870379448817</v>
      </c>
    </row>
    <row r="24" spans="2:6" x14ac:dyDescent="0.25">
      <c r="B24" t="s">
        <v>13</v>
      </c>
      <c r="C24" s="6">
        <f>SUM(F14:F19)/C21</f>
        <v>1.9894736842105265</v>
      </c>
      <c r="D24" t="s">
        <v>23</v>
      </c>
      <c r="E24" s="6">
        <f>E23/C23</f>
        <v>0.74236159891835884</v>
      </c>
      <c r="F24" t="s">
        <v>24</v>
      </c>
    </row>
    <row r="25" spans="2:6" x14ac:dyDescent="0.25">
      <c r="B25" t="s">
        <v>11</v>
      </c>
      <c r="C25" s="6">
        <f>AVERAGE(C23,C24)</f>
        <v>1.9447368421052631</v>
      </c>
      <c r="E25" s="6"/>
      <c r="F25" t="s">
        <v>25</v>
      </c>
    </row>
  </sheetData>
  <mergeCells count="1">
    <mergeCell ref="B12:D12"/>
  </mergeCells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Fiorucci</dc:creator>
  <cp:lastModifiedBy>Andrea Fiorucci</cp:lastModifiedBy>
  <dcterms:created xsi:type="dcterms:W3CDTF">2015-02-26T15:13:54Z</dcterms:created>
  <dcterms:modified xsi:type="dcterms:W3CDTF">2015-02-26T23:40:23Z</dcterms:modified>
</cp:coreProperties>
</file>