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drea\SkyDrive\Università 3\Lezioni Varie\Simulazione\Esami E Esercizi\"/>
    </mc:Choice>
  </mc:AlternateContent>
  <bookViews>
    <workbookView xWindow="240" yWindow="45" windowWidth="9045" windowHeight="8040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B26" i="1" l="1"/>
  <c r="J6" i="1"/>
  <c r="J7" i="1"/>
  <c r="J8" i="1"/>
  <c r="J5" i="1"/>
  <c r="H11" i="1"/>
  <c r="D7" i="1"/>
  <c r="D6" i="1"/>
  <c r="D5" i="1"/>
  <c r="E6" i="1" l="1"/>
  <c r="E7" i="1"/>
  <c r="E5" i="1"/>
  <c r="D8" i="1" l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38" i="1"/>
  <c r="D39" i="1"/>
  <c r="D40" i="1"/>
  <c r="D41" i="1"/>
  <c r="D42" i="1"/>
  <c r="D43" i="1"/>
  <c r="D44" i="1"/>
  <c r="D45" i="1"/>
  <c r="D37" i="1"/>
  <c r="C46" i="1"/>
  <c r="B14" i="1"/>
  <c r="F10" i="1" l="1"/>
  <c r="G10" i="1" s="1"/>
  <c r="F11" i="1"/>
  <c r="G11" i="1" s="1"/>
  <c r="F13" i="1"/>
  <c r="G13" i="1" s="1"/>
  <c r="F5" i="1"/>
  <c r="G5" i="1" s="1"/>
  <c r="F7" i="1"/>
  <c r="G7" i="1" s="1"/>
  <c r="F6" i="1"/>
  <c r="G6" i="1" s="1"/>
  <c r="F12" i="1"/>
  <c r="G12" i="1" s="1"/>
  <c r="D46" i="1"/>
  <c r="B21" i="1" s="1"/>
  <c r="F9" i="1"/>
  <c r="G9" i="1" s="1"/>
  <c r="F8" i="1"/>
  <c r="G8" i="1" s="1"/>
  <c r="E14" i="1"/>
  <c r="C7" i="1"/>
  <c r="C12" i="1"/>
  <c r="C9" i="1"/>
  <c r="D14" i="1"/>
  <c r="C11" i="1"/>
  <c r="C8" i="1"/>
  <c r="C13" i="1"/>
  <c r="C5" i="1"/>
  <c r="C10" i="1"/>
  <c r="C6" i="1"/>
  <c r="I11" i="1" l="1"/>
  <c r="J11" i="1" s="1"/>
  <c r="J14" i="1" s="1"/>
  <c r="J15" i="1" s="1"/>
</calcChain>
</file>

<file path=xl/sharedStrings.xml><?xml version="1.0" encoding="utf-8"?>
<sst xmlns="http://schemas.openxmlformats.org/spreadsheetml/2006/main" count="25" uniqueCount="25">
  <si>
    <t>N. errori</t>
  </si>
  <si>
    <t>N. settimane osservate fi</t>
  </si>
  <si>
    <t>Lamba</t>
  </si>
  <si>
    <t>Media</t>
  </si>
  <si>
    <t>Varianza</t>
  </si>
  <si>
    <t>((fi - Fi)^2) / Fi</t>
  </si>
  <si>
    <t>Esercizio Goodness of fit : distribuzione poissoniana Lezione 14-05-2014</t>
  </si>
  <si>
    <t>Prodotti per il calcolo della media</t>
  </si>
  <si>
    <t>Sommatoria per il calcolo della media</t>
  </si>
  <si>
    <t>Valori p(i) arrotondati</t>
  </si>
  <si>
    <t>Valori fi raggruppati</t>
  </si>
  <si>
    <t>Valori Fi raggruppati</t>
  </si>
  <si>
    <t>N. interventi teorici Fi       Formula n*p(i)</t>
  </si>
  <si>
    <t>Valori Fi arrotondati</t>
  </si>
  <si>
    <t>I valori delle celle evidenziate in verde vanno raggruppati facendone la somma perché non sono maggiori di 5</t>
  </si>
  <si>
    <t>Al professore viene 9,13</t>
  </si>
  <si>
    <t>In questo caso lambda è stato considerato uguale alla media</t>
  </si>
  <si>
    <t>df=K-1-1</t>
  </si>
  <si>
    <t>Tabella ausiliaria per il calcolo della media</t>
  </si>
  <si>
    <t>N. errori in una settimana</t>
  </si>
  <si>
    <t>N. settimane (con errori) osservate, fi</t>
  </si>
  <si>
    <t>frequenze osservate f(i)=fi/n</t>
  </si>
  <si>
    <t>probabilità toerica p(i) (poissoniana)</t>
  </si>
  <si>
    <t>Esercizio file:"esercizio esame su Gof 1.odt"</t>
  </si>
  <si>
    <t>Il valore 9,21 con df =3 risulta esattemente tra P95 e P99 e, quindi, il valore è sospetto e la distribuzione poissoniana necessita di ulteriori accertamenti per la convalida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</si>
</sst>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 wrapText="1"/>
    </xf>
    <xf numFmtId="1" fontId="0" fillId="0" borderId="1" xfId="0" applyNumberFormat="1" applyBorder="1"/>
    <xf numFmtId="164" fontId="0" fillId="0" borderId="1" xfId="0" applyNumberFormat="1" applyBorder="1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164" fontId="0" fillId="0" borderId="0" xfId="0" applyNumberFormat="1" applyFill="1" applyBorder="1"/>
    <xf numFmtId="1" fontId="0" fillId="0" borderId="0" xfId="0" applyNumberFormat="1" applyBorder="1"/>
    <xf numFmtId="164" fontId="0" fillId="0" borderId="0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NumberFormat="1" applyBorder="1"/>
    <xf numFmtId="0" fontId="0" fillId="0" borderId="1" xfId="0" applyNumberFormat="1" applyFill="1" applyBorder="1"/>
    <xf numFmtId="0" fontId="0" fillId="2" borderId="1" xfId="0" applyNumberFormat="1" applyFill="1" applyBorder="1"/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1" fontId="0" fillId="3" borderId="1" xfId="0" applyNumberFormat="1" applyFill="1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vertical="top" wrapText="1"/>
    </xf>
    <xf numFmtId="0" fontId="3" fillId="0" borderId="0" xfId="0" applyFont="1" applyAlignment="1">
      <alignment horizontal="center" wrapText="1"/>
    </xf>
    <xf numFmtId="0" fontId="0" fillId="0" borderId="3" xfId="0" applyBorder="1" applyAlignme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workbookViewId="0">
      <selection activeCell="J19" sqref="J19"/>
    </sheetView>
  </sheetViews>
  <sheetFormatPr defaultRowHeight="15" x14ac:dyDescent="0.25"/>
  <cols>
    <col min="1" max="1" width="10.140625" customWidth="1"/>
    <col min="2" max="2" width="12.28515625" customWidth="1"/>
    <col min="3" max="3" width="16.7109375" customWidth="1"/>
    <col min="4" max="4" width="15" customWidth="1"/>
    <col min="5" max="5" width="12.42578125" customWidth="1"/>
    <col min="6" max="9" width="12.140625" customWidth="1"/>
    <col min="10" max="10" width="13.85546875" customWidth="1"/>
    <col min="12" max="12" width="5.140625" customWidth="1"/>
    <col min="13" max="13" width="10.140625" customWidth="1"/>
    <col min="14" max="14" width="11" customWidth="1"/>
    <col min="15" max="15" width="14.7109375" customWidth="1"/>
    <col min="16" max="16" width="12.7109375" customWidth="1"/>
    <col min="17" max="17" width="14.7109375" customWidth="1"/>
  </cols>
  <sheetData>
    <row r="1" spans="1:21" x14ac:dyDescent="0.25">
      <c r="A1" s="26" t="s">
        <v>6</v>
      </c>
      <c r="B1" s="26"/>
      <c r="C1" s="26"/>
      <c r="D1" s="26"/>
      <c r="E1" s="26"/>
      <c r="F1" s="26"/>
      <c r="G1" s="26"/>
      <c r="H1" s="26"/>
      <c r="I1" s="26"/>
      <c r="J1" s="26"/>
    </row>
    <row r="2" spans="1:21" x14ac:dyDescent="0.25">
      <c r="A2" s="36" t="s">
        <v>23</v>
      </c>
      <c r="B2" s="36"/>
      <c r="C2" s="36"/>
      <c r="D2" s="36"/>
      <c r="E2" s="36"/>
      <c r="F2" s="36"/>
      <c r="G2" s="36"/>
      <c r="H2" s="36"/>
      <c r="I2" s="36"/>
      <c r="J2" s="36"/>
    </row>
    <row r="3" spans="1:2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M3" s="28"/>
      <c r="N3" s="28"/>
      <c r="O3" s="28"/>
      <c r="P3" s="28"/>
      <c r="Q3" s="28"/>
      <c r="R3" s="28"/>
      <c r="T3" s="28"/>
      <c r="U3" s="28"/>
    </row>
    <row r="4" spans="1:21" ht="75" x14ac:dyDescent="0.25">
      <c r="A4" s="2" t="s">
        <v>19</v>
      </c>
      <c r="B4" s="2" t="s">
        <v>20</v>
      </c>
      <c r="C4" s="2" t="s">
        <v>21</v>
      </c>
      <c r="D4" s="2" t="s">
        <v>22</v>
      </c>
      <c r="E4" s="2" t="s">
        <v>9</v>
      </c>
      <c r="F4" s="2" t="s">
        <v>12</v>
      </c>
      <c r="G4" s="2" t="s">
        <v>13</v>
      </c>
      <c r="H4" s="17" t="s">
        <v>10</v>
      </c>
      <c r="I4" s="17" t="s">
        <v>11</v>
      </c>
      <c r="J4" s="2" t="s">
        <v>5</v>
      </c>
      <c r="K4" s="6"/>
      <c r="M4" s="6"/>
      <c r="N4" s="6"/>
      <c r="O4" s="6"/>
      <c r="P4" s="6"/>
      <c r="Q4" s="6"/>
      <c r="R4" s="6"/>
      <c r="T4" s="5"/>
      <c r="U4" s="6"/>
    </row>
    <row r="5" spans="1:21" x14ac:dyDescent="0.25">
      <c r="A5" s="1">
        <v>0</v>
      </c>
      <c r="B5" s="1">
        <v>14</v>
      </c>
      <c r="C5" s="14">
        <f>B5/$B$14</f>
        <v>0.28000000000000003</v>
      </c>
      <c r="D5" s="14">
        <f>($B$20^A5*(EXP(1)^-$B$20))/FACT(A5)</f>
        <v>0.14956861922263506</v>
      </c>
      <c r="E5" s="14">
        <f>ROUND(D5,2)</f>
        <v>0.15</v>
      </c>
      <c r="F5" s="14">
        <f t="shared" ref="F5:F13" si="0">$B$14*E5</f>
        <v>7.5</v>
      </c>
      <c r="G5" s="14">
        <f>ROUND(F5,0)</f>
        <v>8</v>
      </c>
      <c r="H5" s="18">
        <v>14</v>
      </c>
      <c r="I5" s="19">
        <v>8</v>
      </c>
      <c r="J5" s="4">
        <f>POWER(H5-I5,2)/I5</f>
        <v>4.5</v>
      </c>
      <c r="K5" s="7"/>
      <c r="M5" s="7"/>
      <c r="N5" s="7"/>
      <c r="O5" s="7"/>
      <c r="P5" s="10"/>
      <c r="Q5" s="9"/>
      <c r="R5" s="10"/>
      <c r="T5" s="7"/>
      <c r="U5" s="7"/>
    </row>
    <row r="6" spans="1:21" x14ac:dyDescent="0.25">
      <c r="A6" s="1">
        <v>1</v>
      </c>
      <c r="B6" s="1">
        <v>11</v>
      </c>
      <c r="C6" s="14">
        <f t="shared" ref="C6:C13" si="1">B6/$B$14</f>
        <v>0.22</v>
      </c>
      <c r="D6" s="14">
        <f>($B$20^A6*(EXP(1)^-$B$20))/FACT(A6)</f>
        <v>0.28418037652300659</v>
      </c>
      <c r="E6" s="14">
        <f t="shared" ref="E6:E13" si="2">ROUND(D6,2)</f>
        <v>0.28000000000000003</v>
      </c>
      <c r="F6" s="14">
        <f t="shared" si="0"/>
        <v>14.000000000000002</v>
      </c>
      <c r="G6" s="14">
        <f t="shared" ref="G6:G13" si="3">ROUND(F6,0)</f>
        <v>14</v>
      </c>
      <c r="H6" s="18">
        <v>11</v>
      </c>
      <c r="I6" s="19">
        <v>14</v>
      </c>
      <c r="J6" s="4">
        <f t="shared" ref="J6:J11" si="4">POWER(H6-I6,2)/I6</f>
        <v>0.6428571428571429</v>
      </c>
      <c r="K6" s="7"/>
      <c r="M6" s="7"/>
      <c r="N6" s="7"/>
      <c r="O6" s="7"/>
      <c r="P6" s="10"/>
      <c r="Q6" s="9"/>
      <c r="R6" s="10"/>
      <c r="T6" s="7"/>
      <c r="U6" s="7"/>
    </row>
    <row r="7" spans="1:21" x14ac:dyDescent="0.25">
      <c r="A7" s="1">
        <v>2</v>
      </c>
      <c r="B7" s="1">
        <v>9</v>
      </c>
      <c r="C7" s="14">
        <f t="shared" si="1"/>
        <v>0.18</v>
      </c>
      <c r="D7" s="14">
        <f>($B$20^A7*(EXP(1)^-$B$20))/FACT(A7)</f>
        <v>0.26997135769685626</v>
      </c>
      <c r="E7" s="14">
        <f t="shared" si="2"/>
        <v>0.27</v>
      </c>
      <c r="F7" s="14">
        <f t="shared" si="0"/>
        <v>13.5</v>
      </c>
      <c r="G7" s="14">
        <f t="shared" si="3"/>
        <v>14</v>
      </c>
      <c r="H7" s="18">
        <v>9</v>
      </c>
      <c r="I7" s="19">
        <v>14</v>
      </c>
      <c r="J7" s="4">
        <f t="shared" si="4"/>
        <v>1.7857142857142858</v>
      </c>
      <c r="K7" s="7"/>
      <c r="M7" s="7"/>
      <c r="N7" s="7"/>
      <c r="O7" s="7"/>
      <c r="P7" s="10"/>
      <c r="Q7" s="9"/>
      <c r="R7" s="10"/>
      <c r="T7" s="7"/>
      <c r="U7" s="7"/>
    </row>
    <row r="8" spans="1:21" x14ac:dyDescent="0.25">
      <c r="A8" s="1">
        <v>3</v>
      </c>
      <c r="B8" s="1">
        <v>6</v>
      </c>
      <c r="C8" s="14">
        <f t="shared" si="1"/>
        <v>0.12</v>
      </c>
      <c r="D8" s="14">
        <f t="shared" ref="D8:D13" si="5">($B$20^A8*EXP(-$B$20))/FACT(A8)</f>
        <v>0.17098185987467562</v>
      </c>
      <c r="E8" s="14">
        <f t="shared" si="2"/>
        <v>0.17</v>
      </c>
      <c r="F8" s="14">
        <f t="shared" si="0"/>
        <v>8.5</v>
      </c>
      <c r="G8" s="14">
        <f t="shared" si="3"/>
        <v>9</v>
      </c>
      <c r="H8" s="18">
        <v>6</v>
      </c>
      <c r="I8" s="19">
        <v>9</v>
      </c>
      <c r="J8" s="4">
        <f t="shared" si="4"/>
        <v>1</v>
      </c>
      <c r="K8" s="7"/>
      <c r="M8" s="7"/>
      <c r="N8" s="7"/>
      <c r="O8" s="7"/>
      <c r="P8" s="10"/>
      <c r="Q8" s="9"/>
      <c r="R8" s="10"/>
      <c r="T8" s="7"/>
      <c r="U8" s="7"/>
    </row>
    <row r="9" spans="1:21" x14ac:dyDescent="0.25">
      <c r="A9" s="1">
        <v>4</v>
      </c>
      <c r="B9" s="11">
        <v>5</v>
      </c>
      <c r="C9" s="14">
        <f t="shared" si="1"/>
        <v>0.1</v>
      </c>
      <c r="D9" s="14">
        <f t="shared" si="5"/>
        <v>8.1216383440470927E-2</v>
      </c>
      <c r="E9" s="14">
        <f t="shared" si="2"/>
        <v>0.08</v>
      </c>
      <c r="F9" s="15">
        <f t="shared" si="0"/>
        <v>4</v>
      </c>
      <c r="G9" s="16">
        <f t="shared" si="3"/>
        <v>4</v>
      </c>
      <c r="H9" s="19"/>
      <c r="I9" s="19"/>
      <c r="J9" s="4"/>
      <c r="K9" s="7"/>
      <c r="M9" s="7"/>
      <c r="N9" s="7"/>
      <c r="O9" s="7"/>
      <c r="P9" s="10"/>
      <c r="Q9" s="9"/>
      <c r="R9" s="10"/>
      <c r="T9" s="7"/>
      <c r="U9" s="7"/>
    </row>
    <row r="10" spans="1:21" x14ac:dyDescent="0.25">
      <c r="A10" s="1">
        <v>5</v>
      </c>
      <c r="B10" s="11">
        <v>3</v>
      </c>
      <c r="C10" s="14">
        <f t="shared" si="1"/>
        <v>0.06</v>
      </c>
      <c r="D10" s="15">
        <f t="shared" si="5"/>
        <v>3.0862225707378954E-2</v>
      </c>
      <c r="E10" s="14">
        <f t="shared" si="2"/>
        <v>0.03</v>
      </c>
      <c r="F10" s="15">
        <f t="shared" si="0"/>
        <v>1.5</v>
      </c>
      <c r="G10" s="16">
        <f t="shared" si="3"/>
        <v>2</v>
      </c>
      <c r="H10" s="19"/>
      <c r="I10" s="19"/>
      <c r="J10" s="4"/>
      <c r="K10" s="7"/>
      <c r="M10" s="7"/>
      <c r="N10" s="7"/>
      <c r="O10" s="7"/>
      <c r="P10" s="8"/>
      <c r="Q10" s="9"/>
      <c r="R10" s="10"/>
      <c r="T10" s="7"/>
      <c r="U10" s="7"/>
    </row>
    <row r="11" spans="1:21" x14ac:dyDescent="0.25">
      <c r="A11" s="1">
        <v>6</v>
      </c>
      <c r="B11" s="11">
        <v>1</v>
      </c>
      <c r="C11" s="14">
        <f t="shared" si="1"/>
        <v>0.02</v>
      </c>
      <c r="D11" s="15">
        <f t="shared" si="5"/>
        <v>9.7730381406700012E-3</v>
      </c>
      <c r="E11" s="14">
        <f t="shared" si="2"/>
        <v>0.01</v>
      </c>
      <c r="F11" s="15">
        <f t="shared" si="0"/>
        <v>0.5</v>
      </c>
      <c r="G11" s="16">
        <f t="shared" si="3"/>
        <v>1</v>
      </c>
      <c r="H11" s="19">
        <f>SUM(B9:B13)</f>
        <v>10</v>
      </c>
      <c r="I11" s="19">
        <f>SUM(G9:G13)</f>
        <v>7</v>
      </c>
      <c r="J11" s="4">
        <f t="shared" si="4"/>
        <v>1.2857142857142858</v>
      </c>
      <c r="K11" s="7"/>
      <c r="M11" s="7"/>
      <c r="N11" s="7"/>
      <c r="O11" s="7"/>
      <c r="P11" s="8"/>
      <c r="Q11" s="9"/>
      <c r="R11" s="7"/>
      <c r="T11" s="7"/>
      <c r="U11" s="7"/>
    </row>
    <row r="12" spans="1:21" x14ac:dyDescent="0.25">
      <c r="A12" s="1">
        <v>7</v>
      </c>
      <c r="B12" s="11">
        <v>1</v>
      </c>
      <c r="C12" s="14">
        <f t="shared" si="1"/>
        <v>0.02</v>
      </c>
      <c r="D12" s="15">
        <f t="shared" si="5"/>
        <v>2.6526817810390005E-3</v>
      </c>
      <c r="E12" s="14">
        <f t="shared" si="2"/>
        <v>0</v>
      </c>
      <c r="F12" s="15">
        <f t="shared" si="0"/>
        <v>0</v>
      </c>
      <c r="G12" s="16">
        <f t="shared" si="3"/>
        <v>0</v>
      </c>
      <c r="H12" s="19"/>
      <c r="I12" s="19"/>
      <c r="J12" s="4"/>
      <c r="K12" s="7"/>
      <c r="M12" s="7"/>
      <c r="N12" s="7"/>
      <c r="O12" s="7"/>
      <c r="P12" s="8"/>
      <c r="Q12" s="9"/>
      <c r="R12" s="7"/>
      <c r="T12" s="7"/>
      <c r="U12" s="7"/>
    </row>
    <row r="13" spans="1:21" x14ac:dyDescent="0.25">
      <c r="A13" s="1">
        <v>8</v>
      </c>
      <c r="B13" s="11">
        <v>0</v>
      </c>
      <c r="C13" s="14">
        <f t="shared" si="1"/>
        <v>0</v>
      </c>
      <c r="D13" s="15">
        <f t="shared" si="5"/>
        <v>6.3001192299676255E-4</v>
      </c>
      <c r="E13" s="14">
        <f t="shared" si="2"/>
        <v>0</v>
      </c>
      <c r="F13" s="15">
        <f t="shared" si="0"/>
        <v>0</v>
      </c>
      <c r="G13" s="16">
        <f t="shared" si="3"/>
        <v>0</v>
      </c>
      <c r="H13" s="19"/>
      <c r="I13" s="19"/>
      <c r="J13" s="4"/>
      <c r="K13" s="7"/>
      <c r="M13" s="7"/>
      <c r="N13" s="7"/>
      <c r="O13" s="7"/>
      <c r="P13" s="8"/>
      <c r="Q13" s="9"/>
      <c r="R13" s="7"/>
      <c r="T13" s="7"/>
      <c r="U13" s="7"/>
    </row>
    <row r="14" spans="1:21" x14ac:dyDescent="0.25">
      <c r="A14" s="1"/>
      <c r="B14" s="1">
        <f>SUM(B5:B13)</f>
        <v>50</v>
      </c>
      <c r="C14" s="1"/>
      <c r="D14" s="4">
        <f>SUM(D5:D13)</f>
        <v>0.99983655430972895</v>
      </c>
      <c r="E14" s="3">
        <f>SUM(E5:E13)</f>
        <v>0.9900000000000001</v>
      </c>
      <c r="F14" s="3"/>
      <c r="G14" s="3"/>
      <c r="H14" s="19"/>
      <c r="I14" s="19"/>
      <c r="J14" s="1">
        <f>SUM(J5:J13)</f>
        <v>9.2142857142857153</v>
      </c>
      <c r="K14" s="7"/>
      <c r="M14" s="7"/>
      <c r="N14" s="7"/>
      <c r="O14" s="7"/>
      <c r="P14" s="10"/>
      <c r="Q14" s="10"/>
      <c r="R14" s="7"/>
      <c r="T14" s="7"/>
      <c r="U14" s="7"/>
    </row>
    <row r="15" spans="1:21" ht="15" customHeight="1" x14ac:dyDescent="0.25">
      <c r="A15" s="29" t="s">
        <v>14</v>
      </c>
      <c r="B15" s="30"/>
      <c r="C15" s="30"/>
      <c r="D15" s="30"/>
      <c r="E15" s="30"/>
      <c r="F15" s="30"/>
      <c r="G15" s="31"/>
      <c r="H15" s="20"/>
      <c r="I15" s="20"/>
      <c r="J15" s="25">
        <f>ROUND(J14,2)</f>
        <v>9.2100000000000009</v>
      </c>
    </row>
    <row r="16" spans="1:21" x14ac:dyDescent="0.25">
      <c r="A16" s="32"/>
      <c r="B16" s="33"/>
      <c r="C16" s="33"/>
      <c r="D16" s="33"/>
      <c r="E16" s="33"/>
      <c r="F16" s="33"/>
      <c r="G16" s="34"/>
      <c r="H16" s="21"/>
      <c r="I16" s="35" t="s">
        <v>15</v>
      </c>
      <c r="J16" s="35"/>
    </row>
    <row r="17" spans="1:18" x14ac:dyDescent="0.25">
      <c r="A17" s="13"/>
      <c r="B17" s="13"/>
      <c r="C17" s="13"/>
      <c r="D17" s="13"/>
      <c r="E17" s="13"/>
      <c r="F17" s="13"/>
      <c r="G17" s="13"/>
      <c r="H17" s="21"/>
      <c r="I17" s="13"/>
      <c r="J17" s="13"/>
    </row>
    <row r="18" spans="1:18" x14ac:dyDescent="0.25">
      <c r="A18" s="13"/>
      <c r="B18" s="13"/>
      <c r="C18" s="13"/>
      <c r="D18" s="13"/>
      <c r="E18" s="13"/>
      <c r="F18" s="13"/>
      <c r="G18" s="13"/>
      <c r="H18" s="21"/>
      <c r="I18" s="13"/>
      <c r="J18" s="13"/>
    </row>
    <row r="20" spans="1:18" x14ac:dyDescent="0.25">
      <c r="A20" s="1" t="s">
        <v>2</v>
      </c>
      <c r="B20" s="1">
        <v>1.9</v>
      </c>
      <c r="C20" s="27" t="s">
        <v>16</v>
      </c>
      <c r="D20" s="27"/>
    </row>
    <row r="21" spans="1:18" x14ac:dyDescent="0.25">
      <c r="A21" s="1" t="s">
        <v>3</v>
      </c>
      <c r="B21" s="1">
        <f>D46/50</f>
        <v>1.9</v>
      </c>
      <c r="C21" s="27"/>
      <c r="D21" s="27"/>
    </row>
    <row r="22" spans="1:18" x14ac:dyDescent="0.25">
      <c r="A22" s="7" t="s">
        <v>4</v>
      </c>
      <c r="B22" s="7"/>
      <c r="C22" s="13"/>
      <c r="D22" s="13"/>
    </row>
    <row r="23" spans="1:18" x14ac:dyDescent="0.25">
      <c r="A23" s="7"/>
      <c r="B23" s="7"/>
      <c r="C23" s="13"/>
      <c r="D23" s="13"/>
    </row>
    <row r="24" spans="1:18" x14ac:dyDescent="0.25">
      <c r="A24" s="7"/>
      <c r="B24" s="7"/>
      <c r="C24" s="13"/>
      <c r="D24" s="13"/>
    </row>
    <row r="25" spans="1:18" ht="15" customHeight="1" x14ac:dyDescent="0.25">
      <c r="D25" s="37" t="s">
        <v>24</v>
      </c>
      <c r="E25" s="38"/>
      <c r="F25" s="38"/>
      <c r="G25" s="38"/>
      <c r="H25" s="38"/>
      <c r="I25" s="38"/>
      <c r="J25" s="39"/>
    </row>
    <row r="26" spans="1:18" ht="15" customHeight="1" x14ac:dyDescent="0.25">
      <c r="A26" s="1" t="s">
        <v>17</v>
      </c>
      <c r="B26" s="3">
        <f xml:space="preserve"> 5-1-1</f>
        <v>3</v>
      </c>
      <c r="D26" s="40"/>
      <c r="E26" s="41"/>
      <c r="F26" s="41"/>
      <c r="G26" s="41"/>
      <c r="H26" s="41"/>
      <c r="I26" s="41"/>
      <c r="J26" s="42"/>
    </row>
    <row r="27" spans="1:18" ht="15" customHeight="1" x14ac:dyDescent="0.25">
      <c r="D27" s="40"/>
      <c r="E27" s="41"/>
      <c r="F27" s="41"/>
      <c r="G27" s="41"/>
      <c r="H27" s="41"/>
      <c r="I27" s="41"/>
      <c r="J27" s="42"/>
      <c r="M27" s="7"/>
      <c r="N27" s="7"/>
      <c r="O27" s="7"/>
      <c r="P27" s="7"/>
      <c r="Q27" s="7"/>
      <c r="R27" s="7"/>
    </row>
    <row r="28" spans="1:18" ht="15" customHeight="1" x14ac:dyDescent="0.25">
      <c r="D28" s="43"/>
      <c r="E28" s="44"/>
      <c r="F28" s="44"/>
      <c r="G28" s="44"/>
      <c r="H28" s="44"/>
      <c r="I28" s="44"/>
      <c r="J28" s="45"/>
      <c r="M28" s="7"/>
      <c r="N28" s="7"/>
      <c r="O28" s="7"/>
      <c r="P28" s="7"/>
      <c r="Q28" s="7"/>
      <c r="R28" s="7"/>
    </row>
    <row r="29" spans="1:18" ht="15" customHeight="1" x14ac:dyDescent="0.3">
      <c r="D29" s="23"/>
      <c r="E29" s="23"/>
      <c r="F29" s="23"/>
      <c r="G29" s="23"/>
      <c r="H29" s="23"/>
      <c r="I29" s="23"/>
      <c r="J29" s="23"/>
      <c r="M29" s="7"/>
      <c r="N29" s="7"/>
      <c r="O29" s="7"/>
      <c r="P29" s="7"/>
      <c r="Q29" s="7"/>
      <c r="R29" s="7"/>
    </row>
    <row r="30" spans="1:18" ht="15" customHeight="1" x14ac:dyDescent="0.3">
      <c r="D30" s="23"/>
      <c r="E30" s="23"/>
      <c r="F30" s="23"/>
      <c r="G30" s="23"/>
      <c r="H30" s="23"/>
      <c r="I30" s="23"/>
      <c r="J30" s="23"/>
      <c r="M30" s="7"/>
      <c r="N30" s="7"/>
      <c r="O30" s="7"/>
      <c r="P30" s="7"/>
      <c r="Q30" s="7"/>
      <c r="R30" s="7"/>
    </row>
    <row r="31" spans="1:18" ht="15" customHeight="1" x14ac:dyDescent="0.3">
      <c r="D31" s="23"/>
      <c r="E31" s="23"/>
      <c r="F31" s="23"/>
      <c r="G31" s="23"/>
      <c r="H31" s="23"/>
      <c r="I31" s="23"/>
      <c r="J31" s="23"/>
      <c r="M31" s="7"/>
      <c r="N31" s="7"/>
      <c r="O31" s="7"/>
      <c r="P31" s="7"/>
      <c r="Q31" s="7"/>
      <c r="R31" s="7"/>
    </row>
    <row r="32" spans="1:18" ht="15" customHeight="1" x14ac:dyDescent="0.3">
      <c r="D32" s="23"/>
      <c r="E32" s="23"/>
      <c r="F32" s="23"/>
      <c r="G32" s="23"/>
      <c r="H32" s="23"/>
      <c r="I32" s="23"/>
      <c r="J32" s="23"/>
      <c r="M32" s="7"/>
      <c r="N32" s="7"/>
      <c r="O32" s="7"/>
      <c r="P32" s="7"/>
      <c r="Q32" s="7"/>
      <c r="R32" s="7"/>
    </row>
    <row r="33" spans="2:18" ht="15" customHeight="1" x14ac:dyDescent="0.3">
      <c r="D33" s="23"/>
      <c r="E33" s="23"/>
      <c r="F33" s="23"/>
      <c r="G33" s="23"/>
      <c r="H33" s="23"/>
      <c r="I33" s="23"/>
      <c r="J33" s="23"/>
      <c r="M33" s="7"/>
      <c r="N33" s="7"/>
      <c r="O33" s="7"/>
      <c r="P33" s="7"/>
      <c r="Q33" s="7"/>
      <c r="R33" s="7"/>
    </row>
    <row r="34" spans="2:18" ht="15" customHeight="1" x14ac:dyDescent="0.3">
      <c r="D34" s="23"/>
      <c r="E34" s="23"/>
      <c r="F34" s="23"/>
      <c r="G34" s="23"/>
      <c r="H34" s="23"/>
      <c r="I34" s="23"/>
      <c r="J34" s="23"/>
      <c r="M34" s="7"/>
      <c r="N34" s="7"/>
      <c r="O34" s="7"/>
      <c r="P34" s="7"/>
      <c r="Q34" s="7"/>
      <c r="R34" s="7"/>
    </row>
    <row r="35" spans="2:18" ht="15" customHeight="1" x14ac:dyDescent="0.3">
      <c r="B35" s="26" t="s">
        <v>18</v>
      </c>
      <c r="C35" s="26"/>
      <c r="D35" s="26"/>
      <c r="E35" s="23"/>
      <c r="F35" s="23"/>
      <c r="G35" s="23"/>
      <c r="H35" s="23"/>
      <c r="I35" s="23"/>
      <c r="J35" s="23"/>
      <c r="M35" s="7"/>
      <c r="N35" s="7"/>
      <c r="O35" s="7"/>
      <c r="P35" s="7"/>
      <c r="Q35" s="7"/>
      <c r="R35" s="7"/>
    </row>
    <row r="36" spans="2:18" ht="45" x14ac:dyDescent="0.25">
      <c r="B36" s="2" t="s">
        <v>0</v>
      </c>
      <c r="C36" s="2" t="s">
        <v>1</v>
      </c>
      <c r="D36" s="2" t="s">
        <v>7</v>
      </c>
      <c r="E36" s="6"/>
      <c r="M36" s="22"/>
      <c r="N36" s="6"/>
      <c r="O36" s="6"/>
      <c r="P36" s="6"/>
      <c r="Q36" s="6"/>
      <c r="R36" s="6"/>
    </row>
    <row r="37" spans="2:18" x14ac:dyDescent="0.25">
      <c r="B37" s="1">
        <v>0</v>
      </c>
      <c r="C37" s="1">
        <v>14</v>
      </c>
      <c r="D37" s="1">
        <f>B37*C37</f>
        <v>0</v>
      </c>
      <c r="E37" s="7"/>
      <c r="L37" s="7"/>
      <c r="M37" s="7"/>
      <c r="N37" s="7"/>
      <c r="O37" s="7"/>
      <c r="P37" s="10"/>
      <c r="Q37" s="9"/>
      <c r="R37" s="10"/>
    </row>
    <row r="38" spans="2:18" x14ac:dyDescent="0.25">
      <c r="B38" s="1">
        <v>1</v>
      </c>
      <c r="C38" s="1">
        <v>11</v>
      </c>
      <c r="D38" s="1">
        <f t="shared" ref="D38:D45" si="6">B38*C38</f>
        <v>11</v>
      </c>
      <c r="E38" s="7"/>
      <c r="L38" s="7"/>
      <c r="M38" s="7"/>
      <c r="N38" s="7"/>
      <c r="O38" s="7"/>
      <c r="P38" s="10"/>
      <c r="Q38" s="9"/>
      <c r="R38" s="10"/>
    </row>
    <row r="39" spans="2:18" x14ac:dyDescent="0.25">
      <c r="B39" s="1">
        <v>2</v>
      </c>
      <c r="C39" s="1">
        <v>9</v>
      </c>
      <c r="D39" s="1">
        <f t="shared" si="6"/>
        <v>18</v>
      </c>
      <c r="E39" s="7"/>
      <c r="L39" s="7"/>
      <c r="M39" s="7"/>
      <c r="N39" s="7"/>
      <c r="O39" s="7"/>
      <c r="P39" s="10"/>
      <c r="Q39" s="9"/>
      <c r="R39" s="10"/>
    </row>
    <row r="40" spans="2:18" x14ac:dyDescent="0.25">
      <c r="B40" s="1">
        <v>3</v>
      </c>
      <c r="C40" s="1">
        <v>6</v>
      </c>
      <c r="D40" s="1">
        <f t="shared" si="6"/>
        <v>18</v>
      </c>
      <c r="E40" s="7"/>
      <c r="L40" s="7"/>
      <c r="M40" s="7"/>
      <c r="N40" s="7"/>
      <c r="O40" s="7"/>
      <c r="P40" s="10"/>
      <c r="Q40" s="9"/>
      <c r="R40" s="10"/>
    </row>
    <row r="41" spans="2:18" x14ac:dyDescent="0.25">
      <c r="B41" s="1">
        <v>4</v>
      </c>
      <c r="C41" s="1">
        <v>5</v>
      </c>
      <c r="D41" s="1">
        <f t="shared" si="6"/>
        <v>20</v>
      </c>
      <c r="E41" s="7"/>
      <c r="M41" s="7"/>
      <c r="N41" s="7"/>
      <c r="O41" s="7"/>
      <c r="P41" s="10"/>
      <c r="Q41" s="9"/>
      <c r="R41" s="10"/>
    </row>
    <row r="42" spans="2:18" x14ac:dyDescent="0.25">
      <c r="B42" s="1">
        <v>5</v>
      </c>
      <c r="C42" s="1">
        <v>3</v>
      </c>
      <c r="D42" s="1">
        <f t="shared" si="6"/>
        <v>15</v>
      </c>
      <c r="E42" s="7"/>
      <c r="M42" s="7"/>
      <c r="N42" s="7"/>
      <c r="O42" s="7"/>
      <c r="P42" s="10"/>
      <c r="Q42" s="9"/>
      <c r="R42" s="10"/>
    </row>
    <row r="43" spans="2:18" x14ac:dyDescent="0.25">
      <c r="B43" s="1">
        <v>6</v>
      </c>
      <c r="C43" s="1">
        <v>1</v>
      </c>
      <c r="D43" s="1">
        <f t="shared" si="6"/>
        <v>6</v>
      </c>
      <c r="E43" s="7"/>
      <c r="M43" s="7"/>
      <c r="N43" s="7"/>
      <c r="O43" s="7"/>
      <c r="P43" s="8"/>
      <c r="Q43" s="9"/>
      <c r="R43" s="10"/>
    </row>
    <row r="44" spans="2:18" x14ac:dyDescent="0.25">
      <c r="B44" s="1">
        <v>7</v>
      </c>
      <c r="C44" s="1">
        <v>1</v>
      </c>
      <c r="D44" s="1">
        <f t="shared" si="6"/>
        <v>7</v>
      </c>
      <c r="E44" s="7"/>
    </row>
    <row r="45" spans="2:18" x14ac:dyDescent="0.25">
      <c r="B45" s="1">
        <v>8</v>
      </c>
      <c r="C45" s="1">
        <v>0</v>
      </c>
      <c r="D45" s="1">
        <f t="shared" si="6"/>
        <v>0</v>
      </c>
      <c r="E45" s="7"/>
    </row>
    <row r="46" spans="2:18" x14ac:dyDescent="0.25">
      <c r="B46" s="1"/>
      <c r="C46" s="1">
        <f>SUM(C37:C45)</f>
        <v>50</v>
      </c>
      <c r="D46" s="1">
        <f>SUM(D37:D45)</f>
        <v>95</v>
      </c>
      <c r="E46" s="7"/>
    </row>
    <row r="47" spans="2:18" ht="45" x14ac:dyDescent="0.25">
      <c r="D47" s="12" t="s">
        <v>8</v>
      </c>
    </row>
    <row r="64" spans="1:9" x14ac:dyDescent="0.25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5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5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5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5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5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5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5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5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5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5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25">
      <c r="A75" s="7"/>
      <c r="B75" s="7"/>
      <c r="C75" s="7"/>
      <c r="D75" s="7"/>
      <c r="E75" s="7"/>
      <c r="F75" s="7"/>
      <c r="G75" s="7"/>
      <c r="H75" s="7"/>
      <c r="I75" s="7"/>
    </row>
    <row r="76" spans="1:9" x14ac:dyDescent="0.25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25">
      <c r="A77" s="7"/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25">
      <c r="A79" s="7"/>
      <c r="B79" s="7"/>
      <c r="C79" s="7"/>
      <c r="D79" s="7"/>
      <c r="E79" s="7"/>
      <c r="F79" s="7"/>
      <c r="G79" s="7"/>
      <c r="H79" s="7"/>
      <c r="I79" s="7"/>
    </row>
    <row r="80" spans="1:9" x14ac:dyDescent="0.25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25">
      <c r="A81" s="7"/>
      <c r="B81" s="7"/>
      <c r="C81" s="7"/>
      <c r="D81" s="7"/>
      <c r="E81" s="7"/>
      <c r="F81" s="7"/>
      <c r="G81" s="7"/>
      <c r="H81" s="7"/>
      <c r="I81" s="7"/>
    </row>
    <row r="82" spans="1:9" x14ac:dyDescent="0.25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25">
      <c r="A83" s="7"/>
      <c r="B83" s="7"/>
      <c r="C83" s="7"/>
      <c r="D83" s="7"/>
      <c r="E83" s="7"/>
      <c r="F83" s="7"/>
      <c r="G83" s="7"/>
      <c r="H83" s="7"/>
      <c r="I83" s="7"/>
    </row>
    <row r="84" spans="1:9" x14ac:dyDescent="0.25">
      <c r="A84" s="7"/>
      <c r="B84" s="7"/>
      <c r="C84" s="7"/>
      <c r="D84" s="7"/>
      <c r="E84" s="7"/>
      <c r="F84" s="7"/>
      <c r="G84" s="7"/>
      <c r="H84" s="7"/>
      <c r="I84" s="7"/>
    </row>
    <row r="85" spans="1:9" x14ac:dyDescent="0.25">
      <c r="A85" s="7"/>
      <c r="B85" s="7"/>
      <c r="C85" s="7"/>
      <c r="D85" s="7"/>
      <c r="E85" s="7"/>
      <c r="F85" s="7"/>
      <c r="G85" s="7"/>
      <c r="H85" s="7"/>
      <c r="I85" s="7"/>
    </row>
    <row r="86" spans="1:9" x14ac:dyDescent="0.25">
      <c r="A86" s="7"/>
      <c r="B86" s="7"/>
      <c r="C86" s="7"/>
      <c r="D86" s="7"/>
      <c r="E86" s="7"/>
      <c r="F86" s="7"/>
      <c r="G86" s="7"/>
      <c r="H86" s="7"/>
      <c r="I86" s="7"/>
    </row>
    <row r="87" spans="1:9" x14ac:dyDescent="0.25">
      <c r="A87" s="7"/>
      <c r="B87" s="7"/>
      <c r="C87" s="7"/>
      <c r="D87" s="7"/>
      <c r="E87" s="7"/>
      <c r="F87" s="7"/>
      <c r="G87" s="7"/>
      <c r="H87" s="7"/>
      <c r="I87" s="7"/>
    </row>
  </sheetData>
  <mergeCells count="9">
    <mergeCell ref="B35:D35"/>
    <mergeCell ref="C20:D21"/>
    <mergeCell ref="T3:U3"/>
    <mergeCell ref="A1:J1"/>
    <mergeCell ref="M3:R3"/>
    <mergeCell ref="A15:G16"/>
    <mergeCell ref="I16:J16"/>
    <mergeCell ref="A2:J2"/>
    <mergeCell ref="D25:J2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Andrea Fiorucci</cp:lastModifiedBy>
  <cp:lastPrinted>2015-02-26T23:03:29Z</cp:lastPrinted>
  <dcterms:created xsi:type="dcterms:W3CDTF">2014-05-14T08:04:14Z</dcterms:created>
  <dcterms:modified xsi:type="dcterms:W3CDTF">2015-05-04T09:48:25Z</dcterms:modified>
</cp:coreProperties>
</file>