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ett\Documents\Studium\medea\data\results\20230104\"/>
    </mc:Choice>
  </mc:AlternateContent>
  <xr:revisionPtr revIDLastSave="0" documentId="13_ncr:1_{5EFF2CEF-5E5C-4BDC-8263-FE3C8D103767}" xr6:coauthVersionLast="47" xr6:coauthVersionMax="47" xr10:uidLastSave="{00000000-0000-0000-0000-000000000000}"/>
  <bookViews>
    <workbookView xWindow="-110" yWindow="-110" windowWidth="19420" windowHeight="10420" xr2:uid="{AB2AFBE4-A526-4DC6-81E7-D900B59EB9F9}"/>
  </bookViews>
  <sheets>
    <sheet name="Tabelle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1" l="1"/>
  <c r="L19" i="1"/>
  <c r="N18" i="1"/>
  <c r="L18" i="1"/>
  <c r="N8" i="1"/>
  <c r="N9" i="1"/>
  <c r="L9" i="1"/>
  <c r="L8" i="1"/>
  <c r="C7" i="1"/>
  <c r="D7" i="1"/>
  <c r="E7" i="1"/>
  <c r="F7" i="1"/>
  <c r="G7" i="1"/>
  <c r="H7" i="1"/>
  <c r="B7" i="1"/>
  <c r="C5" i="1"/>
  <c r="D5" i="1"/>
  <c r="E5" i="1"/>
  <c r="F5" i="1"/>
  <c r="G5" i="1"/>
  <c r="H5" i="1"/>
  <c r="B5" i="1"/>
  <c r="C13" i="1"/>
  <c r="D13" i="1"/>
  <c r="E13" i="1"/>
  <c r="F13" i="1"/>
  <c r="G13" i="1"/>
  <c r="H13" i="1"/>
  <c r="C11" i="1"/>
  <c r="D11" i="1"/>
  <c r="E11" i="1"/>
  <c r="F11" i="1"/>
  <c r="G11" i="1"/>
  <c r="H11" i="1"/>
  <c r="C9" i="1"/>
  <c r="D9" i="1"/>
  <c r="E9" i="1"/>
  <c r="F9" i="1"/>
  <c r="G9" i="1"/>
  <c r="H9" i="1"/>
  <c r="B13" i="1"/>
  <c r="B11" i="1"/>
  <c r="B9" i="1"/>
  <c r="C12" i="1"/>
  <c r="D12" i="1"/>
  <c r="E12" i="1"/>
  <c r="F12" i="1"/>
  <c r="G12" i="1"/>
  <c r="H12" i="1"/>
  <c r="B12" i="1"/>
  <c r="C10" i="1"/>
  <c r="D10" i="1"/>
  <c r="E10" i="1"/>
  <c r="F10" i="1"/>
  <c r="G10" i="1"/>
  <c r="H10" i="1"/>
  <c r="B10" i="1"/>
  <c r="C8" i="1"/>
  <c r="D8" i="1"/>
  <c r="E8" i="1"/>
  <c r="F8" i="1"/>
  <c r="G8" i="1"/>
  <c r="H8" i="1"/>
  <c r="B8" i="1"/>
  <c r="C6" i="1"/>
  <c r="D6" i="1"/>
  <c r="E6" i="1"/>
  <c r="F6" i="1"/>
  <c r="G6" i="1"/>
  <c r="H6" i="1"/>
  <c r="B6" i="1"/>
  <c r="C4" i="1"/>
  <c r="D4" i="1"/>
  <c r="E4" i="1"/>
  <c r="F4" i="1"/>
  <c r="G4" i="1"/>
  <c r="H4" i="1"/>
  <c r="B4" i="1"/>
  <c r="B2" i="1"/>
  <c r="C2" i="1"/>
  <c r="E2" i="1"/>
  <c r="F2" i="1"/>
  <c r="G2" i="1"/>
  <c r="H2" i="1"/>
  <c r="D2" i="1"/>
  <c r="C3" i="1"/>
  <c r="D3" i="1"/>
  <c r="E3" i="1"/>
  <c r="F3" i="1"/>
  <c r="G3" i="1"/>
  <c r="H3" i="1"/>
  <c r="B3" i="1"/>
</calcChain>
</file>

<file path=xl/sharedStrings.xml><?xml version="1.0" encoding="utf-8"?>
<sst xmlns="http://schemas.openxmlformats.org/spreadsheetml/2006/main" count="26" uniqueCount="20">
  <si>
    <t>ATel_</t>
  </si>
  <si>
    <t>DEel_</t>
  </si>
  <si>
    <t>ATel_wind_constraint_</t>
  </si>
  <si>
    <t>DEel_wind_constraint_</t>
  </si>
  <si>
    <t>ATel_windpv_constraint_</t>
  </si>
  <si>
    <t>DEel_windpv_constraint_</t>
  </si>
  <si>
    <t>ATh_2_</t>
  </si>
  <si>
    <t>DEh_2_</t>
  </si>
  <si>
    <t>ATh_2_wind_constraint_</t>
  </si>
  <si>
    <t>DEh_2_wind_constraint_</t>
  </si>
  <si>
    <t>ATh_2_windpv_constraint_</t>
  </si>
  <si>
    <t>DEh_2_windpv_constraint_</t>
  </si>
  <si>
    <t>DE</t>
  </si>
  <si>
    <t>AT</t>
  </si>
  <si>
    <t>min</t>
  </si>
  <si>
    <t>max</t>
  </si>
  <si>
    <t>average</t>
  </si>
  <si>
    <t>el</t>
  </si>
  <si>
    <t>h2</t>
  </si>
  <si>
    <t>&gt;4500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</si>
</sst>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uett\Documents\Studium\medea\data\results\20230104\installed_capacitiesAT.xlsx" TargetMode="External"/><Relationship Id="rId1" Type="http://schemas.openxmlformats.org/officeDocument/2006/relationships/externalLinkPath" Target="installed_capacitiesA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uett\Documents\Studium\medea\data\results\20230104\electricity_use_AT.xlsx" TargetMode="External"/><Relationship Id="rId1" Type="http://schemas.openxmlformats.org/officeDocument/2006/relationships/externalLinkPath" Target="electricity_use_A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uett\Documents\Studium\medea\data\results\20230104\electricity_use_DE.xlsx" TargetMode="External"/><Relationship Id="rId1" Type="http://schemas.openxmlformats.org/officeDocument/2006/relationships/externalLinkPath" Target="electricity_use_DE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uett\Documents\Studium\medea\data\results\20230104\installed_capacitiesDE.xlsx" TargetMode="External"/><Relationship Id="rId1" Type="http://schemas.openxmlformats.org/officeDocument/2006/relationships/externalLinkPath" Target="installed_capacities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l_"/>
      <sheetName val="el_wind_constraint_"/>
      <sheetName val="el_windpv_constraint_"/>
      <sheetName val="h_2_"/>
      <sheetName val="h_2_wind_constraint_"/>
      <sheetName val="h_2_windpv_constraint_"/>
    </sheetNames>
    <sheetDataSet>
      <sheetData sheetId="0">
        <row r="4">
          <cell r="B4">
            <v>1</v>
          </cell>
          <cell r="C4">
            <v>3.2903718148601899</v>
          </cell>
          <cell r="D4">
            <v>3.2903718148595651</v>
          </cell>
          <cell r="E4">
            <v>3.290371814860185</v>
          </cell>
          <cell r="F4">
            <v>3.290371814845189</v>
          </cell>
          <cell r="G4">
            <v>3.290371814777505</v>
          </cell>
          <cell r="H4">
            <v>3.2903718148452188</v>
          </cell>
        </row>
      </sheetData>
      <sheetData sheetId="1">
        <row r="4">
          <cell r="B4">
            <v>0</v>
          </cell>
          <cell r="C4">
            <v>1</v>
          </cell>
          <cell r="D4">
            <v>1</v>
          </cell>
          <cell r="E4">
            <v>8.7632689970409956</v>
          </cell>
          <cell r="F4">
            <v>8.7632689965693942</v>
          </cell>
          <cell r="G4">
            <v>8.7632689970049711</v>
          </cell>
          <cell r="H4">
            <v>8.7632689961400612</v>
          </cell>
        </row>
      </sheetData>
      <sheetData sheetId="2">
        <row r="4">
          <cell r="B4">
            <v>0</v>
          </cell>
          <cell r="C4">
            <v>0</v>
          </cell>
          <cell r="D4">
            <v>0.13826985141163889</v>
          </cell>
          <cell r="E4">
            <v>0.1731254162200063</v>
          </cell>
          <cell r="F4">
            <v>0.16716754586290941</v>
          </cell>
          <cell r="G4">
            <v>0.13623458580969841</v>
          </cell>
          <cell r="H4">
            <v>0.1043131318420905</v>
          </cell>
        </row>
      </sheetData>
      <sheetData sheetId="3">
        <row r="4">
          <cell r="B4">
            <v>1</v>
          </cell>
          <cell r="C4">
            <v>4.3641133123302129</v>
          </cell>
          <cell r="D4">
            <v>4.3641133134125116</v>
          </cell>
          <cell r="E4">
            <v>4.3641133130389136</v>
          </cell>
          <cell r="F4">
            <v>4.3641133132040446</v>
          </cell>
          <cell r="G4">
            <v>4.3641133128007246</v>
          </cell>
          <cell r="H4">
            <v>4.364113312382436</v>
          </cell>
        </row>
      </sheetData>
      <sheetData sheetId="4">
        <row r="4">
          <cell r="B4">
            <v>0</v>
          </cell>
          <cell r="C4">
            <v>0.13999176064509011</v>
          </cell>
          <cell r="D4">
            <v>1</v>
          </cell>
          <cell r="E4">
            <v>8.3293518246412823</v>
          </cell>
          <cell r="F4">
            <v>11.030320066224309</v>
          </cell>
          <cell r="G4">
            <v>11.03032006622448</v>
          </cell>
          <cell r="H4">
            <v>11.03032006515269</v>
          </cell>
        </row>
      </sheetData>
      <sheetData sheetId="5">
        <row r="4">
          <cell r="B4">
            <v>0</v>
          </cell>
          <cell r="C4">
            <v>1.7422564935096311E-2</v>
          </cell>
          <cell r="D4">
            <v>0.1234504471710858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l_"/>
      <sheetName val="el_wind_constraint_"/>
      <sheetName val="el_windpv_constraint_"/>
      <sheetName val="h_2_"/>
      <sheetName val="h_2_wind_constraint_"/>
      <sheetName val="h_2_windpv_constraint_"/>
    </sheetNames>
    <sheetDataSet>
      <sheetData sheetId="0">
        <row r="3">
          <cell r="B3">
            <v>6257.0467358423193</v>
          </cell>
          <cell r="C3">
            <v>23853.95160281477</v>
          </cell>
          <cell r="D3">
            <v>23853.951602814421</v>
          </cell>
          <cell r="E3">
            <v>23853.95160281477</v>
          </cell>
          <cell r="F3">
            <v>23853.95160281346</v>
          </cell>
          <cell r="G3">
            <v>23853.951602817109</v>
          </cell>
          <cell r="H3">
            <v>23853.951602813679</v>
          </cell>
        </row>
      </sheetData>
      <sheetData sheetId="1">
        <row r="3">
          <cell r="B3">
            <v>0</v>
          </cell>
          <cell r="C3">
            <v>1870.5509303124129</v>
          </cell>
          <cell r="D3">
            <v>1964.116843662011</v>
          </cell>
          <cell r="E3">
            <v>24002.46645132346</v>
          </cell>
          <cell r="F3">
            <v>24002.46645131422</v>
          </cell>
          <cell r="G3">
            <v>24002.46645132429</v>
          </cell>
          <cell r="H3">
            <v>24002.46645131426</v>
          </cell>
        </row>
      </sheetData>
      <sheetData sheetId="2">
        <row r="3">
          <cell r="B3">
            <v>0</v>
          </cell>
          <cell r="C3">
            <v>0</v>
          </cell>
          <cell r="D3">
            <v>451.88404832162951</v>
          </cell>
          <cell r="E3">
            <v>582.17155777714424</v>
          </cell>
          <cell r="F3">
            <v>567.5705729514832</v>
          </cell>
          <cell r="G3">
            <v>249.846727566662</v>
          </cell>
          <cell r="H3">
            <v>330.57790636165362</v>
          </cell>
        </row>
      </sheetData>
      <sheetData sheetId="3">
        <row r="3">
          <cell r="B3">
            <v>6690.5725989857428</v>
          </cell>
          <cell r="C3">
            <v>34081.285755228499</v>
          </cell>
          <cell r="D3">
            <v>34081.285755340992</v>
          </cell>
          <cell r="E3">
            <v>34081.285755314137</v>
          </cell>
          <cell r="F3">
            <v>34081.285755327517</v>
          </cell>
          <cell r="G3">
            <v>34081.285755268727</v>
          </cell>
          <cell r="H3">
            <v>34081.285755214558</v>
          </cell>
        </row>
      </sheetData>
      <sheetData sheetId="4">
        <row r="3">
          <cell r="B3">
            <v>0</v>
          </cell>
          <cell r="C3">
            <v>101.01917060755611</v>
          </cell>
          <cell r="D3">
            <v>4917.5314149951928</v>
          </cell>
          <cell r="E3">
            <v>27355.884290234921</v>
          </cell>
          <cell r="F3">
            <v>34316.20683699027</v>
          </cell>
          <cell r="G3">
            <v>34316.206836990183</v>
          </cell>
          <cell r="H3">
            <v>34316.206836932957</v>
          </cell>
        </row>
      </sheetData>
      <sheetData sheetId="5">
        <row r="3">
          <cell r="B3">
            <v>0</v>
          </cell>
          <cell r="C3">
            <v>63.068929059067308</v>
          </cell>
          <cell r="D3">
            <v>87.019526676985478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l_"/>
      <sheetName val="el_wind_constraint_"/>
      <sheetName val="el_windpv_constraint_"/>
      <sheetName val="h_2_"/>
      <sheetName val="h_2_wind_constraint_"/>
      <sheetName val="h_2_windpv_constraint_"/>
    </sheetNames>
    <sheetDataSet>
      <sheetData sheetId="0">
        <row r="3">
          <cell r="B3">
            <v>421313.10220231308</v>
          </cell>
          <cell r="C3">
            <v>421492.37801450753</v>
          </cell>
          <cell r="D3">
            <v>421492.37801543588</v>
          </cell>
          <cell r="E3">
            <v>421492.37801450718</v>
          </cell>
          <cell r="F3">
            <v>421492.37801477872</v>
          </cell>
          <cell r="G3">
            <v>421492.37801460252</v>
          </cell>
          <cell r="H3">
            <v>421492.37801477849</v>
          </cell>
        </row>
      </sheetData>
      <sheetData sheetId="1">
        <row r="3">
          <cell r="B3">
            <v>256591.9458163142</v>
          </cell>
          <cell r="C3">
            <v>335778.96480655333</v>
          </cell>
          <cell r="D3">
            <v>383186.96110275009</v>
          </cell>
          <cell r="E3">
            <v>407908.98557354911</v>
          </cell>
          <cell r="F3">
            <v>407908.98557186942</v>
          </cell>
          <cell r="G3">
            <v>407908.98557357048</v>
          </cell>
          <cell r="H3">
            <v>407908.98557123559</v>
          </cell>
        </row>
      </sheetData>
      <sheetData sheetId="2">
        <row r="3">
          <cell r="B3">
            <v>256181.56203716539</v>
          </cell>
          <cell r="C3">
            <v>330628.48755907483</v>
          </cell>
          <cell r="D3">
            <v>356105.76072899619</v>
          </cell>
          <cell r="E3">
            <v>371140.75360410282</v>
          </cell>
          <cell r="F3">
            <v>371204.89258626773</v>
          </cell>
          <cell r="G3">
            <v>371557.97946521419</v>
          </cell>
          <cell r="H3">
            <v>371567.35399629181</v>
          </cell>
        </row>
      </sheetData>
      <sheetData sheetId="3">
        <row r="3">
          <cell r="B3">
            <v>459556.82371055242</v>
          </cell>
          <cell r="C3">
            <v>458597.08887437679</v>
          </cell>
          <cell r="D3">
            <v>458597.08886410412</v>
          </cell>
          <cell r="E3">
            <v>458597.08886533888</v>
          </cell>
          <cell r="F3">
            <v>458597.08886533778</v>
          </cell>
          <cell r="G3">
            <v>458597.088868108</v>
          </cell>
          <cell r="H3">
            <v>458597.08887448418</v>
          </cell>
        </row>
      </sheetData>
      <sheetData sheetId="4">
        <row r="3">
          <cell r="B3">
            <v>294587.41071931878</v>
          </cell>
          <cell r="C3">
            <v>371724.15185806208</v>
          </cell>
          <cell r="D3">
            <v>405283.17335747898</v>
          </cell>
          <cell r="E3">
            <v>446675.61986528197</v>
          </cell>
          <cell r="F3">
            <v>450148.43951709883</v>
          </cell>
          <cell r="G3">
            <v>450148.43951709958</v>
          </cell>
          <cell r="H3">
            <v>450148.43951451662</v>
          </cell>
        </row>
      </sheetData>
      <sheetData sheetId="5">
        <row r="3">
          <cell r="B3">
            <v>294587.4107207685</v>
          </cell>
          <cell r="C3">
            <v>369415.82434042997</v>
          </cell>
          <cell r="D3">
            <v>392888.75923920562</v>
          </cell>
          <cell r="E3">
            <v>420407.72022707789</v>
          </cell>
          <cell r="F3">
            <v>421506.23007004301</v>
          </cell>
          <cell r="G3">
            <v>421801.01178995898</v>
          </cell>
          <cell r="H3">
            <v>422236.19955040072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l_"/>
      <sheetName val="el_wind_constraint_"/>
      <sheetName val="el_windpv_constraint_"/>
      <sheetName val="h_2_"/>
      <sheetName val="h_2_wind_constraint_"/>
      <sheetName val="h_2_windpv_constraint_"/>
    </sheetNames>
    <sheetDataSet>
      <sheetData sheetId="0">
        <row r="4">
          <cell r="B4">
            <v>83.430165640233554</v>
          </cell>
          <cell r="C4">
            <v>84.629240164449882</v>
          </cell>
          <cell r="D4">
            <v>84.629240164647456</v>
          </cell>
          <cell r="E4">
            <v>84.629240164449641</v>
          </cell>
          <cell r="F4">
            <v>84.629240164534352</v>
          </cell>
          <cell r="G4">
            <v>84.629240164475206</v>
          </cell>
          <cell r="H4">
            <v>84.629240164534096</v>
          </cell>
        </row>
      </sheetData>
      <sheetData sheetId="1">
        <row r="4">
          <cell r="B4">
            <v>56.052191447138647</v>
          </cell>
          <cell r="C4">
            <v>74.184937328352888</v>
          </cell>
          <cell r="D4">
            <v>85.128878746791756</v>
          </cell>
          <cell r="E4">
            <v>88.839193144037679</v>
          </cell>
          <cell r="F4">
            <v>88.839193144043023</v>
          </cell>
          <cell r="G4">
            <v>88.839193144031213</v>
          </cell>
          <cell r="H4">
            <v>88.839193143965218</v>
          </cell>
        </row>
      </sheetData>
      <sheetData sheetId="2">
        <row r="4">
          <cell r="B4">
            <v>56.048511845992273</v>
          </cell>
          <cell r="C4">
            <v>74.095695130970384</v>
          </cell>
          <cell r="D4">
            <v>80.871440055831314</v>
          </cell>
          <cell r="E4">
            <v>87.805130186736633</v>
          </cell>
          <cell r="F4">
            <v>88.55811680462493</v>
          </cell>
          <cell r="G4">
            <v>90.280759907070149</v>
          </cell>
          <cell r="H4">
            <v>92.057454112142651</v>
          </cell>
        </row>
      </sheetData>
      <sheetData sheetId="3">
        <row r="4">
          <cell r="B4">
            <v>87.076106103707545</v>
          </cell>
          <cell r="C4">
            <v>88.891603080410334</v>
          </cell>
          <cell r="D4">
            <v>88.891603077140161</v>
          </cell>
          <cell r="E4">
            <v>88.891603078018292</v>
          </cell>
          <cell r="F4">
            <v>88.89160307738004</v>
          </cell>
          <cell r="G4">
            <v>88.891603078937095</v>
          </cell>
          <cell r="H4">
            <v>88.891603080242788</v>
          </cell>
        </row>
      </sheetData>
      <sheetData sheetId="4">
        <row r="4">
          <cell r="B4">
            <v>60.622675061771687</v>
          </cell>
          <cell r="C4">
            <v>78.721791079576505</v>
          </cell>
          <cell r="D4">
            <v>89.295314427568243</v>
          </cell>
          <cell r="E4">
            <v>93.835760250291699</v>
          </cell>
          <cell r="F4">
            <v>93.971276065343645</v>
          </cell>
          <cell r="G4">
            <v>93.971276065343673</v>
          </cell>
          <cell r="H4">
            <v>93.971276065333413</v>
          </cell>
        </row>
      </sheetData>
      <sheetData sheetId="5">
        <row r="4">
          <cell r="B4">
            <v>60.622675061771687</v>
          </cell>
          <cell r="C4">
            <v>78.502915332506504</v>
          </cell>
          <cell r="D4">
            <v>86.454900321878767</v>
          </cell>
          <cell r="E4">
            <v>93.261998591158374</v>
          </cell>
          <cell r="F4">
            <v>95.132275127036749</v>
          </cell>
          <cell r="G4">
            <v>97.909221127874716</v>
          </cell>
          <cell r="H4">
            <v>99.660788494695169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C4005-C4D8-46E4-8185-051C0B81BA5B}">
  <dimension ref="A1:Q19"/>
  <sheetViews>
    <sheetView tabSelected="1" topLeftCell="C1" workbookViewId="0">
      <selection activeCell="O18" sqref="O18"/>
    </sheetView>
  </sheetViews>
  <sheetFormatPr baseColWidth="10" defaultRowHeight="14.5" x14ac:dyDescent="0.35"/>
  <cols>
    <col min="1" max="1" width="28.54296875" customWidth="1"/>
  </cols>
  <sheetData>
    <row r="1" spans="1:17" x14ac:dyDescent="0.35">
      <c r="B1" s="1">
        <v>30</v>
      </c>
      <c r="C1" s="1">
        <v>40</v>
      </c>
      <c r="D1" s="1">
        <v>50</v>
      </c>
      <c r="E1" s="1">
        <v>60</v>
      </c>
      <c r="F1" s="1">
        <v>70</v>
      </c>
      <c r="G1" s="1">
        <v>80</v>
      </c>
      <c r="H1" s="1">
        <v>90</v>
      </c>
      <c r="I1" s="2"/>
      <c r="K1" s="3" t="s">
        <v>12</v>
      </c>
    </row>
    <row r="2" spans="1:17" x14ac:dyDescent="0.35">
      <c r="A2" s="1" t="s">
        <v>0</v>
      </c>
      <c r="B2">
        <f>[2]el_!B$3/[1]el_!B$4</f>
        <v>6257.0467358423193</v>
      </c>
      <c r="C2">
        <f>[2]el_!C$3/[1]el_!C$4</f>
        <v>7249.6219105342479</v>
      </c>
      <c r="D2">
        <f>[2]el_!D$3/[1]el_!D$4</f>
        <v>7249.6219105355185</v>
      </c>
      <c r="E2">
        <f>[2]el_!E$3/[1]el_!E$4</f>
        <v>7249.6219105342589</v>
      </c>
      <c r="F2">
        <f>[2]el_!F$3/[1]el_!F$4</f>
        <v>7249.6219105669006</v>
      </c>
      <c r="G2">
        <f>[2]el_!G$3/[1]el_!G$4</f>
        <v>7249.6219107171373</v>
      </c>
      <c r="H2">
        <f>[2]el_!H$3/[1]el_!H$4</f>
        <v>7249.6219105669015</v>
      </c>
      <c r="J2" t="s">
        <v>17</v>
      </c>
      <c r="K2">
        <v>5049.8893172416056</v>
      </c>
      <c r="L2">
        <v>4980.4580213112131</v>
      </c>
      <c r="M2">
        <v>4980.4580213105555</v>
      </c>
      <c r="N2">
        <v>4980.4580213112231</v>
      </c>
      <c r="O2">
        <v>4980.4580213094468</v>
      </c>
      <c r="P2">
        <v>4980.4580213108457</v>
      </c>
      <c r="Q2">
        <v>4980.4580213094587</v>
      </c>
    </row>
    <row r="3" spans="1:17" x14ac:dyDescent="0.35">
      <c r="A3" s="1" t="s">
        <v>1</v>
      </c>
      <c r="B3">
        <f>[3]el_!B$3/[4]el_!B$4</f>
        <v>5049.8893172416056</v>
      </c>
      <c r="C3">
        <f>[3]el_!C$3/[4]el_!C$4</f>
        <v>4980.4580213112131</v>
      </c>
      <c r="D3">
        <f>[3]el_!D$3/[4]el_!D$4</f>
        <v>4980.4580213105555</v>
      </c>
      <c r="E3">
        <f>[3]el_!E$3/[4]el_!E$4</f>
        <v>4980.4580213112231</v>
      </c>
      <c r="F3">
        <f>[3]el_!F$3/[4]el_!F$4</f>
        <v>4980.4580213094468</v>
      </c>
      <c r="G3">
        <f>[3]el_!G$3/[4]el_!G$4</f>
        <v>4980.4580213108457</v>
      </c>
      <c r="H3">
        <f>[3]el_!H$3/[4]el_!H$4</f>
        <v>4980.4580213094587</v>
      </c>
      <c r="K3">
        <v>4577.7326308160373</v>
      </c>
      <c r="L3">
        <v>4526.2418072869532</v>
      </c>
      <c r="M3">
        <v>4501.2569969646311</v>
      </c>
      <c r="N3">
        <v>4591.5431144471777</v>
      </c>
      <c r="O3">
        <v>4591.5431144279946</v>
      </c>
      <c r="P3">
        <v>4591.5431144477525</v>
      </c>
      <c r="Q3">
        <v>4591.5431144248814</v>
      </c>
    </row>
    <row r="4" spans="1:17" x14ac:dyDescent="0.35">
      <c r="A4" s="1" t="s">
        <v>2</v>
      </c>
      <c r="B4" t="e">
        <f>[2]el_wind_constraint_!B$3/[1]el_wind_constraint_!B$4</f>
        <v>#DIV/0!</v>
      </c>
      <c r="C4">
        <f>[2]el_wind_constraint_!C$3/[1]el_wind_constraint_!C$4</f>
        <v>1870.5509303124129</v>
      </c>
      <c r="D4">
        <f>[2]el_wind_constraint_!D$3/[1]el_wind_constraint_!D$4</f>
        <v>1964.116843662011</v>
      </c>
      <c r="E4">
        <f>[2]el_wind_constraint_!E$3/[1]el_wind_constraint_!E$4</f>
        <v>2738.9854698547006</v>
      </c>
      <c r="F4">
        <f>[2]el_wind_constraint_!F$3/[1]el_wind_constraint_!F$4</f>
        <v>2738.9854700010465</v>
      </c>
      <c r="G4">
        <f>[2]el_wind_constraint_!G$3/[1]el_wind_constraint_!G$4</f>
        <v>2738.9854698660547</v>
      </c>
      <c r="H4">
        <f>[2]el_wind_constraint_!H$3/[1]el_wind_constraint_!H$4</f>
        <v>2738.9854701352401</v>
      </c>
      <c r="K4">
        <v>4570.7112213985311</v>
      </c>
      <c r="L4">
        <v>4462.1821412790732</v>
      </c>
      <c r="M4">
        <v>4403.3562464468423</v>
      </c>
      <c r="N4">
        <v>4226.868667181423</v>
      </c>
      <c r="O4">
        <v>4191.6529616953376</v>
      </c>
      <c r="P4">
        <v>4115.5832078471067</v>
      </c>
      <c r="Q4">
        <v>4036.2549407857346</v>
      </c>
    </row>
    <row r="5" spans="1:17" x14ac:dyDescent="0.35">
      <c r="A5" s="1" t="s">
        <v>3</v>
      </c>
      <c r="B5">
        <f>[3]el_wind_constraint_!B$3/[4]el_wind_constraint_!B$4</f>
        <v>4577.7326308160373</v>
      </c>
      <c r="C5">
        <f>[3]el_wind_constraint_!C$3/[4]el_wind_constraint_!C$4</f>
        <v>4526.2418072869532</v>
      </c>
      <c r="D5">
        <f>[3]el_wind_constraint_!D$3/[4]el_wind_constraint_!D$4</f>
        <v>4501.2569969646311</v>
      </c>
      <c r="E5">
        <f>[3]el_wind_constraint_!E$3/[4]el_wind_constraint_!E$4</f>
        <v>4591.5431144471777</v>
      </c>
      <c r="F5">
        <f>[3]el_wind_constraint_!F$3/[4]el_wind_constraint_!F$4</f>
        <v>4591.5431144279946</v>
      </c>
      <c r="G5">
        <f>[3]el_wind_constraint_!G$3/[4]el_wind_constraint_!G$4</f>
        <v>4591.5431144477525</v>
      </c>
      <c r="H5">
        <f>[3]el_wind_constraint_!H$3/[4]el_wind_constraint_!H$4</f>
        <v>4591.5431144248814</v>
      </c>
      <c r="J5" t="s">
        <v>18</v>
      </c>
      <c r="K5">
        <v>5277.6455479442402</v>
      </c>
      <c r="L5">
        <v>5159.0597197300522</v>
      </c>
      <c r="M5">
        <v>5159.0597198042815</v>
      </c>
      <c r="N5">
        <v>5159.0597197672078</v>
      </c>
      <c r="O5">
        <v>5159.0597198042378</v>
      </c>
      <c r="P5">
        <v>5159.0597197450343</v>
      </c>
      <c r="Q5">
        <v>5159.0597197409843</v>
      </c>
    </row>
    <row r="6" spans="1:17" x14ac:dyDescent="0.35">
      <c r="A6" s="1" t="s">
        <v>4</v>
      </c>
      <c r="B6" t="e">
        <f>[2]el_windpv_constraint_!B$3/[1]el_windpv_constraint_!B$4</f>
        <v>#DIV/0!</v>
      </c>
      <c r="C6" t="e">
        <f>[2]el_windpv_constraint_!C$3/[1]el_windpv_constraint_!C$4</f>
        <v>#DIV/0!</v>
      </c>
      <c r="D6">
        <f>[2]el_windpv_constraint_!D$3/[1]el_windpv_constraint_!D$4</f>
        <v>3268.1314379686396</v>
      </c>
      <c r="E6">
        <f>[2]el_windpv_constraint_!E$3/[1]el_windpv_constraint_!E$4</f>
        <v>3362.7157149319173</v>
      </c>
      <c r="F6">
        <f>[2]el_windpv_constraint_!F$3/[1]el_windpv_constraint_!F$4</f>
        <v>3395.2198677184379</v>
      </c>
      <c r="G6">
        <f>[2]el_windpv_constraint_!G$3/[1]el_windpv_constraint_!G$4</f>
        <v>1833.9449272864133</v>
      </c>
      <c r="H6">
        <f>[2]el_windpv_constraint_!H$3/[1]el_windpv_constraint_!H$4</f>
        <v>3169.0919496318388</v>
      </c>
      <c r="K6">
        <v>4859.3601390758149</v>
      </c>
      <c r="L6">
        <v>4721.9981501983611</v>
      </c>
      <c r="M6">
        <v>4538.6835351391683</v>
      </c>
      <c r="N6">
        <v>4760.1854418171397</v>
      </c>
      <c r="O6">
        <v>4790.2769693590699</v>
      </c>
      <c r="P6">
        <v>4790.2769693590762</v>
      </c>
      <c r="Q6">
        <v>4790.2769693321125</v>
      </c>
    </row>
    <row r="7" spans="1:17" x14ac:dyDescent="0.35">
      <c r="A7" s="1" t="s">
        <v>5</v>
      </c>
      <c r="B7">
        <f>[3]el_windpv_constraint_!B$3/[4]el_windpv_constraint_!B$4</f>
        <v>4570.7112213985311</v>
      </c>
      <c r="C7">
        <f>[3]el_windpv_constraint_!C$3/[4]el_windpv_constraint_!C$4</f>
        <v>4462.1821412790732</v>
      </c>
      <c r="D7">
        <f>[3]el_windpv_constraint_!D$3/[4]el_windpv_constraint_!D$4</f>
        <v>4403.3562464468423</v>
      </c>
      <c r="E7">
        <f>[3]el_windpv_constraint_!E$3/[4]el_windpv_constraint_!E$4</f>
        <v>4226.868667181423</v>
      </c>
      <c r="F7">
        <f>[3]el_windpv_constraint_!F$3/[4]el_windpv_constraint_!F$4</f>
        <v>4191.6529616953376</v>
      </c>
      <c r="G7">
        <f>[3]el_windpv_constraint_!G$3/[4]el_windpv_constraint_!G$4</f>
        <v>4115.5832078471067</v>
      </c>
      <c r="H7">
        <f>[3]el_windpv_constraint_!H$3/[4]el_windpv_constraint_!H$4</f>
        <v>4036.2549407857346</v>
      </c>
      <c r="K7">
        <v>4859.3601390997283</v>
      </c>
      <c r="L7">
        <v>4705.7593055714478</v>
      </c>
      <c r="M7">
        <v>4544.4359750164322</v>
      </c>
      <c r="N7">
        <v>4507.8137567055555</v>
      </c>
      <c r="O7">
        <v>4430.7384587110564</v>
      </c>
      <c r="P7">
        <v>4308.0825986662085</v>
      </c>
      <c r="Q7">
        <v>4236.7334829271986</v>
      </c>
    </row>
    <row r="8" spans="1:17" x14ac:dyDescent="0.35">
      <c r="A8" s="1" t="s">
        <v>6</v>
      </c>
      <c r="B8">
        <f>[2]h_2_!B$3/[1]h_2_!B$4</f>
        <v>6690.5725989857428</v>
      </c>
      <c r="C8">
        <f>[2]h_2_!C$3/[1]h_2_!C$4</f>
        <v>7809.4410745331534</v>
      </c>
      <c r="D8">
        <f>[2]h_2_!D$3/[1]h_2_!D$4</f>
        <v>7809.4410726221922</v>
      </c>
      <c r="E8">
        <f>[2]h_2_!E$3/[1]h_2_!E$4</f>
        <v>7809.4410732845799</v>
      </c>
      <c r="F8">
        <f>[2]h_2_!F$3/[1]h_2_!F$4</f>
        <v>7809.4410729921492</v>
      </c>
      <c r="G8">
        <f>[2]h_2_!G$3/[1]h_2_!G$4</f>
        <v>7809.4410737004064</v>
      </c>
      <c r="H8">
        <f>[2]h_2_!H$3/[1]h_2_!H$4</f>
        <v>7809.4410744365077</v>
      </c>
      <c r="K8" t="s">
        <v>14</v>
      </c>
      <c r="L8">
        <f>MIN(K2:Q7)</f>
        <v>4036.2549407857346</v>
      </c>
      <c r="M8" t="s">
        <v>19</v>
      </c>
      <c r="N8">
        <f>COUNTIF(K2:Q7,"&gt;4500")</f>
        <v>33</v>
      </c>
    </row>
    <row r="9" spans="1:17" x14ac:dyDescent="0.35">
      <c r="A9" s="1" t="s">
        <v>7</v>
      </c>
      <c r="B9">
        <f>[3]h_2_!B$3/[4]h_2_!B$4</f>
        <v>5277.6455479442402</v>
      </c>
      <c r="C9">
        <f>[3]h_2_!C$3/[4]h_2_!C$4</f>
        <v>5159.0597197300522</v>
      </c>
      <c r="D9">
        <f>[3]h_2_!D$3/[4]h_2_!D$4</f>
        <v>5159.0597198042815</v>
      </c>
      <c r="E9">
        <f>[3]h_2_!E$3/[4]h_2_!E$4</f>
        <v>5159.0597197672078</v>
      </c>
      <c r="F9">
        <f>[3]h_2_!F$3/[4]h_2_!F$4</f>
        <v>5159.0597198042378</v>
      </c>
      <c r="G9">
        <f>[3]h_2_!G$3/[4]h_2_!G$4</f>
        <v>5159.0597197450343</v>
      </c>
      <c r="H9">
        <f>[3]h_2_!H$3/[4]h_2_!H$4</f>
        <v>5159.0597197409843</v>
      </c>
      <c r="K9" t="s">
        <v>15</v>
      </c>
      <c r="L9">
        <f>MAX(K2:Q7)</f>
        <v>5277.6455479442402</v>
      </c>
      <c r="M9" t="s">
        <v>16</v>
      </c>
      <c r="N9">
        <f>AVERAGE(K2:Q7)</f>
        <v>4713.9675352873383</v>
      </c>
    </row>
    <row r="10" spans="1:17" x14ac:dyDescent="0.35">
      <c r="A10" s="1" t="s">
        <v>8</v>
      </c>
      <c r="B10" t="e">
        <f>[2]h_2_wind_constraint_!B$3/[1]h_2_wind_constraint_!B$4</f>
        <v>#DIV/0!</v>
      </c>
      <c r="C10">
        <f>[2]h_2_wind_constraint_!C$3/[1]h_2_wind_constraint_!C$4</f>
        <v>721.60797279821281</v>
      </c>
      <c r="D10">
        <f>[2]h_2_wind_constraint_!D$3/[1]h_2_wind_constraint_!D$4</f>
        <v>4917.5314149951928</v>
      </c>
      <c r="E10">
        <f>[2]h_2_wind_constraint_!E$3/[1]h_2_wind_constraint_!E$4</f>
        <v>3284.2752792967835</v>
      </c>
      <c r="F10">
        <f>[2]h_2_wind_constraint_!F$3/[1]h_2_wind_constraint_!F$4</f>
        <v>3111.0798808158925</v>
      </c>
      <c r="G10">
        <f>[2]h_2_wind_constraint_!G$3/[1]h_2_wind_constraint_!G$4</f>
        <v>3111.0798808158365</v>
      </c>
      <c r="H10">
        <f>[2]h_2_wind_constraint_!H$3/[1]h_2_wind_constraint_!H$4</f>
        <v>3111.0798811129443</v>
      </c>
    </row>
    <row r="11" spans="1:17" x14ac:dyDescent="0.35">
      <c r="A11" s="1" t="s">
        <v>9</v>
      </c>
      <c r="B11">
        <f>[3]h_2_wind_constraint_!B$3/[4]h_2_wind_constraint_!B$4</f>
        <v>4859.3601390758149</v>
      </c>
      <c r="C11">
        <f>[3]h_2_wind_constraint_!C$3/[4]h_2_wind_constraint_!C$4</f>
        <v>4721.9981501983611</v>
      </c>
      <c r="D11">
        <f>[3]h_2_wind_constraint_!D$3/[4]h_2_wind_constraint_!D$4</f>
        <v>4538.6835351391683</v>
      </c>
      <c r="E11">
        <f>[3]h_2_wind_constraint_!E$3/[4]h_2_wind_constraint_!E$4</f>
        <v>4760.1854418171397</v>
      </c>
      <c r="F11">
        <f>[3]h_2_wind_constraint_!F$3/[4]h_2_wind_constraint_!F$4</f>
        <v>4790.2769693590699</v>
      </c>
      <c r="G11">
        <f>[3]h_2_wind_constraint_!G$3/[4]h_2_wind_constraint_!G$4</f>
        <v>4790.2769693590762</v>
      </c>
      <c r="H11">
        <f>[3]h_2_wind_constraint_!H$3/[4]h_2_wind_constraint_!H$4</f>
        <v>4790.2769693321125</v>
      </c>
      <c r="K11" s="3" t="s">
        <v>13</v>
      </c>
    </row>
    <row r="12" spans="1:17" x14ac:dyDescent="0.35">
      <c r="A12" s="1" t="s">
        <v>10</v>
      </c>
      <c r="B12" t="e">
        <f>[2]h_2_windpv_constraint_!B$3/[1]h_2_windpv_constraint_!B$4</f>
        <v>#DIV/0!</v>
      </c>
      <c r="C12">
        <f>[2]h_2_windpv_constraint_!C$3/[1]h_2_windpv_constraint_!C$4</f>
        <v>3619.9566076531123</v>
      </c>
      <c r="D12">
        <f>[2]h_2_windpv_constraint_!D$3/[1]h_2_windpv_constraint_!D$4</f>
        <v>704.89438208666877</v>
      </c>
      <c r="E12" t="e">
        <f>[2]h_2_windpv_constraint_!E$3/[1]h_2_windpv_constraint_!E$4</f>
        <v>#DIV/0!</v>
      </c>
      <c r="F12" t="e">
        <f>[2]h_2_windpv_constraint_!F$3/[1]h_2_windpv_constraint_!F$4</f>
        <v>#DIV/0!</v>
      </c>
      <c r="G12" t="e">
        <f>[2]h_2_windpv_constraint_!G$3/[1]h_2_windpv_constraint_!G$4</f>
        <v>#DIV/0!</v>
      </c>
      <c r="H12" t="e">
        <f>[2]h_2_windpv_constraint_!H$3/[1]h_2_windpv_constraint_!H$4</f>
        <v>#DIV/0!</v>
      </c>
      <c r="J12" t="s">
        <v>17</v>
      </c>
      <c r="K12">
        <v>6257.0467358423193</v>
      </c>
      <c r="L12">
        <v>7249.6219105342479</v>
      </c>
      <c r="M12">
        <v>7249.6219105355185</v>
      </c>
      <c r="N12">
        <v>7249.6219105342589</v>
      </c>
      <c r="O12">
        <v>7249.6219105669006</v>
      </c>
      <c r="P12">
        <v>7249.6219107171373</v>
      </c>
      <c r="Q12">
        <v>7249.6219105669015</v>
      </c>
    </row>
    <row r="13" spans="1:17" x14ac:dyDescent="0.35">
      <c r="A13" s="1" t="s">
        <v>11</v>
      </c>
      <c r="B13">
        <f>[3]h_2_windpv_constraint_!B$3/[4]h_2_windpv_constraint_!B$4</f>
        <v>4859.3601390997283</v>
      </c>
      <c r="C13">
        <f>[3]h_2_windpv_constraint_!C$3/[4]h_2_windpv_constraint_!C$4</f>
        <v>4705.7593055714478</v>
      </c>
      <c r="D13">
        <f>[3]h_2_windpv_constraint_!D$3/[4]h_2_windpv_constraint_!D$4</f>
        <v>4544.4359750164322</v>
      </c>
      <c r="E13">
        <f>[3]h_2_windpv_constraint_!E$3/[4]h_2_windpv_constraint_!E$4</f>
        <v>4507.8137567055555</v>
      </c>
      <c r="F13">
        <f>[3]h_2_windpv_constraint_!F$3/[4]h_2_windpv_constraint_!F$4</f>
        <v>4430.7384587110564</v>
      </c>
      <c r="G13">
        <f>[3]h_2_windpv_constraint_!G$3/[4]h_2_windpv_constraint_!G$4</f>
        <v>4308.0825986662085</v>
      </c>
      <c r="H13">
        <f>[3]h_2_windpv_constraint_!H$3/[4]h_2_windpv_constraint_!H$4</f>
        <v>4236.7334829271986</v>
      </c>
      <c r="K13">
        <v>0</v>
      </c>
      <c r="L13">
        <v>1870.5509303124129</v>
      </c>
      <c r="M13">
        <v>1964.116843662011</v>
      </c>
      <c r="N13">
        <v>2738.9854698547006</v>
      </c>
      <c r="O13">
        <v>2738.9854700010465</v>
      </c>
      <c r="P13">
        <v>2738.9854698660547</v>
      </c>
      <c r="Q13">
        <v>2738.9854701352401</v>
      </c>
    </row>
    <row r="14" spans="1:17" x14ac:dyDescent="0.35">
      <c r="K14">
        <v>0</v>
      </c>
      <c r="L14">
        <v>0</v>
      </c>
      <c r="M14">
        <v>3268.1314379686396</v>
      </c>
      <c r="N14">
        <v>3362.7157149319173</v>
      </c>
      <c r="O14">
        <v>3395.2198677184379</v>
      </c>
      <c r="P14">
        <v>1833.9449272864133</v>
      </c>
      <c r="Q14">
        <v>3169.0919496318388</v>
      </c>
    </row>
    <row r="15" spans="1:17" x14ac:dyDescent="0.35">
      <c r="J15" t="s">
        <v>18</v>
      </c>
      <c r="K15">
        <v>6690.5725989857428</v>
      </c>
      <c r="L15">
        <v>7809.4410745331534</v>
      </c>
      <c r="M15">
        <v>7809.4410726221922</v>
      </c>
      <c r="N15">
        <v>7809.4410732845799</v>
      </c>
      <c r="O15">
        <v>7809.4410729921492</v>
      </c>
      <c r="P15">
        <v>7809.4410737004064</v>
      </c>
      <c r="Q15">
        <v>7809.4410744365077</v>
      </c>
    </row>
    <row r="16" spans="1:17" x14ac:dyDescent="0.35">
      <c r="K16">
        <v>0</v>
      </c>
      <c r="L16">
        <v>721.60797279821281</v>
      </c>
      <c r="M16">
        <v>4917.5314149951928</v>
      </c>
      <c r="N16">
        <v>3284.2752792967835</v>
      </c>
      <c r="O16">
        <v>3111.0798808158925</v>
      </c>
      <c r="P16">
        <v>3111.0798808158365</v>
      </c>
      <c r="Q16">
        <v>3111.0798811129443</v>
      </c>
    </row>
    <row r="17" spans="11:17" x14ac:dyDescent="0.35">
      <c r="K17">
        <v>0</v>
      </c>
      <c r="L17">
        <v>3619.9566076531123</v>
      </c>
      <c r="M17">
        <v>704.89438208666877</v>
      </c>
      <c r="N17">
        <v>0</v>
      </c>
      <c r="O17">
        <v>0</v>
      </c>
      <c r="P17">
        <v>0</v>
      </c>
      <c r="Q17">
        <v>0</v>
      </c>
    </row>
    <row r="18" spans="11:17" x14ac:dyDescent="0.35">
      <c r="K18" t="s">
        <v>14</v>
      </c>
      <c r="L18">
        <f>MIN(K12:Q17)</f>
        <v>0</v>
      </c>
      <c r="M18" t="s">
        <v>19</v>
      </c>
      <c r="N18">
        <f>COUNTIF(K12:Q17,"&gt;4500")</f>
        <v>15</v>
      </c>
    </row>
    <row r="19" spans="11:17" x14ac:dyDescent="0.35">
      <c r="K19" t="s">
        <v>15</v>
      </c>
      <c r="L19">
        <f>MAX(K12:Q17)</f>
        <v>7809.4410745331534</v>
      </c>
      <c r="M19" t="s">
        <v>16</v>
      </c>
      <c r="N19">
        <f>AVERAGE(K12:Q17)</f>
        <v>3707.2194307332238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</dc:creator>
  <cp:lastModifiedBy>Simon B</cp:lastModifiedBy>
  <dcterms:created xsi:type="dcterms:W3CDTF">2023-02-12T20:27:28Z</dcterms:created>
  <dcterms:modified xsi:type="dcterms:W3CDTF">2023-02-12T21:03:15Z</dcterms:modified>
</cp:coreProperties>
</file>