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01 - STUDI\INGEGNERIA INFORMATICA\12 - CSO (simonetta)\"/>
    </mc:Choice>
  </mc:AlternateContent>
  <xr:revisionPtr revIDLastSave="0" documentId="10_ncr:8100000_{83876DAA-4FBA-4327-A808-840B9BB9C5D9}" xr6:coauthVersionLast="34" xr6:coauthVersionMax="34" xr10:uidLastSave="{00000000-0000-0000-0000-000000000000}"/>
  <bookViews>
    <workbookView xWindow="0" yWindow="0" windowWidth="8505" windowHeight="7980" xr2:uid="{2EF5F066-8D70-4CAC-A726-15EF7D252FD4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H2" i="1" s="1"/>
  <c r="G2" i="1"/>
  <c r="S12" i="1"/>
  <c r="S13" i="1" s="1"/>
  <c r="U12" i="1"/>
  <c r="U13" i="1" s="1"/>
  <c r="E13" i="1"/>
  <c r="E7" i="1"/>
  <c r="H1" i="1" l="1"/>
  <c r="E4" i="1"/>
  <c r="H12" i="1"/>
  <c r="I12" i="1"/>
  <c r="J12" i="1"/>
  <c r="K12" i="1"/>
  <c r="L12" i="1"/>
  <c r="M12" i="1"/>
  <c r="N12" i="1"/>
  <c r="O12" i="1"/>
  <c r="P12" i="1"/>
  <c r="P13" i="1" s="1"/>
  <c r="Q12" i="1"/>
  <c r="Q13" i="1" s="1"/>
  <c r="R12" i="1"/>
  <c r="R13" i="1" s="1"/>
  <c r="T12" i="1"/>
  <c r="T13" i="1" s="1"/>
  <c r="V12" i="1"/>
  <c r="V13" i="1" s="1"/>
  <c r="G12" i="1"/>
  <c r="G6" i="1"/>
  <c r="S6" i="1" l="1"/>
  <c r="S7" i="1" s="1"/>
  <c r="S11" i="1" s="1"/>
  <c r="L6" i="1"/>
  <c r="L7" i="1" s="1"/>
  <c r="L11" i="1" s="1"/>
  <c r="U6" i="1"/>
  <c r="U7" i="1" s="1"/>
  <c r="U11" i="1" s="1"/>
  <c r="J6" i="1"/>
  <c r="J7" i="1" s="1"/>
  <c r="J11" i="1" s="1"/>
  <c r="G7" i="1"/>
  <c r="G11" i="1" s="1"/>
  <c r="O6" i="1"/>
  <c r="O7" i="1" s="1"/>
  <c r="O11" i="1" s="1"/>
  <c r="O13" i="1" s="1"/>
  <c r="N6" i="1"/>
  <c r="N7" i="1" s="1"/>
  <c r="N11" i="1" s="1"/>
  <c r="I6" i="1"/>
  <c r="I7" i="1" s="1"/>
  <c r="I11" i="1" s="1"/>
  <c r="H6" i="1"/>
  <c r="H7" i="1" s="1"/>
  <c r="H11" i="1" s="1"/>
  <c r="R6" i="1"/>
  <c r="R7" i="1" s="1"/>
  <c r="R11" i="1" s="1"/>
  <c r="M6" i="1"/>
  <c r="M7" i="1" s="1"/>
  <c r="M11" i="1" s="1"/>
  <c r="V6" i="1"/>
  <c r="V7" i="1" s="1"/>
  <c r="V11" i="1" s="1"/>
  <c r="Q6" i="1"/>
  <c r="Q7" i="1" s="1"/>
  <c r="Q11" i="1" s="1"/>
  <c r="K6" i="1"/>
  <c r="K7" i="1" s="1"/>
  <c r="K11" i="1" s="1"/>
  <c r="T6" i="1"/>
  <c r="T7" i="1" s="1"/>
  <c r="T11" i="1" s="1"/>
  <c r="P6" i="1"/>
  <c r="P7" i="1" s="1"/>
  <c r="P11" i="1" s="1"/>
  <c r="V10" i="1" l="1"/>
  <c r="U10" i="1" s="1"/>
  <c r="C6" i="1"/>
  <c r="T10" i="1" l="1"/>
  <c r="S10" i="1" l="1"/>
  <c r="R10" i="1" l="1"/>
  <c r="Q10" i="1" l="1"/>
  <c r="P10" i="1" l="1"/>
  <c r="O10" i="1" l="1"/>
  <c r="N10" i="1" l="1"/>
  <c r="N13" i="1" s="1"/>
  <c r="M10" i="1" l="1"/>
  <c r="M13" i="1" s="1"/>
  <c r="L10" i="1" l="1"/>
  <c r="L13" i="1" s="1"/>
  <c r="K10" i="1" l="1"/>
  <c r="K13" i="1" s="1"/>
  <c r="J10" i="1" l="1"/>
  <c r="J13" i="1" s="1"/>
  <c r="I10" i="1" l="1"/>
  <c r="I13" i="1" s="1"/>
  <c r="H10" i="1" l="1"/>
  <c r="H13" i="1" s="1"/>
  <c r="G10" i="1" l="1"/>
  <c r="G13" i="1" s="1"/>
</calcChain>
</file>

<file path=xl/sharedStrings.xml><?xml version="1.0" encoding="utf-8"?>
<sst xmlns="http://schemas.openxmlformats.org/spreadsheetml/2006/main" count="9" uniqueCount="9">
  <si>
    <t>numero</t>
  </si>
  <si>
    <t>binario</t>
  </si>
  <si>
    <t>numero bit</t>
  </si>
  <si>
    <t>+</t>
  </si>
  <si>
    <t>comp a 1</t>
  </si>
  <si>
    <t>=</t>
  </si>
  <si>
    <t>RIPORTO</t>
  </si>
  <si>
    <t>max con segno</t>
  </si>
  <si>
    <t>bit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</si>
</sst>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_ ;\-0\ "/>
    <numFmt numFmtId="167" formatCode="0.00_ ;\-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/>
    <xf numFmtId="164" fontId="0" fillId="2" borderId="0" xfId="1" applyNumberFormat="1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/>
    <xf numFmtId="167" fontId="0" fillId="2" borderId="0" xfId="0" applyNumberForma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6" fillId="2" borderId="4" xfId="0" applyFont="1" applyFill="1" applyBorder="1" applyAlignment="1">
      <alignment horizontal="right"/>
    </xf>
    <xf numFmtId="0" fontId="7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6" xfId="0" applyFont="1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</cellXfs>
  <cellStyles count="2">
    <cellStyle name="Normale" xfId="0" builtinId="0"/>
    <cellStyle name="Valuta" xfId="1" builtinId="4"/>
  </cellStyles>
  <dxfs count="23">
    <dxf>
      <font>
        <color rgb="FF9C0006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214313</xdr:colOff>
      <xdr:row>7</xdr:row>
      <xdr:rowOff>107155</xdr:rowOff>
    </xdr:from>
    <xdr:to>
      <xdr:col>2</xdr:col>
      <xdr:colOff>2238375</xdr:colOff>
      <xdr:row>10</xdr:row>
      <xdr:rowOff>964407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32075E3B-1637-4B47-B6B7-8BD24EB6F24E}"/>
            </a:ext>
          </a:extLst>
        </xdr:cNvPr>
        <xdr:cNvSpPr txBox="1"/>
      </xdr:nvSpPr>
      <xdr:spPr>
        <a:xfrm>
          <a:off x="214313" y="2702718"/>
          <a:ext cx="3214687" cy="1428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800"/>
            <a:t>Con n bit si posso rappresentare</a:t>
          </a:r>
          <a:r>
            <a:rPr lang="it-IT" sz="1800" baseline="0"/>
            <a:t> numeri nell'intervallo  </a:t>
          </a:r>
          <a:endParaRPr lang="it-IT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976312</xdr:colOff>
          <xdr:row>10</xdr:row>
          <xdr:rowOff>297656</xdr:rowOff>
        </xdr:from>
        <xdr:to>
          <xdr:col>2</xdr:col>
          <xdr:colOff>1143000</xdr:colOff>
          <xdr:row>10</xdr:row>
          <xdr:rowOff>842719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400CD36-2DE6-41DD-AC09-C837D2DD6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559595</xdr:colOff>
      <xdr:row>1</xdr:row>
      <xdr:rowOff>178594</xdr:rowOff>
    </xdr:from>
    <xdr:to>
      <xdr:col>22</xdr:col>
      <xdr:colOff>511968</xdr:colOff>
      <xdr:row>2</xdr:row>
      <xdr:rowOff>369094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0A1C396-79D0-4C8D-8AC3-4DED5CC97F07}"/>
            </a:ext>
          </a:extLst>
        </xdr:cNvPr>
        <xdr:cNvSpPr txBox="1"/>
      </xdr:nvSpPr>
      <xdr:spPr>
        <a:xfrm>
          <a:off x="10513220" y="381000"/>
          <a:ext cx="8834436" cy="631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2800" b="1"/>
            <a:t>Calcolo</a:t>
          </a:r>
          <a:r>
            <a:rPr lang="it-IT" sz="2800" b="1" baseline="0"/>
            <a:t> del complemento a 2 di un numero su </a:t>
          </a:r>
          <a:r>
            <a:rPr lang="it-IT" sz="2800" b="1" i="1" baseline="0"/>
            <a:t>k</a:t>
          </a:r>
          <a:r>
            <a:rPr lang="it-IT" sz="2800" b="1" baseline="0"/>
            <a:t> bit</a:t>
          </a:r>
          <a:endParaRPr lang="it-IT" sz="2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E267-E8EE-40BB-855C-407204BEFC4E}">
  <dimension ref="B1:W26"/>
  <sheetViews>
    <sheetView tabSelected="1" zoomScale="80" zoomScaleNormal="80" workbookViewId="0">
      <selection activeCell="C7" sqref="C7"/>
    </sheetView>
  </sheetViews>
  <sheetFormatPr defaultRowHeight="15" x14ac:dyDescent="0.25"/>
  <cols>
    <col min="1" max="1" width="2.7109375" style="1" customWidth="1"/>
    <col min="2" max="2" width="17.85546875" style="1" bestFit="1" customWidth="1"/>
    <col min="3" max="3" width="45.42578125" style="1" bestFit="1" customWidth="1"/>
    <col min="4" max="4" width="5.42578125" style="1" customWidth="1"/>
    <col min="5" max="5" width="24.7109375" style="1" bestFit="1" customWidth="1"/>
    <col min="6" max="6" width="9.140625" style="9"/>
    <col min="7" max="7" width="11.140625" style="1" customWidth="1"/>
    <col min="8" max="18" width="11.140625" style="1" bestFit="1" customWidth="1"/>
    <col min="19" max="20" width="11.28515625" style="1" bestFit="1" customWidth="1"/>
    <col min="21" max="22" width="11.140625" style="1" bestFit="1" customWidth="1"/>
    <col min="23" max="16384" width="9.140625" style="1"/>
  </cols>
  <sheetData>
    <row r="1" spans="2:23" ht="15.75" thickBot="1" x14ac:dyDescent="0.3">
      <c r="H1" s="21" t="str">
        <f>IF(C2&gt;C4,"bit minimi","")</f>
        <v/>
      </c>
    </row>
    <row r="2" spans="2:23" ht="34.5" thickBot="1" x14ac:dyDescent="0.55000000000000004">
      <c r="B2" s="13" t="s">
        <v>0</v>
      </c>
      <c r="C2" s="18">
        <v>35</v>
      </c>
      <c r="E2" s="12" t="s">
        <v>2</v>
      </c>
      <c r="F2" s="19">
        <v>7</v>
      </c>
      <c r="G2" s="1" t="str">
        <f>IF(F2&gt;16,"max 16 bit","")</f>
        <v/>
      </c>
      <c r="H2" s="22" t="str">
        <f>IF(C2&gt;C4,INT(LOG(C2+1,2)+1)+1,"")</f>
        <v/>
      </c>
    </row>
    <row r="3" spans="2:23" ht="34.5" thickBot="1" x14ac:dyDescent="0.55000000000000004">
      <c r="B3" s="14" t="s">
        <v>1</v>
      </c>
      <c r="C3" s="15" t="str">
        <f>_xlfn.BASE(C2,2,F2)</f>
        <v>0100011</v>
      </c>
    </row>
    <row r="4" spans="2:23" ht="28.5" x14ac:dyDescent="0.45">
      <c r="B4" s="16" t="s">
        <v>7</v>
      </c>
      <c r="C4" s="2">
        <f>2^(F2-1)-1</f>
        <v>63</v>
      </c>
      <c r="E4" s="17" t="str">
        <f>IF(C2&gt;C4,"ERRORE","")</f>
        <v/>
      </c>
    </row>
    <row r="5" spans="2:23" hidden="1" x14ac:dyDescent="0.25">
      <c r="C5" s="3"/>
      <c r="G5" s="1">
        <v>0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  <c r="Q5" s="1">
        <v>10</v>
      </c>
      <c r="R5" s="1">
        <v>11</v>
      </c>
      <c r="S5" s="1">
        <v>12</v>
      </c>
      <c r="T5" s="1">
        <v>13</v>
      </c>
      <c r="U5" s="1">
        <v>14</v>
      </c>
      <c r="V5" s="1">
        <v>15</v>
      </c>
    </row>
    <row r="6" spans="2:23" x14ac:dyDescent="0.25">
      <c r="B6" s="1" t="s">
        <v>4</v>
      </c>
      <c r="C6" s="4" t="str">
        <f>CONCATENATE(G11,H11,K11,L11,M11,N11,O11,P11,Q11,R11,S11,T11,U11,V11)</f>
        <v>10100</v>
      </c>
      <c r="G6" s="5">
        <f>F2</f>
        <v>7</v>
      </c>
      <c r="H6" s="5">
        <f>IF($G$6-H5&gt;0,$G$6-H5,"")</f>
        <v>6</v>
      </c>
      <c r="I6" s="5">
        <f>IF($G$6-I5&gt;0,$G$6-I5,"")</f>
        <v>5</v>
      </c>
      <c r="J6" s="5">
        <f>IF($G$6-J5&gt;0,$G$6-J5,"")</f>
        <v>4</v>
      </c>
      <c r="K6" s="5">
        <f>IF($G$6-K5&gt;0,$G$6-K5,"")</f>
        <v>3</v>
      </c>
      <c r="L6" s="5">
        <f>IF($G$6-L5&gt;0,$G$6-L5,"")</f>
        <v>2</v>
      </c>
      <c r="M6" s="5">
        <f>IF($G$6-M5&gt;0,$G$6-M5,"")</f>
        <v>1</v>
      </c>
      <c r="N6" s="5" t="str">
        <f>IF($G$6-N5&gt;0,$G$6-N5,"")</f>
        <v/>
      </c>
      <c r="O6" s="5" t="str">
        <f>IF($G$6-O5&gt;0,$G$6-O5,"")</f>
        <v/>
      </c>
      <c r="P6" s="5" t="str">
        <f>IF($G$6-P5&gt;0,$G$6-P5,"")</f>
        <v/>
      </c>
      <c r="Q6" s="5" t="str">
        <f>IF($G$6-Q5&gt;0,$G$6-Q5,"")</f>
        <v/>
      </c>
      <c r="R6" s="5" t="str">
        <f>IF($G$6-R5&gt;0,$G$6-R5,"")</f>
        <v/>
      </c>
      <c r="S6" s="5" t="str">
        <f>IF($G$6-S5&gt;0,$G$6-S5,"")</f>
        <v/>
      </c>
      <c r="T6" s="5" t="str">
        <f>IF($G$6-T5&gt;0,$G$6-T5,"")</f>
        <v/>
      </c>
      <c r="U6" s="5" t="str">
        <f>IF($G$6-U5&gt;0,$G$6-U5,"")</f>
        <v/>
      </c>
      <c r="V6" s="5" t="str">
        <f>IF($G$6-V5&gt;0,$G$6-V5,"")</f>
        <v/>
      </c>
      <c r="W6" s="1" t="s">
        <v>8</v>
      </c>
    </row>
    <row r="7" spans="2:23" ht="92.25" x14ac:dyDescent="1.35">
      <c r="C7" s="6"/>
      <c r="E7" s="7" t="str">
        <f>CONCATENATE("+",C2)</f>
        <v>+35</v>
      </c>
      <c r="G7" s="8" t="str">
        <f>MID($C$3:$C$3,$F$2+1-G6,1)</f>
        <v>0</v>
      </c>
      <c r="H7" s="8" t="str">
        <f>IF($G$6-H5&gt;0,MID($C$3:$C$3,$F$2+1-H6,1),"")</f>
        <v>1</v>
      </c>
      <c r="I7" s="8" t="str">
        <f>IF($G$6-I5&gt;0,MID($C$3:$C$3,$F$2+1-I6,1),"")</f>
        <v>0</v>
      </c>
      <c r="J7" s="8" t="str">
        <f>IF($G$6-J5&gt;0,MID($C$3:$C$3,$F$2+1-J6,1),"")</f>
        <v>0</v>
      </c>
      <c r="K7" s="8" t="str">
        <f>IF($G$6-K5&gt;0,MID($C$3:$C$3,$F$2+1-K6,1),"")</f>
        <v>0</v>
      </c>
      <c r="L7" s="8" t="str">
        <f>IF($G$6-L5&gt;0,MID($C$3:$C$3,$F$2+1-L6,1),"")</f>
        <v>1</v>
      </c>
      <c r="M7" s="8" t="str">
        <f>IF($G$6-M5&gt;0,MID($C$3:$C$3,$F$2+1-M6,1),"")</f>
        <v>1</v>
      </c>
      <c r="N7" s="8" t="str">
        <f>IF($G$6-N5&gt;0,MID($C$3:$C$3,$F$2+1-N6,1),"")</f>
        <v/>
      </c>
      <c r="O7" s="8" t="str">
        <f>IF($G$6-O5&gt;0,MID($C$3:$C$3,$F$2+1-O6,1),"")</f>
        <v/>
      </c>
      <c r="P7" s="8" t="str">
        <f>IF($G$6-P5&gt;0,MID($C$3:$C$3,$F$2+1-P6,1),"")</f>
        <v/>
      </c>
      <c r="Q7" s="8" t="str">
        <f>IF($G$6-Q5&gt;0,MID($C$3:$C$3,$F$2+1-Q6,1),"")</f>
        <v/>
      </c>
      <c r="R7" s="8" t="str">
        <f>IF($G$6-R5&gt;0,MID($C$3:$C$3,$F$2+1-R6,1),"")</f>
        <v/>
      </c>
      <c r="S7" s="8" t="str">
        <f>IF($G$6-S5&gt;0,MID($C$3:$C$3,$F$2+1-S6,1),"")</f>
        <v/>
      </c>
      <c r="T7" s="8" t="str">
        <f>IF($G$6-T5&gt;0,MID($C$3:$C$3,$F$2+1-T6,1),"")</f>
        <v/>
      </c>
      <c r="U7" s="8" t="str">
        <f>IF($G$6-U5&gt;0,MID($C$3:$C$3,$F$2+1-U6,1),"")</f>
        <v/>
      </c>
      <c r="V7" s="8" t="str">
        <f>IF($G$6-V5&gt;0,MID($C$3:$C$3,$F$2+1-V6,1),"")</f>
        <v/>
      </c>
    </row>
    <row r="8" spans="2:23" x14ac:dyDescent="0.25">
      <c r="E8" s="9"/>
    </row>
    <row r="9" spans="2:23" x14ac:dyDescent="0.25">
      <c r="E9" s="9"/>
    </row>
    <row r="10" spans="2:23" x14ac:dyDescent="0.25">
      <c r="E10" s="9"/>
      <c r="G10" s="1">
        <f t="shared" ref="G10:V10" si="0">IF(G5-$F$2&gt;=0,"",IF(G12="1",QUOTIENT(G11+1,2),QUOTIENT(H10+H11,2)))</f>
        <v>0</v>
      </c>
      <c r="H10" s="1">
        <f t="shared" si="0"/>
        <v>0</v>
      </c>
      <c r="I10" s="1">
        <f t="shared" si="0"/>
        <v>0</v>
      </c>
      <c r="J10" s="1">
        <f t="shared" si="0"/>
        <v>0</v>
      </c>
      <c r="K10" s="1">
        <f t="shared" si="0"/>
        <v>0</v>
      </c>
      <c r="L10" s="1">
        <f t="shared" si="0"/>
        <v>0</v>
      </c>
      <c r="M10" s="1">
        <f t="shared" si="0"/>
        <v>0</v>
      </c>
      <c r="N10" s="1" t="str">
        <f t="shared" si="0"/>
        <v/>
      </c>
      <c r="O10" s="1" t="str">
        <f t="shared" si="0"/>
        <v/>
      </c>
      <c r="P10" s="1" t="str">
        <f t="shared" si="0"/>
        <v/>
      </c>
      <c r="Q10" s="1" t="str">
        <f t="shared" si="0"/>
        <v/>
      </c>
      <c r="R10" s="1" t="str">
        <f t="shared" si="0"/>
        <v/>
      </c>
      <c r="S10" s="1" t="str">
        <f t="shared" si="0"/>
        <v/>
      </c>
      <c r="T10" s="1" t="str">
        <f t="shared" si="0"/>
        <v/>
      </c>
      <c r="U10" s="1" t="str">
        <f t="shared" si="0"/>
        <v/>
      </c>
      <c r="V10" s="1" t="str">
        <f t="shared" si="0"/>
        <v/>
      </c>
      <c r="W10" s="1" t="s">
        <v>6</v>
      </c>
    </row>
    <row r="11" spans="2:23" ht="92.25" x14ac:dyDescent="1.35">
      <c r="E11" s="9"/>
      <c r="G11" s="10" t="str">
        <f>IF(G7="0","1",IF(G7="1","0",""))</f>
        <v>1</v>
      </c>
      <c r="H11" s="10" t="str">
        <f t="shared" ref="H11:V11" si="1">IF(H7="0","1",IF(H7="1","0",""))</f>
        <v>0</v>
      </c>
      <c r="I11" s="10" t="str">
        <f t="shared" si="1"/>
        <v>1</v>
      </c>
      <c r="J11" s="10" t="str">
        <f t="shared" si="1"/>
        <v>1</v>
      </c>
      <c r="K11" s="10" t="str">
        <f t="shared" si="1"/>
        <v>1</v>
      </c>
      <c r="L11" s="10" t="str">
        <f t="shared" si="1"/>
        <v>0</v>
      </c>
      <c r="M11" s="10" t="str">
        <f t="shared" si="1"/>
        <v>0</v>
      </c>
      <c r="N11" s="10" t="str">
        <f t="shared" si="1"/>
        <v/>
      </c>
      <c r="O11" s="10" t="str">
        <f t="shared" si="1"/>
        <v/>
      </c>
      <c r="P11" s="10" t="str">
        <f t="shared" si="1"/>
        <v/>
      </c>
      <c r="Q11" s="10" t="str">
        <f t="shared" si="1"/>
        <v/>
      </c>
      <c r="R11" s="10" t="str">
        <f t="shared" si="1"/>
        <v/>
      </c>
      <c r="S11" s="10" t="str">
        <f t="shared" si="1"/>
        <v/>
      </c>
      <c r="T11" s="10" t="str">
        <f t="shared" si="1"/>
        <v/>
      </c>
      <c r="U11" s="10" t="str">
        <f t="shared" si="1"/>
        <v/>
      </c>
      <c r="V11" s="10" t="str">
        <f t="shared" si="1"/>
        <v/>
      </c>
      <c r="W11" s="10" t="s">
        <v>3</v>
      </c>
    </row>
    <row r="12" spans="2:23" ht="92.25" x14ac:dyDescent="1.35">
      <c r="E12" s="9"/>
      <c r="G12" s="10" t="str">
        <f>IF(G5-$F$2=-1,"1","")</f>
        <v/>
      </c>
      <c r="H12" s="10" t="str">
        <f t="shared" ref="H12:V12" si="2">IF(H5-$F$2=-1,"1","")</f>
        <v/>
      </c>
      <c r="I12" s="10" t="str">
        <f t="shared" si="2"/>
        <v/>
      </c>
      <c r="J12" s="10" t="str">
        <f t="shared" si="2"/>
        <v/>
      </c>
      <c r="K12" s="10" t="str">
        <f t="shared" si="2"/>
        <v/>
      </c>
      <c r="L12" s="10" t="str">
        <f t="shared" si="2"/>
        <v/>
      </c>
      <c r="M12" s="10" t="str">
        <f t="shared" si="2"/>
        <v>1</v>
      </c>
      <c r="N12" s="10" t="str">
        <f t="shared" si="2"/>
        <v/>
      </c>
      <c r="O12" s="10" t="str">
        <f t="shared" si="2"/>
        <v/>
      </c>
      <c r="P12" s="10" t="str">
        <f t="shared" si="2"/>
        <v/>
      </c>
      <c r="Q12" s="10" t="str">
        <f t="shared" si="2"/>
        <v/>
      </c>
      <c r="R12" s="10" t="str">
        <f t="shared" si="2"/>
        <v/>
      </c>
      <c r="S12" s="10" t="str">
        <f t="shared" si="2"/>
        <v/>
      </c>
      <c r="T12" s="10" t="str">
        <f t="shared" si="2"/>
        <v/>
      </c>
      <c r="U12" s="10" t="str">
        <f t="shared" si="2"/>
        <v/>
      </c>
      <c r="V12" s="10" t="str">
        <f t="shared" si="2"/>
        <v/>
      </c>
      <c r="W12" s="10" t="s">
        <v>5</v>
      </c>
    </row>
    <row r="13" spans="2:23" ht="92.25" x14ac:dyDescent="1.35">
      <c r="C13" s="11"/>
      <c r="E13" s="7" t="str">
        <f>CONCATENATE("-",C2)</f>
        <v>-35</v>
      </c>
      <c r="G13" s="10">
        <f t="shared" ref="G13:U13" si="3">IF(G12="1",MOD(G11+G12,2),IF(G5-$F$2&gt;=0,"",MOD(G10+G11,2)))</f>
        <v>1</v>
      </c>
      <c r="H13" s="10">
        <f t="shared" si="3"/>
        <v>0</v>
      </c>
      <c r="I13" s="10">
        <f t="shared" si="3"/>
        <v>1</v>
      </c>
      <c r="J13" s="10">
        <f t="shared" si="3"/>
        <v>1</v>
      </c>
      <c r="K13" s="10">
        <f t="shared" si="3"/>
        <v>1</v>
      </c>
      <c r="L13" s="10">
        <f t="shared" si="3"/>
        <v>0</v>
      </c>
      <c r="M13" s="10">
        <f t="shared" si="3"/>
        <v>1</v>
      </c>
      <c r="N13" s="10" t="str">
        <f t="shared" si="3"/>
        <v/>
      </c>
      <c r="O13" s="10" t="str">
        <f t="shared" si="3"/>
        <v/>
      </c>
      <c r="P13" s="10" t="str">
        <f t="shared" si="3"/>
        <v/>
      </c>
      <c r="Q13" s="10" t="str">
        <f t="shared" si="3"/>
        <v/>
      </c>
      <c r="R13" s="10" t="str">
        <f t="shared" si="3"/>
        <v/>
      </c>
      <c r="S13" s="10" t="str">
        <f t="shared" si="3"/>
        <v/>
      </c>
      <c r="T13" s="10" t="str">
        <f t="shared" si="3"/>
        <v/>
      </c>
      <c r="U13" s="10" t="str">
        <f t="shared" si="3"/>
        <v/>
      </c>
      <c r="V13" s="10" t="str">
        <f>IF(V12="1",MOD(V11+V12,2),IF(V5-$F$2&gt;=0,"",MOD(V10+V11,2)))</f>
        <v/>
      </c>
      <c r="W13" s="10"/>
    </row>
    <row r="26" spans="3:3" x14ac:dyDescent="0.25">
      <c r="C26" s="20"/>
    </row>
  </sheetData>
  <conditionalFormatting sqref="G7:V7">
    <cfRule type="containsText" dxfId="22" priority="10" operator="containsText" text="1">
      <formula>NOT(ISERROR(SEARCH("1",G7)))</formula>
    </cfRule>
    <cfRule type="containsText" dxfId="21" priority="11" operator="containsText" text="0">
      <formula>NOT(ISERROR(SEARCH("0",G7)))</formula>
    </cfRule>
    <cfRule type="cellIs" dxfId="20" priority="12" operator="equal">
      <formula>0</formula>
    </cfRule>
  </conditionalFormatting>
  <conditionalFormatting sqref="G11:V11">
    <cfRule type="containsText" dxfId="19" priority="8" operator="containsText" text="0">
      <formula>NOT(ISERROR(SEARCH("0",G11)))</formula>
    </cfRule>
    <cfRule type="containsText" dxfId="18" priority="9" operator="containsText" text="1">
      <formula>NOT(ISERROR(SEARCH("1",G11)))</formula>
    </cfRule>
  </conditionalFormatting>
  <conditionalFormatting sqref="G13:V13">
    <cfRule type="containsText" dxfId="15" priority="4" operator="containsText" text="0">
      <formula>NOT(ISERROR(SEARCH("0",G13)))</formula>
    </cfRule>
    <cfRule type="containsText" dxfId="14" priority="5" operator="containsText" text="1">
      <formula>NOT(ISERROR(SEARCH("1",G13)))</formula>
    </cfRule>
  </conditionalFormatting>
  <conditionalFormatting sqref="E4">
    <cfRule type="containsText" dxfId="13" priority="3" operator="containsText" text="ERRORE">
      <formula>NOT(ISERROR(SEARCH("ERRORE",E4)))</formula>
    </cfRule>
  </conditionalFormatting>
  <conditionalFormatting sqref="F2">
    <cfRule type="cellIs" dxfId="12" priority="2" operator="greaterThan">
      <formula>16</formula>
    </cfRule>
  </conditionalFormatting>
  <conditionalFormatting sqref="H2">
    <cfRule type="cellIs" dxfId="0" priority="1" operator="equal">
      <formula>9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1</xdr:col>
                <xdr:colOff>971550</xdr:colOff>
                <xdr:row>10</xdr:row>
                <xdr:rowOff>295275</xdr:rowOff>
              </from>
              <to>
                <xdr:col>2</xdr:col>
                <xdr:colOff>1143000</xdr:colOff>
                <xdr:row>10</xdr:row>
                <xdr:rowOff>838200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Agostino Perna</dc:creator>
  <cp:lastModifiedBy>Agostino Perna</cp:lastModifiedBy>
  <dcterms:created xsi:type="dcterms:W3CDTF">2018-08-14T16:52:06Z</dcterms:created>
  <dcterms:modified xsi:type="dcterms:W3CDTF">2018-08-15T07:22:20Z</dcterms:modified>
</cp:coreProperties>
</file>