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 lab\Final Project\"/>
    </mc:Choice>
  </mc:AlternateContent>
  <bookViews>
    <workbookView xWindow="0" yWindow="0" windowWidth="9765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 s="1"/>
  <c r="J9" i="1"/>
  <c r="J10" i="1"/>
  <c r="J11" i="1"/>
  <c r="I5" i="1"/>
  <c r="J5" i="1" s="1"/>
  <c r="I6" i="1"/>
  <c r="J6" i="1" s="1"/>
  <c r="I7" i="1"/>
  <c r="J7" i="1" s="1"/>
  <c r="I8" i="1"/>
  <c r="J8" i="1" s="1"/>
  <c r="I9" i="1"/>
  <c r="I10" i="1"/>
  <c r="I11" i="1"/>
  <c r="I12" i="1"/>
  <c r="J12" i="1" s="1"/>
  <c r="I13" i="1"/>
  <c r="J13" i="1" s="1"/>
  <c r="I14" i="1"/>
  <c r="J14" i="1" s="1"/>
  <c r="D9" i="1"/>
  <c r="C5" i="1"/>
  <c r="C6" i="1"/>
  <c r="D6" i="1" s="1"/>
  <c r="C7" i="1"/>
  <c r="D7" i="1" s="1"/>
  <c r="C8" i="1"/>
  <c r="D8" i="1" s="1"/>
  <c r="C9" i="1"/>
  <c r="C10" i="1"/>
  <c r="D10" i="1" s="1"/>
  <c r="C11" i="1"/>
  <c r="D11" i="1" s="1"/>
  <c r="C12" i="1"/>
  <c r="D12" i="1" s="1"/>
  <c r="C13" i="1"/>
  <c r="D13" i="1" s="1"/>
  <c r="C14" i="1"/>
  <c r="D14" i="1" s="1"/>
  <c r="O3" i="1"/>
  <c r="P3" i="1" s="1"/>
  <c r="O10" i="1"/>
  <c r="P10" i="1" s="1"/>
  <c r="O9" i="1"/>
  <c r="P9" i="1" s="1"/>
  <c r="O8" i="1"/>
  <c r="P8" i="1" s="1"/>
  <c r="O7" i="1"/>
  <c r="P7" i="1" s="1"/>
  <c r="O14" i="1"/>
  <c r="P14" i="1" s="1"/>
  <c r="O13" i="1"/>
  <c r="P13" i="1" s="1"/>
  <c r="O12" i="1"/>
  <c r="P12" i="1" s="1"/>
  <c r="O11" i="1"/>
  <c r="P11" i="1" s="1"/>
  <c r="O6" i="1"/>
  <c r="P6" i="1" s="1"/>
  <c r="O5" i="1"/>
  <c r="P5" i="1" s="1"/>
  <c r="O4" i="1"/>
  <c r="P4" i="1" s="1"/>
  <c r="D5" i="1"/>
  <c r="C4" i="1"/>
  <c r="D4" i="1" s="1"/>
  <c r="C3" i="1"/>
  <c r="D3" i="1" s="1"/>
  <c r="I4" i="1"/>
  <c r="J4" i="1" s="1"/>
  <c r="I3" i="1"/>
  <c r="J3" i="1" s="1"/>
</calcChain>
</file>

<file path=xl/sharedStrings.xml><?xml version="1.0" encoding="utf-8"?>
<sst xmlns="http://schemas.openxmlformats.org/spreadsheetml/2006/main" count="25" uniqueCount="15">
  <si>
    <t>P1</t>
  </si>
  <si>
    <t>P2</t>
  </si>
  <si>
    <t>RPM</t>
  </si>
  <si>
    <t>Oats</t>
  </si>
  <si>
    <t>Stella</t>
  </si>
  <si>
    <t>Budweiser</t>
  </si>
  <si>
    <t>Wind Speed (m/s)</t>
  </si>
  <si>
    <t>Delta h (m)</t>
  </si>
  <si>
    <t>Lift (N)</t>
  </si>
  <si>
    <t>TRIAL 1</t>
  </si>
  <si>
    <t>TRIAL 3*</t>
  </si>
  <si>
    <t>TRIAL 2*</t>
  </si>
  <si>
    <t>P1 (in)</t>
  </si>
  <si>
    <t>P2 (in)</t>
  </si>
  <si>
    <t>Wind Tunnel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</si>
</sst>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6" borderId="0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3" borderId="3" xfId="0" applyFill="1" applyBorder="1"/>
    <xf numFmtId="0" fontId="0" fillId="5" borderId="4" xfId="0" applyFill="1" applyBorder="1"/>
    <xf numFmtId="0" fontId="0" fillId="6" borderId="4" xfId="0" applyFill="1" applyBorder="1"/>
    <xf numFmtId="0" fontId="0" fillId="3" borderId="4" xfId="0" applyFill="1" applyBorder="1"/>
    <xf numFmtId="0" fontId="0" fillId="4" borderId="0" xfId="0" applyFill="1" applyBorder="1"/>
    <xf numFmtId="0" fontId="0" fillId="3" borderId="0" xfId="0" applyFill="1" applyBorder="1"/>
    <xf numFmtId="0" fontId="0" fillId="3" borderId="2" xfId="0" applyFill="1" applyBorder="1"/>
    <xf numFmtId="0" fontId="3" fillId="7" borderId="0" xfId="0" applyFont="1" applyFill="1" applyBorder="1"/>
    <xf numFmtId="0" fontId="3" fillId="2" borderId="1" xfId="0" applyFont="1" applyFill="1" applyBorder="1"/>
    <xf numFmtId="0" fontId="3" fillId="8" borderId="1" xfId="0" applyFont="1" applyFill="1" applyBorder="1"/>
    <xf numFmtId="0" fontId="3" fillId="7" borderId="4" xfId="0" applyFont="1" applyFill="1" applyBorder="1"/>
    <xf numFmtId="0" fontId="0" fillId="3" borderId="6" xfId="0" applyFill="1" applyBorder="1"/>
    <xf numFmtId="0" fontId="3" fillId="7" borderId="8" xfId="0" applyFont="1" applyFill="1" applyBorder="1"/>
    <xf numFmtId="0" fontId="0" fillId="5" borderId="8" xfId="0" applyFill="1" applyBorder="1"/>
    <xf numFmtId="0" fontId="0" fillId="6" borderId="8" xfId="0" applyFill="1" applyBorder="1"/>
    <xf numFmtId="0" fontId="0" fillId="3" borderId="8" xfId="0" applyFill="1" applyBorder="1"/>
    <xf numFmtId="0" fontId="0" fillId="3" borderId="7" xfId="0" applyFill="1" applyBorder="1"/>
    <xf numFmtId="0" fontId="3" fillId="7" borderId="5" xfId="0" applyFont="1" applyFill="1" applyBorder="1"/>
    <xf numFmtId="0" fontId="3" fillId="7" borderId="9" xfId="0" applyFont="1" applyFill="1" applyBorder="1"/>
    <xf numFmtId="0" fontId="3" fillId="2" borderId="10" xfId="0" applyFont="1" applyFill="1" applyBorder="1"/>
    <xf numFmtId="0" fontId="3" fillId="2" borderId="5" xfId="0" applyFont="1" applyFill="1" applyBorder="1"/>
    <xf numFmtId="0" fontId="3" fillId="2" borderId="9" xfId="0" applyFont="1" applyFill="1" applyBorder="1"/>
    <xf numFmtId="0" fontId="3" fillId="8" borderId="11" xfId="0" applyFont="1" applyFill="1" applyBorder="1"/>
    <xf numFmtId="0" fontId="3" fillId="8" borderId="12" xfId="0" applyFont="1" applyFill="1" applyBorder="1"/>
    <xf numFmtId="0" fontId="3" fillId="8" borderId="13" xfId="0" applyFont="1" applyFill="1" applyBorder="1"/>
    <xf numFmtId="0" fontId="3" fillId="2" borderId="14" xfId="0" applyFont="1" applyFill="1" applyBorder="1"/>
    <xf numFmtId="0" fontId="0" fillId="5" borderId="15" xfId="0" applyFill="1" applyBorder="1"/>
    <xf numFmtId="0" fontId="0" fillId="6" borderId="15" xfId="0" applyFill="1" applyBorder="1"/>
    <xf numFmtId="0" fontId="0" fillId="3" borderId="15" xfId="0" applyFill="1" applyBorder="1"/>
    <xf numFmtId="0" fontId="0" fillId="3" borderId="16" xfId="0" applyFill="1" applyBorder="1"/>
    <xf numFmtId="0" fontId="3" fillId="2" borderId="17" xfId="0" applyFont="1" applyFill="1" applyBorder="1"/>
    <xf numFmtId="0" fontId="3" fillId="8" borderId="14" xfId="0" applyFont="1" applyFill="1" applyBorder="1"/>
    <xf numFmtId="0" fontId="2" fillId="6" borderId="15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3" fillId="8" borderId="17" xfId="0" applyFont="1" applyFill="1" applyBorder="1"/>
    <xf numFmtId="0" fontId="2" fillId="6" borderId="8" xfId="0" applyFont="1" applyFill="1" applyBorder="1"/>
    <xf numFmtId="0" fontId="2" fillId="3" borderId="8" xfId="0" applyFont="1" applyFill="1" applyBorder="1"/>
    <xf numFmtId="0" fontId="2" fillId="3" borderId="7" xfId="0" applyFont="1" applyFill="1" applyBorder="1"/>
    <xf numFmtId="0" fontId="0" fillId="4" borderId="4" xfId="0" applyFill="1" applyBorder="1"/>
    <xf numFmtId="0" fontId="0" fillId="4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B18" sqref="B18"/>
    </sheetView>
  </sheetViews>
  <sheetFormatPr defaultRowHeight="15" x14ac:dyDescent="0.25"/>
  <cols>
    <col min="3" max="3" width="10.85546875" bestFit="1" customWidth="1"/>
    <col min="4" max="4" width="17.28515625" bestFit="1" customWidth="1"/>
    <col min="7" max="7" width="11.140625" customWidth="1"/>
    <col min="9" max="9" width="12.85546875" customWidth="1"/>
    <col min="10" max="10" width="17.140625" customWidth="1"/>
    <col min="12" max="14" width="10.42578125" customWidth="1"/>
    <col min="15" max="15" width="11.28515625" customWidth="1"/>
    <col min="16" max="16" width="16.85546875" customWidth="1"/>
    <col min="17" max="17" width="12.42578125" customWidth="1"/>
  </cols>
  <sheetData>
    <row r="1" spans="1:19" x14ac:dyDescent="0.25">
      <c r="A1" s="28" t="s">
        <v>4</v>
      </c>
      <c r="B1" s="28"/>
      <c r="C1" s="28"/>
      <c r="D1" s="28"/>
      <c r="E1" s="28"/>
      <c r="F1" s="29"/>
      <c r="G1" s="30" t="s">
        <v>5</v>
      </c>
      <c r="H1" s="31"/>
      <c r="I1" s="31"/>
      <c r="J1" s="31"/>
      <c r="K1" s="31"/>
      <c r="L1" s="32"/>
      <c r="M1" s="33" t="s">
        <v>3</v>
      </c>
      <c r="N1" s="34"/>
      <c r="O1" s="34"/>
      <c r="P1" s="34"/>
      <c r="Q1" s="34"/>
      <c r="R1" s="34"/>
      <c r="S1" s="35"/>
    </row>
    <row r="2" spans="1:19" x14ac:dyDescent="0.25">
      <c r="A2" s="21" t="s">
        <v>0</v>
      </c>
      <c r="B2" s="23" t="s">
        <v>1</v>
      </c>
      <c r="C2" s="23" t="s">
        <v>7</v>
      </c>
      <c r="D2" s="23" t="s">
        <v>6</v>
      </c>
      <c r="E2" s="23" t="s">
        <v>2</v>
      </c>
      <c r="F2" s="18" t="s">
        <v>8</v>
      </c>
      <c r="G2" s="36" t="s">
        <v>0</v>
      </c>
      <c r="H2" s="41" t="s">
        <v>1</v>
      </c>
      <c r="I2" s="41" t="s">
        <v>7</v>
      </c>
      <c r="J2" s="41" t="s">
        <v>6</v>
      </c>
      <c r="K2" s="41" t="s">
        <v>2</v>
      </c>
      <c r="L2" s="19" t="s">
        <v>8</v>
      </c>
      <c r="M2" s="42" t="s">
        <v>12</v>
      </c>
      <c r="N2" s="46" t="s">
        <v>13</v>
      </c>
      <c r="O2" s="46" t="s">
        <v>7</v>
      </c>
      <c r="P2" s="46" t="s">
        <v>6</v>
      </c>
      <c r="Q2" s="46" t="s">
        <v>2</v>
      </c>
      <c r="R2" s="46" t="s">
        <v>8</v>
      </c>
      <c r="S2" s="20"/>
    </row>
    <row r="3" spans="1:19" x14ac:dyDescent="0.25">
      <c r="A3" s="12">
        <v>1.65</v>
      </c>
      <c r="B3" s="24">
        <v>1.3</v>
      </c>
      <c r="C3" s="24">
        <f>(A3-B3)*0.0254</f>
        <v>8.8899999999999969E-3</v>
      </c>
      <c r="D3" s="24">
        <f>((2*9.81*1000*C3)/1.225)^0.5</f>
        <v>11.932524580202749</v>
      </c>
      <c r="E3" s="24">
        <v>3100</v>
      </c>
      <c r="F3" s="3">
        <v>0.5</v>
      </c>
      <c r="G3" s="37">
        <v>1.65</v>
      </c>
      <c r="H3" s="24">
        <v>1.3</v>
      </c>
      <c r="I3" s="24">
        <f>(G3-H3)*0.0254</f>
        <v>8.8899999999999969E-3</v>
      </c>
      <c r="J3" s="24">
        <f>((2*9.81*1000*I3)/1.225)^0.5</f>
        <v>11.932524580202749</v>
      </c>
      <c r="K3" s="24">
        <v>3200</v>
      </c>
      <c r="L3" s="5">
        <v>2.2999999999999998</v>
      </c>
      <c r="M3" s="37">
        <v>1.65</v>
      </c>
      <c r="N3" s="24">
        <v>1.3</v>
      </c>
      <c r="O3" s="24">
        <f>(M3-N3)*0.0254</f>
        <v>8.8899999999999969E-3</v>
      </c>
      <c r="P3" s="24">
        <f>((2*9.81*1000*O3)/1.225)^0.5</f>
        <v>11.932524580202749</v>
      </c>
      <c r="Q3" s="24">
        <v>3720</v>
      </c>
      <c r="R3" s="24">
        <v>3.72</v>
      </c>
      <c r="S3" s="4" t="s">
        <v>9</v>
      </c>
    </row>
    <row r="4" spans="1:19" x14ac:dyDescent="0.25">
      <c r="A4" s="12">
        <v>2</v>
      </c>
      <c r="B4" s="24">
        <v>1.35</v>
      </c>
      <c r="C4" s="24">
        <f>(A4-B4)*0.0254</f>
        <v>1.6509999999999997E-2</v>
      </c>
      <c r="D4" s="24">
        <f t="shared" ref="D4:D15" si="0">((2*9.81*1000*C4)/1.225)^0.5</f>
        <v>16.261289955609552</v>
      </c>
      <c r="E4" s="24">
        <v>3024</v>
      </c>
      <c r="F4" s="3">
        <v>1.25</v>
      </c>
      <c r="G4" s="37">
        <v>2</v>
      </c>
      <c r="H4" s="24">
        <v>1.35</v>
      </c>
      <c r="I4" s="24">
        <f>(G4-H4)*0.0254</f>
        <v>1.6509999999999997E-2</v>
      </c>
      <c r="J4" s="24">
        <f t="shared" ref="J4:J14" si="1">((2*9.81*1000*I4)/1.225)^0.5</f>
        <v>16.261289955609552</v>
      </c>
      <c r="K4" s="24"/>
      <c r="L4" s="5"/>
      <c r="M4" s="37">
        <v>2</v>
      </c>
      <c r="N4" s="24">
        <v>1.35</v>
      </c>
      <c r="O4" s="24">
        <f>(M4-N4)*0.0254</f>
        <v>1.6509999999999997E-2</v>
      </c>
      <c r="P4" s="24">
        <f>((2*9.81*1000*O4)/1.225)^0.5</f>
        <v>16.261289955609552</v>
      </c>
      <c r="Q4" s="24">
        <v>3660</v>
      </c>
      <c r="R4" s="24">
        <v>6</v>
      </c>
      <c r="S4" s="5"/>
    </row>
    <row r="5" spans="1:19" x14ac:dyDescent="0.25">
      <c r="A5" s="12">
        <v>2.4500000000000002</v>
      </c>
      <c r="B5" s="24">
        <v>1.5</v>
      </c>
      <c r="C5" s="24">
        <f t="shared" ref="C5:C15" si="2">(A5-B5)*0.0254</f>
        <v>2.4130000000000002E-2</v>
      </c>
      <c r="D5" s="24">
        <f t="shared" si="0"/>
        <v>19.658940947662298</v>
      </c>
      <c r="E5" s="24">
        <v>2950</v>
      </c>
      <c r="F5" s="3">
        <v>1.35</v>
      </c>
      <c r="G5" s="37">
        <v>2.4500000000000002</v>
      </c>
      <c r="H5" s="24">
        <v>1.5</v>
      </c>
      <c r="I5" s="24">
        <f t="shared" ref="I5:I14" si="3">(G5-H5)*0.0254</f>
        <v>2.4130000000000002E-2</v>
      </c>
      <c r="J5" s="24">
        <f t="shared" si="1"/>
        <v>19.658940947662298</v>
      </c>
      <c r="K5" s="24">
        <v>3291</v>
      </c>
      <c r="L5" s="5">
        <v>10.130000000000001</v>
      </c>
      <c r="M5" s="37">
        <v>2.4500000000000002</v>
      </c>
      <c r="N5" s="24">
        <v>1.5</v>
      </c>
      <c r="O5" s="24">
        <f>(M5-N5)*0.0254</f>
        <v>2.4130000000000002E-2</v>
      </c>
      <c r="P5" s="24">
        <f>((2*9.81*1000*O5)/1.225)^0.5</f>
        <v>19.658940947662298</v>
      </c>
      <c r="Q5" s="24">
        <v>3675</v>
      </c>
      <c r="R5" s="24">
        <v>8.42</v>
      </c>
      <c r="S5" s="5"/>
    </row>
    <row r="6" spans="1:19" x14ac:dyDescent="0.25">
      <c r="A6" s="12">
        <v>3</v>
      </c>
      <c r="B6" s="24">
        <v>1.6</v>
      </c>
      <c r="C6" s="24">
        <f t="shared" si="2"/>
        <v>3.5559999999999994E-2</v>
      </c>
      <c r="D6" s="24">
        <f t="shared" si="0"/>
        <v>23.865049160405501</v>
      </c>
      <c r="E6" s="24">
        <v>2800</v>
      </c>
      <c r="F6" s="3">
        <v>1.43</v>
      </c>
      <c r="G6" s="37">
        <v>3</v>
      </c>
      <c r="H6" s="24">
        <v>1.6</v>
      </c>
      <c r="I6" s="24">
        <f t="shared" si="3"/>
        <v>3.5559999999999994E-2</v>
      </c>
      <c r="J6" s="24">
        <f t="shared" si="1"/>
        <v>23.865049160405501</v>
      </c>
      <c r="K6" s="24">
        <v>3100</v>
      </c>
      <c r="L6" s="5">
        <v>10.25</v>
      </c>
      <c r="M6" s="37">
        <v>3</v>
      </c>
      <c r="N6" s="24">
        <v>1.6</v>
      </c>
      <c r="O6" s="24">
        <f>(M6-N6)*0.0254</f>
        <v>3.5559999999999994E-2</v>
      </c>
      <c r="P6" s="24">
        <f>((2*9.81*1000*O6)/1.225)^0.5</f>
        <v>23.865049160405501</v>
      </c>
      <c r="Q6" s="24">
        <v>3000</v>
      </c>
      <c r="R6" s="24">
        <v>10.6</v>
      </c>
      <c r="S6" s="5"/>
    </row>
    <row r="7" spans="1:19" x14ac:dyDescent="0.25">
      <c r="A7" s="13">
        <v>1.65</v>
      </c>
      <c r="B7" s="25">
        <v>1.3</v>
      </c>
      <c r="C7" s="25">
        <f t="shared" si="2"/>
        <v>8.8899999999999969E-3</v>
      </c>
      <c r="D7" s="25">
        <f t="shared" si="0"/>
        <v>11.932524580202749</v>
      </c>
      <c r="E7" s="25">
        <v>4060</v>
      </c>
      <c r="F7" s="6">
        <v>1.45</v>
      </c>
      <c r="G7" s="38">
        <v>1.65</v>
      </c>
      <c r="H7" s="25">
        <v>1.3</v>
      </c>
      <c r="I7" s="25">
        <f t="shared" si="3"/>
        <v>8.8899999999999969E-3</v>
      </c>
      <c r="J7" s="25">
        <f t="shared" si="1"/>
        <v>11.932524580202749</v>
      </c>
      <c r="K7" s="25">
        <v>4940</v>
      </c>
      <c r="L7" s="8">
        <v>3.17</v>
      </c>
      <c r="M7" s="43">
        <v>1.65</v>
      </c>
      <c r="N7" s="47">
        <v>1.3</v>
      </c>
      <c r="O7" s="25">
        <f>(M7-N7)*0.0254</f>
        <v>8.8899999999999969E-3</v>
      </c>
      <c r="P7" s="25">
        <f>((2*9.81*1000*O7)/1.225)^0.5</f>
        <v>11.932524580202749</v>
      </c>
      <c r="Q7" s="47">
        <v>4560</v>
      </c>
      <c r="R7" s="47">
        <v>3.14</v>
      </c>
      <c r="S7" s="7" t="s">
        <v>11</v>
      </c>
    </row>
    <row r="8" spans="1:19" x14ac:dyDescent="0.25">
      <c r="A8" s="13">
        <v>2</v>
      </c>
      <c r="B8" s="25">
        <v>1.35</v>
      </c>
      <c r="C8" s="25">
        <f t="shared" si="2"/>
        <v>1.6509999999999997E-2</v>
      </c>
      <c r="D8" s="25">
        <f t="shared" si="0"/>
        <v>16.261289955609552</v>
      </c>
      <c r="E8" s="25">
        <v>4130</v>
      </c>
      <c r="F8" s="6">
        <v>1.48</v>
      </c>
      <c r="G8" s="38">
        <v>2</v>
      </c>
      <c r="H8" s="25">
        <v>1.35</v>
      </c>
      <c r="I8" s="25">
        <f t="shared" si="3"/>
        <v>1.6509999999999997E-2</v>
      </c>
      <c r="J8" s="25">
        <f t="shared" si="1"/>
        <v>16.261289955609552</v>
      </c>
      <c r="K8" s="25"/>
      <c r="L8" s="8"/>
      <c r="M8" s="43">
        <v>2</v>
      </c>
      <c r="N8" s="47">
        <v>1.35</v>
      </c>
      <c r="O8" s="25">
        <f>(M8-N8)*0.0254</f>
        <v>1.6509999999999997E-2</v>
      </c>
      <c r="P8" s="25">
        <f>((2*9.81*1000*O8)/1.225)^0.5</f>
        <v>16.261289955609552</v>
      </c>
      <c r="Q8" s="47">
        <v>4470</v>
      </c>
      <c r="R8" s="47">
        <v>4.97</v>
      </c>
      <c r="S8" s="8"/>
    </row>
    <row r="9" spans="1:19" x14ac:dyDescent="0.25">
      <c r="A9" s="13">
        <v>2.4500000000000002</v>
      </c>
      <c r="B9" s="25">
        <v>1.5</v>
      </c>
      <c r="C9" s="25">
        <f t="shared" si="2"/>
        <v>2.4130000000000002E-2</v>
      </c>
      <c r="D9" s="25">
        <f t="shared" si="0"/>
        <v>19.658940947662298</v>
      </c>
      <c r="E9" s="25">
        <v>3930</v>
      </c>
      <c r="F9" s="6">
        <v>1.27</v>
      </c>
      <c r="G9" s="38">
        <v>2.4500000000000002</v>
      </c>
      <c r="H9" s="25">
        <v>1.5</v>
      </c>
      <c r="I9" s="25">
        <f t="shared" si="3"/>
        <v>2.4130000000000002E-2</v>
      </c>
      <c r="J9" s="25">
        <f t="shared" si="1"/>
        <v>19.658940947662298</v>
      </c>
      <c r="K9" s="25">
        <v>4700</v>
      </c>
      <c r="L9" s="8">
        <v>21.92</v>
      </c>
      <c r="M9" s="43">
        <v>2.4500000000000002</v>
      </c>
      <c r="N9" s="47">
        <v>1.5</v>
      </c>
      <c r="O9" s="25">
        <f>(M9-N9)*0.0254</f>
        <v>2.4130000000000002E-2</v>
      </c>
      <c r="P9" s="25">
        <f>((2*9.81*1000*O9)/1.225)^0.5</f>
        <v>19.658940947662298</v>
      </c>
      <c r="Q9" s="47">
        <v>4050</v>
      </c>
      <c r="R9" s="47">
        <v>7.25</v>
      </c>
      <c r="S9" s="8"/>
    </row>
    <row r="10" spans="1:19" x14ac:dyDescent="0.25">
      <c r="A10" s="13">
        <v>3</v>
      </c>
      <c r="B10" s="25">
        <v>1.6</v>
      </c>
      <c r="C10" s="25">
        <f t="shared" si="2"/>
        <v>3.5559999999999994E-2</v>
      </c>
      <c r="D10" s="25">
        <f t="shared" si="0"/>
        <v>23.865049160405501</v>
      </c>
      <c r="E10" s="25">
        <v>4000</v>
      </c>
      <c r="F10" s="6">
        <v>1.17</v>
      </c>
      <c r="G10" s="38">
        <v>3</v>
      </c>
      <c r="H10" s="25">
        <v>1.6</v>
      </c>
      <c r="I10" s="25">
        <f t="shared" si="3"/>
        <v>3.5559999999999994E-2</v>
      </c>
      <c r="J10" s="25">
        <f t="shared" si="1"/>
        <v>23.865049160405501</v>
      </c>
      <c r="K10" s="25">
        <v>4860</v>
      </c>
      <c r="L10" s="8">
        <v>13.11</v>
      </c>
      <c r="M10" s="43">
        <v>3</v>
      </c>
      <c r="N10" s="47">
        <v>1.6</v>
      </c>
      <c r="O10" s="25">
        <f>(M10-N10)*0.0254</f>
        <v>3.5559999999999994E-2</v>
      </c>
      <c r="P10" s="25">
        <f>((2*9.81*1000*O10)/1.225)^0.5</f>
        <v>23.865049160405501</v>
      </c>
      <c r="Q10" s="47">
        <v>3160</v>
      </c>
      <c r="R10" s="47">
        <v>15.5</v>
      </c>
      <c r="S10" s="8"/>
    </row>
    <row r="11" spans="1:19" x14ac:dyDescent="0.25">
      <c r="A11" s="14">
        <v>1.65</v>
      </c>
      <c r="B11" s="26">
        <v>1.3</v>
      </c>
      <c r="C11" s="26">
        <f t="shared" si="2"/>
        <v>8.8899999999999969E-3</v>
      </c>
      <c r="D11" s="26">
        <f t="shared" si="0"/>
        <v>11.932524580202749</v>
      </c>
      <c r="E11" s="26">
        <v>6000</v>
      </c>
      <c r="F11" s="16">
        <v>1.96</v>
      </c>
      <c r="G11" s="39">
        <v>1.65</v>
      </c>
      <c r="H11" s="26">
        <v>1.3</v>
      </c>
      <c r="I11" s="26">
        <f t="shared" si="3"/>
        <v>8.8899999999999969E-3</v>
      </c>
      <c r="J11" s="26">
        <f t="shared" si="1"/>
        <v>11.932524580202749</v>
      </c>
      <c r="K11" s="26">
        <v>5800</v>
      </c>
      <c r="L11" s="10">
        <v>1.65</v>
      </c>
      <c r="M11" s="44">
        <v>1.65</v>
      </c>
      <c r="N11" s="48">
        <v>1.3</v>
      </c>
      <c r="O11" s="48">
        <f t="shared" ref="O11:O14" si="4">(M11-N11)*0.0254</f>
        <v>8.8899999999999969E-3</v>
      </c>
      <c r="P11" s="48">
        <f t="shared" ref="P11:P14" si="5">((2*9.81*1000*O11)/1.225)^0.5</f>
        <v>11.932524580202749</v>
      </c>
      <c r="Q11" s="48">
        <v>5560</v>
      </c>
      <c r="R11" s="48">
        <v>4.3499999999999996</v>
      </c>
      <c r="S11" s="9" t="s">
        <v>10</v>
      </c>
    </row>
    <row r="12" spans="1:19" x14ac:dyDescent="0.25">
      <c r="A12" s="14">
        <v>2</v>
      </c>
      <c r="B12" s="26">
        <v>1.35</v>
      </c>
      <c r="C12" s="26">
        <f t="shared" si="2"/>
        <v>1.6509999999999997E-2</v>
      </c>
      <c r="D12" s="26">
        <f t="shared" si="0"/>
        <v>16.261289955609552</v>
      </c>
      <c r="E12" s="26">
        <v>5960</v>
      </c>
      <c r="F12" s="16">
        <v>2.2799999999999998</v>
      </c>
      <c r="G12" s="39">
        <v>2</v>
      </c>
      <c r="H12" s="26">
        <v>1.35</v>
      </c>
      <c r="I12" s="26">
        <f t="shared" si="3"/>
        <v>1.6509999999999997E-2</v>
      </c>
      <c r="J12" s="26">
        <f t="shared" si="1"/>
        <v>16.261289955609552</v>
      </c>
      <c r="K12" s="26"/>
      <c r="L12" s="10"/>
      <c r="M12" s="44">
        <v>2</v>
      </c>
      <c r="N12" s="48">
        <v>1.35</v>
      </c>
      <c r="O12" s="48">
        <f t="shared" si="4"/>
        <v>1.6509999999999997E-2</v>
      </c>
      <c r="P12" s="48">
        <f t="shared" si="5"/>
        <v>16.261289955609552</v>
      </c>
      <c r="Q12" s="48">
        <v>5630</v>
      </c>
      <c r="R12" s="48">
        <v>5.26</v>
      </c>
      <c r="S12" s="10"/>
    </row>
    <row r="13" spans="1:19" x14ac:dyDescent="0.25">
      <c r="A13" s="14">
        <v>2.4500000000000002</v>
      </c>
      <c r="B13" s="26">
        <v>1.5</v>
      </c>
      <c r="C13" s="26">
        <f t="shared" si="2"/>
        <v>2.4130000000000002E-2</v>
      </c>
      <c r="D13" s="26">
        <f t="shared" si="0"/>
        <v>19.658940947662298</v>
      </c>
      <c r="E13" s="26">
        <v>5950</v>
      </c>
      <c r="F13" s="16">
        <v>2.31</v>
      </c>
      <c r="G13" s="39">
        <v>2.4500000000000002</v>
      </c>
      <c r="H13" s="26">
        <v>1.5</v>
      </c>
      <c r="I13" s="26">
        <f t="shared" si="3"/>
        <v>2.4130000000000002E-2</v>
      </c>
      <c r="J13" s="26">
        <f t="shared" si="1"/>
        <v>19.658940947662298</v>
      </c>
      <c r="K13" s="26">
        <v>5844</v>
      </c>
      <c r="L13" s="10">
        <v>13.91</v>
      </c>
      <c r="M13" s="44">
        <v>2.4500000000000002</v>
      </c>
      <c r="N13" s="48">
        <v>1.5</v>
      </c>
      <c r="O13" s="48">
        <f t="shared" si="4"/>
        <v>2.4130000000000002E-2</v>
      </c>
      <c r="P13" s="48">
        <f t="shared" si="5"/>
        <v>19.658940947662298</v>
      </c>
      <c r="Q13" s="48">
        <v>5500</v>
      </c>
      <c r="R13" s="48">
        <v>7.67</v>
      </c>
      <c r="S13" s="10"/>
    </row>
    <row r="14" spans="1:19" ht="15.75" thickBot="1" x14ac:dyDescent="0.3">
      <c r="A14" s="22">
        <v>3</v>
      </c>
      <c r="B14" s="27">
        <v>1.6</v>
      </c>
      <c r="C14" s="27">
        <f t="shared" si="2"/>
        <v>3.5559999999999994E-2</v>
      </c>
      <c r="D14" s="27">
        <f t="shared" si="0"/>
        <v>23.865049160405501</v>
      </c>
      <c r="E14" s="27">
        <v>5870</v>
      </c>
      <c r="F14" s="17">
        <v>2.11</v>
      </c>
      <c r="G14" s="40">
        <v>3</v>
      </c>
      <c r="H14" s="27">
        <v>1.6</v>
      </c>
      <c r="I14" s="27">
        <f t="shared" si="3"/>
        <v>3.5559999999999994E-2</v>
      </c>
      <c r="J14" s="27">
        <f t="shared" si="1"/>
        <v>23.865049160405501</v>
      </c>
      <c r="K14" s="27">
        <v>5916</v>
      </c>
      <c r="L14" s="11">
        <v>8.9700000000000006</v>
      </c>
      <c r="M14" s="45">
        <v>3</v>
      </c>
      <c r="N14" s="49">
        <v>1.6</v>
      </c>
      <c r="O14" s="49">
        <f t="shared" si="4"/>
        <v>3.5559999999999994E-2</v>
      </c>
      <c r="P14" s="49">
        <f t="shared" si="5"/>
        <v>23.865049160405501</v>
      </c>
      <c r="Q14" s="49">
        <v>5200</v>
      </c>
      <c r="R14" s="49">
        <v>10.43</v>
      </c>
      <c r="S14" s="11"/>
    </row>
    <row r="15" spans="1:19" x14ac:dyDescent="0.25">
      <c r="A15" s="50">
        <v>1</v>
      </c>
      <c r="B15" s="51">
        <v>1</v>
      </c>
      <c r="C15" s="51">
        <f t="shared" si="2"/>
        <v>0</v>
      </c>
      <c r="D15" s="51">
        <f t="shared" si="0"/>
        <v>0</v>
      </c>
      <c r="E15" s="51">
        <v>0</v>
      </c>
      <c r="F15" s="15">
        <v>0.8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t="s">
        <v>14</v>
      </c>
    </row>
    <row r="31" spans="1:6" x14ac:dyDescent="0.25">
      <c r="A31" s="2"/>
      <c r="B31" s="2"/>
      <c r="C31" s="2"/>
      <c r="D31" s="2"/>
      <c r="E31" s="2"/>
      <c r="F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2017-04-30T14:15:23Z</dcterms:created>
  <dcterms:modified xsi:type="dcterms:W3CDTF">2017-04-30T20:11:53Z</dcterms:modified>
</cp:coreProperties>
</file>