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201617\ME Spring 2017\Final project\Analysis Codes\"/>
    </mc:Choice>
  </mc:AlternateContent>
  <bookViews>
    <workbookView xWindow="0" yWindow="0" windowWidth="9765" windowHeight="8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T10" i="1" s="1"/>
  <c r="S11" i="1"/>
  <c r="T11" i="1" s="1"/>
  <c r="S12" i="1"/>
  <c r="T12" i="1" s="1"/>
  <c r="S13" i="1"/>
  <c r="T13" i="1" s="1"/>
  <c r="S14" i="1"/>
  <c r="T14" i="1"/>
  <c r="S15" i="1"/>
  <c r="T15" i="1"/>
  <c r="K43" i="1"/>
  <c r="L43" i="1" s="1"/>
  <c r="K40" i="1"/>
  <c r="L40" i="1" s="1"/>
  <c r="K37" i="1"/>
  <c r="L37" i="1" s="1"/>
  <c r="K34" i="1"/>
  <c r="L34" i="1" s="1"/>
  <c r="K28" i="1"/>
  <c r="L28" i="1" s="1"/>
  <c r="K25" i="1"/>
  <c r="L25" i="1" s="1"/>
  <c r="L22" i="1"/>
  <c r="K22" i="1"/>
  <c r="K19" i="1"/>
  <c r="L19" i="1" s="1"/>
  <c r="K13" i="1"/>
  <c r="L13" i="1" s="1"/>
  <c r="L10" i="1"/>
  <c r="K10" i="1"/>
  <c r="K7" i="1"/>
  <c r="L7" i="1" s="1"/>
  <c r="K4" i="1"/>
  <c r="L4" i="1" s="1"/>
  <c r="D4" i="1" l="1"/>
  <c r="E4" i="1" s="1"/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21" i="1" l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4" i="1"/>
  <c r="E34" i="1" s="1"/>
  <c r="D41" i="1"/>
  <c r="E41" i="1" s="1"/>
  <c r="D40" i="1"/>
  <c r="E40" i="1" s="1"/>
  <c r="D39" i="1"/>
  <c r="E39" i="1" s="1"/>
  <c r="D38" i="1"/>
  <c r="E38" i="1" s="1"/>
  <c r="D45" i="1"/>
  <c r="E45" i="1" s="1"/>
  <c r="D44" i="1"/>
  <c r="E44" i="1" s="1"/>
  <c r="D43" i="1"/>
  <c r="E43" i="1" s="1"/>
  <c r="D42" i="1"/>
  <c r="E42" i="1" s="1"/>
  <c r="D37" i="1"/>
  <c r="E37" i="1" s="1"/>
  <c r="D36" i="1"/>
  <c r="E36" i="1" s="1"/>
  <c r="D35" i="1"/>
  <c r="E35" i="1" s="1"/>
  <c r="D20" i="1"/>
  <c r="E20" i="1" s="1"/>
  <c r="D19" i="1"/>
  <c r="E19" i="1" s="1"/>
</calcChain>
</file>

<file path=xl/sharedStrings.xml><?xml version="1.0" encoding="utf-8"?>
<sst xmlns="http://schemas.openxmlformats.org/spreadsheetml/2006/main" count="93" uniqueCount="30">
  <si>
    <t>RPM</t>
  </si>
  <si>
    <t>Oats</t>
  </si>
  <si>
    <t>Stella</t>
  </si>
  <si>
    <t>Budweiser</t>
  </si>
  <si>
    <t>Wind Speed (m/s)</t>
  </si>
  <si>
    <t>Delta h (m)</t>
  </si>
  <si>
    <t>Lift (N)</t>
  </si>
  <si>
    <t>TRIAL 1</t>
  </si>
  <si>
    <t>TRIAL 2*</t>
  </si>
  <si>
    <t>Pressure (P1)</t>
  </si>
  <si>
    <t>Presure (P2)</t>
  </si>
  <si>
    <t>Force (N)</t>
  </si>
  <si>
    <t>-</t>
  </si>
  <si>
    <t>Air density data obtained from WeatherForYou.com on April 30, 2017</t>
  </si>
  <si>
    <t>rho=</t>
  </si>
  <si>
    <t>P1 (inH2O)</t>
  </si>
  <si>
    <t>P2 (inH2O)</t>
  </si>
  <si>
    <t xml:space="preserve">P2 (inH2O) </t>
  </si>
  <si>
    <t>TRIAL 2</t>
  </si>
  <si>
    <t>TRIAL 3</t>
  </si>
  <si>
    <t>Test</t>
  </si>
  <si>
    <t>*</t>
  </si>
  <si>
    <t>OLD</t>
  </si>
  <si>
    <t>CORRECTED</t>
  </si>
  <si>
    <t>TRIAL 4</t>
  </si>
  <si>
    <t>&lt;-Water Density</t>
  </si>
  <si>
    <t>Accuracies</t>
  </si>
  <si>
    <t>Error in Pdyn</t>
  </si>
  <si>
    <t>Error ratio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</si>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</sst>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ill="1"/>
    <xf numFmtId="0" fontId="0" fillId="4" borderId="0" xfId="0" applyFill="1" applyBorder="1"/>
    <xf numFmtId="0" fontId="0" fillId="9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 applyBorder="1"/>
    <xf numFmtId="0" fontId="0" fillId="7" borderId="1" xfId="0" applyFill="1" applyBorder="1"/>
    <xf numFmtId="0" fontId="0" fillId="6" borderId="9" xfId="0" applyFill="1" applyBorder="1"/>
    <xf numFmtId="0" fontId="0" fillId="6" borderId="4" xfId="0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4" fillId="12" borderId="0" xfId="0" applyFont="1" applyFill="1"/>
    <xf numFmtId="0" fontId="5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5"/>
  <sheetViews>
    <sheetView tabSelected="1" zoomScale="70" zoomScaleNormal="70" workbookViewId="0">
      <selection activeCell="Z17" sqref="Z17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7.28515625" bestFit="1" customWidth="1"/>
    <col min="5" max="5" width="16.5703125" customWidth="1"/>
    <col min="6" max="6" width="10.5703125" customWidth="1"/>
    <col min="7" max="7" width="13" customWidth="1"/>
    <col min="9" max="9" width="12.7109375" customWidth="1"/>
    <col min="10" max="10" width="12.42578125" customWidth="1"/>
    <col min="11" max="11" width="12" customWidth="1"/>
    <col min="12" max="12" width="19" customWidth="1"/>
    <col min="13" max="13" width="10.85546875" customWidth="1"/>
    <col min="14" max="14" width="10.42578125" customWidth="1"/>
    <col min="15" max="15" width="10" customWidth="1"/>
    <col min="16" max="16" width="7.7109375" customWidth="1"/>
    <col min="17" max="17" width="12" customWidth="1"/>
    <col min="18" max="18" width="11.85546875" customWidth="1"/>
    <col min="19" max="19" width="14.42578125" customWidth="1"/>
    <col min="20" max="20" width="20.42578125" customWidth="1"/>
  </cols>
  <sheetData>
    <row r="1" spans="1:22" ht="15.75" thickBot="1" x14ac:dyDescent="0.3">
      <c r="B1" s="104" t="s">
        <v>22</v>
      </c>
      <c r="C1" s="104"/>
      <c r="D1" s="104"/>
      <c r="E1" s="104"/>
      <c r="F1" s="104"/>
      <c r="G1" s="104"/>
      <c r="H1" s="104"/>
      <c r="I1" s="105" t="s">
        <v>23</v>
      </c>
      <c r="J1" s="105"/>
      <c r="K1" s="105"/>
      <c r="L1" s="105"/>
      <c r="M1" s="105"/>
      <c r="N1" s="105"/>
      <c r="O1" s="105"/>
    </row>
    <row r="2" spans="1:22" x14ac:dyDescent="0.25">
      <c r="B2" s="14" t="s">
        <v>2</v>
      </c>
      <c r="C2" s="15"/>
      <c r="D2" s="15"/>
      <c r="E2" s="15"/>
      <c r="F2" s="15"/>
      <c r="G2" s="15"/>
      <c r="H2" s="15"/>
      <c r="I2" s="14" t="s">
        <v>2</v>
      </c>
      <c r="J2" s="15"/>
      <c r="K2" s="15"/>
      <c r="L2" s="15"/>
      <c r="M2" s="15"/>
      <c r="N2" s="15"/>
      <c r="O2" s="16"/>
      <c r="P2" s="1"/>
      <c r="Q2" s="1"/>
      <c r="R2" s="1"/>
      <c r="S2" s="1"/>
      <c r="T2" s="1"/>
    </row>
    <row r="3" spans="1:22" x14ac:dyDescent="0.25">
      <c r="B3" s="17" t="s">
        <v>15</v>
      </c>
      <c r="C3" s="18" t="s">
        <v>16</v>
      </c>
      <c r="D3" s="18" t="s">
        <v>5</v>
      </c>
      <c r="E3" s="18" t="s">
        <v>4</v>
      </c>
      <c r="F3" s="18" t="s">
        <v>0</v>
      </c>
      <c r="G3" s="19" t="s">
        <v>6</v>
      </c>
      <c r="H3" s="75"/>
      <c r="I3" s="17" t="s">
        <v>15</v>
      </c>
      <c r="J3" s="18" t="s">
        <v>16</v>
      </c>
      <c r="K3" s="18" t="s">
        <v>5</v>
      </c>
      <c r="L3" s="18" t="s">
        <v>4</v>
      </c>
      <c r="M3" s="18" t="s">
        <v>0</v>
      </c>
      <c r="N3" s="19" t="s">
        <v>6</v>
      </c>
      <c r="O3" s="20" t="s">
        <v>20</v>
      </c>
    </row>
    <row r="4" spans="1:22" x14ac:dyDescent="0.25">
      <c r="B4" s="21">
        <v>1.65</v>
      </c>
      <c r="C4" s="22">
        <v>1.3</v>
      </c>
      <c r="D4" s="22">
        <f>(B4-C4)*0.0254</f>
        <v>8.8899999999999969E-3</v>
      </c>
      <c r="E4" s="22">
        <f>((2*9.81*1000*D4)/1.2093)^0.5</f>
        <v>12.009733090745195</v>
      </c>
      <c r="F4" s="22">
        <v>3100</v>
      </c>
      <c r="G4" s="22">
        <v>0.5</v>
      </c>
      <c r="H4" s="76" t="s">
        <v>7</v>
      </c>
      <c r="I4" s="67">
        <v>1.65</v>
      </c>
      <c r="J4" s="68">
        <v>1.3</v>
      </c>
      <c r="K4" s="68">
        <f>(I4-J4)*0.0254</f>
        <v>8.8899999999999969E-3</v>
      </c>
      <c r="L4" s="68">
        <f>((2*9.81*1000*K4)/1.2093)^0.5</f>
        <v>12.009733090745195</v>
      </c>
      <c r="M4" s="68">
        <v>3100</v>
      </c>
      <c r="N4" s="68">
        <v>0.5</v>
      </c>
      <c r="O4" s="69" t="s">
        <v>7</v>
      </c>
    </row>
    <row r="5" spans="1:22" x14ac:dyDescent="0.25">
      <c r="B5" s="21">
        <v>2</v>
      </c>
      <c r="C5" s="22">
        <v>1.35</v>
      </c>
      <c r="D5" s="22">
        <f t="shared" ref="D5:D15" si="0">(B5-C5)*0.0254</f>
        <v>1.6509999999999997E-2</v>
      </c>
      <c r="E5" s="22">
        <f t="shared" ref="E5:E15" si="1">((2*9.81*1000*D5)/1.2093)^0.5</f>
        <v>16.366507419737342</v>
      </c>
      <c r="F5" s="22">
        <v>3024</v>
      </c>
      <c r="G5" s="22">
        <v>1.25</v>
      </c>
      <c r="H5" s="77"/>
      <c r="I5" s="67"/>
      <c r="J5" s="68"/>
      <c r="K5" s="68"/>
      <c r="L5" s="68"/>
      <c r="M5" s="68">
        <v>4060</v>
      </c>
      <c r="N5" s="68">
        <v>1.45</v>
      </c>
      <c r="O5" s="70"/>
    </row>
    <row r="6" spans="1:22" x14ac:dyDescent="0.25">
      <c r="B6" s="21">
        <v>2.4500000000000002</v>
      </c>
      <c r="C6" s="22">
        <v>1.5</v>
      </c>
      <c r="D6" s="22">
        <f t="shared" si="0"/>
        <v>2.4130000000000002E-2</v>
      </c>
      <c r="E6" s="22">
        <f t="shared" si="1"/>
        <v>19.786142659186879</v>
      </c>
      <c r="F6" s="22">
        <v>2950</v>
      </c>
      <c r="G6" s="22">
        <v>1.35</v>
      </c>
      <c r="H6" s="77"/>
      <c r="I6" s="67"/>
      <c r="J6" s="68"/>
      <c r="K6" s="68"/>
      <c r="L6" s="68"/>
      <c r="M6" s="68">
        <v>6000</v>
      </c>
      <c r="N6" s="68">
        <v>1.96</v>
      </c>
      <c r="O6" s="70"/>
    </row>
    <row r="7" spans="1:22" x14ac:dyDescent="0.25">
      <c r="B7" s="21">
        <v>3</v>
      </c>
      <c r="C7" s="22">
        <v>1.6</v>
      </c>
      <c r="D7" s="22">
        <f t="shared" si="0"/>
        <v>3.5559999999999994E-2</v>
      </c>
      <c r="E7" s="22">
        <f t="shared" si="1"/>
        <v>24.019466181490394</v>
      </c>
      <c r="F7" s="22">
        <v>2800</v>
      </c>
      <c r="G7" s="22">
        <v>1.43</v>
      </c>
      <c r="H7" s="77"/>
      <c r="I7" s="23">
        <v>2</v>
      </c>
      <c r="J7" s="24">
        <v>1.35</v>
      </c>
      <c r="K7" s="24">
        <f>(I7-J7)*0.0254</f>
        <v>1.6509999999999997E-2</v>
      </c>
      <c r="L7" s="24">
        <f>((2*9.81*1000*K7)/1.2093)^0.5</f>
        <v>16.366507419737342</v>
      </c>
      <c r="M7" s="24">
        <v>3024</v>
      </c>
      <c r="N7" s="24">
        <v>1.25</v>
      </c>
      <c r="O7" s="45" t="s">
        <v>18</v>
      </c>
    </row>
    <row r="8" spans="1:22" ht="15.75" thickBot="1" x14ac:dyDescent="0.3">
      <c r="B8" s="23">
        <v>1.65</v>
      </c>
      <c r="C8" s="24">
        <v>1.3</v>
      </c>
      <c r="D8" s="24">
        <f t="shared" si="0"/>
        <v>8.8899999999999969E-3</v>
      </c>
      <c r="E8" s="24">
        <f t="shared" si="1"/>
        <v>12.009733090745195</v>
      </c>
      <c r="F8" s="24">
        <v>4060</v>
      </c>
      <c r="G8" s="24">
        <v>1.45</v>
      </c>
      <c r="H8" s="78" t="s">
        <v>18</v>
      </c>
      <c r="I8" s="23"/>
      <c r="J8" s="24"/>
      <c r="K8" s="24"/>
      <c r="L8" s="24"/>
      <c r="M8" s="24">
        <v>4130</v>
      </c>
      <c r="N8" s="24">
        <v>1.48</v>
      </c>
      <c r="O8" s="82"/>
    </row>
    <row r="9" spans="1:22" x14ac:dyDescent="0.25">
      <c r="B9" s="23">
        <v>2</v>
      </c>
      <c r="C9" s="24">
        <v>1.35</v>
      </c>
      <c r="D9" s="24">
        <f t="shared" si="0"/>
        <v>1.6509999999999997E-2</v>
      </c>
      <c r="E9" s="24">
        <f t="shared" si="1"/>
        <v>16.366507419737342</v>
      </c>
      <c r="F9" s="24">
        <v>4130</v>
      </c>
      <c r="G9" s="24">
        <v>1.48</v>
      </c>
      <c r="H9" s="79"/>
      <c r="I9" s="85"/>
      <c r="J9" s="86"/>
      <c r="K9" s="86"/>
      <c r="L9" s="83"/>
      <c r="M9" s="24">
        <v>5960</v>
      </c>
      <c r="N9" s="24">
        <v>2.2799999999999998</v>
      </c>
      <c r="O9" s="25"/>
      <c r="Q9" s="10" t="s">
        <v>15</v>
      </c>
      <c r="R9" s="11" t="s">
        <v>17</v>
      </c>
      <c r="S9" s="11" t="s">
        <v>5</v>
      </c>
      <c r="T9" s="12" t="s">
        <v>4</v>
      </c>
      <c r="U9" s="11" t="s">
        <v>6</v>
      </c>
      <c r="V9" s="13" t="s">
        <v>0</v>
      </c>
    </row>
    <row r="10" spans="1:22" x14ac:dyDescent="0.25">
      <c r="B10" s="23">
        <v>2.4500000000000002</v>
      </c>
      <c r="C10" s="24">
        <v>1.5</v>
      </c>
      <c r="D10" s="24">
        <f t="shared" si="0"/>
        <v>2.4130000000000002E-2</v>
      </c>
      <c r="E10" s="24">
        <f t="shared" si="1"/>
        <v>19.786142659186879</v>
      </c>
      <c r="F10" s="24">
        <v>3930</v>
      </c>
      <c r="G10" s="24">
        <v>1.27</v>
      </c>
      <c r="H10" s="79"/>
      <c r="I10" s="71">
        <v>2.4500000000000002</v>
      </c>
      <c r="J10" s="72">
        <v>1.5</v>
      </c>
      <c r="K10" s="72">
        <f t="shared" ref="K10" si="2">(I10-J10)*0.0254</f>
        <v>2.4130000000000002E-2</v>
      </c>
      <c r="L10" s="72">
        <f t="shared" ref="L10" si="3">((2*9.81*1000*K10)/1.2093)^0.5</f>
        <v>19.786142659186879</v>
      </c>
      <c r="M10" s="72">
        <v>2950</v>
      </c>
      <c r="N10" s="72">
        <v>1.35</v>
      </c>
      <c r="O10" s="73" t="s">
        <v>19</v>
      </c>
      <c r="Q10" s="3">
        <v>1.5</v>
      </c>
      <c r="R10" s="4">
        <v>1.2</v>
      </c>
      <c r="S10" s="4">
        <f>(Q10-R10)*0.0254</f>
        <v>7.6200000000000009E-3</v>
      </c>
      <c r="T10" s="5">
        <f>((2*9.81*1000*S10)/1.2093)^0.5</f>
        <v>11.118852288315432</v>
      </c>
      <c r="U10" s="4">
        <v>0.67</v>
      </c>
      <c r="V10" s="6">
        <v>3760</v>
      </c>
    </row>
    <row r="11" spans="1:22" x14ac:dyDescent="0.25">
      <c r="B11" s="23">
        <v>3</v>
      </c>
      <c r="C11" s="24">
        <v>1.6</v>
      </c>
      <c r="D11" s="24">
        <f t="shared" si="0"/>
        <v>3.5559999999999994E-2</v>
      </c>
      <c r="E11" s="24">
        <f t="shared" si="1"/>
        <v>24.019466181490394</v>
      </c>
      <c r="F11" s="24">
        <v>4000</v>
      </c>
      <c r="G11" s="24">
        <v>1.17</v>
      </c>
      <c r="H11" s="79"/>
      <c r="I11" s="71"/>
      <c r="J11" s="72"/>
      <c r="K11" s="72"/>
      <c r="L11" s="72"/>
      <c r="M11" s="72">
        <v>3930</v>
      </c>
      <c r="N11" s="72">
        <v>1.27</v>
      </c>
      <c r="O11" s="74"/>
      <c r="Q11" s="3">
        <v>2</v>
      </c>
      <c r="R11" s="4">
        <v>1.35</v>
      </c>
      <c r="S11" s="4">
        <f t="shared" ref="S11:S15" si="4">(Q11-R11)*0.0254</f>
        <v>1.6509999999999997E-2</v>
      </c>
      <c r="T11" s="5">
        <f t="shared" ref="T11:T15" si="5">((2*9.81*1000*S11)/1.2093)^0.5</f>
        <v>16.366507419737342</v>
      </c>
      <c r="U11" s="4">
        <v>0.61</v>
      </c>
      <c r="V11" s="6" t="s">
        <v>12</v>
      </c>
    </row>
    <row r="12" spans="1:22" x14ac:dyDescent="0.25">
      <c r="B12" s="26">
        <v>1.65</v>
      </c>
      <c r="C12" s="27">
        <v>1.3</v>
      </c>
      <c r="D12" s="27">
        <f t="shared" si="0"/>
        <v>8.8899999999999969E-3</v>
      </c>
      <c r="E12" s="27">
        <f t="shared" si="1"/>
        <v>12.009733090745195</v>
      </c>
      <c r="F12" s="27">
        <v>6000</v>
      </c>
      <c r="G12" s="27">
        <v>1.96</v>
      </c>
      <c r="H12" s="80" t="s">
        <v>19</v>
      </c>
      <c r="I12" s="71"/>
      <c r="J12" s="72"/>
      <c r="K12" s="72"/>
      <c r="L12" s="72"/>
      <c r="M12" s="72">
        <v>5950</v>
      </c>
      <c r="N12" s="72">
        <v>2.31</v>
      </c>
      <c r="O12" s="84"/>
      <c r="Q12" s="3">
        <v>2.5</v>
      </c>
      <c r="R12" s="4">
        <v>1.5</v>
      </c>
      <c r="S12" s="4">
        <f t="shared" si="4"/>
        <v>2.5399999999999999E-2</v>
      </c>
      <c r="T12" s="5">
        <f t="shared" si="5"/>
        <v>20.300154039594325</v>
      </c>
      <c r="U12" s="4">
        <v>0.5</v>
      </c>
      <c r="V12" s="6" t="s">
        <v>12</v>
      </c>
    </row>
    <row r="13" spans="1:22" x14ac:dyDescent="0.25">
      <c r="B13" s="26">
        <v>2</v>
      </c>
      <c r="C13" s="27">
        <v>1.35</v>
      </c>
      <c r="D13" s="27">
        <f t="shared" si="0"/>
        <v>1.6509999999999997E-2</v>
      </c>
      <c r="E13" s="27">
        <f t="shared" si="1"/>
        <v>16.366507419737342</v>
      </c>
      <c r="F13" s="27">
        <v>5960</v>
      </c>
      <c r="G13" s="27">
        <v>2.2799999999999998</v>
      </c>
      <c r="H13" s="66"/>
      <c r="I13" s="26">
        <v>3</v>
      </c>
      <c r="J13" s="27">
        <v>1.6</v>
      </c>
      <c r="K13" s="27">
        <f t="shared" ref="K13" si="6">(I13-J13)*0.0254</f>
        <v>3.5559999999999994E-2</v>
      </c>
      <c r="L13" s="27">
        <f t="shared" ref="L13" si="7">((2*9.81*1000*K13)/1.2093)^0.5</f>
        <v>24.019466181490394</v>
      </c>
      <c r="M13" s="27">
        <v>2800</v>
      </c>
      <c r="N13" s="27">
        <v>1.43</v>
      </c>
      <c r="O13" s="49" t="s">
        <v>24</v>
      </c>
      <c r="Q13" s="3">
        <v>3</v>
      </c>
      <c r="R13" s="4">
        <v>1.65</v>
      </c>
      <c r="S13" s="4">
        <f t="shared" si="4"/>
        <v>3.4290000000000001E-2</v>
      </c>
      <c r="T13" s="5">
        <f t="shared" si="5"/>
        <v>23.586647556238209</v>
      </c>
      <c r="U13" s="4">
        <v>0.4</v>
      </c>
      <c r="V13" s="6" t="s">
        <v>12</v>
      </c>
    </row>
    <row r="14" spans="1:22" x14ac:dyDescent="0.25">
      <c r="B14" s="26">
        <v>2.4500000000000002</v>
      </c>
      <c r="C14" s="27">
        <v>1.5</v>
      </c>
      <c r="D14" s="27">
        <f t="shared" si="0"/>
        <v>2.4130000000000002E-2</v>
      </c>
      <c r="E14" s="27">
        <f t="shared" si="1"/>
        <v>19.786142659186879</v>
      </c>
      <c r="F14" s="27">
        <v>5950</v>
      </c>
      <c r="G14" s="27">
        <v>2.31</v>
      </c>
      <c r="H14" s="66"/>
      <c r="I14" s="26"/>
      <c r="J14" s="27"/>
      <c r="K14" s="27"/>
      <c r="L14" s="27"/>
      <c r="M14" s="27">
        <v>4000</v>
      </c>
      <c r="N14" s="27">
        <v>1.17</v>
      </c>
      <c r="O14" s="28"/>
      <c r="Q14" s="3">
        <v>3.5</v>
      </c>
      <c r="R14" s="4">
        <v>1.8</v>
      </c>
      <c r="S14" s="4">
        <f t="shared" si="4"/>
        <v>4.3179999999999996E-2</v>
      </c>
      <c r="T14" s="5">
        <f t="shared" si="5"/>
        <v>26.468162608181515</v>
      </c>
      <c r="U14" s="4">
        <v>0.36</v>
      </c>
      <c r="V14" s="6" t="s">
        <v>12</v>
      </c>
    </row>
    <row r="15" spans="1:22" ht="15.75" thickBot="1" x14ac:dyDescent="0.3">
      <c r="A15" s="2"/>
      <c r="B15" s="29">
        <v>3</v>
      </c>
      <c r="C15" s="30">
        <v>1.6</v>
      </c>
      <c r="D15" s="30">
        <f t="shared" si="0"/>
        <v>3.5559999999999994E-2</v>
      </c>
      <c r="E15" s="30">
        <f t="shared" si="1"/>
        <v>24.019466181490394</v>
      </c>
      <c r="F15" s="30">
        <v>5870</v>
      </c>
      <c r="G15" s="30">
        <v>2.11</v>
      </c>
      <c r="H15" s="81"/>
      <c r="I15" s="29"/>
      <c r="J15" s="30"/>
      <c r="K15" s="30"/>
      <c r="L15" s="30"/>
      <c r="M15" s="30">
        <v>5870</v>
      </c>
      <c r="N15" s="30">
        <v>2.11</v>
      </c>
      <c r="O15" s="31"/>
      <c r="P15" s="1"/>
      <c r="Q15" s="7">
        <v>4</v>
      </c>
      <c r="R15" s="8">
        <v>1.9</v>
      </c>
      <c r="S15" s="8">
        <f t="shared" si="4"/>
        <v>5.3339999999999999E-2</v>
      </c>
      <c r="T15" s="8">
        <f t="shared" si="5"/>
        <v>29.417718019344075</v>
      </c>
      <c r="U15" s="8">
        <v>0.47</v>
      </c>
      <c r="V15" s="9">
        <v>3760</v>
      </c>
    </row>
    <row r="16" spans="1:22" ht="15.75" thickBot="1" x14ac:dyDescent="0.3"/>
    <row r="17" spans="1:28" x14ac:dyDescent="0.25">
      <c r="B17" s="32" t="s">
        <v>3</v>
      </c>
      <c r="C17" s="33"/>
      <c r="D17" s="33"/>
      <c r="E17" s="33"/>
      <c r="F17" s="33"/>
      <c r="G17" s="33"/>
      <c r="H17" s="34"/>
      <c r="I17" s="87" t="s">
        <v>3</v>
      </c>
      <c r="J17" s="88"/>
      <c r="K17" s="88"/>
      <c r="L17" s="88"/>
      <c r="M17" s="88"/>
      <c r="N17" s="88"/>
      <c r="O17" s="89"/>
    </row>
    <row r="18" spans="1:28" x14ac:dyDescent="0.25">
      <c r="B18" s="35" t="s">
        <v>15</v>
      </c>
      <c r="C18" s="36" t="s">
        <v>16</v>
      </c>
      <c r="D18" s="36" t="s">
        <v>5</v>
      </c>
      <c r="E18" s="36" t="s">
        <v>4</v>
      </c>
      <c r="F18" s="36" t="s">
        <v>0</v>
      </c>
      <c r="G18" s="37" t="s">
        <v>6</v>
      </c>
      <c r="H18" s="38"/>
      <c r="I18" s="90" t="s">
        <v>15</v>
      </c>
      <c r="J18" s="91" t="s">
        <v>16</v>
      </c>
      <c r="K18" s="91" t="s">
        <v>5</v>
      </c>
      <c r="L18" s="91" t="s">
        <v>4</v>
      </c>
      <c r="M18" s="91" t="s">
        <v>0</v>
      </c>
      <c r="N18" s="92" t="s">
        <v>6</v>
      </c>
      <c r="O18" s="93"/>
    </row>
    <row r="19" spans="1:28" x14ac:dyDescent="0.25">
      <c r="B19" s="39">
        <v>1.65</v>
      </c>
      <c r="C19" s="40">
        <v>1.3</v>
      </c>
      <c r="D19" s="40">
        <f>(B19-C19)*0.0254</f>
        <v>8.8899999999999969E-3</v>
      </c>
      <c r="E19" s="40">
        <f>((2*9.81*1000*D19)/1.2093)^0.5</f>
        <v>12.009733090745195</v>
      </c>
      <c r="F19" s="40">
        <v>3200</v>
      </c>
      <c r="G19" s="40">
        <v>2.2999999999999998</v>
      </c>
      <c r="H19" s="41" t="s">
        <v>7</v>
      </c>
      <c r="I19" s="67">
        <v>1.65</v>
      </c>
      <c r="J19" s="68">
        <v>1.3</v>
      </c>
      <c r="K19" s="68">
        <f>(I19-J19)*0.0254</f>
        <v>8.8899999999999969E-3</v>
      </c>
      <c r="L19" s="68">
        <f>((2*9.81*1000*K19)/1.2093)^0.5</f>
        <v>12.009733090745195</v>
      </c>
      <c r="M19" s="102">
        <v>3200</v>
      </c>
      <c r="N19" s="102">
        <v>2.2999999999999998</v>
      </c>
      <c r="O19" s="69" t="s">
        <v>7</v>
      </c>
    </row>
    <row r="20" spans="1:28" x14ac:dyDescent="0.25">
      <c r="B20" s="39">
        <v>2</v>
      </c>
      <c r="C20" s="40">
        <v>1.35</v>
      </c>
      <c r="D20" s="40">
        <f>(B20-C20)*0.0254</f>
        <v>1.6509999999999997E-2</v>
      </c>
      <c r="E20" s="40">
        <f t="shared" ref="E20:E30" si="8">((2*9.81*1000*D20)/1.2093)^0.5</f>
        <v>16.366507419737342</v>
      </c>
      <c r="F20" s="40"/>
      <c r="G20" s="40"/>
      <c r="H20" s="42"/>
      <c r="I20" s="67"/>
      <c r="J20" s="68"/>
      <c r="K20" s="68"/>
      <c r="L20" s="68"/>
      <c r="M20" s="102">
        <v>4940</v>
      </c>
      <c r="N20" s="102">
        <v>3.17</v>
      </c>
      <c r="O20" s="70"/>
      <c r="T20" t="s">
        <v>13</v>
      </c>
    </row>
    <row r="21" spans="1:28" x14ac:dyDescent="0.25">
      <c r="B21" s="39">
        <v>2.4500000000000002</v>
      </c>
      <c r="C21" s="40">
        <v>1.5</v>
      </c>
      <c r="D21" s="40">
        <f t="shared" ref="D21:D30" si="9">(B21-C21)*0.0254</f>
        <v>2.4130000000000002E-2</v>
      </c>
      <c r="E21" s="40">
        <f t="shared" si="8"/>
        <v>19.786142659186879</v>
      </c>
      <c r="F21" s="40">
        <v>3291</v>
      </c>
      <c r="G21" s="40">
        <v>10.130000000000001</v>
      </c>
      <c r="H21" s="42"/>
      <c r="I21" s="67"/>
      <c r="J21" s="68"/>
      <c r="K21" s="68"/>
      <c r="L21" s="68"/>
      <c r="M21" s="102">
        <v>5800</v>
      </c>
      <c r="N21" s="102">
        <v>1.65</v>
      </c>
      <c r="O21" s="70"/>
      <c r="S21" t="s">
        <v>14</v>
      </c>
      <c r="T21">
        <v>1.2093</v>
      </c>
      <c r="U21">
        <v>1000</v>
      </c>
      <c r="V21" t="s">
        <v>25</v>
      </c>
    </row>
    <row r="22" spans="1:28" x14ac:dyDescent="0.25">
      <c r="B22" s="39">
        <v>3</v>
      </c>
      <c r="C22" s="40">
        <v>1.6</v>
      </c>
      <c r="D22" s="40">
        <f t="shared" si="9"/>
        <v>3.5559999999999994E-2</v>
      </c>
      <c r="E22" s="40">
        <f t="shared" si="8"/>
        <v>24.019466181490394</v>
      </c>
      <c r="F22" s="40">
        <v>3100</v>
      </c>
      <c r="G22" s="40">
        <v>10.25</v>
      </c>
      <c r="H22" s="42"/>
      <c r="I22" s="23">
        <v>2</v>
      </c>
      <c r="J22" s="24">
        <v>1.35</v>
      </c>
      <c r="K22" s="24">
        <f>(I22-J22)*0.0254</f>
        <v>1.6509999999999997E-2</v>
      </c>
      <c r="L22" s="24">
        <f>((2*9.81*1000*K22)/1.2093)^0.5</f>
        <v>16.366507419737342</v>
      </c>
      <c r="M22" s="24" t="s">
        <v>21</v>
      </c>
      <c r="N22" s="24" t="s">
        <v>21</v>
      </c>
      <c r="O22" s="45" t="s">
        <v>8</v>
      </c>
      <c r="S22" t="s">
        <v>26</v>
      </c>
    </row>
    <row r="23" spans="1:28" x14ac:dyDescent="0.25">
      <c r="B23" s="43">
        <v>1.65</v>
      </c>
      <c r="C23" s="44">
        <v>1.3</v>
      </c>
      <c r="D23" s="44">
        <f t="shared" si="9"/>
        <v>8.8899999999999969E-3</v>
      </c>
      <c r="E23" s="44">
        <f t="shared" si="8"/>
        <v>12.009733090745195</v>
      </c>
      <c r="F23" s="44">
        <v>4940</v>
      </c>
      <c r="G23" s="44">
        <v>3.17</v>
      </c>
      <c r="H23" s="45" t="s">
        <v>18</v>
      </c>
      <c r="I23" s="23"/>
      <c r="J23" s="24"/>
      <c r="K23" s="24"/>
      <c r="L23" s="24"/>
      <c r="M23" s="24" t="s">
        <v>21</v>
      </c>
      <c r="N23" s="24" t="s">
        <v>21</v>
      </c>
      <c r="O23" s="82"/>
      <c r="S23">
        <v>0.05</v>
      </c>
      <c r="T23">
        <v>0.05</v>
      </c>
      <c r="U23">
        <v>0.05</v>
      </c>
      <c r="Z23" t="s">
        <v>27</v>
      </c>
      <c r="AA23" t="s">
        <v>28</v>
      </c>
      <c r="AB23" t="s">
        <v>29</v>
      </c>
    </row>
    <row r="24" spans="1:28" x14ac:dyDescent="0.25">
      <c r="B24" s="43">
        <v>2</v>
      </c>
      <c r="C24" s="44">
        <v>1.35</v>
      </c>
      <c r="D24" s="44">
        <f t="shared" si="9"/>
        <v>1.6509999999999997E-2</v>
      </c>
      <c r="E24" s="44">
        <f t="shared" si="8"/>
        <v>16.366507419737342</v>
      </c>
      <c r="F24" s="44"/>
      <c r="G24" s="44"/>
      <c r="H24" s="46"/>
      <c r="I24" s="85"/>
      <c r="J24" s="86"/>
      <c r="K24" s="86"/>
      <c r="L24" s="83"/>
      <c r="M24" s="24" t="s">
        <v>21</v>
      </c>
      <c r="N24" s="24" t="s">
        <v>21</v>
      </c>
      <c r="O24" s="25"/>
      <c r="R24">
        <v>12.009733090745195</v>
      </c>
      <c r="S24">
        <v>5.0000000000000002E-5</v>
      </c>
      <c r="T24">
        <v>3.0303030303030307E-2</v>
      </c>
      <c r="U24">
        <v>3.8461538461538464E-2</v>
      </c>
      <c r="V24">
        <v>9.1827614554637312E-4</v>
      </c>
      <c r="W24">
        <v>1.4792924408284025E-3</v>
      </c>
      <c r="X24">
        <v>169033.71499640998</v>
      </c>
      <c r="Y24">
        <v>104928.18304644</v>
      </c>
      <c r="Z24">
        <v>17.619281945775914</v>
      </c>
      <c r="AA24">
        <v>0.1010153658876122</v>
      </c>
      <c r="AB24">
        <v>1.2131675823741896</v>
      </c>
    </row>
    <row r="25" spans="1:28" x14ac:dyDescent="0.25">
      <c r="B25" s="43">
        <v>2.4500000000000002</v>
      </c>
      <c r="C25" s="44">
        <v>1.5</v>
      </c>
      <c r="D25" s="44">
        <f t="shared" si="9"/>
        <v>2.4130000000000002E-2</v>
      </c>
      <c r="E25" s="44">
        <f t="shared" si="8"/>
        <v>19.786142659186879</v>
      </c>
      <c r="F25" s="44">
        <v>4700</v>
      </c>
      <c r="G25" s="44">
        <v>21.92</v>
      </c>
      <c r="H25" s="46"/>
      <c r="I25" s="71">
        <v>2.4500000000000002</v>
      </c>
      <c r="J25" s="72">
        <v>1.5</v>
      </c>
      <c r="K25" s="72">
        <f t="shared" ref="K25" si="10">(I25-J25)*0.0254</f>
        <v>2.4130000000000002E-2</v>
      </c>
      <c r="L25" s="72">
        <f t="shared" ref="L25" si="11">((2*9.81*1000*K25)/1.2093)^0.5</f>
        <v>19.786142659186879</v>
      </c>
      <c r="M25" s="101">
        <v>3291</v>
      </c>
      <c r="N25" s="101">
        <v>10.130000000000001</v>
      </c>
      <c r="O25" s="73" t="s">
        <v>19</v>
      </c>
      <c r="R25">
        <v>16.366507419737342</v>
      </c>
      <c r="S25">
        <v>5.0000000000000002E-5</v>
      </c>
      <c r="T25">
        <v>2.5000000000000001E-2</v>
      </c>
      <c r="U25">
        <v>3.7037037037037035E-2</v>
      </c>
      <c r="V25">
        <v>6.2500250000000011E-4</v>
      </c>
      <c r="W25">
        <v>1.3717446124828531E-3</v>
      </c>
      <c r="X25">
        <v>248350.72910400003</v>
      </c>
      <c r="Y25">
        <v>113154.80094801002</v>
      </c>
      <c r="Z25">
        <v>17.619288156558007</v>
      </c>
      <c r="AA25">
        <v>5.4392908497546695E-2</v>
      </c>
      <c r="AB25">
        <v>0.8902219405061923</v>
      </c>
    </row>
    <row r="26" spans="1:28" x14ac:dyDescent="0.25">
      <c r="B26" s="43">
        <v>3</v>
      </c>
      <c r="C26" s="44">
        <v>1.6</v>
      </c>
      <c r="D26" s="44">
        <f t="shared" si="9"/>
        <v>3.5559999999999994E-2</v>
      </c>
      <c r="E26" s="44">
        <f t="shared" si="8"/>
        <v>24.019466181490394</v>
      </c>
      <c r="F26" s="44">
        <v>4860</v>
      </c>
      <c r="G26" s="44">
        <v>13.11</v>
      </c>
      <c r="H26" s="46"/>
      <c r="I26" s="71"/>
      <c r="J26" s="72"/>
      <c r="K26" s="72"/>
      <c r="L26" s="72"/>
      <c r="M26" s="101">
        <v>4700</v>
      </c>
      <c r="N26" s="101">
        <v>21.92</v>
      </c>
      <c r="O26" s="74"/>
      <c r="R26">
        <v>19.786142659186879</v>
      </c>
      <c r="S26">
        <v>5.0000000000000002E-5</v>
      </c>
      <c r="T26">
        <v>2.0408163265306121E-2</v>
      </c>
      <c r="U26">
        <v>3.3333333333333333E-2</v>
      </c>
      <c r="V26">
        <v>4.1649562786339015E-4</v>
      </c>
      <c r="W26">
        <v>1.1111136111111111E-3</v>
      </c>
      <c r="X26">
        <v>372681.31286169006</v>
      </c>
      <c r="Y26">
        <v>139697.28512099996</v>
      </c>
      <c r="Z26">
        <v>17.619298860241145</v>
      </c>
      <c r="AA26">
        <v>3.7216223159722124E-2</v>
      </c>
      <c r="AB26">
        <v>0.73636550067439666</v>
      </c>
    </row>
    <row r="27" spans="1:28" x14ac:dyDescent="0.25">
      <c r="B27" s="47">
        <v>1.65</v>
      </c>
      <c r="C27" s="48">
        <v>1.3</v>
      </c>
      <c r="D27" s="48">
        <f t="shared" si="9"/>
        <v>8.8899999999999969E-3</v>
      </c>
      <c r="E27" s="48">
        <f t="shared" si="8"/>
        <v>12.009733090745195</v>
      </c>
      <c r="F27" s="48">
        <v>5800</v>
      </c>
      <c r="G27" s="48">
        <v>1.65</v>
      </c>
      <c r="H27" s="49" t="s">
        <v>19</v>
      </c>
      <c r="I27" s="71"/>
      <c r="J27" s="72"/>
      <c r="K27" s="72"/>
      <c r="L27" s="72"/>
      <c r="M27" s="101">
        <v>5844</v>
      </c>
      <c r="N27" s="101">
        <v>13.91</v>
      </c>
      <c r="O27" s="84"/>
      <c r="R27">
        <v>24.019466181490394</v>
      </c>
      <c r="S27">
        <v>5.0000000000000002E-5</v>
      </c>
      <c r="T27">
        <v>1.6666666666666666E-2</v>
      </c>
      <c r="U27">
        <v>3.125E-2</v>
      </c>
      <c r="V27">
        <v>2.7778027777777776E-4</v>
      </c>
      <c r="W27">
        <v>9.7656499999999999E-4</v>
      </c>
      <c r="X27">
        <v>558789.14048399986</v>
      </c>
      <c r="Y27">
        <v>158944.46662656005</v>
      </c>
      <c r="Z27">
        <v>17.619313429132752</v>
      </c>
      <c r="AA27">
        <v>2.5253886597221151E-2</v>
      </c>
      <c r="AB27">
        <v>0.60658487507314696</v>
      </c>
    </row>
    <row r="28" spans="1:28" x14ac:dyDescent="0.25">
      <c r="B28" s="47">
        <v>2</v>
      </c>
      <c r="C28" s="48">
        <v>1.35</v>
      </c>
      <c r="D28" s="48">
        <f t="shared" si="9"/>
        <v>1.6509999999999997E-2</v>
      </c>
      <c r="E28" s="48">
        <f t="shared" si="8"/>
        <v>16.366507419737342</v>
      </c>
      <c r="F28" s="48"/>
      <c r="G28" s="48"/>
      <c r="H28" s="50"/>
      <c r="I28" s="26">
        <v>3</v>
      </c>
      <c r="J28" s="27">
        <v>1.6</v>
      </c>
      <c r="K28" s="27">
        <f t="shared" ref="K28" si="12">(I28-J28)*0.0254</f>
        <v>3.5559999999999994E-2</v>
      </c>
      <c r="L28" s="27">
        <f t="shared" ref="L28" si="13">((2*9.81*1000*K28)/1.2093)^0.5</f>
        <v>24.019466181490394</v>
      </c>
      <c r="M28" s="48">
        <v>3100</v>
      </c>
      <c r="N28" s="48">
        <v>10.25</v>
      </c>
      <c r="O28" s="49" t="s">
        <v>24</v>
      </c>
    </row>
    <row r="29" spans="1:28" x14ac:dyDescent="0.25">
      <c r="B29" s="47">
        <v>2.4500000000000002</v>
      </c>
      <c r="C29" s="48">
        <v>1.5</v>
      </c>
      <c r="D29" s="48">
        <f t="shared" si="9"/>
        <v>2.4130000000000002E-2</v>
      </c>
      <c r="E29" s="48">
        <f t="shared" si="8"/>
        <v>19.786142659186879</v>
      </c>
      <c r="F29" s="48">
        <v>5844</v>
      </c>
      <c r="G29" s="48">
        <v>13.91</v>
      </c>
      <c r="H29" s="50"/>
      <c r="I29" s="26"/>
      <c r="J29" s="27"/>
      <c r="K29" s="27"/>
      <c r="L29" s="27"/>
      <c r="M29" s="48">
        <v>4860</v>
      </c>
      <c r="N29" s="48">
        <v>13.11</v>
      </c>
      <c r="O29" s="28"/>
    </row>
    <row r="30" spans="1:28" ht="15.75" thickBot="1" x14ac:dyDescent="0.3">
      <c r="B30" s="51">
        <v>3</v>
      </c>
      <c r="C30" s="52">
        <v>1.6</v>
      </c>
      <c r="D30" s="52">
        <f t="shared" si="9"/>
        <v>3.5559999999999994E-2</v>
      </c>
      <c r="E30" s="52">
        <f t="shared" si="8"/>
        <v>24.019466181490394</v>
      </c>
      <c r="F30" s="52">
        <v>5916</v>
      </c>
      <c r="G30" s="52">
        <v>8.9700000000000006</v>
      </c>
      <c r="H30" s="53"/>
      <c r="I30" s="29"/>
      <c r="J30" s="30"/>
      <c r="K30" s="30"/>
      <c r="L30" s="30"/>
      <c r="M30" s="52">
        <v>5916</v>
      </c>
      <c r="N30" s="52">
        <v>8.9700000000000006</v>
      </c>
      <c r="O30" s="31"/>
    </row>
    <row r="31" spans="1:28" ht="15.75" thickBot="1" x14ac:dyDescent="0.3">
      <c r="A31" s="1"/>
      <c r="B31" s="1"/>
      <c r="C31" s="1"/>
      <c r="D31" s="1"/>
      <c r="E31" s="1"/>
      <c r="F31" s="1"/>
    </row>
    <row r="32" spans="1:28" x14ac:dyDescent="0.25">
      <c r="B32" s="54" t="s">
        <v>1</v>
      </c>
      <c r="C32" s="55"/>
      <c r="D32" s="55"/>
      <c r="E32" s="55"/>
      <c r="F32" s="55"/>
      <c r="G32" s="55"/>
      <c r="H32" s="56"/>
      <c r="I32" s="94" t="s">
        <v>1</v>
      </c>
      <c r="J32" s="95"/>
      <c r="K32" s="95"/>
      <c r="L32" s="95"/>
      <c r="M32" s="95"/>
      <c r="N32" s="95"/>
      <c r="O32" s="96"/>
    </row>
    <row r="33" spans="2:15" x14ac:dyDescent="0.25">
      <c r="B33" s="57" t="s">
        <v>15</v>
      </c>
      <c r="C33" s="58" t="s">
        <v>16</v>
      </c>
      <c r="D33" s="58" t="s">
        <v>5</v>
      </c>
      <c r="E33" s="58" t="s">
        <v>4</v>
      </c>
      <c r="F33" s="58" t="s">
        <v>0</v>
      </c>
      <c r="G33" s="58" t="s">
        <v>6</v>
      </c>
      <c r="H33" s="59"/>
      <c r="I33" s="97" t="s">
        <v>15</v>
      </c>
      <c r="J33" s="98" t="s">
        <v>16</v>
      </c>
      <c r="K33" s="98" t="s">
        <v>5</v>
      </c>
      <c r="L33" s="98" t="s">
        <v>4</v>
      </c>
      <c r="M33" s="98" t="s">
        <v>0</v>
      </c>
      <c r="N33" s="99" t="s">
        <v>6</v>
      </c>
      <c r="O33" s="100"/>
    </row>
    <row r="34" spans="2:15" x14ac:dyDescent="0.25">
      <c r="B34" s="39">
        <v>1.65</v>
      </c>
      <c r="C34" s="40">
        <v>1.3</v>
      </c>
      <c r="D34" s="40">
        <f t="shared" ref="D34:D41" si="14">(B34-C34)*0.0254</f>
        <v>8.8899999999999969E-3</v>
      </c>
      <c r="E34" s="40">
        <f>((2*9.81*1000*D34)/1.2093)^0.5</f>
        <v>12.009733090745195</v>
      </c>
      <c r="F34" s="40">
        <v>3720</v>
      </c>
      <c r="G34" s="40">
        <v>3.72</v>
      </c>
      <c r="H34" s="41" t="s">
        <v>7</v>
      </c>
      <c r="I34" s="67">
        <v>1.65</v>
      </c>
      <c r="J34" s="68">
        <v>1.3</v>
      </c>
      <c r="K34" s="68">
        <f>(I34-J34)*0.0254</f>
        <v>8.8899999999999969E-3</v>
      </c>
      <c r="L34" s="68">
        <f>((2*9.81*1000*K34)/1.2093)^0.5</f>
        <v>12.009733090745195</v>
      </c>
      <c r="M34" s="102">
        <v>3720</v>
      </c>
      <c r="N34" s="102">
        <v>3.72</v>
      </c>
      <c r="O34" s="69" t="s">
        <v>7</v>
      </c>
    </row>
    <row r="35" spans="2:15" x14ac:dyDescent="0.25">
      <c r="B35" s="39">
        <v>2</v>
      </c>
      <c r="C35" s="40">
        <v>1.35</v>
      </c>
      <c r="D35" s="40">
        <f t="shared" si="14"/>
        <v>1.6509999999999997E-2</v>
      </c>
      <c r="E35" s="40">
        <f t="shared" ref="E35:E45" si="15">((2*9.81*1000*D35)/1.2093)^0.5</f>
        <v>16.366507419737342</v>
      </c>
      <c r="F35" s="40">
        <v>3660</v>
      </c>
      <c r="G35" s="40">
        <v>6</v>
      </c>
      <c r="H35" s="42"/>
      <c r="I35" s="67"/>
      <c r="J35" s="68"/>
      <c r="K35" s="68"/>
      <c r="L35" s="68"/>
      <c r="M35" s="103">
        <v>4560</v>
      </c>
      <c r="N35" s="103">
        <v>3.14</v>
      </c>
      <c r="O35" s="70"/>
    </row>
    <row r="36" spans="2:15" x14ac:dyDescent="0.25">
      <c r="B36" s="39">
        <v>2.4500000000000002</v>
      </c>
      <c r="C36" s="40">
        <v>1.5</v>
      </c>
      <c r="D36" s="40">
        <f t="shared" si="14"/>
        <v>2.4130000000000002E-2</v>
      </c>
      <c r="E36" s="40">
        <f t="shared" si="15"/>
        <v>19.786142659186879</v>
      </c>
      <c r="F36" s="40">
        <v>3675</v>
      </c>
      <c r="G36" s="40">
        <v>8.42</v>
      </c>
      <c r="H36" s="42"/>
      <c r="I36" s="67"/>
      <c r="J36" s="68"/>
      <c r="K36" s="68"/>
      <c r="L36" s="68"/>
      <c r="M36" s="103">
        <v>5560</v>
      </c>
      <c r="N36" s="103">
        <v>4.3499999999999996</v>
      </c>
      <c r="O36" s="70"/>
    </row>
    <row r="37" spans="2:15" x14ac:dyDescent="0.25">
      <c r="B37" s="39">
        <v>3</v>
      </c>
      <c r="C37" s="40">
        <v>1.6</v>
      </c>
      <c r="D37" s="40">
        <f t="shared" si="14"/>
        <v>3.5559999999999994E-2</v>
      </c>
      <c r="E37" s="40">
        <f t="shared" si="15"/>
        <v>24.019466181490394</v>
      </c>
      <c r="F37" s="40">
        <v>3000</v>
      </c>
      <c r="G37" s="40">
        <v>10.6</v>
      </c>
      <c r="H37" s="42"/>
      <c r="I37" s="23">
        <v>2</v>
      </c>
      <c r="J37" s="24">
        <v>1.35</v>
      </c>
      <c r="K37" s="24">
        <f>(I37-J37)*0.0254</f>
        <v>1.6509999999999997E-2</v>
      </c>
      <c r="L37" s="24">
        <f>((2*9.81*1000*K37)/1.2093)^0.5</f>
        <v>16.366507419737342</v>
      </c>
      <c r="M37" s="44">
        <v>3660</v>
      </c>
      <c r="N37" s="44">
        <v>6</v>
      </c>
      <c r="O37" s="45" t="s">
        <v>18</v>
      </c>
    </row>
    <row r="38" spans="2:15" x14ac:dyDescent="0.25">
      <c r="B38" s="60">
        <v>1.65</v>
      </c>
      <c r="C38" s="61">
        <v>1.3</v>
      </c>
      <c r="D38" s="44">
        <f t="shared" si="14"/>
        <v>8.8899999999999969E-3</v>
      </c>
      <c r="E38" s="44">
        <f t="shared" si="15"/>
        <v>12.009733090745195</v>
      </c>
      <c r="F38" s="61">
        <v>4560</v>
      </c>
      <c r="G38" s="61">
        <v>3.14</v>
      </c>
      <c r="H38" s="45" t="s">
        <v>18</v>
      </c>
      <c r="I38" s="23"/>
      <c r="J38" s="24"/>
      <c r="K38" s="24"/>
      <c r="L38" s="24"/>
      <c r="M38" s="61">
        <v>4470</v>
      </c>
      <c r="N38" s="61">
        <v>4.97</v>
      </c>
      <c r="O38" s="82"/>
    </row>
    <row r="39" spans="2:15" x14ac:dyDescent="0.25">
      <c r="B39" s="60">
        <v>2</v>
      </c>
      <c r="C39" s="61">
        <v>1.35</v>
      </c>
      <c r="D39" s="44">
        <f t="shared" si="14"/>
        <v>1.6509999999999997E-2</v>
      </c>
      <c r="E39" s="44">
        <f t="shared" si="15"/>
        <v>16.366507419737342</v>
      </c>
      <c r="F39" s="61">
        <v>4470</v>
      </c>
      <c r="G39" s="61">
        <v>4.97</v>
      </c>
      <c r="H39" s="46"/>
      <c r="I39" s="85"/>
      <c r="J39" s="86"/>
      <c r="K39" s="86"/>
      <c r="L39" s="83"/>
      <c r="M39" s="61">
        <v>5630</v>
      </c>
      <c r="N39" s="61">
        <v>5.26</v>
      </c>
      <c r="O39" s="25"/>
    </row>
    <row r="40" spans="2:15" x14ac:dyDescent="0.25">
      <c r="B40" s="60">
        <v>2.4500000000000002</v>
      </c>
      <c r="C40" s="61">
        <v>1.5</v>
      </c>
      <c r="D40" s="44">
        <f t="shared" si="14"/>
        <v>2.4130000000000002E-2</v>
      </c>
      <c r="E40" s="44">
        <f t="shared" si="15"/>
        <v>19.786142659186879</v>
      </c>
      <c r="F40" s="61">
        <v>4050</v>
      </c>
      <c r="G40" s="61">
        <v>7.25</v>
      </c>
      <c r="H40" s="46"/>
      <c r="I40" s="71">
        <v>2.4500000000000002</v>
      </c>
      <c r="J40" s="72">
        <v>1.5</v>
      </c>
      <c r="K40" s="72">
        <f t="shared" ref="K40" si="16">(I40-J40)*0.0254</f>
        <v>2.4130000000000002E-2</v>
      </c>
      <c r="L40" s="72">
        <f t="shared" ref="L40" si="17">((2*9.81*1000*K40)/1.2093)^0.5</f>
        <v>19.786142659186879</v>
      </c>
      <c r="M40" s="101">
        <v>3675</v>
      </c>
      <c r="N40" s="101">
        <v>8.42</v>
      </c>
      <c r="O40" s="73" t="s">
        <v>19</v>
      </c>
    </row>
    <row r="41" spans="2:15" x14ac:dyDescent="0.25">
      <c r="B41" s="60">
        <v>3</v>
      </c>
      <c r="C41" s="61">
        <v>1.6</v>
      </c>
      <c r="D41" s="44">
        <f t="shared" si="14"/>
        <v>3.5559999999999994E-2</v>
      </c>
      <c r="E41" s="44">
        <f t="shared" si="15"/>
        <v>24.019466181490394</v>
      </c>
      <c r="F41" s="61">
        <v>3160</v>
      </c>
      <c r="G41" s="61">
        <v>15.5</v>
      </c>
      <c r="H41" s="46"/>
      <c r="I41" s="71"/>
      <c r="J41" s="72"/>
      <c r="K41" s="72"/>
      <c r="L41" s="72"/>
      <c r="M41" s="18">
        <v>4050</v>
      </c>
      <c r="N41" s="18">
        <v>7.25</v>
      </c>
      <c r="O41" s="74"/>
    </row>
    <row r="42" spans="2:15" x14ac:dyDescent="0.25">
      <c r="B42" s="62">
        <v>1.65</v>
      </c>
      <c r="C42" s="63">
        <v>1.3</v>
      </c>
      <c r="D42" s="63">
        <f t="shared" ref="D42:D45" si="18">(B42-C42)*0.0254</f>
        <v>8.8899999999999969E-3</v>
      </c>
      <c r="E42" s="63">
        <f t="shared" si="15"/>
        <v>12.009733090745195</v>
      </c>
      <c r="F42" s="63">
        <v>5560</v>
      </c>
      <c r="G42" s="63">
        <v>4.3499999999999996</v>
      </c>
      <c r="H42" s="49" t="s">
        <v>19</v>
      </c>
      <c r="I42" s="71"/>
      <c r="J42" s="72"/>
      <c r="K42" s="72"/>
      <c r="L42" s="72"/>
      <c r="M42" s="18">
        <v>5500</v>
      </c>
      <c r="N42" s="18">
        <v>7.67</v>
      </c>
      <c r="O42" s="84"/>
    </row>
    <row r="43" spans="2:15" x14ac:dyDescent="0.25">
      <c r="B43" s="62">
        <v>2</v>
      </c>
      <c r="C43" s="63">
        <v>1.35</v>
      </c>
      <c r="D43" s="63">
        <f t="shared" si="18"/>
        <v>1.6509999999999997E-2</v>
      </c>
      <c r="E43" s="63">
        <f t="shared" si="15"/>
        <v>16.366507419737342</v>
      </c>
      <c r="F43" s="63">
        <v>5630</v>
      </c>
      <c r="G43" s="63">
        <v>5.26</v>
      </c>
      <c r="H43" s="50"/>
      <c r="I43" s="26">
        <v>3</v>
      </c>
      <c r="J43" s="27">
        <v>1.6</v>
      </c>
      <c r="K43" s="27">
        <f t="shared" ref="K43" si="19">(I43-J43)*0.0254</f>
        <v>3.5559999999999994E-2</v>
      </c>
      <c r="L43" s="27">
        <f t="shared" ref="L43" si="20">((2*9.81*1000*K43)/1.2093)^0.5</f>
        <v>24.019466181490394</v>
      </c>
      <c r="M43" s="48">
        <v>3000</v>
      </c>
      <c r="N43" s="48">
        <v>10.6</v>
      </c>
      <c r="O43" s="49" t="s">
        <v>24</v>
      </c>
    </row>
    <row r="44" spans="2:15" x14ac:dyDescent="0.25">
      <c r="B44" s="62">
        <v>2.4500000000000002</v>
      </c>
      <c r="C44" s="63">
        <v>1.5</v>
      </c>
      <c r="D44" s="63">
        <f t="shared" si="18"/>
        <v>2.4130000000000002E-2</v>
      </c>
      <c r="E44" s="63">
        <f t="shared" si="15"/>
        <v>19.786142659186879</v>
      </c>
      <c r="F44" s="63">
        <v>5500</v>
      </c>
      <c r="G44" s="63">
        <v>7.67</v>
      </c>
      <c r="H44" s="50"/>
      <c r="I44" s="26"/>
      <c r="J44" s="27"/>
      <c r="K44" s="27"/>
      <c r="L44" s="27"/>
      <c r="M44" s="63">
        <v>3160</v>
      </c>
      <c r="N44" s="63">
        <v>15.5</v>
      </c>
      <c r="O44" s="28"/>
    </row>
    <row r="45" spans="2:15" ht="15.75" thickBot="1" x14ac:dyDescent="0.3">
      <c r="B45" s="64">
        <v>3</v>
      </c>
      <c r="C45" s="65">
        <v>1.6</v>
      </c>
      <c r="D45" s="65">
        <f t="shared" si="18"/>
        <v>3.5559999999999994E-2</v>
      </c>
      <c r="E45" s="65">
        <f t="shared" si="15"/>
        <v>24.019466181490394</v>
      </c>
      <c r="F45" s="65">
        <v>5200</v>
      </c>
      <c r="G45" s="65">
        <v>10.43</v>
      </c>
      <c r="H45" s="53"/>
      <c r="I45" s="29"/>
      <c r="J45" s="30"/>
      <c r="K45" s="30"/>
      <c r="L45" s="30"/>
      <c r="M45" s="65">
        <v>5200</v>
      </c>
      <c r="N45" s="65">
        <v>10.43</v>
      </c>
      <c r="O45" s="31"/>
    </row>
  </sheetData>
  <pageMargins left="0.7" right="0.7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cols>
    <col min="1" max="1" width="12.7109375" bestFit="1" customWidth="1"/>
    <col min="2" max="2" width="11.8554687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0</v>
      </c>
    </row>
    <row r="2" spans="1:4" x14ac:dyDescent="0.25">
      <c r="A2">
        <v>1.5</v>
      </c>
      <c r="B2">
        <v>1.2</v>
      </c>
      <c r="C2">
        <v>0.67</v>
      </c>
      <c r="D2">
        <v>3760</v>
      </c>
    </row>
    <row r="3" spans="1:4" x14ac:dyDescent="0.25">
      <c r="A3">
        <v>2</v>
      </c>
      <c r="B3">
        <v>1.35</v>
      </c>
      <c r="C3">
        <v>0.61</v>
      </c>
    </row>
    <row r="4" spans="1:4" x14ac:dyDescent="0.25">
      <c r="A4">
        <v>2.5</v>
      </c>
      <c r="B4">
        <v>1.5</v>
      </c>
      <c r="C4">
        <v>0.5</v>
      </c>
    </row>
    <row r="5" spans="1:4" x14ac:dyDescent="0.25">
      <c r="A5">
        <v>3</v>
      </c>
      <c r="B5">
        <v>1.65</v>
      </c>
      <c r="C5">
        <v>0.4</v>
      </c>
    </row>
    <row r="6" spans="1:4" x14ac:dyDescent="0.25">
      <c r="A6">
        <v>3.5</v>
      </c>
      <c r="B6">
        <v>1.8</v>
      </c>
      <c r="C6">
        <v>0.36</v>
      </c>
    </row>
    <row r="7" spans="1:4" x14ac:dyDescent="0.25">
      <c r="A7">
        <v>4</v>
      </c>
      <c r="B7">
        <v>1.9</v>
      </c>
      <c r="C7">
        <v>0.47</v>
      </c>
      <c r="D7">
        <v>3760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Feng, Zhangxi</cp:lastModifiedBy>
  <cp:lastPrinted>2017-04-30T21:21:26Z</cp:lastPrinted>
  <dcterms:created xsi:type="dcterms:W3CDTF">2017-04-30T14:15:23Z</dcterms:created>
  <dcterms:modified xsi:type="dcterms:W3CDTF">2017-05-07T06:25:01Z</dcterms:modified>
</cp:coreProperties>
</file>