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1"/>
  <workbookPr/>
  <mc:AlternateContent xmlns:mc="http://schemas.openxmlformats.org/markup-compatibility/2006">
    <mc:Choice Requires="x15">
      <x15ac:absPath xmlns:x15ac="http://schemas.microsoft.com/office/spreadsheetml/2010/11/ac" url="C:\Users\uczen4c_16\Downloads\"/>
    </mc:Choice>
  </mc:AlternateContent>
  <xr:revisionPtr revIDLastSave="0" documentId="13_ncr:1_{5B7EC81A-119F-45E4-9BA2-7B0A55C986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9" i="1" l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3" i="1"/>
  <c r="K3" i="1"/>
  <c r="K2" i="1"/>
  <c r="L2" i="1"/>
  <c r="P3" i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AB18" i="1"/>
  <c r="Q2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75" i="1"/>
  <c r="AB16" i="1"/>
  <c r="G3" i="1"/>
  <c r="G4" i="1" s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J6" i="1"/>
  <c r="M6" i="1" s="1"/>
  <c r="J7" i="1"/>
  <c r="M7" i="1" s="1"/>
  <c r="J8" i="1"/>
  <c r="M8" i="1" s="1"/>
  <c r="J9" i="1"/>
  <c r="M9" i="1" s="1"/>
  <c r="J10" i="1"/>
  <c r="M10" i="1" s="1"/>
  <c r="J11" i="1"/>
  <c r="M11" i="1" s="1"/>
  <c r="J12" i="1"/>
  <c r="M12" i="1" s="1"/>
  <c r="J13" i="1"/>
  <c r="M13" i="1" s="1"/>
  <c r="J14" i="1"/>
  <c r="M14" i="1" s="1"/>
  <c r="J15" i="1"/>
  <c r="M15" i="1" s="1"/>
  <c r="J16" i="1"/>
  <c r="M16" i="1" s="1"/>
  <c r="J17" i="1"/>
  <c r="M17" i="1" s="1"/>
  <c r="J18" i="1"/>
  <c r="M18" i="1" s="1"/>
  <c r="J19" i="1"/>
  <c r="M19" i="1" s="1"/>
  <c r="J20" i="1"/>
  <c r="M20" i="1" s="1"/>
  <c r="J21" i="1"/>
  <c r="M21" i="1" s="1"/>
  <c r="J22" i="1"/>
  <c r="M22" i="1" s="1"/>
  <c r="J23" i="1"/>
  <c r="M23" i="1" s="1"/>
  <c r="J24" i="1"/>
  <c r="M24" i="1" s="1"/>
  <c r="J25" i="1"/>
  <c r="M25" i="1" s="1"/>
  <c r="J26" i="1"/>
  <c r="M26" i="1" s="1"/>
  <c r="J27" i="1"/>
  <c r="M27" i="1" s="1"/>
  <c r="J28" i="1"/>
  <c r="M28" i="1" s="1"/>
  <c r="J29" i="1"/>
  <c r="M29" i="1" s="1"/>
  <c r="J30" i="1"/>
  <c r="M30" i="1" s="1"/>
  <c r="J31" i="1"/>
  <c r="M31" i="1" s="1"/>
  <c r="J32" i="1"/>
  <c r="M32" i="1" s="1"/>
  <c r="J33" i="1"/>
  <c r="M33" i="1" s="1"/>
  <c r="J34" i="1"/>
  <c r="M34" i="1" s="1"/>
  <c r="J35" i="1"/>
  <c r="M35" i="1" s="1"/>
  <c r="J36" i="1"/>
  <c r="M36" i="1" s="1"/>
  <c r="J37" i="1"/>
  <c r="M37" i="1" s="1"/>
  <c r="J38" i="1"/>
  <c r="M38" i="1" s="1"/>
  <c r="J39" i="1"/>
  <c r="M39" i="1" s="1"/>
  <c r="J40" i="1"/>
  <c r="M40" i="1" s="1"/>
  <c r="J41" i="1"/>
  <c r="M41" i="1" s="1"/>
  <c r="J42" i="1"/>
  <c r="M42" i="1" s="1"/>
  <c r="J43" i="1"/>
  <c r="M43" i="1" s="1"/>
  <c r="J44" i="1"/>
  <c r="M44" i="1" s="1"/>
  <c r="J45" i="1"/>
  <c r="M45" i="1" s="1"/>
  <c r="J46" i="1"/>
  <c r="M46" i="1" s="1"/>
  <c r="J47" i="1"/>
  <c r="M47" i="1" s="1"/>
  <c r="J48" i="1"/>
  <c r="M48" i="1" s="1"/>
  <c r="J49" i="1"/>
  <c r="M49" i="1" s="1"/>
  <c r="J50" i="1"/>
  <c r="M50" i="1" s="1"/>
  <c r="J51" i="1"/>
  <c r="M51" i="1" s="1"/>
  <c r="J52" i="1"/>
  <c r="M52" i="1" s="1"/>
  <c r="J53" i="1"/>
  <c r="M53" i="1" s="1"/>
  <c r="J54" i="1"/>
  <c r="M54" i="1" s="1"/>
  <c r="J55" i="1"/>
  <c r="M55" i="1" s="1"/>
  <c r="J56" i="1"/>
  <c r="M56" i="1" s="1"/>
  <c r="J57" i="1"/>
  <c r="M57" i="1" s="1"/>
  <c r="J58" i="1"/>
  <c r="M58" i="1" s="1"/>
  <c r="J59" i="1"/>
  <c r="M59" i="1" s="1"/>
  <c r="J60" i="1"/>
  <c r="M60" i="1" s="1"/>
  <c r="J61" i="1"/>
  <c r="M61" i="1" s="1"/>
  <c r="J62" i="1"/>
  <c r="M62" i="1" s="1"/>
  <c r="J63" i="1"/>
  <c r="M63" i="1" s="1"/>
  <c r="J64" i="1"/>
  <c r="M64" i="1" s="1"/>
  <c r="J65" i="1"/>
  <c r="M65" i="1" s="1"/>
  <c r="J66" i="1"/>
  <c r="M66" i="1" s="1"/>
  <c r="J67" i="1"/>
  <c r="M67" i="1" s="1"/>
  <c r="J68" i="1"/>
  <c r="M68" i="1" s="1"/>
  <c r="J69" i="1"/>
  <c r="M69" i="1" s="1"/>
  <c r="J70" i="1"/>
  <c r="M70" i="1" s="1"/>
  <c r="J71" i="1"/>
  <c r="M71" i="1" s="1"/>
  <c r="J72" i="1"/>
  <c r="M72" i="1" s="1"/>
  <c r="J73" i="1"/>
  <c r="M73" i="1" s="1"/>
  <c r="J74" i="1"/>
  <c r="M74" i="1" s="1"/>
  <c r="J75" i="1"/>
  <c r="M75" i="1" s="1"/>
  <c r="J76" i="1"/>
  <c r="M76" i="1" s="1"/>
  <c r="J77" i="1"/>
  <c r="M77" i="1" s="1"/>
  <c r="J78" i="1"/>
  <c r="M78" i="1" s="1"/>
  <c r="J79" i="1"/>
  <c r="M79" i="1" s="1"/>
  <c r="J80" i="1"/>
  <c r="M80" i="1" s="1"/>
  <c r="J81" i="1"/>
  <c r="M81" i="1" s="1"/>
  <c r="J82" i="1"/>
  <c r="M82" i="1" s="1"/>
  <c r="J83" i="1"/>
  <c r="M83" i="1" s="1"/>
  <c r="J84" i="1"/>
  <c r="M84" i="1" s="1"/>
  <c r="J85" i="1"/>
  <c r="M85" i="1" s="1"/>
  <c r="J86" i="1"/>
  <c r="M86" i="1" s="1"/>
  <c r="J87" i="1"/>
  <c r="M87" i="1" s="1"/>
  <c r="J88" i="1"/>
  <c r="M88" i="1" s="1"/>
  <c r="J89" i="1"/>
  <c r="M89" i="1" s="1"/>
  <c r="J90" i="1"/>
  <c r="M90" i="1" s="1"/>
  <c r="J91" i="1"/>
  <c r="M91" i="1" s="1"/>
  <c r="J92" i="1"/>
  <c r="M92" i="1" s="1"/>
  <c r="J93" i="1"/>
  <c r="M93" i="1" s="1"/>
  <c r="J94" i="1"/>
  <c r="M94" i="1" s="1"/>
  <c r="J95" i="1"/>
  <c r="M95" i="1" s="1"/>
  <c r="J96" i="1"/>
  <c r="M96" i="1" s="1"/>
  <c r="J97" i="1"/>
  <c r="M97" i="1" s="1"/>
  <c r="J98" i="1"/>
  <c r="M98" i="1" s="1"/>
  <c r="J99" i="1"/>
  <c r="M99" i="1" s="1"/>
  <c r="J100" i="1"/>
  <c r="M100" i="1" s="1"/>
  <c r="J101" i="1"/>
  <c r="M101" i="1" s="1"/>
  <c r="J102" i="1"/>
  <c r="M102" i="1" s="1"/>
  <c r="J103" i="1"/>
  <c r="M103" i="1" s="1"/>
  <c r="J104" i="1"/>
  <c r="M104" i="1" s="1"/>
  <c r="J105" i="1"/>
  <c r="M105" i="1" s="1"/>
  <c r="J106" i="1"/>
  <c r="M106" i="1" s="1"/>
  <c r="J107" i="1"/>
  <c r="M107" i="1" s="1"/>
  <c r="J108" i="1"/>
  <c r="M108" i="1" s="1"/>
  <c r="J5" i="1"/>
  <c r="J3" i="1"/>
  <c r="M3" i="1" s="1"/>
  <c r="J4" i="1"/>
  <c r="M4" i="1" s="1"/>
  <c r="J2" i="1"/>
  <c r="M2" i="1" s="1"/>
  <c r="O2" i="1" s="1"/>
  <c r="H2" i="1"/>
  <c r="I2" i="1" s="1"/>
  <c r="O53" i="1" l="1"/>
  <c r="O45" i="1"/>
  <c r="O19" i="1"/>
  <c r="O11" i="1"/>
  <c r="O94" i="1"/>
  <c r="O106" i="1"/>
  <c r="O90" i="1"/>
  <c r="O74" i="1"/>
  <c r="O58" i="1"/>
  <c r="O42" i="1"/>
  <c r="O26" i="1"/>
  <c r="O10" i="1"/>
  <c r="O49" i="1"/>
  <c r="O41" i="1"/>
  <c r="Q3" i="1"/>
  <c r="O84" i="1"/>
  <c r="O52" i="1"/>
  <c r="O36" i="1"/>
  <c r="O20" i="1"/>
  <c r="O88" i="1"/>
  <c r="O64" i="1"/>
  <c r="O56" i="1"/>
  <c r="O48" i="1"/>
  <c r="O40" i="1"/>
  <c r="O32" i="1"/>
  <c r="O24" i="1"/>
  <c r="O16" i="1"/>
  <c r="O8" i="1"/>
  <c r="O104" i="1"/>
  <c r="O80" i="1"/>
  <c r="O72" i="1"/>
  <c r="O47" i="1"/>
  <c r="O31" i="1"/>
  <c r="O15" i="1"/>
  <c r="O7" i="1"/>
  <c r="O60" i="1"/>
  <c r="G5" i="1"/>
  <c r="G6" i="1" s="1"/>
  <c r="G7" i="1" s="1"/>
  <c r="G8" i="1" s="1"/>
  <c r="G9" i="1" s="1"/>
  <c r="G10" i="1" s="1"/>
  <c r="Q4" i="1"/>
  <c r="O70" i="1"/>
  <c r="O66" i="1"/>
  <c r="O4" i="1"/>
  <c r="O55" i="1"/>
  <c r="O39" i="1"/>
  <c r="O23" i="1"/>
  <c r="O62" i="1"/>
  <c r="O6" i="1"/>
  <c r="O37" i="1"/>
  <c r="O29" i="1"/>
  <c r="O21" i="1"/>
  <c r="O13" i="1"/>
  <c r="O102" i="1"/>
  <c r="Q9" i="1"/>
  <c r="O14" i="1"/>
  <c r="O54" i="1"/>
  <c r="O5" i="1"/>
  <c r="O108" i="1"/>
  <c r="O92" i="1"/>
  <c r="O76" i="1"/>
  <c r="O44" i="1"/>
  <c r="O28" i="1"/>
  <c r="O12" i="1"/>
  <c r="O38" i="1"/>
  <c r="O51" i="1"/>
  <c r="O43" i="1"/>
  <c r="O35" i="1"/>
  <c r="O27" i="1"/>
  <c r="O30" i="1"/>
  <c r="O86" i="1"/>
  <c r="O22" i="1"/>
  <c r="O33" i="1"/>
  <c r="O25" i="1"/>
  <c r="O17" i="1"/>
  <c r="O9" i="1"/>
  <c r="O100" i="1"/>
  <c r="O78" i="1"/>
  <c r="O50" i="1"/>
  <c r="O98" i="1"/>
  <c r="O46" i="1"/>
  <c r="O96" i="1"/>
  <c r="O68" i="1"/>
  <c r="O34" i="1"/>
  <c r="O82" i="1"/>
  <c r="O18" i="1"/>
  <c r="O3" i="1"/>
  <c r="O97" i="1"/>
  <c r="O81" i="1"/>
  <c r="O65" i="1"/>
  <c r="O95" i="1"/>
  <c r="O99" i="1"/>
  <c r="O83" i="1"/>
  <c r="O67" i="1"/>
  <c r="O75" i="1"/>
  <c r="O101" i="1"/>
  <c r="O85" i="1"/>
  <c r="O69" i="1"/>
  <c r="O59" i="1"/>
  <c r="O79" i="1"/>
  <c r="O63" i="1"/>
  <c r="O103" i="1"/>
  <c r="O87" i="1"/>
  <c r="O71" i="1"/>
  <c r="O91" i="1"/>
  <c r="O105" i="1"/>
  <c r="O89" i="1"/>
  <c r="O73" i="1"/>
  <c r="O57" i="1"/>
  <c r="O107" i="1"/>
  <c r="O93" i="1"/>
  <c r="O77" i="1"/>
  <c r="O61" i="1"/>
  <c r="H4" i="1"/>
  <c r="I4" i="1" s="1"/>
  <c r="H3" i="1"/>
  <c r="I3" i="1" s="1"/>
  <c r="Q7" i="1" l="1"/>
  <c r="Q5" i="1"/>
  <c r="Q6" i="1"/>
  <c r="Q8" i="1"/>
  <c r="G11" i="1"/>
  <c r="Q10" i="1"/>
  <c r="H5" i="1"/>
  <c r="I5" i="1" s="1"/>
  <c r="G12" i="1" l="1"/>
  <c r="Q11" i="1"/>
  <c r="H6" i="1"/>
  <c r="I6" i="1" s="1"/>
  <c r="G13" i="1" l="1"/>
  <c r="Q12" i="1"/>
  <c r="H7" i="1"/>
  <c r="I7" i="1" s="1"/>
  <c r="G14" i="1" l="1"/>
  <c r="Q13" i="1"/>
  <c r="H8" i="1"/>
  <c r="I8" i="1" s="1"/>
  <c r="G15" i="1" l="1"/>
  <c r="Q14" i="1"/>
  <c r="H9" i="1"/>
  <c r="I9" i="1" s="1"/>
  <c r="G16" i="1" l="1"/>
  <c r="Q15" i="1"/>
  <c r="H10" i="1"/>
  <c r="I10" i="1" s="1"/>
  <c r="G17" i="1" l="1"/>
  <c r="Q16" i="1"/>
  <c r="H11" i="1"/>
  <c r="I11" i="1" s="1"/>
  <c r="G18" i="1" l="1"/>
  <c r="Q17" i="1"/>
  <c r="H12" i="1"/>
  <c r="I12" i="1" s="1"/>
  <c r="G19" i="1" l="1"/>
  <c r="Q18" i="1"/>
  <c r="H13" i="1"/>
  <c r="I13" i="1" s="1"/>
  <c r="G20" i="1" l="1"/>
  <c r="Q19" i="1"/>
  <c r="H14" i="1"/>
  <c r="I14" i="1" s="1"/>
  <c r="G21" i="1" l="1"/>
  <c r="Q20" i="1"/>
  <c r="H15" i="1"/>
  <c r="I15" i="1" s="1"/>
  <c r="G22" i="1" l="1"/>
  <c r="Q21" i="1"/>
  <c r="H16" i="1"/>
  <c r="I16" i="1" s="1"/>
  <c r="G23" i="1" l="1"/>
  <c r="Q22" i="1"/>
  <c r="H17" i="1"/>
  <c r="I17" i="1" s="1"/>
  <c r="G24" i="1" l="1"/>
  <c r="Q23" i="1"/>
  <c r="H18" i="1"/>
  <c r="I18" i="1" s="1"/>
  <c r="G25" i="1" l="1"/>
  <c r="Q24" i="1"/>
  <c r="H19" i="1"/>
  <c r="I19" i="1" s="1"/>
  <c r="G26" i="1" l="1"/>
  <c r="Q25" i="1"/>
  <c r="H20" i="1"/>
  <c r="I20" i="1" s="1"/>
  <c r="G27" i="1" l="1"/>
  <c r="Q26" i="1"/>
  <c r="H21" i="1"/>
  <c r="I21" i="1" s="1"/>
  <c r="G28" i="1" l="1"/>
  <c r="Q27" i="1"/>
  <c r="H22" i="1"/>
  <c r="I22" i="1" s="1"/>
  <c r="G29" i="1" l="1"/>
  <c r="Q28" i="1"/>
  <c r="H23" i="1"/>
  <c r="I23" i="1" s="1"/>
  <c r="G30" i="1" l="1"/>
  <c r="Q29" i="1"/>
  <c r="H24" i="1"/>
  <c r="I24" i="1" s="1"/>
  <c r="G31" i="1" l="1"/>
  <c r="Q30" i="1"/>
  <c r="H25" i="1"/>
  <c r="I25" i="1" s="1"/>
  <c r="G32" i="1" l="1"/>
  <c r="Q31" i="1"/>
  <c r="H26" i="1"/>
  <c r="I26" i="1" s="1"/>
  <c r="G33" i="1" l="1"/>
  <c r="Q32" i="1"/>
  <c r="H27" i="1"/>
  <c r="I27" i="1" s="1"/>
  <c r="G34" i="1" l="1"/>
  <c r="Q33" i="1"/>
  <c r="H28" i="1"/>
  <c r="I28" i="1" s="1"/>
  <c r="G35" i="1" l="1"/>
  <c r="Q34" i="1"/>
  <c r="H29" i="1"/>
  <c r="I29" i="1" s="1"/>
  <c r="G36" i="1" l="1"/>
  <c r="Q35" i="1"/>
  <c r="H30" i="1"/>
  <c r="I30" i="1" s="1"/>
  <c r="G37" i="1" l="1"/>
  <c r="Q36" i="1"/>
  <c r="H31" i="1"/>
  <c r="I31" i="1" s="1"/>
  <c r="G38" i="1" l="1"/>
  <c r="Q37" i="1"/>
  <c r="H32" i="1"/>
  <c r="I32" i="1" s="1"/>
  <c r="G39" i="1" l="1"/>
  <c r="Q38" i="1"/>
  <c r="H33" i="1"/>
  <c r="I33" i="1" s="1"/>
  <c r="G40" i="1" l="1"/>
  <c r="Q39" i="1"/>
  <c r="H34" i="1"/>
  <c r="I34" i="1" s="1"/>
  <c r="G41" i="1" l="1"/>
  <c r="Q40" i="1"/>
  <c r="H35" i="1"/>
  <c r="I35" i="1" s="1"/>
  <c r="G42" i="1" l="1"/>
  <c r="Q41" i="1"/>
  <c r="H36" i="1"/>
  <c r="I36" i="1" s="1"/>
  <c r="G43" i="1" l="1"/>
  <c r="Q42" i="1"/>
  <c r="H37" i="1"/>
  <c r="I37" i="1" s="1"/>
  <c r="G44" i="1" l="1"/>
  <c r="Q43" i="1"/>
  <c r="H38" i="1"/>
  <c r="I38" i="1" s="1"/>
  <c r="G45" i="1" l="1"/>
  <c r="Q44" i="1"/>
  <c r="H39" i="1"/>
  <c r="I39" i="1" s="1"/>
  <c r="G46" i="1" l="1"/>
  <c r="Q45" i="1"/>
  <c r="H40" i="1"/>
  <c r="I40" i="1" s="1"/>
  <c r="G47" i="1" l="1"/>
  <c r="Q46" i="1"/>
  <c r="H41" i="1"/>
  <c r="I41" i="1" s="1"/>
  <c r="G48" i="1" l="1"/>
  <c r="Q47" i="1"/>
  <c r="H42" i="1"/>
  <c r="I42" i="1" s="1"/>
  <c r="G49" i="1" l="1"/>
  <c r="Q48" i="1"/>
  <c r="H43" i="1"/>
  <c r="I43" i="1" s="1"/>
  <c r="G50" i="1" l="1"/>
  <c r="Q49" i="1"/>
  <c r="H44" i="1"/>
  <c r="I44" i="1" s="1"/>
  <c r="G51" i="1" l="1"/>
  <c r="Q50" i="1"/>
  <c r="H45" i="1"/>
  <c r="I45" i="1" s="1"/>
  <c r="G52" i="1" l="1"/>
  <c r="Q51" i="1"/>
  <c r="H46" i="1"/>
  <c r="I46" i="1" s="1"/>
  <c r="G53" i="1" l="1"/>
  <c r="Q52" i="1"/>
  <c r="H47" i="1"/>
  <c r="I47" i="1" s="1"/>
  <c r="G54" i="1" l="1"/>
  <c r="Q53" i="1"/>
  <c r="H48" i="1"/>
  <c r="I48" i="1" s="1"/>
  <c r="G55" i="1" l="1"/>
  <c r="Q54" i="1"/>
  <c r="H49" i="1"/>
  <c r="I49" i="1" s="1"/>
  <c r="G56" i="1" l="1"/>
  <c r="Q55" i="1"/>
  <c r="H50" i="1"/>
  <c r="I50" i="1" s="1"/>
  <c r="G57" i="1" l="1"/>
  <c r="Q56" i="1"/>
  <c r="H51" i="1"/>
  <c r="I51" i="1" s="1"/>
  <c r="G58" i="1" l="1"/>
  <c r="Q57" i="1"/>
  <c r="H52" i="1"/>
  <c r="I52" i="1" s="1"/>
  <c r="G59" i="1" l="1"/>
  <c r="Q58" i="1"/>
  <c r="H53" i="1"/>
  <c r="I53" i="1" s="1"/>
  <c r="G60" i="1" l="1"/>
  <c r="Q59" i="1"/>
  <c r="H54" i="1"/>
  <c r="I54" i="1" s="1"/>
  <c r="G61" i="1" l="1"/>
  <c r="Q60" i="1"/>
  <c r="H55" i="1"/>
  <c r="I55" i="1" s="1"/>
  <c r="G62" i="1" l="1"/>
  <c r="Q61" i="1"/>
  <c r="H56" i="1"/>
  <c r="I56" i="1" s="1"/>
  <c r="G63" i="1" l="1"/>
  <c r="Q62" i="1"/>
  <c r="H57" i="1"/>
  <c r="I57" i="1" s="1"/>
  <c r="G64" i="1" l="1"/>
  <c r="Q63" i="1"/>
  <c r="H58" i="1"/>
  <c r="I58" i="1" s="1"/>
  <c r="G65" i="1" l="1"/>
  <c r="Q64" i="1"/>
  <c r="H59" i="1"/>
  <c r="I59" i="1" s="1"/>
  <c r="G66" i="1" l="1"/>
  <c r="Q65" i="1"/>
  <c r="H60" i="1"/>
  <c r="I60" i="1" s="1"/>
  <c r="G67" i="1" l="1"/>
  <c r="Q66" i="1"/>
  <c r="H61" i="1"/>
  <c r="I61" i="1" s="1"/>
  <c r="G68" i="1" l="1"/>
  <c r="Q67" i="1"/>
  <c r="H62" i="1"/>
  <c r="I62" i="1" s="1"/>
  <c r="G69" i="1" l="1"/>
  <c r="Q68" i="1"/>
  <c r="H63" i="1"/>
  <c r="I63" i="1" s="1"/>
  <c r="G70" i="1" l="1"/>
  <c r="Q69" i="1"/>
  <c r="H64" i="1"/>
  <c r="I64" i="1" s="1"/>
  <c r="G71" i="1" l="1"/>
  <c r="Q70" i="1"/>
  <c r="H65" i="1"/>
  <c r="I65" i="1" s="1"/>
  <c r="G72" i="1" l="1"/>
  <c r="Q71" i="1"/>
  <c r="H66" i="1"/>
  <c r="I66" i="1" s="1"/>
  <c r="G73" i="1" l="1"/>
  <c r="Q72" i="1"/>
  <c r="H67" i="1"/>
  <c r="I67" i="1" s="1"/>
  <c r="Q73" i="1" l="1"/>
  <c r="G74" i="1"/>
  <c r="H68" i="1"/>
  <c r="I68" i="1" s="1"/>
  <c r="G75" i="1" l="1"/>
  <c r="Q74" i="1"/>
  <c r="H69" i="1"/>
  <c r="I69" i="1" s="1"/>
  <c r="Q75" i="1" l="1"/>
  <c r="G76" i="1"/>
  <c r="H75" i="1"/>
  <c r="H70" i="1"/>
  <c r="I70" i="1" s="1"/>
  <c r="G77" i="1" l="1"/>
  <c r="Q76" i="1"/>
  <c r="H71" i="1"/>
  <c r="I71" i="1" s="1"/>
  <c r="G78" i="1" l="1"/>
  <c r="Q77" i="1"/>
  <c r="H72" i="1"/>
  <c r="I72" i="1" s="1"/>
  <c r="G79" i="1" l="1"/>
  <c r="Q78" i="1"/>
  <c r="H73" i="1"/>
  <c r="I73" i="1" s="1"/>
  <c r="G80" i="1" l="1"/>
  <c r="Q79" i="1"/>
  <c r="H74" i="1"/>
  <c r="I74" i="1" s="1"/>
  <c r="G81" i="1" l="1"/>
  <c r="Q80" i="1"/>
  <c r="I75" i="1"/>
  <c r="G82" i="1" l="1"/>
  <c r="Q81" i="1"/>
  <c r="H76" i="1"/>
  <c r="I76" i="1" s="1"/>
  <c r="G83" i="1" l="1"/>
  <c r="Q82" i="1"/>
  <c r="H77" i="1"/>
  <c r="I77" i="1" s="1"/>
  <c r="G84" i="1" l="1"/>
  <c r="Q83" i="1"/>
  <c r="H78" i="1"/>
  <c r="I78" i="1" s="1"/>
  <c r="G85" i="1" l="1"/>
  <c r="Q84" i="1"/>
  <c r="H79" i="1"/>
  <c r="I79" i="1" s="1"/>
  <c r="G86" i="1" l="1"/>
  <c r="Q85" i="1"/>
  <c r="H80" i="1"/>
  <c r="I80" i="1" s="1"/>
  <c r="G87" i="1" l="1"/>
  <c r="Q86" i="1"/>
  <c r="H81" i="1"/>
  <c r="I81" i="1" s="1"/>
  <c r="G88" i="1" l="1"/>
  <c r="Q87" i="1"/>
  <c r="H82" i="1"/>
  <c r="I82" i="1" s="1"/>
  <c r="G89" i="1" l="1"/>
  <c r="Q88" i="1"/>
  <c r="H83" i="1"/>
  <c r="I83" i="1" s="1"/>
  <c r="G90" i="1" l="1"/>
  <c r="Q89" i="1"/>
  <c r="H84" i="1"/>
  <c r="I84" i="1" s="1"/>
  <c r="G91" i="1" l="1"/>
  <c r="Q90" i="1"/>
  <c r="H85" i="1"/>
  <c r="I85" i="1" s="1"/>
  <c r="G92" i="1" l="1"/>
  <c r="Q91" i="1"/>
  <c r="H86" i="1"/>
  <c r="I86" i="1" s="1"/>
  <c r="G93" i="1" l="1"/>
  <c r="Q92" i="1"/>
  <c r="H87" i="1"/>
  <c r="I87" i="1" s="1"/>
  <c r="G94" i="1" l="1"/>
  <c r="Q93" i="1"/>
  <c r="H88" i="1"/>
  <c r="I88" i="1" s="1"/>
  <c r="G95" i="1" l="1"/>
  <c r="Q94" i="1"/>
  <c r="H89" i="1"/>
  <c r="I89" i="1" s="1"/>
  <c r="G96" i="1" l="1"/>
  <c r="Q95" i="1"/>
  <c r="H90" i="1"/>
  <c r="I90" i="1" s="1"/>
  <c r="G97" i="1" l="1"/>
  <c r="Q96" i="1"/>
  <c r="H91" i="1"/>
  <c r="I91" i="1" s="1"/>
  <c r="G98" i="1" l="1"/>
  <c r="Q97" i="1"/>
  <c r="H92" i="1"/>
  <c r="I92" i="1" s="1"/>
  <c r="G99" i="1" l="1"/>
  <c r="Q98" i="1"/>
  <c r="H93" i="1"/>
  <c r="I93" i="1" s="1"/>
  <c r="G100" i="1" l="1"/>
  <c r="Q99" i="1"/>
  <c r="H94" i="1"/>
  <c r="I94" i="1" s="1"/>
  <c r="G101" i="1" l="1"/>
  <c r="Q100" i="1"/>
  <c r="H95" i="1"/>
  <c r="I95" i="1" s="1"/>
  <c r="G102" i="1" l="1"/>
  <c r="Q101" i="1"/>
  <c r="H96" i="1"/>
  <c r="I96" i="1" s="1"/>
  <c r="G103" i="1" l="1"/>
  <c r="Q102" i="1"/>
  <c r="H97" i="1"/>
  <c r="I97" i="1" s="1"/>
  <c r="G104" i="1" l="1"/>
  <c r="Q103" i="1"/>
  <c r="H98" i="1"/>
  <c r="I98" i="1" s="1"/>
  <c r="G105" i="1" l="1"/>
  <c r="Q104" i="1"/>
  <c r="H99" i="1"/>
  <c r="I99" i="1" s="1"/>
  <c r="G106" i="1" l="1"/>
  <c r="Q105" i="1"/>
  <c r="H100" i="1"/>
  <c r="I100" i="1" s="1"/>
  <c r="G107" i="1" l="1"/>
  <c r="Q106" i="1"/>
  <c r="H101" i="1"/>
  <c r="I101" i="1" s="1"/>
  <c r="G108" i="1" l="1"/>
  <c r="Q108" i="1" s="1"/>
  <c r="Q107" i="1"/>
  <c r="H102" i="1"/>
  <c r="I102" i="1" s="1"/>
  <c r="H103" i="1" l="1"/>
  <c r="I103" i="1" s="1"/>
  <c r="H104" i="1" l="1"/>
  <c r="I104" i="1" s="1"/>
  <c r="H105" i="1" l="1"/>
  <c r="I105" i="1" s="1"/>
  <c r="H106" i="1" l="1"/>
  <c r="I106" i="1" s="1"/>
  <c r="H107" i="1" l="1"/>
  <c r="I107" i="1" s="1"/>
  <c r="H108" i="1" l="1"/>
  <c r="I108" i="1" l="1"/>
  <c r="AB17" i="1"/>
  <c r="R2" i="1" s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</calcChain>
</file>

<file path=xl/sharedStrings.xml><?xml version="1.0" encoding="utf-8"?>
<sst xmlns="http://schemas.openxmlformats.org/spreadsheetml/2006/main" count="22" uniqueCount="22">
  <si>
    <t>data</t>
  </si>
  <si>
    <t>dzień podróży</t>
  </si>
  <si>
    <t>pojemność akumulatora</t>
  </si>
  <si>
    <t>długość na silniku elektrycznym</t>
  </si>
  <si>
    <t>długość na silniku spalinowym</t>
  </si>
  <si>
    <t>prędkość w milach morskich elektryczny</t>
  </si>
  <si>
    <t>prędkość w milach morskich spalinowy</t>
  </si>
  <si>
    <t>odległośc przebyta danego dnia</t>
  </si>
  <si>
    <t>średnia prędkość rejsu</t>
  </si>
  <si>
    <t>dzień tygodnia</t>
  </si>
  <si>
    <t>prędkość elektryczny 2</t>
  </si>
  <si>
    <t>prędkość spalinowy 2</t>
  </si>
  <si>
    <t>czas na silniku elektrycznym 2</t>
  </si>
  <si>
    <t>czas silnik spalinowy 2</t>
  </si>
  <si>
    <t>ile przepłynoł</t>
  </si>
  <si>
    <t>prędkość w milach morskich elektryk alternatywa</t>
  </si>
  <si>
    <t>przzebyta odległość alternatywa</t>
  </si>
  <si>
    <t>kiedy zakończy się podróż alternatywa</t>
  </si>
  <si>
    <t>8.1</t>
  </si>
  <si>
    <t>8.2</t>
  </si>
  <si>
    <t>8.4</t>
  </si>
  <si>
    <t>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</si>
</sst>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ny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odległośc przebyta danego 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</c:numCache>
            </c:numRef>
          </c:cat>
          <c:val>
            <c:numRef>
              <c:f>Sheet1!$H$2:$H$109</c:f>
              <c:numCache>
                <c:formatCode>General</c:formatCode>
                <c:ptCount val="108"/>
                <c:pt idx="0">
                  <c:v>120</c:v>
                </c:pt>
                <c:pt idx="1">
                  <c:v>118.80000000000001</c:v>
                </c:pt>
                <c:pt idx="2">
                  <c:v>117.61199999999999</c:v>
                </c:pt>
                <c:pt idx="3">
                  <c:v>116.43588</c:v>
                </c:pt>
                <c:pt idx="4">
                  <c:v>115.2715212</c:v>
                </c:pt>
                <c:pt idx="5">
                  <c:v>114.11880598799999</c:v>
                </c:pt>
                <c:pt idx="6">
                  <c:v>112.97761792812</c:v>
                </c:pt>
                <c:pt idx="7">
                  <c:v>111.84784174883879</c:v>
                </c:pt>
                <c:pt idx="8">
                  <c:v>110.72936333135038</c:v>
                </c:pt>
                <c:pt idx="9">
                  <c:v>109.62206969803688</c:v>
                </c:pt>
                <c:pt idx="10">
                  <c:v>108.52584900105651</c:v>
                </c:pt>
                <c:pt idx="11">
                  <c:v>107.44059051104594</c:v>
                </c:pt>
                <c:pt idx="12">
                  <c:v>106.3661846059355</c:v>
                </c:pt>
                <c:pt idx="13">
                  <c:v>105.30252275987614</c:v>
                </c:pt>
                <c:pt idx="14">
                  <c:v>104.24949753227739</c:v>
                </c:pt>
                <c:pt idx="15">
                  <c:v>103.20700255695459</c:v>
                </c:pt>
                <c:pt idx="16">
                  <c:v>102.17493253138505</c:v>
                </c:pt>
                <c:pt idx="17">
                  <c:v>101.1531832060712</c:v>
                </c:pt>
                <c:pt idx="18">
                  <c:v>100.14165137401051</c:v>
                </c:pt>
                <c:pt idx="19">
                  <c:v>99.140234860270397</c:v>
                </c:pt>
                <c:pt idx="20">
                  <c:v>98.148832511667678</c:v>
                </c:pt>
                <c:pt idx="21">
                  <c:v>97.167344186551006</c:v>
                </c:pt>
                <c:pt idx="22">
                  <c:v>96.195670744685501</c:v>
                </c:pt>
                <c:pt idx="23">
                  <c:v>95.233714037238641</c:v>
                </c:pt>
                <c:pt idx="24">
                  <c:v>94.281376896866249</c:v>
                </c:pt>
                <c:pt idx="25">
                  <c:v>93.338563127897586</c:v>
                </c:pt>
                <c:pt idx="26">
                  <c:v>92.40517749661862</c:v>
                </c:pt>
                <c:pt idx="27">
                  <c:v>91.481125721652433</c:v>
                </c:pt>
                <c:pt idx="28">
                  <c:v>90.566314464435905</c:v>
                </c:pt>
                <c:pt idx="29">
                  <c:v>89.660651319791555</c:v>
                </c:pt>
                <c:pt idx="30">
                  <c:v>88.764044806593631</c:v>
                </c:pt>
                <c:pt idx="31">
                  <c:v>87.876404358527694</c:v>
                </c:pt>
                <c:pt idx="32">
                  <c:v>86.997640314942416</c:v>
                </c:pt>
                <c:pt idx="33">
                  <c:v>86.127663911792979</c:v>
                </c:pt>
                <c:pt idx="34">
                  <c:v>85.266387272675061</c:v>
                </c:pt>
                <c:pt idx="35">
                  <c:v>84.41372339994831</c:v>
                </c:pt>
                <c:pt idx="36">
                  <c:v>83.569586165948834</c:v>
                </c:pt>
                <c:pt idx="37">
                  <c:v>82.733890304289332</c:v>
                </c:pt>
                <c:pt idx="38">
                  <c:v>81.906551401246446</c:v>
                </c:pt>
                <c:pt idx="39">
                  <c:v>81.087485887233981</c:v>
                </c:pt>
                <c:pt idx="40">
                  <c:v>80.276611028361643</c:v>
                </c:pt>
                <c:pt idx="41">
                  <c:v>79.473844918078015</c:v>
                </c:pt>
                <c:pt idx="42">
                  <c:v>78.679106468897245</c:v>
                </c:pt>
                <c:pt idx="43">
                  <c:v>77.892315404208261</c:v>
                </c:pt>
                <c:pt idx="44">
                  <c:v>77.113392250166186</c:v>
                </c:pt>
                <c:pt idx="45">
                  <c:v>76.342258327664524</c:v>
                </c:pt>
                <c:pt idx="46">
                  <c:v>75.578835744387874</c:v>
                </c:pt>
                <c:pt idx="47">
                  <c:v>74.823047386943998</c:v>
                </c:pt>
                <c:pt idx="48">
                  <c:v>74.074816913074557</c:v>
                </c:pt>
                <c:pt idx="49">
                  <c:v>73.334068743943817</c:v>
                </c:pt>
                <c:pt idx="50">
                  <c:v>72.60072805650438</c:v>
                </c:pt>
                <c:pt idx="51">
                  <c:v>71.874720775939338</c:v>
                </c:pt>
                <c:pt idx="52">
                  <c:v>71.155973568179931</c:v>
                </c:pt>
                <c:pt idx="53">
                  <c:v>70.444413832498128</c:v>
                </c:pt>
                <c:pt idx="54">
                  <c:v>69.739969694173155</c:v>
                </c:pt>
                <c:pt idx="55">
                  <c:v>69.042569997231425</c:v>
                </c:pt>
                <c:pt idx="56">
                  <c:v>68.352144297259102</c:v>
                </c:pt>
                <c:pt idx="57">
                  <c:v>67.668622854286525</c:v>
                </c:pt>
                <c:pt idx="58">
                  <c:v>66.991936625743648</c:v>
                </c:pt>
                <c:pt idx="59">
                  <c:v>66.322017259486216</c:v>
                </c:pt>
                <c:pt idx="60">
                  <c:v>65.658797086891354</c:v>
                </c:pt>
                <c:pt idx="61">
                  <c:v>65.002209116022428</c:v>
                </c:pt>
                <c:pt idx="62">
                  <c:v>64.352187024862204</c:v>
                </c:pt>
                <c:pt idx="63">
                  <c:v>63.708665154613584</c:v>
                </c:pt>
                <c:pt idx="64">
                  <c:v>63.071578503067443</c:v>
                </c:pt>
                <c:pt idx="65">
                  <c:v>62.440862718036769</c:v>
                </c:pt>
                <c:pt idx="66">
                  <c:v>61.816454090856396</c:v>
                </c:pt>
                <c:pt idx="67">
                  <c:v>61.19828954994783</c:v>
                </c:pt>
                <c:pt idx="68">
                  <c:v>60.586306654448357</c:v>
                </c:pt>
                <c:pt idx="69">
                  <c:v>59.980443587903871</c:v>
                </c:pt>
                <c:pt idx="70">
                  <c:v>59.380639152024834</c:v>
                </c:pt>
                <c:pt idx="71">
                  <c:v>58.786832760504588</c:v>
                </c:pt>
                <c:pt idx="72">
                  <c:v>0</c:v>
                </c:pt>
                <c:pt idx="73">
                  <c:v>52.815560222856341</c:v>
                </c:pt>
                <c:pt idx="74">
                  <c:v>52.287404620627768</c:v>
                </c:pt>
                <c:pt idx="75">
                  <c:v>51.764530574421499</c:v>
                </c:pt>
                <c:pt idx="76">
                  <c:v>51.246885268677282</c:v>
                </c:pt>
                <c:pt idx="77">
                  <c:v>50.734416415990509</c:v>
                </c:pt>
                <c:pt idx="78">
                  <c:v>50.227072251830599</c:v>
                </c:pt>
                <c:pt idx="79">
                  <c:v>49.724801529312288</c:v>
                </c:pt>
                <c:pt idx="80">
                  <c:v>49.227553514019171</c:v>
                </c:pt>
                <c:pt idx="81">
                  <c:v>48.735277978878976</c:v>
                </c:pt>
                <c:pt idx="82">
                  <c:v>48.247925199090183</c:v>
                </c:pt>
                <c:pt idx="83">
                  <c:v>47.765445947099288</c:v>
                </c:pt>
                <c:pt idx="84">
                  <c:v>47.28779148762829</c:v>
                </c:pt>
                <c:pt idx="85">
                  <c:v>46.814913572752012</c:v>
                </c:pt>
                <c:pt idx="86">
                  <c:v>46.34676443702449</c:v>
                </c:pt>
                <c:pt idx="87">
                  <c:v>45.883296792654242</c:v>
                </c:pt>
                <c:pt idx="88">
                  <c:v>45.424463824727695</c:v>
                </c:pt>
                <c:pt idx="89">
                  <c:v>44.970219186480421</c:v>
                </c:pt>
                <c:pt idx="90">
                  <c:v>44.520516994615619</c:v>
                </c:pt>
                <c:pt idx="91">
                  <c:v>44.075311824669456</c:v>
                </c:pt>
                <c:pt idx="92">
                  <c:v>43.634558706422759</c:v>
                </c:pt>
                <c:pt idx="93">
                  <c:v>43.198213119358535</c:v>
                </c:pt>
                <c:pt idx="94">
                  <c:v>42.766230988164949</c:v>
                </c:pt>
                <c:pt idx="95">
                  <c:v>42.338568678283295</c:v>
                </c:pt>
                <c:pt idx="96">
                  <c:v>41.915182991500458</c:v>
                </c:pt>
                <c:pt idx="97">
                  <c:v>41.496031161585456</c:v>
                </c:pt>
                <c:pt idx="98">
                  <c:v>41.081070849969599</c:v>
                </c:pt>
                <c:pt idx="99">
                  <c:v>40.670260141469903</c:v>
                </c:pt>
                <c:pt idx="100">
                  <c:v>40.263557540055203</c:v>
                </c:pt>
                <c:pt idx="101">
                  <c:v>39.860921964654651</c:v>
                </c:pt>
                <c:pt idx="102">
                  <c:v>39.462312745008106</c:v>
                </c:pt>
                <c:pt idx="103">
                  <c:v>39.067689617558024</c:v>
                </c:pt>
                <c:pt idx="104">
                  <c:v>38.677012721382447</c:v>
                </c:pt>
                <c:pt idx="105">
                  <c:v>38.290242594168625</c:v>
                </c:pt>
                <c:pt idx="106">
                  <c:v>31.015096501276584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D-4FDC-AF2B-DDB8E0EEF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261520"/>
        <c:axId val="1552263600"/>
      </c:lineChart>
      <c:catAx>
        <c:axId val="15522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263600"/>
        <c:crosses val="autoZero"/>
        <c:auto val="1"/>
        <c:lblAlgn val="ctr"/>
        <c:lblOffset val="100"/>
        <c:noMultiLvlLbl val="0"/>
      </c:catAx>
      <c:valAx>
        <c:axId val="15522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2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561975</xdr:colOff>
      <xdr:row>20</xdr:row>
      <xdr:rowOff>80962</xdr:rowOff>
    </xdr:from>
    <xdr:to>
      <xdr:col>32</xdr:col>
      <xdr:colOff>190500</xdr:colOff>
      <xdr:row>34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FE78981-5022-C19A-F73B-F48FBE564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9"/>
  <sheetViews>
    <sheetView tabSelected="1" topLeftCell="N7" zoomScale="70" zoomScaleNormal="70" workbookViewId="0">
      <selection activeCell="AB20" sqref="AB20"/>
    </sheetView>
  </sheetViews>
  <sheetFormatPr defaultColWidth="9.140625" defaultRowHeight="14.45"/>
  <cols>
    <col min="1" max="1" width="29.7109375" style="1" customWidth="1"/>
    <col min="2" max="2" width="14.5703125" style="1" customWidth="1"/>
    <col min="3" max="3" width="24.42578125" style="1" customWidth="1"/>
    <col min="4" max="4" width="28.28515625" style="1" customWidth="1"/>
    <col min="5" max="5" width="29.140625" style="1" customWidth="1"/>
    <col min="6" max="6" width="38" style="1" customWidth="1"/>
    <col min="7" max="7" width="35" style="1" customWidth="1"/>
    <col min="8" max="8" width="33.28515625" style="1" customWidth="1"/>
    <col min="9" max="9" width="22" style="1" customWidth="1"/>
    <col min="10" max="10" width="15.28515625" style="1" customWidth="1"/>
    <col min="11" max="11" width="20" style="1" customWidth="1"/>
    <col min="12" max="12" width="20.28515625" style="1" customWidth="1"/>
    <col min="13" max="13" width="27.140625" style="1" customWidth="1"/>
    <col min="14" max="14" width="22.85546875" style="1" customWidth="1"/>
    <col min="15" max="15" width="18.7109375" style="1" customWidth="1"/>
    <col min="16" max="16" width="45.7109375" style="1" customWidth="1"/>
    <col min="17" max="17" width="31.28515625" style="1" customWidth="1"/>
    <col min="18" max="18" width="36.7109375" style="1" customWidth="1"/>
    <col min="19" max="27" width="9.140625" style="1"/>
    <col min="28" max="28" width="16.7109375" style="1" customWidth="1"/>
    <col min="29" max="16384" width="9.140625" style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8">
      <c r="A2" s="4">
        <v>16560</v>
      </c>
      <c r="B2" s="1">
        <v>1</v>
      </c>
      <c r="C2" s="1">
        <v>20</v>
      </c>
      <c r="D2" s="1">
        <v>20</v>
      </c>
      <c r="E2" s="1">
        <v>4</v>
      </c>
      <c r="F2" s="1">
        <v>4</v>
      </c>
      <c r="G2" s="1">
        <v>10</v>
      </c>
      <c r="H2" s="1">
        <f>F2*D2+E2*G2</f>
        <v>120</v>
      </c>
      <c r="I2" s="1">
        <f>H2/24</f>
        <v>5</v>
      </c>
      <c r="J2" s="1">
        <f>WEEKDAY(A2)</f>
        <v>5</v>
      </c>
      <c r="K2" s="1">
        <f>4*0.9</f>
        <v>3.6</v>
      </c>
      <c r="L2" s="1">
        <f>10*0.9</f>
        <v>9</v>
      </c>
      <c r="M2" s="1">
        <f>IF(J2=1,18,20)</f>
        <v>20</v>
      </c>
      <c r="N2" s="1">
        <v>4</v>
      </c>
      <c r="O2" s="1">
        <f>(K2*M2)+(L2*N2)</f>
        <v>108</v>
      </c>
      <c r="P2" s="1">
        <v>4</v>
      </c>
      <c r="Q2" s="1">
        <f>(P2*20)+(G2*4)</f>
        <v>120</v>
      </c>
      <c r="R2" s="1">
        <f>AB17-Q2</f>
        <v>7581.9</v>
      </c>
    </row>
    <row r="3" spans="1:28">
      <c r="A3" s="4">
        <v>16561</v>
      </c>
      <c r="B3" s="1">
        <v>2</v>
      </c>
      <c r="C3" s="1">
        <v>20</v>
      </c>
      <c r="D3" s="1">
        <v>20</v>
      </c>
      <c r="E3" s="1">
        <v>4</v>
      </c>
      <c r="F3" s="1">
        <f>F2*0.99</f>
        <v>3.96</v>
      </c>
      <c r="G3" s="1">
        <f>G2*0.99</f>
        <v>9.9</v>
      </c>
      <c r="H3" s="1">
        <f t="shared" ref="H3:H66" si="0">F3*D3+E3*G3</f>
        <v>118.80000000000001</v>
      </c>
      <c r="I3" s="1">
        <f t="shared" ref="I3:I66" si="1">H3/24</f>
        <v>4.95</v>
      </c>
      <c r="J3" s="1">
        <f t="shared" ref="J3:J4" si="2">WEEKDAY(A3)</f>
        <v>6</v>
      </c>
      <c r="K3" s="1">
        <f>K2*0.997</f>
        <v>3.5891999999999999</v>
      </c>
      <c r="L3" s="1">
        <f>L2*0.997</f>
        <v>8.9730000000000008</v>
      </c>
      <c r="M3" s="1">
        <f t="shared" ref="M3:M66" si="3">IF(J3=1,18,20)</f>
        <v>20</v>
      </c>
      <c r="N3" s="1">
        <v>4</v>
      </c>
      <c r="O3" s="1">
        <f t="shared" ref="O3:O66" si="4">(K3*M3)+(L3*N3)</f>
        <v>107.67599999999999</v>
      </c>
      <c r="P3" s="1">
        <f>P2*0.99</f>
        <v>3.96</v>
      </c>
      <c r="Q3" s="1">
        <f>(P3*20)+(G3*4)</f>
        <v>118.80000000000001</v>
      </c>
      <c r="R3" s="1">
        <f>R2-Q3</f>
        <v>7463.0999999999995</v>
      </c>
    </row>
    <row r="4" spans="1:28">
      <c r="A4" s="4">
        <v>16562</v>
      </c>
      <c r="B4" s="1">
        <v>3</v>
      </c>
      <c r="C4" s="1">
        <v>20</v>
      </c>
      <c r="D4" s="1">
        <v>20</v>
      </c>
      <c r="E4" s="1">
        <v>4</v>
      </c>
      <c r="F4" s="1">
        <f t="shared" ref="F4:F67" si="5">F3*0.99</f>
        <v>3.9203999999999999</v>
      </c>
      <c r="G4" s="1">
        <f t="shared" ref="G4:G67" si="6">G3*0.99</f>
        <v>9.8010000000000002</v>
      </c>
      <c r="H4" s="1">
        <f t="shared" si="0"/>
        <v>117.61199999999999</v>
      </c>
      <c r="I4" s="1">
        <f t="shared" si="1"/>
        <v>4.9005000000000001</v>
      </c>
      <c r="J4" s="1">
        <f t="shared" si="2"/>
        <v>7</v>
      </c>
      <c r="K4" s="1">
        <f t="shared" ref="K4:K67" si="7">K3*0.997</f>
        <v>3.5784324000000001</v>
      </c>
      <c r="L4" s="1">
        <f t="shared" ref="L4:L67" si="8">L3*0.997</f>
        <v>8.9460810000000013</v>
      </c>
      <c r="M4" s="1">
        <f t="shared" si="3"/>
        <v>20</v>
      </c>
      <c r="N4" s="1">
        <v>4</v>
      </c>
      <c r="O4" s="1">
        <f t="shared" si="4"/>
        <v>107.35297199999999</v>
      </c>
      <c r="P4" s="1">
        <f>P3*0.99</f>
        <v>3.9203999999999999</v>
      </c>
      <c r="Q4" s="1">
        <f>(P4*20)+(G4*4)</f>
        <v>117.61199999999999</v>
      </c>
      <c r="R4" s="1">
        <f t="shared" ref="R4:R67" si="9">R3-Q4</f>
        <v>7345.4879999999994</v>
      </c>
    </row>
    <row r="5" spans="1:28">
      <c r="A5" s="4">
        <v>16563</v>
      </c>
      <c r="B5" s="1">
        <v>4</v>
      </c>
      <c r="C5" s="1">
        <v>20</v>
      </c>
      <c r="D5" s="1">
        <v>20</v>
      </c>
      <c r="E5" s="1">
        <v>4</v>
      </c>
      <c r="F5" s="1">
        <f t="shared" si="5"/>
        <v>3.8811959999999996</v>
      </c>
      <c r="G5" s="1">
        <f t="shared" si="6"/>
        <v>9.7029899999999998</v>
      </c>
      <c r="H5" s="1">
        <f t="shared" si="0"/>
        <v>116.43588</v>
      </c>
      <c r="I5" s="1">
        <f t="shared" si="1"/>
        <v>4.8514949999999999</v>
      </c>
      <c r="J5" s="1">
        <f>WEEKDAY(A5)</f>
        <v>1</v>
      </c>
      <c r="K5" s="1">
        <f t="shared" si="7"/>
        <v>3.5676971028</v>
      </c>
      <c r="L5" s="1">
        <f t="shared" si="8"/>
        <v>8.919242757000001</v>
      </c>
      <c r="M5" s="1">
        <v>20</v>
      </c>
      <c r="N5" s="1">
        <v>4</v>
      </c>
      <c r="O5" s="1">
        <f t="shared" si="4"/>
        <v>107.03091308399999</v>
      </c>
      <c r="P5" s="1">
        <f>P4*0.99</f>
        <v>3.8811959999999996</v>
      </c>
      <c r="Q5" s="1">
        <f t="shared" ref="Q5:Q66" si="10">(P5*20)+(G5*4)</f>
        <v>116.43588</v>
      </c>
      <c r="R5" s="1">
        <f t="shared" si="9"/>
        <v>7229.0521199999994</v>
      </c>
    </row>
    <row r="6" spans="1:28">
      <c r="A6" s="4">
        <v>16564</v>
      </c>
      <c r="B6" s="1">
        <v>5</v>
      </c>
      <c r="C6" s="1">
        <v>20</v>
      </c>
      <c r="D6" s="1">
        <v>20</v>
      </c>
      <c r="E6" s="1">
        <v>4</v>
      </c>
      <c r="F6" s="1">
        <f t="shared" si="5"/>
        <v>3.8423840399999998</v>
      </c>
      <c r="G6" s="1">
        <f t="shared" si="6"/>
        <v>9.605960099999999</v>
      </c>
      <c r="H6" s="1">
        <f t="shared" si="0"/>
        <v>115.2715212</v>
      </c>
      <c r="I6" s="1">
        <f t="shared" si="1"/>
        <v>4.8029800499999995</v>
      </c>
      <c r="J6" s="1">
        <f t="shared" ref="J6:J69" si="11">WEEKDAY(A6)</f>
        <v>2</v>
      </c>
      <c r="K6" s="1">
        <f t="shared" si="7"/>
        <v>3.5569940114916001</v>
      </c>
      <c r="L6" s="1">
        <f t="shared" si="8"/>
        <v>8.8924850287290003</v>
      </c>
      <c r="M6" s="1">
        <f t="shared" si="3"/>
        <v>20</v>
      </c>
      <c r="N6" s="1">
        <v>4</v>
      </c>
      <c r="O6" s="1">
        <f t="shared" si="4"/>
        <v>106.70982034474801</v>
      </c>
      <c r="P6" s="1">
        <f t="shared" ref="P6:P67" si="12">P5*0.99</f>
        <v>3.8423840399999998</v>
      </c>
      <c r="Q6" s="1">
        <f t="shared" si="10"/>
        <v>115.2715212</v>
      </c>
      <c r="R6" s="1">
        <f t="shared" si="9"/>
        <v>7113.7805987999991</v>
      </c>
    </row>
    <row r="7" spans="1:28">
      <c r="A7" s="4">
        <v>16565</v>
      </c>
      <c r="B7" s="1">
        <v>6</v>
      </c>
      <c r="C7" s="1">
        <v>20</v>
      </c>
      <c r="D7" s="1">
        <v>20</v>
      </c>
      <c r="E7" s="1">
        <v>4</v>
      </c>
      <c r="F7" s="1">
        <f t="shared" si="5"/>
        <v>3.8039601995999996</v>
      </c>
      <c r="G7" s="1">
        <f t="shared" si="6"/>
        <v>9.5099004989999987</v>
      </c>
      <c r="H7" s="1">
        <f t="shared" si="0"/>
        <v>114.11880598799999</v>
      </c>
      <c r="I7" s="1">
        <f t="shared" si="1"/>
        <v>4.7549502494999993</v>
      </c>
      <c r="J7" s="1">
        <f t="shared" si="11"/>
        <v>3</v>
      </c>
      <c r="K7" s="1">
        <f t="shared" si="7"/>
        <v>3.5463230294571253</v>
      </c>
      <c r="L7" s="1">
        <f t="shared" si="8"/>
        <v>8.8658075736428135</v>
      </c>
      <c r="M7" s="1">
        <f t="shared" si="3"/>
        <v>20</v>
      </c>
      <c r="N7" s="1">
        <v>4</v>
      </c>
      <c r="O7" s="1">
        <f t="shared" si="4"/>
        <v>106.38969088371377</v>
      </c>
      <c r="P7" s="1">
        <f t="shared" si="12"/>
        <v>3.8039601995999996</v>
      </c>
      <c r="Q7" s="1">
        <f t="shared" si="10"/>
        <v>114.11880598799999</v>
      </c>
      <c r="R7" s="1">
        <f t="shared" si="9"/>
        <v>6999.6617928119995</v>
      </c>
    </row>
    <row r="8" spans="1:28">
      <c r="A8" s="4">
        <v>16566</v>
      </c>
      <c r="B8" s="1">
        <v>7</v>
      </c>
      <c r="C8" s="1">
        <v>20</v>
      </c>
      <c r="D8" s="1">
        <v>20</v>
      </c>
      <c r="E8" s="1">
        <v>4</v>
      </c>
      <c r="F8" s="1">
        <f t="shared" si="5"/>
        <v>3.7659205976039996</v>
      </c>
      <c r="G8" s="1">
        <f t="shared" si="6"/>
        <v>9.414801494009998</v>
      </c>
      <c r="H8" s="1">
        <f t="shared" si="0"/>
        <v>112.97761792812</v>
      </c>
      <c r="I8" s="1">
        <f t="shared" si="1"/>
        <v>4.7074007470049999</v>
      </c>
      <c r="J8" s="1">
        <f t="shared" si="11"/>
        <v>4</v>
      </c>
      <c r="K8" s="1">
        <f t="shared" si="7"/>
        <v>3.5356840603687538</v>
      </c>
      <c r="L8" s="1">
        <f t="shared" si="8"/>
        <v>8.8392101509218843</v>
      </c>
      <c r="M8" s="1">
        <f t="shared" si="3"/>
        <v>20</v>
      </c>
      <c r="N8" s="1">
        <v>4</v>
      </c>
      <c r="O8" s="1">
        <f t="shared" si="4"/>
        <v>106.0705218110626</v>
      </c>
      <c r="P8" s="1">
        <f t="shared" si="12"/>
        <v>3.7659205976039996</v>
      </c>
      <c r="Q8" s="1">
        <f t="shared" si="10"/>
        <v>112.97761792812</v>
      </c>
      <c r="R8" s="1">
        <f t="shared" si="9"/>
        <v>6886.6841748838797</v>
      </c>
    </row>
    <row r="9" spans="1:28">
      <c r="A9" s="4">
        <v>16567</v>
      </c>
      <c r="B9" s="1">
        <v>8</v>
      </c>
      <c r="C9" s="1">
        <v>20</v>
      </c>
      <c r="D9" s="1">
        <v>20</v>
      </c>
      <c r="E9" s="1">
        <v>4</v>
      </c>
      <c r="F9" s="1">
        <f t="shared" si="5"/>
        <v>3.7282613916279597</v>
      </c>
      <c r="G9" s="1">
        <f t="shared" si="6"/>
        <v>9.3206534790698985</v>
      </c>
      <c r="H9" s="1">
        <f t="shared" si="0"/>
        <v>111.84784174883879</v>
      </c>
      <c r="I9" s="1">
        <f t="shared" si="1"/>
        <v>4.6603267395349492</v>
      </c>
      <c r="J9" s="1">
        <f t="shared" si="11"/>
        <v>5</v>
      </c>
      <c r="K9" s="1">
        <f t="shared" si="7"/>
        <v>3.5250770081876475</v>
      </c>
      <c r="L9" s="1">
        <f t="shared" si="8"/>
        <v>8.8126925204691187</v>
      </c>
      <c r="M9" s="1">
        <f t="shared" si="3"/>
        <v>20</v>
      </c>
      <c r="N9" s="1">
        <v>4</v>
      </c>
      <c r="O9" s="1">
        <f t="shared" si="4"/>
        <v>105.75231024562942</v>
      </c>
      <c r="P9" s="1">
        <f t="shared" si="12"/>
        <v>3.7282613916279597</v>
      </c>
      <c r="Q9" s="1">
        <f t="shared" si="10"/>
        <v>111.84784174883879</v>
      </c>
      <c r="R9" s="1">
        <f t="shared" si="9"/>
        <v>6774.8363331350411</v>
      </c>
    </row>
    <row r="10" spans="1:28">
      <c r="A10" s="4">
        <v>16568</v>
      </c>
      <c r="B10" s="1">
        <v>9</v>
      </c>
      <c r="C10" s="1">
        <v>20</v>
      </c>
      <c r="D10" s="1">
        <v>20</v>
      </c>
      <c r="E10" s="1">
        <v>4</v>
      </c>
      <c r="F10" s="1">
        <f t="shared" si="5"/>
        <v>3.6909787777116798</v>
      </c>
      <c r="G10" s="1">
        <f t="shared" si="6"/>
        <v>9.2274469442791993</v>
      </c>
      <c r="H10" s="1">
        <f t="shared" si="0"/>
        <v>110.72936333135038</v>
      </c>
      <c r="I10" s="1">
        <f t="shared" si="1"/>
        <v>4.6137234721395997</v>
      </c>
      <c r="J10" s="1">
        <f t="shared" si="11"/>
        <v>6</v>
      </c>
      <c r="K10" s="1">
        <f t="shared" si="7"/>
        <v>3.5145017771630847</v>
      </c>
      <c r="L10" s="1">
        <f t="shared" si="8"/>
        <v>8.7862544429077118</v>
      </c>
      <c r="M10" s="1">
        <f t="shared" si="3"/>
        <v>20</v>
      </c>
      <c r="N10" s="1">
        <v>4</v>
      </c>
      <c r="O10" s="1">
        <f t="shared" si="4"/>
        <v>105.43505331489254</v>
      </c>
      <c r="P10" s="1">
        <f t="shared" si="12"/>
        <v>3.6909787777116798</v>
      </c>
      <c r="Q10" s="1">
        <f t="shared" si="10"/>
        <v>110.72936333135038</v>
      </c>
      <c r="R10" s="1">
        <f t="shared" si="9"/>
        <v>6664.1069698036908</v>
      </c>
    </row>
    <row r="11" spans="1:28">
      <c r="A11" s="4">
        <v>16569</v>
      </c>
      <c r="B11" s="1">
        <v>10</v>
      </c>
      <c r="C11" s="1">
        <v>20</v>
      </c>
      <c r="D11" s="1">
        <v>20</v>
      </c>
      <c r="E11" s="1">
        <v>4</v>
      </c>
      <c r="F11" s="1">
        <f t="shared" si="5"/>
        <v>3.6540689899345629</v>
      </c>
      <c r="G11" s="1">
        <f t="shared" si="6"/>
        <v>9.1351724748364074</v>
      </c>
      <c r="H11" s="1">
        <f t="shared" si="0"/>
        <v>109.62206969803688</v>
      </c>
      <c r="I11" s="1">
        <f t="shared" si="1"/>
        <v>4.5675862374182037</v>
      </c>
      <c r="J11" s="1">
        <f t="shared" si="11"/>
        <v>7</v>
      </c>
      <c r="K11" s="1">
        <f t="shared" si="7"/>
        <v>3.5039582718315954</v>
      </c>
      <c r="L11" s="1">
        <f t="shared" si="8"/>
        <v>8.7598956795789888</v>
      </c>
      <c r="M11" s="1">
        <f t="shared" si="3"/>
        <v>20</v>
      </c>
      <c r="N11" s="1">
        <v>4</v>
      </c>
      <c r="O11" s="1">
        <f t="shared" si="4"/>
        <v>105.11874815494787</v>
      </c>
      <c r="P11" s="1">
        <f t="shared" si="12"/>
        <v>3.6540689899345629</v>
      </c>
      <c r="Q11" s="1">
        <f t="shared" si="10"/>
        <v>109.62206969803688</v>
      </c>
      <c r="R11" s="1">
        <f t="shared" si="9"/>
        <v>6554.4849001056537</v>
      </c>
    </row>
    <row r="12" spans="1:28">
      <c r="A12" s="4">
        <v>16570</v>
      </c>
      <c r="B12" s="1">
        <v>11</v>
      </c>
      <c r="C12" s="1">
        <v>20</v>
      </c>
      <c r="D12" s="1">
        <v>20</v>
      </c>
      <c r="E12" s="1">
        <v>4</v>
      </c>
      <c r="F12" s="1">
        <f t="shared" si="5"/>
        <v>3.6175283000352172</v>
      </c>
      <c r="G12" s="1">
        <f t="shared" si="6"/>
        <v>9.0438207500880434</v>
      </c>
      <c r="H12" s="1">
        <f t="shared" si="0"/>
        <v>108.52584900105651</v>
      </c>
      <c r="I12" s="1">
        <f t="shared" si="1"/>
        <v>4.5219103750440217</v>
      </c>
      <c r="J12" s="1">
        <f t="shared" si="11"/>
        <v>1</v>
      </c>
      <c r="K12" s="1">
        <f t="shared" si="7"/>
        <v>3.4934463970161005</v>
      </c>
      <c r="L12" s="1">
        <f t="shared" si="8"/>
        <v>8.7336159925402512</v>
      </c>
      <c r="M12" s="1">
        <f t="shared" si="3"/>
        <v>18</v>
      </c>
      <c r="N12" s="1">
        <v>4</v>
      </c>
      <c r="O12" s="1">
        <f t="shared" si="4"/>
        <v>97.816499116450814</v>
      </c>
      <c r="P12" s="1">
        <f t="shared" si="12"/>
        <v>3.6175283000352172</v>
      </c>
      <c r="Q12" s="1">
        <f t="shared" si="10"/>
        <v>108.52584900105651</v>
      </c>
      <c r="R12" s="1">
        <f t="shared" si="9"/>
        <v>6445.9590511045972</v>
      </c>
    </row>
    <row r="13" spans="1:28">
      <c r="A13" s="4">
        <v>16571</v>
      </c>
      <c r="B13" s="1">
        <v>12</v>
      </c>
      <c r="C13" s="1">
        <v>20</v>
      </c>
      <c r="D13" s="1">
        <v>20</v>
      </c>
      <c r="E13" s="1">
        <v>4</v>
      </c>
      <c r="F13" s="1">
        <f t="shared" si="5"/>
        <v>3.5813530170348651</v>
      </c>
      <c r="G13" s="1">
        <f t="shared" si="6"/>
        <v>8.9533825425871623</v>
      </c>
      <c r="H13" s="1">
        <f t="shared" si="0"/>
        <v>107.44059051104594</v>
      </c>
      <c r="I13" s="1">
        <f t="shared" si="1"/>
        <v>4.4766912712935811</v>
      </c>
      <c r="J13" s="1">
        <f t="shared" si="11"/>
        <v>2</v>
      </c>
      <c r="K13" s="1">
        <f t="shared" si="7"/>
        <v>3.4829660578250521</v>
      </c>
      <c r="L13" s="1">
        <f t="shared" si="8"/>
        <v>8.7074151445626313</v>
      </c>
      <c r="M13" s="1">
        <f t="shared" si="3"/>
        <v>20</v>
      </c>
      <c r="N13" s="1">
        <v>4</v>
      </c>
      <c r="O13" s="1">
        <f t="shared" si="4"/>
        <v>104.48898173475156</v>
      </c>
      <c r="P13" s="1">
        <f t="shared" si="12"/>
        <v>3.5813530170348651</v>
      </c>
      <c r="Q13" s="1">
        <f t="shared" si="10"/>
        <v>107.44059051104594</v>
      </c>
      <c r="R13" s="1">
        <f t="shared" si="9"/>
        <v>6338.518460593551</v>
      </c>
    </row>
    <row r="14" spans="1:28">
      <c r="A14" s="4">
        <v>16572</v>
      </c>
      <c r="B14" s="1">
        <v>13</v>
      </c>
      <c r="C14" s="1">
        <v>20</v>
      </c>
      <c r="D14" s="1">
        <v>20</v>
      </c>
      <c r="E14" s="1">
        <v>4</v>
      </c>
      <c r="F14" s="1">
        <f t="shared" si="5"/>
        <v>3.5455394868645165</v>
      </c>
      <c r="G14" s="1">
        <f t="shared" si="6"/>
        <v>8.8638487171612912</v>
      </c>
      <c r="H14" s="1">
        <f t="shared" si="0"/>
        <v>106.3661846059355</v>
      </c>
      <c r="I14" s="1">
        <f t="shared" si="1"/>
        <v>4.4319243585806456</v>
      </c>
      <c r="J14" s="1">
        <f t="shared" si="11"/>
        <v>3</v>
      </c>
      <c r="K14" s="1">
        <f t="shared" si="7"/>
        <v>3.4725171596515767</v>
      </c>
      <c r="L14" s="1">
        <f t="shared" si="8"/>
        <v>8.6812928991289429</v>
      </c>
      <c r="M14" s="1">
        <f t="shared" si="3"/>
        <v>20</v>
      </c>
      <c r="N14" s="1">
        <v>4</v>
      </c>
      <c r="O14" s="1">
        <f t="shared" si="4"/>
        <v>104.17551478954729</v>
      </c>
      <c r="P14" s="1">
        <f t="shared" si="12"/>
        <v>3.5455394868645165</v>
      </c>
      <c r="Q14" s="1">
        <f t="shared" si="10"/>
        <v>106.3661846059355</v>
      </c>
      <c r="R14" s="1">
        <f t="shared" si="9"/>
        <v>6232.1522759876152</v>
      </c>
    </row>
    <row r="15" spans="1:28">
      <c r="A15" s="4">
        <v>16573</v>
      </c>
      <c r="B15" s="1">
        <v>14</v>
      </c>
      <c r="C15" s="1">
        <v>20</v>
      </c>
      <c r="D15" s="1">
        <v>20</v>
      </c>
      <c r="E15" s="1">
        <v>4</v>
      </c>
      <c r="F15" s="1">
        <f t="shared" si="5"/>
        <v>3.5100840919958713</v>
      </c>
      <c r="G15" s="1">
        <f t="shared" si="6"/>
        <v>8.7752102299896784</v>
      </c>
      <c r="H15" s="1">
        <f t="shared" si="0"/>
        <v>105.30252275987614</v>
      </c>
      <c r="I15" s="1">
        <f t="shared" si="1"/>
        <v>4.3876051149948392</v>
      </c>
      <c r="J15" s="1">
        <f t="shared" si="11"/>
        <v>4</v>
      </c>
      <c r="K15" s="1">
        <f t="shared" si="7"/>
        <v>3.4620996081726219</v>
      </c>
      <c r="L15" s="1">
        <f t="shared" si="8"/>
        <v>8.6552490204315564</v>
      </c>
      <c r="M15" s="1">
        <f t="shared" si="3"/>
        <v>20</v>
      </c>
      <c r="N15" s="1">
        <v>4</v>
      </c>
      <c r="O15" s="1">
        <f t="shared" si="4"/>
        <v>103.86298824517866</v>
      </c>
      <c r="P15" s="1">
        <f t="shared" si="12"/>
        <v>3.5100840919958713</v>
      </c>
      <c r="Q15" s="1">
        <f t="shared" si="10"/>
        <v>105.30252275987614</v>
      </c>
      <c r="R15" s="1">
        <f t="shared" si="9"/>
        <v>6126.8497532277388</v>
      </c>
    </row>
    <row r="16" spans="1:28">
      <c r="A16" s="4">
        <v>16574</v>
      </c>
      <c r="B16" s="1">
        <v>15</v>
      </c>
      <c r="C16" s="1">
        <v>20</v>
      </c>
      <c r="D16" s="1">
        <v>20</v>
      </c>
      <c r="E16" s="1">
        <v>4</v>
      </c>
      <c r="F16" s="1">
        <f t="shared" si="5"/>
        <v>3.4749832510759124</v>
      </c>
      <c r="G16" s="1">
        <f t="shared" si="6"/>
        <v>8.6874581276897818</v>
      </c>
      <c r="H16" s="1">
        <f t="shared" si="0"/>
        <v>104.24949753227739</v>
      </c>
      <c r="I16" s="1">
        <f t="shared" si="1"/>
        <v>4.3437290638448909</v>
      </c>
      <c r="J16" s="1">
        <f t="shared" si="11"/>
        <v>5</v>
      </c>
      <c r="K16" s="1">
        <f t="shared" si="7"/>
        <v>3.4517133093481038</v>
      </c>
      <c r="L16" s="1">
        <f t="shared" si="8"/>
        <v>8.6292832733702625</v>
      </c>
      <c r="M16" s="1">
        <f t="shared" si="3"/>
        <v>20</v>
      </c>
      <c r="N16" s="1">
        <v>4</v>
      </c>
      <c r="O16" s="1">
        <f t="shared" si="4"/>
        <v>103.55139928044312</v>
      </c>
      <c r="P16" s="1">
        <f t="shared" si="12"/>
        <v>3.4749832510759124</v>
      </c>
      <c r="Q16" s="1">
        <f t="shared" si="10"/>
        <v>104.24949753227739</v>
      </c>
      <c r="R16" s="1">
        <f t="shared" si="9"/>
        <v>6022.6002556954618</v>
      </c>
      <c r="AA16" s="3" t="s">
        <v>18</v>
      </c>
      <c r="AB16" s="1">
        <f>B31</f>
        <v>30</v>
      </c>
    </row>
    <row r="17" spans="1:28">
      <c r="A17" s="4">
        <v>16575</v>
      </c>
      <c r="B17" s="1">
        <v>16</v>
      </c>
      <c r="C17" s="1">
        <v>20</v>
      </c>
      <c r="D17" s="1">
        <v>20</v>
      </c>
      <c r="E17" s="1">
        <v>4</v>
      </c>
      <c r="F17" s="1">
        <f t="shared" si="5"/>
        <v>3.4402334185651533</v>
      </c>
      <c r="G17" s="1">
        <f t="shared" si="6"/>
        <v>8.6005835464128833</v>
      </c>
      <c r="H17" s="1">
        <f t="shared" si="0"/>
        <v>103.20700255695459</v>
      </c>
      <c r="I17" s="1">
        <f t="shared" si="1"/>
        <v>4.3002917732064416</v>
      </c>
      <c r="J17" s="1">
        <f t="shared" si="11"/>
        <v>6</v>
      </c>
      <c r="K17" s="1">
        <f t="shared" si="7"/>
        <v>3.4413581694200595</v>
      </c>
      <c r="L17" s="1">
        <f t="shared" si="8"/>
        <v>8.6033954235501522</v>
      </c>
      <c r="M17" s="1">
        <f t="shared" si="3"/>
        <v>20</v>
      </c>
      <c r="N17" s="1">
        <v>4</v>
      </c>
      <c r="O17" s="1">
        <f t="shared" si="4"/>
        <v>103.24074508260179</v>
      </c>
      <c r="P17" s="1">
        <f t="shared" si="12"/>
        <v>3.4402334185651533</v>
      </c>
      <c r="Q17" s="1">
        <f t="shared" si="10"/>
        <v>103.20700255695459</v>
      </c>
      <c r="R17" s="1">
        <f t="shared" si="9"/>
        <v>5919.3932531385071</v>
      </c>
      <c r="AA17" s="3" t="s">
        <v>19</v>
      </c>
      <c r="AB17" s="1">
        <f>ROUND(SUM(H2:H108),1)</f>
        <v>7701.9</v>
      </c>
    </row>
    <row r="18" spans="1:28">
      <c r="A18" s="4">
        <v>16576</v>
      </c>
      <c r="B18" s="1">
        <v>17</v>
      </c>
      <c r="C18" s="1">
        <v>20</v>
      </c>
      <c r="D18" s="1">
        <v>20</v>
      </c>
      <c r="E18" s="1">
        <v>4</v>
      </c>
      <c r="F18" s="1">
        <f t="shared" si="5"/>
        <v>3.4058310843795017</v>
      </c>
      <c r="G18" s="1">
        <f t="shared" si="6"/>
        <v>8.514577710948755</v>
      </c>
      <c r="H18" s="1">
        <f t="shared" si="0"/>
        <v>102.17493253138505</v>
      </c>
      <c r="I18" s="1">
        <f t="shared" si="1"/>
        <v>4.2572888554743775</v>
      </c>
      <c r="J18" s="1">
        <f t="shared" si="11"/>
        <v>7</v>
      </c>
      <c r="K18" s="1">
        <f t="shared" si="7"/>
        <v>3.4310340949117992</v>
      </c>
      <c r="L18" s="1">
        <f t="shared" si="8"/>
        <v>8.5775852372795018</v>
      </c>
      <c r="M18" s="1">
        <f t="shared" si="3"/>
        <v>20</v>
      </c>
      <c r="N18" s="1">
        <v>4</v>
      </c>
      <c r="O18" s="1">
        <f t="shared" si="4"/>
        <v>102.931022847354</v>
      </c>
      <c r="P18" s="1">
        <f t="shared" si="12"/>
        <v>3.4058310843795017</v>
      </c>
      <c r="Q18" s="1">
        <f t="shared" si="10"/>
        <v>102.17493253138505</v>
      </c>
      <c r="R18" s="1">
        <f t="shared" si="9"/>
        <v>5817.2183206071222</v>
      </c>
      <c r="AA18" s="3" t="s">
        <v>20</v>
      </c>
      <c r="AB18" s="1">
        <f>B105</f>
        <v>104</v>
      </c>
    </row>
    <row r="19" spans="1:28">
      <c r="A19" s="4">
        <v>16577</v>
      </c>
      <c r="B19" s="1">
        <v>18</v>
      </c>
      <c r="C19" s="1">
        <v>20</v>
      </c>
      <c r="D19" s="1">
        <v>20</v>
      </c>
      <c r="E19" s="1">
        <v>4</v>
      </c>
      <c r="F19" s="1">
        <f t="shared" si="5"/>
        <v>3.3717727735357066</v>
      </c>
      <c r="G19" s="1">
        <f t="shared" si="6"/>
        <v>8.4294319338392683</v>
      </c>
      <c r="H19" s="1">
        <f t="shared" si="0"/>
        <v>101.1531832060712</v>
      </c>
      <c r="I19" s="1">
        <f t="shared" si="1"/>
        <v>4.2147159669196332</v>
      </c>
      <c r="J19" s="1">
        <f t="shared" si="11"/>
        <v>1</v>
      </c>
      <c r="K19" s="1">
        <f t="shared" si="7"/>
        <v>3.420740992627064</v>
      </c>
      <c r="L19" s="1">
        <f t="shared" si="8"/>
        <v>8.5518524815676642</v>
      </c>
      <c r="M19" s="1">
        <f t="shared" si="3"/>
        <v>18</v>
      </c>
      <c r="N19" s="1">
        <v>4</v>
      </c>
      <c r="O19" s="1">
        <f t="shared" si="4"/>
        <v>95.780747793557808</v>
      </c>
      <c r="P19" s="1">
        <f t="shared" si="12"/>
        <v>3.3717727735357066</v>
      </c>
      <c r="Q19" s="1">
        <f t="shared" si="10"/>
        <v>101.1531832060712</v>
      </c>
      <c r="R19" s="1">
        <f t="shared" si="9"/>
        <v>5716.0651374010513</v>
      </c>
      <c r="AA19" s="3" t="s">
        <v>21</v>
      </c>
      <c r="AB19" s="1">
        <f>ROUND(SUM(O2:O108),1)</f>
        <v>9811.7000000000007</v>
      </c>
    </row>
    <row r="20" spans="1:28">
      <c r="A20" s="4">
        <v>16578</v>
      </c>
      <c r="B20" s="1">
        <v>19</v>
      </c>
      <c r="C20" s="1">
        <v>20</v>
      </c>
      <c r="D20" s="1">
        <v>20</v>
      </c>
      <c r="E20" s="1">
        <v>4</v>
      </c>
      <c r="F20" s="1">
        <f t="shared" si="5"/>
        <v>3.3380550458003495</v>
      </c>
      <c r="G20" s="1">
        <f t="shared" si="6"/>
        <v>8.3451376145008762</v>
      </c>
      <c r="H20" s="1">
        <f t="shared" si="0"/>
        <v>100.14165137401051</v>
      </c>
      <c r="I20" s="1">
        <f t="shared" si="1"/>
        <v>4.1725688072504381</v>
      </c>
      <c r="J20" s="1">
        <f t="shared" si="11"/>
        <v>2</v>
      </c>
      <c r="K20" s="1">
        <f t="shared" si="7"/>
        <v>3.410478769649183</v>
      </c>
      <c r="L20" s="1">
        <f t="shared" si="8"/>
        <v>8.5261969241229618</v>
      </c>
      <c r="M20" s="1">
        <f t="shared" si="3"/>
        <v>20</v>
      </c>
      <c r="N20" s="1">
        <v>4</v>
      </c>
      <c r="O20" s="1">
        <f t="shared" si="4"/>
        <v>102.31436308947551</v>
      </c>
      <c r="P20" s="1">
        <f t="shared" si="12"/>
        <v>3.3380550458003495</v>
      </c>
      <c r="Q20" s="1">
        <f t="shared" si="10"/>
        <v>100.14165137401051</v>
      </c>
      <c r="R20" s="1">
        <f t="shared" si="9"/>
        <v>5615.9234860270408</v>
      </c>
    </row>
    <row r="21" spans="1:28">
      <c r="A21" s="4">
        <v>16579</v>
      </c>
      <c r="B21" s="1">
        <v>20</v>
      </c>
      <c r="C21" s="1">
        <v>20</v>
      </c>
      <c r="D21" s="1">
        <v>20</v>
      </c>
      <c r="E21" s="1">
        <v>4</v>
      </c>
      <c r="F21" s="1">
        <f t="shared" si="5"/>
        <v>3.3046744953423461</v>
      </c>
      <c r="G21" s="1">
        <f t="shared" si="6"/>
        <v>8.2616862383558676</v>
      </c>
      <c r="H21" s="1">
        <f t="shared" si="0"/>
        <v>99.140234860270397</v>
      </c>
      <c r="I21" s="1">
        <f t="shared" si="1"/>
        <v>4.1308431191779329</v>
      </c>
      <c r="J21" s="1">
        <f t="shared" si="11"/>
        <v>3</v>
      </c>
      <c r="K21" s="1">
        <f t="shared" si="7"/>
        <v>3.4002473333402352</v>
      </c>
      <c r="L21" s="1">
        <f t="shared" si="8"/>
        <v>8.5006183333505927</v>
      </c>
      <c r="M21" s="1">
        <f t="shared" si="3"/>
        <v>20</v>
      </c>
      <c r="N21" s="1">
        <v>4</v>
      </c>
      <c r="O21" s="1">
        <f t="shared" si="4"/>
        <v>102.00742000020708</v>
      </c>
      <c r="P21" s="1">
        <f t="shared" si="12"/>
        <v>3.3046744953423461</v>
      </c>
      <c r="Q21" s="1">
        <f t="shared" si="10"/>
        <v>99.140234860270397</v>
      </c>
      <c r="R21" s="1">
        <f t="shared" si="9"/>
        <v>5516.7832511667702</v>
      </c>
    </row>
    <row r="22" spans="1:28">
      <c r="A22" s="4">
        <v>16580</v>
      </c>
      <c r="B22" s="1">
        <v>21</v>
      </c>
      <c r="C22" s="1">
        <v>20</v>
      </c>
      <c r="D22" s="1">
        <v>20</v>
      </c>
      <c r="E22" s="1">
        <v>4</v>
      </c>
      <c r="F22" s="1">
        <f t="shared" si="5"/>
        <v>3.2716277503889226</v>
      </c>
      <c r="G22" s="1">
        <f t="shared" si="6"/>
        <v>8.1790693759723094</v>
      </c>
      <c r="H22" s="1">
        <f t="shared" si="0"/>
        <v>98.148832511667678</v>
      </c>
      <c r="I22" s="1">
        <f t="shared" si="1"/>
        <v>4.0895346879861529</v>
      </c>
      <c r="J22" s="1">
        <f t="shared" si="11"/>
        <v>4</v>
      </c>
      <c r="K22" s="1">
        <f t="shared" si="7"/>
        <v>3.3900465913402145</v>
      </c>
      <c r="L22" s="1">
        <f t="shared" si="8"/>
        <v>8.4751164783505413</v>
      </c>
      <c r="M22" s="1">
        <f t="shared" si="3"/>
        <v>20</v>
      </c>
      <c r="N22" s="1">
        <v>4</v>
      </c>
      <c r="O22" s="1">
        <f t="shared" si="4"/>
        <v>101.70139774020646</v>
      </c>
      <c r="P22" s="1">
        <f t="shared" si="12"/>
        <v>3.2716277503889226</v>
      </c>
      <c r="Q22" s="1">
        <f t="shared" si="10"/>
        <v>98.148832511667678</v>
      </c>
      <c r="R22" s="1">
        <f t="shared" si="9"/>
        <v>5418.6344186551023</v>
      </c>
    </row>
    <row r="23" spans="1:28">
      <c r="A23" s="4">
        <v>16581</v>
      </c>
      <c r="B23" s="1">
        <v>22</v>
      </c>
      <c r="C23" s="1">
        <v>20</v>
      </c>
      <c r="D23" s="1">
        <v>20</v>
      </c>
      <c r="E23" s="1">
        <v>4</v>
      </c>
      <c r="F23" s="1">
        <f t="shared" si="5"/>
        <v>3.2389114728850332</v>
      </c>
      <c r="G23" s="1">
        <f t="shared" si="6"/>
        <v>8.0972786822125862</v>
      </c>
      <c r="H23" s="1">
        <f t="shared" si="0"/>
        <v>97.167344186551006</v>
      </c>
      <c r="I23" s="1">
        <f t="shared" si="1"/>
        <v>4.0486393411062922</v>
      </c>
      <c r="J23" s="1">
        <f t="shared" si="11"/>
        <v>5</v>
      </c>
      <c r="K23" s="1">
        <f t="shared" si="7"/>
        <v>3.3798764515661937</v>
      </c>
      <c r="L23" s="1">
        <f t="shared" si="8"/>
        <v>8.4496911289154895</v>
      </c>
      <c r="M23" s="1">
        <f t="shared" si="3"/>
        <v>20</v>
      </c>
      <c r="N23" s="1">
        <v>4</v>
      </c>
      <c r="O23" s="1">
        <f t="shared" si="4"/>
        <v>101.39629354698583</v>
      </c>
      <c r="P23" s="1">
        <f t="shared" si="12"/>
        <v>3.2389114728850332</v>
      </c>
      <c r="Q23" s="1">
        <f t="shared" si="10"/>
        <v>97.167344186551006</v>
      </c>
      <c r="R23" s="1">
        <f t="shared" si="9"/>
        <v>5321.4670744685509</v>
      </c>
    </row>
    <row r="24" spans="1:28">
      <c r="A24" s="4">
        <v>16582</v>
      </c>
      <c r="B24" s="1">
        <v>23</v>
      </c>
      <c r="C24" s="1">
        <v>20</v>
      </c>
      <c r="D24" s="1">
        <v>20</v>
      </c>
      <c r="E24" s="1">
        <v>4</v>
      </c>
      <c r="F24" s="1">
        <f t="shared" si="5"/>
        <v>3.206522358156183</v>
      </c>
      <c r="G24" s="1">
        <f t="shared" si="6"/>
        <v>8.0163058953904596</v>
      </c>
      <c r="H24" s="1">
        <f t="shared" si="0"/>
        <v>96.195670744685501</v>
      </c>
      <c r="I24" s="1">
        <f t="shared" si="1"/>
        <v>4.0081529476952289</v>
      </c>
      <c r="J24" s="1">
        <f t="shared" si="11"/>
        <v>6</v>
      </c>
      <c r="K24" s="1">
        <f t="shared" si="7"/>
        <v>3.369736822211495</v>
      </c>
      <c r="L24" s="1">
        <f t="shared" si="8"/>
        <v>8.4243420555287436</v>
      </c>
      <c r="M24" s="1">
        <f t="shared" si="3"/>
        <v>20</v>
      </c>
      <c r="N24" s="1">
        <v>4</v>
      </c>
      <c r="O24" s="1">
        <f t="shared" si="4"/>
        <v>101.09210466634487</v>
      </c>
      <c r="P24" s="1">
        <f t="shared" si="12"/>
        <v>3.206522358156183</v>
      </c>
      <c r="Q24" s="1">
        <f t="shared" si="10"/>
        <v>96.195670744685501</v>
      </c>
      <c r="R24" s="1">
        <f t="shared" si="9"/>
        <v>5225.2714037238657</v>
      </c>
    </row>
    <row r="25" spans="1:28">
      <c r="A25" s="4">
        <v>16583</v>
      </c>
      <c r="B25" s="1">
        <v>24</v>
      </c>
      <c r="C25" s="1">
        <v>20</v>
      </c>
      <c r="D25" s="1">
        <v>20</v>
      </c>
      <c r="E25" s="1">
        <v>4</v>
      </c>
      <c r="F25" s="1">
        <f t="shared" si="5"/>
        <v>3.1744571345746211</v>
      </c>
      <c r="G25" s="1">
        <f t="shared" si="6"/>
        <v>7.9361428364365549</v>
      </c>
      <c r="H25" s="1">
        <f t="shared" si="0"/>
        <v>95.233714037238641</v>
      </c>
      <c r="I25" s="1">
        <f t="shared" si="1"/>
        <v>3.9680714182182766</v>
      </c>
      <c r="J25" s="1">
        <f t="shared" si="11"/>
        <v>7</v>
      </c>
      <c r="K25" s="1">
        <f t="shared" si="7"/>
        <v>3.3596276117448602</v>
      </c>
      <c r="L25" s="1">
        <f t="shared" si="8"/>
        <v>8.3990690293621579</v>
      </c>
      <c r="M25" s="1">
        <f t="shared" si="3"/>
        <v>20</v>
      </c>
      <c r="N25" s="1">
        <v>4</v>
      </c>
      <c r="O25" s="1">
        <f t="shared" si="4"/>
        <v>100.78882835234583</v>
      </c>
      <c r="P25" s="1">
        <f t="shared" si="12"/>
        <v>3.1744571345746211</v>
      </c>
      <c r="Q25" s="1">
        <f t="shared" si="10"/>
        <v>95.233714037238641</v>
      </c>
      <c r="R25" s="1">
        <f t="shared" si="9"/>
        <v>5130.0376896866273</v>
      </c>
    </row>
    <row r="26" spans="1:28">
      <c r="A26" s="4">
        <v>16584</v>
      </c>
      <c r="B26" s="1">
        <v>25</v>
      </c>
      <c r="C26" s="1">
        <v>20</v>
      </c>
      <c r="D26" s="1">
        <v>20</v>
      </c>
      <c r="E26" s="1">
        <v>4</v>
      </c>
      <c r="F26" s="1">
        <f t="shared" si="5"/>
        <v>3.142712563228875</v>
      </c>
      <c r="G26" s="1">
        <f t="shared" si="6"/>
        <v>7.8567814080721892</v>
      </c>
      <c r="H26" s="1">
        <f t="shared" si="0"/>
        <v>94.281376896866249</v>
      </c>
      <c r="I26" s="1">
        <f t="shared" si="1"/>
        <v>3.9283907040360937</v>
      </c>
      <c r="J26" s="1">
        <f t="shared" si="11"/>
        <v>1</v>
      </c>
      <c r="K26" s="1">
        <f t="shared" si="7"/>
        <v>3.3495487289096255</v>
      </c>
      <c r="L26" s="1">
        <f t="shared" si="8"/>
        <v>8.3738718222740722</v>
      </c>
      <c r="M26" s="1">
        <f t="shared" si="3"/>
        <v>18</v>
      </c>
      <c r="N26" s="1">
        <v>4</v>
      </c>
      <c r="O26" s="1">
        <f t="shared" si="4"/>
        <v>93.787364409469546</v>
      </c>
      <c r="P26" s="1">
        <f t="shared" si="12"/>
        <v>3.142712563228875</v>
      </c>
      <c r="Q26" s="1">
        <f t="shared" si="10"/>
        <v>94.281376896866249</v>
      </c>
      <c r="R26" s="1">
        <f t="shared" si="9"/>
        <v>5035.7563127897611</v>
      </c>
    </row>
    <row r="27" spans="1:28">
      <c r="A27" s="4">
        <v>16585</v>
      </c>
      <c r="B27" s="1">
        <v>26</v>
      </c>
      <c r="C27" s="1">
        <v>20</v>
      </c>
      <c r="D27" s="1">
        <v>20</v>
      </c>
      <c r="E27" s="1">
        <v>4</v>
      </c>
      <c r="F27" s="1">
        <f t="shared" si="5"/>
        <v>3.1112854375965862</v>
      </c>
      <c r="G27" s="1">
        <f t="shared" si="6"/>
        <v>7.7782135939914676</v>
      </c>
      <c r="H27" s="1">
        <f t="shared" si="0"/>
        <v>93.338563127897586</v>
      </c>
      <c r="I27" s="1">
        <f t="shared" si="1"/>
        <v>3.8891067969957329</v>
      </c>
      <c r="J27" s="1">
        <f t="shared" si="11"/>
        <v>2</v>
      </c>
      <c r="K27" s="1">
        <f t="shared" si="7"/>
        <v>3.3395000827228967</v>
      </c>
      <c r="L27" s="1">
        <f t="shared" si="8"/>
        <v>8.3487502068072494</v>
      </c>
      <c r="M27" s="1">
        <f t="shared" si="3"/>
        <v>20</v>
      </c>
      <c r="N27" s="1">
        <v>4</v>
      </c>
      <c r="O27" s="1">
        <f t="shared" si="4"/>
        <v>100.18500248168694</v>
      </c>
      <c r="P27" s="1">
        <f t="shared" si="12"/>
        <v>3.1112854375965862</v>
      </c>
      <c r="Q27" s="1">
        <f t="shared" si="10"/>
        <v>93.338563127897586</v>
      </c>
      <c r="R27" s="1">
        <f t="shared" si="9"/>
        <v>4942.4177496618631</v>
      </c>
    </row>
    <row r="28" spans="1:28">
      <c r="A28" s="4">
        <v>16586</v>
      </c>
      <c r="B28" s="1">
        <v>27</v>
      </c>
      <c r="C28" s="1">
        <v>20</v>
      </c>
      <c r="D28" s="1">
        <v>20</v>
      </c>
      <c r="E28" s="1">
        <v>4</v>
      </c>
      <c r="F28" s="1">
        <f t="shared" si="5"/>
        <v>3.0801725832206204</v>
      </c>
      <c r="G28" s="1">
        <f t="shared" si="6"/>
        <v>7.7004314580515532</v>
      </c>
      <c r="H28" s="1">
        <f t="shared" si="0"/>
        <v>92.40517749661862</v>
      </c>
      <c r="I28" s="1">
        <f t="shared" si="1"/>
        <v>3.8502157290257757</v>
      </c>
      <c r="J28" s="1">
        <f t="shared" si="11"/>
        <v>3</v>
      </c>
      <c r="K28" s="1">
        <f t="shared" si="7"/>
        <v>3.3294815824747279</v>
      </c>
      <c r="L28" s="1">
        <f t="shared" si="8"/>
        <v>8.3237039561868276</v>
      </c>
      <c r="M28" s="1">
        <f t="shared" si="3"/>
        <v>20</v>
      </c>
      <c r="N28" s="1">
        <v>4</v>
      </c>
      <c r="O28" s="1">
        <f t="shared" si="4"/>
        <v>99.884447474241881</v>
      </c>
      <c r="P28" s="1">
        <f t="shared" si="12"/>
        <v>3.0801725832206204</v>
      </c>
      <c r="Q28" s="1">
        <f t="shared" si="10"/>
        <v>92.40517749661862</v>
      </c>
      <c r="R28" s="1">
        <f t="shared" si="9"/>
        <v>4850.0125721652448</v>
      </c>
    </row>
    <row r="29" spans="1:28">
      <c r="A29" s="4">
        <v>16587</v>
      </c>
      <c r="B29" s="1">
        <v>28</v>
      </c>
      <c r="C29" s="1">
        <v>20</v>
      </c>
      <c r="D29" s="1">
        <v>20</v>
      </c>
      <c r="E29" s="1">
        <v>4</v>
      </c>
      <c r="F29" s="1">
        <f t="shared" si="5"/>
        <v>3.0493708573884142</v>
      </c>
      <c r="G29" s="1">
        <f t="shared" si="6"/>
        <v>7.6234271434710372</v>
      </c>
      <c r="H29" s="1">
        <f t="shared" si="0"/>
        <v>91.481125721652433</v>
      </c>
      <c r="I29" s="1">
        <f t="shared" si="1"/>
        <v>3.8117135717355182</v>
      </c>
      <c r="J29" s="1">
        <f t="shared" si="11"/>
        <v>4</v>
      </c>
      <c r="K29" s="1">
        <f t="shared" si="7"/>
        <v>3.3194931377273038</v>
      </c>
      <c r="L29" s="1">
        <f t="shared" si="8"/>
        <v>8.2987328443182662</v>
      </c>
      <c r="M29" s="1">
        <f t="shared" si="3"/>
        <v>20</v>
      </c>
      <c r="N29" s="1">
        <v>4</v>
      </c>
      <c r="O29" s="1">
        <f t="shared" si="4"/>
        <v>99.584794131819137</v>
      </c>
      <c r="P29" s="1">
        <f t="shared" si="12"/>
        <v>3.0493708573884142</v>
      </c>
      <c r="Q29" s="1">
        <f t="shared" si="10"/>
        <v>91.481125721652433</v>
      </c>
      <c r="R29" s="1">
        <f t="shared" si="9"/>
        <v>4758.5314464435924</v>
      </c>
    </row>
    <row r="30" spans="1:28">
      <c r="A30" s="4">
        <v>16588</v>
      </c>
      <c r="B30" s="1">
        <v>29</v>
      </c>
      <c r="C30" s="1">
        <v>20</v>
      </c>
      <c r="D30" s="1">
        <v>20</v>
      </c>
      <c r="E30" s="1">
        <v>4</v>
      </c>
      <c r="F30" s="1">
        <f t="shared" si="5"/>
        <v>3.0188771488145298</v>
      </c>
      <c r="G30" s="1">
        <f t="shared" si="6"/>
        <v>7.5471928720363266</v>
      </c>
      <c r="H30" s="1">
        <f t="shared" si="0"/>
        <v>90.566314464435905</v>
      </c>
      <c r="I30" s="1">
        <f t="shared" si="1"/>
        <v>3.7735964360181629</v>
      </c>
      <c r="J30" s="1">
        <f t="shared" si="11"/>
        <v>5</v>
      </c>
      <c r="K30" s="1">
        <f t="shared" si="7"/>
        <v>3.3095346583141221</v>
      </c>
      <c r="L30" s="1">
        <f t="shared" si="8"/>
        <v>8.2738366457853108</v>
      </c>
      <c r="M30" s="1">
        <f t="shared" si="3"/>
        <v>20</v>
      </c>
      <c r="N30" s="1">
        <v>4</v>
      </c>
      <c r="O30" s="1">
        <f t="shared" si="4"/>
        <v>99.286039749423679</v>
      </c>
      <c r="P30" s="1">
        <f t="shared" si="12"/>
        <v>3.0188771488145298</v>
      </c>
      <c r="Q30" s="1">
        <f t="shared" si="10"/>
        <v>90.566314464435905</v>
      </c>
      <c r="R30" s="1">
        <f t="shared" si="9"/>
        <v>4667.9651319791565</v>
      </c>
    </row>
    <row r="31" spans="1:28">
      <c r="A31" s="6">
        <v>16589</v>
      </c>
      <c r="B31" s="7">
        <v>30</v>
      </c>
      <c r="C31" s="7">
        <v>20</v>
      </c>
      <c r="D31" s="7">
        <v>20</v>
      </c>
      <c r="E31" s="7">
        <v>4</v>
      </c>
      <c r="F31" s="7">
        <f t="shared" si="5"/>
        <v>2.9886883773263846</v>
      </c>
      <c r="G31" s="7">
        <f t="shared" si="6"/>
        <v>7.4717209433159635</v>
      </c>
      <c r="H31" s="7">
        <f t="shared" si="0"/>
        <v>89.660651319791555</v>
      </c>
      <c r="I31" s="7">
        <f t="shared" si="1"/>
        <v>3.7358604716579813</v>
      </c>
      <c r="J31" s="7">
        <f t="shared" si="11"/>
        <v>6</v>
      </c>
      <c r="K31" s="1">
        <f t="shared" si="7"/>
        <v>3.2996060543391796</v>
      </c>
      <c r="L31" s="1">
        <f t="shared" si="8"/>
        <v>8.2490151358479551</v>
      </c>
      <c r="M31" s="7">
        <f t="shared" si="3"/>
        <v>20</v>
      </c>
      <c r="N31" s="7">
        <v>4</v>
      </c>
      <c r="O31" s="7">
        <f t="shared" si="4"/>
        <v>98.988181630175418</v>
      </c>
      <c r="P31" s="1">
        <f t="shared" si="12"/>
        <v>2.9886883773263846</v>
      </c>
      <c r="Q31" s="1">
        <f t="shared" si="10"/>
        <v>89.660651319791555</v>
      </c>
      <c r="R31" s="1">
        <f t="shared" si="9"/>
        <v>4578.3044806593653</v>
      </c>
    </row>
    <row r="32" spans="1:28">
      <c r="A32" s="4">
        <v>16590</v>
      </c>
      <c r="B32" s="1">
        <v>31</v>
      </c>
      <c r="C32" s="1">
        <v>20</v>
      </c>
      <c r="D32" s="1">
        <v>20</v>
      </c>
      <c r="E32" s="1">
        <v>4</v>
      </c>
      <c r="F32" s="1">
        <f t="shared" si="5"/>
        <v>2.9588014935531208</v>
      </c>
      <c r="G32" s="1">
        <f t="shared" si="6"/>
        <v>7.3970037338828041</v>
      </c>
      <c r="H32" s="1">
        <f t="shared" si="0"/>
        <v>88.764044806593631</v>
      </c>
      <c r="I32" s="1">
        <f t="shared" si="1"/>
        <v>3.6985018669414012</v>
      </c>
      <c r="J32" s="1">
        <f t="shared" si="11"/>
        <v>7</v>
      </c>
      <c r="K32" s="1">
        <f t="shared" si="7"/>
        <v>3.2897072361761621</v>
      </c>
      <c r="L32" s="1">
        <f t="shared" si="8"/>
        <v>8.2242680904404111</v>
      </c>
      <c r="M32" s="1">
        <f t="shared" si="3"/>
        <v>20</v>
      </c>
      <c r="N32" s="1">
        <v>4</v>
      </c>
      <c r="O32" s="1">
        <f t="shared" si="4"/>
        <v>98.69121708528489</v>
      </c>
      <c r="P32" s="1">
        <f t="shared" si="12"/>
        <v>2.9588014935531208</v>
      </c>
      <c r="Q32" s="1">
        <f t="shared" si="10"/>
        <v>88.764044806593631</v>
      </c>
      <c r="R32" s="1">
        <f t="shared" si="9"/>
        <v>4489.5404358527712</v>
      </c>
    </row>
    <row r="33" spans="1:18">
      <c r="A33" s="4">
        <v>16591</v>
      </c>
      <c r="B33" s="1">
        <v>32</v>
      </c>
      <c r="C33" s="1">
        <v>20</v>
      </c>
      <c r="D33" s="1">
        <v>20</v>
      </c>
      <c r="E33" s="1">
        <v>4</v>
      </c>
      <c r="F33" s="1">
        <f t="shared" si="5"/>
        <v>2.9292134786175894</v>
      </c>
      <c r="G33" s="1">
        <f t="shared" si="6"/>
        <v>7.323033696543976</v>
      </c>
      <c r="H33" s="1">
        <f t="shared" si="0"/>
        <v>87.876404358527694</v>
      </c>
      <c r="I33" s="1">
        <f t="shared" si="1"/>
        <v>3.6615168482719871</v>
      </c>
      <c r="J33" s="1">
        <f t="shared" si="11"/>
        <v>1</v>
      </c>
      <c r="K33" s="1">
        <f t="shared" si="7"/>
        <v>3.2798381144676334</v>
      </c>
      <c r="L33" s="1">
        <f t="shared" si="8"/>
        <v>8.1995952861690906</v>
      </c>
      <c r="M33" s="1">
        <f t="shared" si="3"/>
        <v>18</v>
      </c>
      <c r="N33" s="1">
        <v>4</v>
      </c>
      <c r="O33" s="1">
        <f t="shared" si="4"/>
        <v>91.835467205093764</v>
      </c>
      <c r="P33" s="1">
        <f t="shared" si="12"/>
        <v>2.9292134786175894</v>
      </c>
      <c r="Q33" s="1">
        <f t="shared" si="10"/>
        <v>87.876404358527694</v>
      </c>
      <c r="R33" s="1">
        <f t="shared" si="9"/>
        <v>4401.6640314942433</v>
      </c>
    </row>
    <row r="34" spans="1:18">
      <c r="A34" s="4">
        <v>16592</v>
      </c>
      <c r="B34" s="1">
        <v>33</v>
      </c>
      <c r="C34" s="1">
        <v>20</v>
      </c>
      <c r="D34" s="1">
        <v>20</v>
      </c>
      <c r="E34" s="1">
        <v>4</v>
      </c>
      <c r="F34" s="1">
        <f t="shared" si="5"/>
        <v>2.8999213438314135</v>
      </c>
      <c r="G34" s="1">
        <f t="shared" si="6"/>
        <v>7.2498033595785358</v>
      </c>
      <c r="H34" s="1">
        <f t="shared" si="0"/>
        <v>86.997640314942416</v>
      </c>
      <c r="I34" s="1">
        <f t="shared" si="1"/>
        <v>3.6249016797892675</v>
      </c>
      <c r="J34" s="1">
        <f t="shared" si="11"/>
        <v>2</v>
      </c>
      <c r="K34" s="1">
        <f t="shared" si="7"/>
        <v>3.2699986001242305</v>
      </c>
      <c r="L34" s="1">
        <f t="shared" si="8"/>
        <v>8.1749965003105824</v>
      </c>
      <c r="M34" s="1">
        <f t="shared" si="3"/>
        <v>20</v>
      </c>
      <c r="N34" s="1">
        <v>4</v>
      </c>
      <c r="O34" s="1">
        <f t="shared" si="4"/>
        <v>98.099958003726954</v>
      </c>
      <c r="P34" s="1">
        <f t="shared" si="12"/>
        <v>2.8999213438314135</v>
      </c>
      <c r="Q34" s="1">
        <f t="shared" si="10"/>
        <v>86.997640314942416</v>
      </c>
      <c r="R34" s="1">
        <f t="shared" si="9"/>
        <v>4314.6663911793012</v>
      </c>
    </row>
    <row r="35" spans="1:18">
      <c r="A35" s="4">
        <v>16593</v>
      </c>
      <c r="B35" s="1">
        <v>34</v>
      </c>
      <c r="C35" s="1">
        <v>20</v>
      </c>
      <c r="D35" s="1">
        <v>20</v>
      </c>
      <c r="E35" s="1">
        <v>4</v>
      </c>
      <c r="F35" s="1">
        <f t="shared" si="5"/>
        <v>2.8709221303930992</v>
      </c>
      <c r="G35" s="1">
        <f t="shared" si="6"/>
        <v>7.1773053259827506</v>
      </c>
      <c r="H35" s="1">
        <f t="shared" si="0"/>
        <v>86.127663911792979</v>
      </c>
      <c r="I35" s="1">
        <f t="shared" si="1"/>
        <v>3.588652662991374</v>
      </c>
      <c r="J35" s="1">
        <f t="shared" si="11"/>
        <v>3</v>
      </c>
      <c r="K35" s="1">
        <f t="shared" si="7"/>
        <v>3.2601886043238579</v>
      </c>
      <c r="L35" s="1">
        <f t="shared" si="8"/>
        <v>8.1504715108096502</v>
      </c>
      <c r="M35" s="1">
        <f t="shared" si="3"/>
        <v>20</v>
      </c>
      <c r="N35" s="1">
        <v>4</v>
      </c>
      <c r="O35" s="1">
        <f t="shared" si="4"/>
        <v>97.805658129715766</v>
      </c>
      <c r="P35" s="1">
        <f t="shared" si="12"/>
        <v>2.8709221303930992</v>
      </c>
      <c r="Q35" s="1">
        <f t="shared" si="10"/>
        <v>86.127663911792979</v>
      </c>
      <c r="R35" s="1">
        <f t="shared" si="9"/>
        <v>4228.538727267508</v>
      </c>
    </row>
    <row r="36" spans="1:18">
      <c r="A36" s="4">
        <v>16594</v>
      </c>
      <c r="B36" s="1">
        <v>35</v>
      </c>
      <c r="C36" s="1">
        <v>20</v>
      </c>
      <c r="D36" s="1">
        <v>20</v>
      </c>
      <c r="E36" s="1">
        <v>4</v>
      </c>
      <c r="F36" s="1">
        <f t="shared" si="5"/>
        <v>2.8422129090891683</v>
      </c>
      <c r="G36" s="1">
        <f t="shared" si="6"/>
        <v>7.1055322727229226</v>
      </c>
      <c r="H36" s="1">
        <f t="shared" si="0"/>
        <v>85.266387272675061</v>
      </c>
      <c r="I36" s="1">
        <f t="shared" si="1"/>
        <v>3.5527661363614609</v>
      </c>
      <c r="J36" s="1">
        <f t="shared" si="11"/>
        <v>4</v>
      </c>
      <c r="K36" s="1">
        <f t="shared" si="7"/>
        <v>3.2504080385108862</v>
      </c>
      <c r="L36" s="1">
        <f t="shared" si="8"/>
        <v>8.1260200962772213</v>
      </c>
      <c r="M36" s="1">
        <f t="shared" si="3"/>
        <v>20</v>
      </c>
      <c r="N36" s="1">
        <v>4</v>
      </c>
      <c r="O36" s="1">
        <f t="shared" si="4"/>
        <v>97.51224115532662</v>
      </c>
      <c r="P36" s="1">
        <f t="shared" si="12"/>
        <v>2.8422129090891683</v>
      </c>
      <c r="Q36" s="1">
        <f t="shared" si="10"/>
        <v>85.266387272675061</v>
      </c>
      <c r="R36" s="1">
        <f t="shared" si="9"/>
        <v>4143.2723399948327</v>
      </c>
    </row>
    <row r="37" spans="1:18">
      <c r="A37" s="4">
        <v>16595</v>
      </c>
      <c r="B37" s="1">
        <v>36</v>
      </c>
      <c r="C37" s="1">
        <v>20</v>
      </c>
      <c r="D37" s="1">
        <v>20</v>
      </c>
      <c r="E37" s="1">
        <v>4</v>
      </c>
      <c r="F37" s="1">
        <f t="shared" si="5"/>
        <v>2.8137907799982766</v>
      </c>
      <c r="G37" s="1">
        <f t="shared" si="6"/>
        <v>7.0344769499956934</v>
      </c>
      <c r="H37" s="1">
        <f t="shared" si="0"/>
        <v>84.41372339994831</v>
      </c>
      <c r="I37" s="1">
        <f t="shared" si="1"/>
        <v>3.5172384749978463</v>
      </c>
      <c r="J37" s="1">
        <f t="shared" si="11"/>
        <v>5</v>
      </c>
      <c r="K37" s="1">
        <f t="shared" si="7"/>
        <v>3.2406568143953534</v>
      </c>
      <c r="L37" s="1">
        <f t="shared" si="8"/>
        <v>8.1016420359883892</v>
      </c>
      <c r="M37" s="1">
        <f t="shared" si="3"/>
        <v>20</v>
      </c>
      <c r="N37" s="1">
        <v>4</v>
      </c>
      <c r="O37" s="1">
        <f t="shared" si="4"/>
        <v>97.219704431860634</v>
      </c>
      <c r="P37" s="1">
        <f t="shared" si="12"/>
        <v>2.8137907799982766</v>
      </c>
      <c r="Q37" s="1">
        <f t="shared" si="10"/>
        <v>84.41372339994831</v>
      </c>
      <c r="R37" s="1">
        <f t="shared" si="9"/>
        <v>4058.8586165948846</v>
      </c>
    </row>
    <row r="38" spans="1:18">
      <c r="A38" s="4">
        <v>16596</v>
      </c>
      <c r="B38" s="1">
        <v>37</v>
      </c>
      <c r="C38" s="1">
        <v>20</v>
      </c>
      <c r="D38" s="1">
        <v>20</v>
      </c>
      <c r="E38" s="1">
        <v>4</v>
      </c>
      <c r="F38" s="1">
        <f t="shared" si="5"/>
        <v>2.7856528721982938</v>
      </c>
      <c r="G38" s="1">
        <f t="shared" si="6"/>
        <v>6.9641321804957368</v>
      </c>
      <c r="H38" s="1">
        <f t="shared" si="0"/>
        <v>83.569586165948834</v>
      </c>
      <c r="I38" s="1">
        <f t="shared" si="1"/>
        <v>3.482066090247868</v>
      </c>
      <c r="J38" s="1">
        <f t="shared" si="11"/>
        <v>6</v>
      </c>
      <c r="K38" s="1">
        <f t="shared" si="7"/>
        <v>3.2309348439521672</v>
      </c>
      <c r="L38" s="1">
        <f t="shared" si="8"/>
        <v>8.0773371098804247</v>
      </c>
      <c r="M38" s="1">
        <f t="shared" si="3"/>
        <v>20</v>
      </c>
      <c r="N38" s="1">
        <v>4</v>
      </c>
      <c r="O38" s="1">
        <f t="shared" si="4"/>
        <v>96.92804531856504</v>
      </c>
      <c r="P38" s="1">
        <f t="shared" si="12"/>
        <v>2.7856528721982938</v>
      </c>
      <c r="Q38" s="1">
        <f t="shared" si="10"/>
        <v>83.569586165948834</v>
      </c>
      <c r="R38" s="1">
        <f t="shared" si="9"/>
        <v>3975.2890304289358</v>
      </c>
    </row>
    <row r="39" spans="1:18">
      <c r="A39" s="4">
        <v>16597</v>
      </c>
      <c r="B39" s="1">
        <v>38</v>
      </c>
      <c r="C39" s="1">
        <v>20</v>
      </c>
      <c r="D39" s="1">
        <v>20</v>
      </c>
      <c r="E39" s="1">
        <v>4</v>
      </c>
      <c r="F39" s="1">
        <f t="shared" si="5"/>
        <v>2.7577963434763109</v>
      </c>
      <c r="G39" s="1">
        <f t="shared" si="6"/>
        <v>6.8944908586907792</v>
      </c>
      <c r="H39" s="1">
        <f t="shared" si="0"/>
        <v>82.733890304289332</v>
      </c>
      <c r="I39" s="1">
        <f t="shared" si="1"/>
        <v>3.4472454293453887</v>
      </c>
      <c r="J39" s="1">
        <f t="shared" si="11"/>
        <v>7</v>
      </c>
      <c r="K39" s="1">
        <f t="shared" si="7"/>
        <v>3.2212420394203107</v>
      </c>
      <c r="L39" s="1">
        <f t="shared" si="8"/>
        <v>8.0531050985507839</v>
      </c>
      <c r="M39" s="1">
        <f t="shared" si="3"/>
        <v>20</v>
      </c>
      <c r="N39" s="1">
        <v>4</v>
      </c>
      <c r="O39" s="1">
        <f t="shared" si="4"/>
        <v>96.63726118260935</v>
      </c>
      <c r="P39" s="1">
        <f t="shared" si="12"/>
        <v>2.7577963434763109</v>
      </c>
      <c r="Q39" s="1">
        <f t="shared" si="10"/>
        <v>82.733890304289332</v>
      </c>
      <c r="R39" s="1">
        <f t="shared" si="9"/>
        <v>3892.5551401246466</v>
      </c>
    </row>
    <row r="40" spans="1:18">
      <c r="A40" s="4">
        <v>16598</v>
      </c>
      <c r="B40" s="1">
        <v>39</v>
      </c>
      <c r="C40" s="1">
        <v>20</v>
      </c>
      <c r="D40" s="1">
        <v>20</v>
      </c>
      <c r="E40" s="1">
        <v>4</v>
      </c>
      <c r="F40" s="1">
        <f t="shared" si="5"/>
        <v>2.7302183800415478</v>
      </c>
      <c r="G40" s="1">
        <f t="shared" si="6"/>
        <v>6.8255459501038711</v>
      </c>
      <c r="H40" s="1">
        <f t="shared" si="0"/>
        <v>81.906551401246446</v>
      </c>
      <c r="I40" s="1">
        <f t="shared" si="1"/>
        <v>3.4127729750519351</v>
      </c>
      <c r="J40" s="1">
        <f t="shared" si="11"/>
        <v>1</v>
      </c>
      <c r="K40" s="1">
        <f t="shared" si="7"/>
        <v>3.2115783133020499</v>
      </c>
      <c r="L40" s="1">
        <f t="shared" si="8"/>
        <v>8.0289457832551321</v>
      </c>
      <c r="M40" s="1">
        <f t="shared" si="3"/>
        <v>18</v>
      </c>
      <c r="N40" s="1">
        <v>4</v>
      </c>
      <c r="O40" s="1">
        <f t="shared" si="4"/>
        <v>89.924192772457417</v>
      </c>
      <c r="P40" s="1">
        <f t="shared" si="12"/>
        <v>2.7302183800415478</v>
      </c>
      <c r="Q40" s="1">
        <f t="shared" si="10"/>
        <v>81.906551401246446</v>
      </c>
      <c r="R40" s="1">
        <f t="shared" si="9"/>
        <v>3810.6485887234003</v>
      </c>
    </row>
    <row r="41" spans="1:18">
      <c r="A41" s="4">
        <v>16599</v>
      </c>
      <c r="B41" s="1">
        <v>40</v>
      </c>
      <c r="C41" s="1">
        <v>20</v>
      </c>
      <c r="D41" s="1">
        <v>20</v>
      </c>
      <c r="E41" s="1">
        <v>4</v>
      </c>
      <c r="F41" s="1">
        <f t="shared" si="5"/>
        <v>2.7029161962411323</v>
      </c>
      <c r="G41" s="1">
        <f t="shared" si="6"/>
        <v>6.7572904906028324</v>
      </c>
      <c r="H41" s="1">
        <f t="shared" si="0"/>
        <v>81.087485887233981</v>
      </c>
      <c r="I41" s="1">
        <f t="shared" si="1"/>
        <v>3.3786452453014157</v>
      </c>
      <c r="J41" s="1">
        <f t="shared" si="11"/>
        <v>2</v>
      </c>
      <c r="K41" s="1">
        <f t="shared" si="7"/>
        <v>3.2019435783621439</v>
      </c>
      <c r="L41" s="1">
        <f t="shared" si="8"/>
        <v>8.004858945905367</v>
      </c>
      <c r="M41" s="1">
        <f t="shared" si="3"/>
        <v>20</v>
      </c>
      <c r="N41" s="1">
        <v>4</v>
      </c>
      <c r="O41" s="1">
        <f t="shared" si="4"/>
        <v>96.058307350864339</v>
      </c>
      <c r="P41" s="1">
        <f t="shared" si="12"/>
        <v>2.7029161962411323</v>
      </c>
      <c r="Q41" s="1">
        <f t="shared" si="10"/>
        <v>81.087485887233981</v>
      </c>
      <c r="R41" s="1">
        <f t="shared" si="9"/>
        <v>3729.5611028361664</v>
      </c>
    </row>
    <row r="42" spans="1:18">
      <c r="A42" s="4">
        <v>16600</v>
      </c>
      <c r="B42" s="1">
        <v>41</v>
      </c>
      <c r="C42" s="1">
        <v>20</v>
      </c>
      <c r="D42" s="1">
        <v>20</v>
      </c>
      <c r="E42" s="1">
        <v>4</v>
      </c>
      <c r="F42" s="1">
        <f t="shared" si="5"/>
        <v>2.6758870342787211</v>
      </c>
      <c r="G42" s="1">
        <f t="shared" si="6"/>
        <v>6.6897175856968039</v>
      </c>
      <c r="H42" s="1">
        <f t="shared" si="0"/>
        <v>80.276611028361643</v>
      </c>
      <c r="I42" s="1">
        <f t="shared" si="1"/>
        <v>3.3448587928484019</v>
      </c>
      <c r="J42" s="1">
        <f t="shared" si="11"/>
        <v>3</v>
      </c>
      <c r="K42" s="1">
        <f t="shared" si="7"/>
        <v>3.1923377476270574</v>
      </c>
      <c r="L42" s="1">
        <f t="shared" si="8"/>
        <v>7.9808443690676505</v>
      </c>
      <c r="M42" s="1">
        <f t="shared" si="3"/>
        <v>20</v>
      </c>
      <c r="N42" s="1">
        <v>4</v>
      </c>
      <c r="O42" s="1">
        <f t="shared" si="4"/>
        <v>95.770132428811749</v>
      </c>
      <c r="P42" s="1">
        <f t="shared" si="12"/>
        <v>2.6758870342787211</v>
      </c>
      <c r="Q42" s="1">
        <f t="shared" si="10"/>
        <v>80.276611028361643</v>
      </c>
      <c r="R42" s="1">
        <f t="shared" si="9"/>
        <v>3649.2844918078049</v>
      </c>
    </row>
    <row r="43" spans="1:18">
      <c r="A43" s="4">
        <v>16601</v>
      </c>
      <c r="B43" s="1">
        <v>42</v>
      </c>
      <c r="C43" s="1">
        <v>20</v>
      </c>
      <c r="D43" s="1">
        <v>20</v>
      </c>
      <c r="E43" s="1">
        <v>4</v>
      </c>
      <c r="F43" s="1">
        <f t="shared" si="5"/>
        <v>2.6491281639359339</v>
      </c>
      <c r="G43" s="1">
        <f t="shared" si="6"/>
        <v>6.6228204098398358</v>
      </c>
      <c r="H43" s="1">
        <f t="shared" si="0"/>
        <v>79.473844918078015</v>
      </c>
      <c r="I43" s="1">
        <f t="shared" si="1"/>
        <v>3.3114102049199174</v>
      </c>
      <c r="J43" s="1">
        <f t="shared" si="11"/>
        <v>4</v>
      </c>
      <c r="K43" s="1">
        <f t="shared" si="7"/>
        <v>3.1827607343841762</v>
      </c>
      <c r="L43" s="1">
        <f t="shared" si="8"/>
        <v>7.9569018359604478</v>
      </c>
      <c r="M43" s="1">
        <f t="shared" si="3"/>
        <v>20</v>
      </c>
      <c r="N43" s="1">
        <v>4</v>
      </c>
      <c r="O43" s="1">
        <f t="shared" si="4"/>
        <v>95.482822031525316</v>
      </c>
      <c r="P43" s="1">
        <f t="shared" si="12"/>
        <v>2.6491281639359339</v>
      </c>
      <c r="Q43" s="1">
        <f t="shared" si="10"/>
        <v>79.473844918078015</v>
      </c>
      <c r="R43" s="1">
        <f t="shared" si="9"/>
        <v>3569.8106468897267</v>
      </c>
    </row>
    <row r="44" spans="1:18">
      <c r="A44" s="4">
        <v>16602</v>
      </c>
      <c r="B44" s="1">
        <v>43</v>
      </c>
      <c r="C44" s="1">
        <v>20</v>
      </c>
      <c r="D44" s="1">
        <v>20</v>
      </c>
      <c r="E44" s="1">
        <v>4</v>
      </c>
      <c r="F44" s="1">
        <f t="shared" si="5"/>
        <v>2.6226368822965744</v>
      </c>
      <c r="G44" s="1">
        <f t="shared" si="6"/>
        <v>6.5565922057414374</v>
      </c>
      <c r="H44" s="1">
        <f t="shared" si="0"/>
        <v>78.679106468897245</v>
      </c>
      <c r="I44" s="1">
        <f t="shared" si="1"/>
        <v>3.2782961028707187</v>
      </c>
      <c r="J44" s="1">
        <f t="shared" si="11"/>
        <v>5</v>
      </c>
      <c r="K44" s="1">
        <f t="shared" si="7"/>
        <v>3.1732124521810237</v>
      </c>
      <c r="L44" s="1">
        <f t="shared" si="8"/>
        <v>7.9330311304525667</v>
      </c>
      <c r="M44" s="1">
        <f t="shared" si="3"/>
        <v>20</v>
      </c>
      <c r="N44" s="1">
        <v>4</v>
      </c>
      <c r="O44" s="1">
        <f t="shared" si="4"/>
        <v>95.196373565430733</v>
      </c>
      <c r="P44" s="1">
        <f t="shared" si="12"/>
        <v>2.6226368822965744</v>
      </c>
      <c r="Q44" s="1">
        <f t="shared" si="10"/>
        <v>78.679106468897245</v>
      </c>
      <c r="R44" s="1">
        <f t="shared" si="9"/>
        <v>3491.1315404208294</v>
      </c>
    </row>
    <row r="45" spans="1:18">
      <c r="A45" s="4">
        <v>16603</v>
      </c>
      <c r="B45" s="1">
        <v>44</v>
      </c>
      <c r="C45" s="1">
        <v>20</v>
      </c>
      <c r="D45" s="1">
        <v>20</v>
      </c>
      <c r="E45" s="1">
        <v>4</v>
      </c>
      <c r="F45" s="1">
        <f t="shared" si="5"/>
        <v>2.5964105134736086</v>
      </c>
      <c r="G45" s="1">
        <f t="shared" si="6"/>
        <v>6.4910262836840227</v>
      </c>
      <c r="H45" s="1">
        <f t="shared" si="0"/>
        <v>77.892315404208261</v>
      </c>
      <c r="I45" s="1">
        <f t="shared" si="1"/>
        <v>3.2455131418420109</v>
      </c>
      <c r="J45" s="1">
        <f t="shared" si="11"/>
        <v>6</v>
      </c>
      <c r="K45" s="1">
        <f t="shared" si="7"/>
        <v>3.1636928148244805</v>
      </c>
      <c r="L45" s="1">
        <f t="shared" si="8"/>
        <v>7.9092320370612086</v>
      </c>
      <c r="M45" s="1">
        <f t="shared" si="3"/>
        <v>20</v>
      </c>
      <c r="N45" s="1">
        <v>4</v>
      </c>
      <c r="O45" s="1">
        <f t="shared" si="4"/>
        <v>94.910784444734446</v>
      </c>
      <c r="P45" s="1">
        <f t="shared" si="12"/>
        <v>2.5964105134736086</v>
      </c>
      <c r="Q45" s="1">
        <f t="shared" si="10"/>
        <v>77.892315404208261</v>
      </c>
      <c r="R45" s="1">
        <f t="shared" si="9"/>
        <v>3413.2392250166213</v>
      </c>
    </row>
    <row r="46" spans="1:18">
      <c r="A46" s="4">
        <v>16604</v>
      </c>
      <c r="B46" s="1">
        <v>45</v>
      </c>
      <c r="C46" s="1">
        <v>20</v>
      </c>
      <c r="D46" s="1">
        <v>20</v>
      </c>
      <c r="E46" s="1">
        <v>4</v>
      </c>
      <c r="F46" s="1">
        <f t="shared" si="5"/>
        <v>2.5704464083388725</v>
      </c>
      <c r="G46" s="1">
        <f t="shared" si="6"/>
        <v>6.4261160208471821</v>
      </c>
      <c r="H46" s="1">
        <f t="shared" si="0"/>
        <v>77.113392250166186</v>
      </c>
      <c r="I46" s="1">
        <f t="shared" si="1"/>
        <v>3.2130580104235911</v>
      </c>
      <c r="J46" s="1">
        <f t="shared" si="11"/>
        <v>7</v>
      </c>
      <c r="K46" s="1">
        <f t="shared" si="7"/>
        <v>3.1542017363800072</v>
      </c>
      <c r="L46" s="1">
        <f t="shared" si="8"/>
        <v>7.8855043409500247</v>
      </c>
      <c r="M46" s="1">
        <f t="shared" si="3"/>
        <v>20</v>
      </c>
      <c r="N46" s="1">
        <v>4</v>
      </c>
      <c r="O46" s="1">
        <f t="shared" si="4"/>
        <v>94.62605209140024</v>
      </c>
      <c r="P46" s="1">
        <f t="shared" si="12"/>
        <v>2.5704464083388725</v>
      </c>
      <c r="Q46" s="1">
        <f t="shared" si="10"/>
        <v>77.113392250166186</v>
      </c>
      <c r="R46" s="1">
        <f t="shared" si="9"/>
        <v>3336.125832766455</v>
      </c>
    </row>
    <row r="47" spans="1:18">
      <c r="A47" s="4">
        <v>16605</v>
      </c>
      <c r="B47" s="1">
        <v>46</v>
      </c>
      <c r="C47" s="1">
        <v>20</v>
      </c>
      <c r="D47" s="1">
        <v>20</v>
      </c>
      <c r="E47" s="1">
        <v>4</v>
      </c>
      <c r="F47" s="1">
        <f t="shared" si="5"/>
        <v>2.5447419442554837</v>
      </c>
      <c r="G47" s="1">
        <f t="shared" si="6"/>
        <v>6.3618548606387106</v>
      </c>
      <c r="H47" s="1">
        <f t="shared" si="0"/>
        <v>76.342258327664524</v>
      </c>
      <c r="I47" s="1">
        <f t="shared" si="1"/>
        <v>3.1809274303193553</v>
      </c>
      <c r="J47" s="1">
        <f t="shared" si="11"/>
        <v>1</v>
      </c>
      <c r="K47" s="1">
        <f t="shared" si="7"/>
        <v>3.144739131170867</v>
      </c>
      <c r="L47" s="1">
        <f t="shared" si="8"/>
        <v>7.8618478279271748</v>
      </c>
      <c r="M47" s="1">
        <f t="shared" si="3"/>
        <v>18</v>
      </c>
      <c r="N47" s="1">
        <v>4</v>
      </c>
      <c r="O47" s="1">
        <f t="shared" si="4"/>
        <v>88.052695672784296</v>
      </c>
      <c r="P47" s="1">
        <f t="shared" si="12"/>
        <v>2.5447419442554837</v>
      </c>
      <c r="Q47" s="1">
        <f t="shared" si="10"/>
        <v>76.342258327664524</v>
      </c>
      <c r="R47" s="1">
        <f t="shared" si="9"/>
        <v>3259.7835744387903</v>
      </c>
    </row>
    <row r="48" spans="1:18">
      <c r="A48" s="4">
        <v>16606</v>
      </c>
      <c r="B48" s="1">
        <v>47</v>
      </c>
      <c r="C48" s="1">
        <v>20</v>
      </c>
      <c r="D48" s="1">
        <v>20</v>
      </c>
      <c r="E48" s="1">
        <v>4</v>
      </c>
      <c r="F48" s="1">
        <f t="shared" si="5"/>
        <v>2.519294524812929</v>
      </c>
      <c r="G48" s="1">
        <f t="shared" si="6"/>
        <v>6.2982363120323237</v>
      </c>
      <c r="H48" s="1">
        <f t="shared" si="0"/>
        <v>75.578835744387874</v>
      </c>
      <c r="I48" s="1">
        <f t="shared" si="1"/>
        <v>3.1491181560161614</v>
      </c>
      <c r="J48" s="1">
        <f t="shared" si="11"/>
        <v>2</v>
      </c>
      <c r="K48" s="1">
        <f t="shared" si="7"/>
        <v>3.1353049137773543</v>
      </c>
      <c r="L48" s="1">
        <f t="shared" si="8"/>
        <v>7.8382622844433936</v>
      </c>
      <c r="M48" s="1">
        <f t="shared" si="3"/>
        <v>20</v>
      </c>
      <c r="N48" s="1">
        <v>4</v>
      </c>
      <c r="O48" s="1">
        <f t="shared" si="4"/>
        <v>94.059147413320659</v>
      </c>
      <c r="P48" s="1">
        <f t="shared" si="12"/>
        <v>2.519294524812929</v>
      </c>
      <c r="Q48" s="1">
        <f t="shared" si="10"/>
        <v>75.578835744387874</v>
      </c>
      <c r="R48" s="1">
        <f t="shared" si="9"/>
        <v>3184.2047386944023</v>
      </c>
    </row>
    <row r="49" spans="1:18">
      <c r="A49" s="4">
        <v>16607</v>
      </c>
      <c r="B49" s="1">
        <v>48</v>
      </c>
      <c r="C49" s="1">
        <v>20</v>
      </c>
      <c r="D49" s="1">
        <v>20</v>
      </c>
      <c r="E49" s="1">
        <v>4</v>
      </c>
      <c r="F49" s="1">
        <f t="shared" si="5"/>
        <v>2.4941015795647998</v>
      </c>
      <c r="G49" s="1">
        <f t="shared" si="6"/>
        <v>6.2352539489120007</v>
      </c>
      <c r="H49" s="1">
        <f t="shared" si="0"/>
        <v>74.823047386943998</v>
      </c>
      <c r="I49" s="1">
        <f t="shared" si="1"/>
        <v>3.1176269744559999</v>
      </c>
      <c r="J49" s="1">
        <f t="shared" si="11"/>
        <v>3</v>
      </c>
      <c r="K49" s="1">
        <f t="shared" si="7"/>
        <v>3.1258989990360222</v>
      </c>
      <c r="L49" s="1">
        <f t="shared" si="8"/>
        <v>7.814747497590063</v>
      </c>
      <c r="M49" s="1">
        <f t="shared" si="3"/>
        <v>20</v>
      </c>
      <c r="N49" s="1">
        <v>4</v>
      </c>
      <c r="O49" s="1">
        <f t="shared" si="4"/>
        <v>93.776969971080689</v>
      </c>
      <c r="P49" s="1">
        <f t="shared" si="12"/>
        <v>2.4941015795647998</v>
      </c>
      <c r="Q49" s="1">
        <f t="shared" si="10"/>
        <v>74.823047386943998</v>
      </c>
      <c r="R49" s="1">
        <f t="shared" si="9"/>
        <v>3109.3816913074584</v>
      </c>
    </row>
    <row r="50" spans="1:18">
      <c r="A50" s="4">
        <v>16608</v>
      </c>
      <c r="B50" s="1">
        <v>49</v>
      </c>
      <c r="C50" s="1">
        <v>20</v>
      </c>
      <c r="D50" s="1">
        <v>20</v>
      </c>
      <c r="E50" s="1">
        <v>4</v>
      </c>
      <c r="F50" s="1">
        <f t="shared" si="5"/>
        <v>2.4691605637691518</v>
      </c>
      <c r="G50" s="1">
        <f t="shared" si="6"/>
        <v>6.1729014094228809</v>
      </c>
      <c r="H50" s="1">
        <f t="shared" si="0"/>
        <v>74.074816913074557</v>
      </c>
      <c r="I50" s="1">
        <f t="shared" si="1"/>
        <v>3.08645070471144</v>
      </c>
      <c r="J50" s="1">
        <f t="shared" si="11"/>
        <v>4</v>
      </c>
      <c r="K50" s="1">
        <f t="shared" si="7"/>
        <v>3.116521302038914</v>
      </c>
      <c r="L50" s="1">
        <f t="shared" si="8"/>
        <v>7.7913032550972927</v>
      </c>
      <c r="M50" s="1">
        <f t="shared" si="3"/>
        <v>20</v>
      </c>
      <c r="N50" s="1">
        <v>4</v>
      </c>
      <c r="O50" s="1">
        <f t="shared" si="4"/>
        <v>93.495639061167452</v>
      </c>
      <c r="P50" s="1">
        <f t="shared" si="12"/>
        <v>2.4691605637691518</v>
      </c>
      <c r="Q50" s="1">
        <f t="shared" si="10"/>
        <v>74.074816913074557</v>
      </c>
      <c r="R50" s="1">
        <f t="shared" si="9"/>
        <v>3035.3068743943836</v>
      </c>
    </row>
    <row r="51" spans="1:18">
      <c r="A51" s="4">
        <v>16609</v>
      </c>
      <c r="B51" s="1">
        <v>50</v>
      </c>
      <c r="C51" s="1">
        <v>20</v>
      </c>
      <c r="D51" s="1">
        <v>20</v>
      </c>
      <c r="E51" s="1">
        <v>4</v>
      </c>
      <c r="F51" s="1">
        <f t="shared" si="5"/>
        <v>2.4444689581314605</v>
      </c>
      <c r="G51" s="1">
        <f t="shared" si="6"/>
        <v>6.1111723953286523</v>
      </c>
      <c r="H51" s="1">
        <f t="shared" si="0"/>
        <v>73.334068743943817</v>
      </c>
      <c r="I51" s="1">
        <f t="shared" si="1"/>
        <v>3.0555861976643257</v>
      </c>
      <c r="J51" s="1">
        <f t="shared" si="11"/>
        <v>5</v>
      </c>
      <c r="K51" s="1">
        <f t="shared" si="7"/>
        <v>3.1071717381327972</v>
      </c>
      <c r="L51" s="1">
        <f t="shared" si="8"/>
        <v>7.7679293453320009</v>
      </c>
      <c r="M51" s="1">
        <f t="shared" si="3"/>
        <v>20</v>
      </c>
      <c r="N51" s="1">
        <v>4</v>
      </c>
      <c r="O51" s="1">
        <f t="shared" si="4"/>
        <v>93.215152143983943</v>
      </c>
      <c r="P51" s="1">
        <f t="shared" si="12"/>
        <v>2.4444689581314605</v>
      </c>
      <c r="Q51" s="1">
        <f t="shared" si="10"/>
        <v>73.334068743943817</v>
      </c>
      <c r="R51" s="1">
        <f t="shared" si="9"/>
        <v>2961.97280565044</v>
      </c>
    </row>
    <row r="52" spans="1:18">
      <c r="A52" s="4">
        <v>16610</v>
      </c>
      <c r="B52" s="1">
        <v>51</v>
      </c>
      <c r="C52" s="1">
        <v>20</v>
      </c>
      <c r="D52" s="1">
        <v>20</v>
      </c>
      <c r="E52" s="1">
        <v>4</v>
      </c>
      <c r="F52" s="1">
        <f t="shared" si="5"/>
        <v>2.4200242685501459</v>
      </c>
      <c r="G52" s="1">
        <f t="shared" si="6"/>
        <v>6.0500606713753653</v>
      </c>
      <c r="H52" s="1">
        <f t="shared" si="0"/>
        <v>72.60072805650438</v>
      </c>
      <c r="I52" s="1">
        <f t="shared" si="1"/>
        <v>3.0250303356876826</v>
      </c>
      <c r="J52" s="1">
        <f t="shared" si="11"/>
        <v>6</v>
      </c>
      <c r="K52" s="1">
        <f t="shared" si="7"/>
        <v>3.0978502229183986</v>
      </c>
      <c r="L52" s="1">
        <f t="shared" si="8"/>
        <v>7.744625557296005</v>
      </c>
      <c r="M52" s="1">
        <f t="shared" si="3"/>
        <v>20</v>
      </c>
      <c r="N52" s="1">
        <v>4</v>
      </c>
      <c r="O52" s="1">
        <f t="shared" si="4"/>
        <v>92.935506687551992</v>
      </c>
      <c r="P52" s="1">
        <f t="shared" si="12"/>
        <v>2.4200242685501459</v>
      </c>
      <c r="Q52" s="1">
        <f t="shared" si="10"/>
        <v>72.60072805650438</v>
      </c>
      <c r="R52" s="1">
        <f t="shared" si="9"/>
        <v>2889.3720775939355</v>
      </c>
    </row>
    <row r="53" spans="1:18">
      <c r="A53" s="4">
        <v>16611</v>
      </c>
      <c r="B53" s="1">
        <v>52</v>
      </c>
      <c r="C53" s="1">
        <v>20</v>
      </c>
      <c r="D53" s="1">
        <v>20</v>
      </c>
      <c r="E53" s="1">
        <v>4</v>
      </c>
      <c r="F53" s="1">
        <f t="shared" si="5"/>
        <v>2.3958240258646444</v>
      </c>
      <c r="G53" s="1">
        <f t="shared" si="6"/>
        <v>5.9895600646616112</v>
      </c>
      <c r="H53" s="1">
        <f t="shared" si="0"/>
        <v>71.874720775939338</v>
      </c>
      <c r="I53" s="1">
        <f t="shared" si="1"/>
        <v>2.9947800323308056</v>
      </c>
      <c r="J53" s="1">
        <f t="shared" si="11"/>
        <v>7</v>
      </c>
      <c r="K53" s="1">
        <f t="shared" si="7"/>
        <v>3.0885566722496436</v>
      </c>
      <c r="L53" s="1">
        <f t="shared" si="8"/>
        <v>7.7213916806241167</v>
      </c>
      <c r="M53" s="1">
        <f t="shared" si="3"/>
        <v>20</v>
      </c>
      <c r="N53" s="1">
        <v>4</v>
      </c>
      <c r="O53" s="1">
        <f t="shared" si="4"/>
        <v>92.656700167489333</v>
      </c>
      <c r="P53" s="1">
        <f t="shared" si="12"/>
        <v>2.3958240258646444</v>
      </c>
      <c r="Q53" s="1">
        <f t="shared" si="10"/>
        <v>71.874720775939338</v>
      </c>
      <c r="R53" s="1">
        <f t="shared" si="9"/>
        <v>2817.4973568179962</v>
      </c>
    </row>
    <row r="54" spans="1:18">
      <c r="A54" s="4">
        <v>16612</v>
      </c>
      <c r="B54" s="1">
        <v>53</v>
      </c>
      <c r="C54" s="1">
        <v>20</v>
      </c>
      <c r="D54" s="1">
        <v>20</v>
      </c>
      <c r="E54" s="1">
        <v>4</v>
      </c>
      <c r="F54" s="1">
        <f t="shared" si="5"/>
        <v>2.3718657856059977</v>
      </c>
      <c r="G54" s="1">
        <f t="shared" si="6"/>
        <v>5.9296644640149951</v>
      </c>
      <c r="H54" s="1">
        <f t="shared" si="0"/>
        <v>71.155973568179931</v>
      </c>
      <c r="I54" s="1">
        <f t="shared" si="1"/>
        <v>2.9648322320074971</v>
      </c>
      <c r="J54" s="1">
        <f t="shared" si="11"/>
        <v>1</v>
      </c>
      <c r="K54" s="1">
        <f t="shared" si="7"/>
        <v>3.0792910022328948</v>
      </c>
      <c r="L54" s="1">
        <f t="shared" si="8"/>
        <v>7.6982275055822447</v>
      </c>
      <c r="M54" s="1">
        <f t="shared" si="3"/>
        <v>18</v>
      </c>
      <c r="N54" s="1">
        <v>4</v>
      </c>
      <c r="O54" s="1">
        <f t="shared" si="4"/>
        <v>86.220148062521091</v>
      </c>
      <c r="P54" s="1">
        <f t="shared" si="12"/>
        <v>2.3718657856059977</v>
      </c>
      <c r="Q54" s="1">
        <f t="shared" si="10"/>
        <v>71.155973568179931</v>
      </c>
      <c r="R54" s="1">
        <f t="shared" si="9"/>
        <v>2746.3413832498163</v>
      </c>
    </row>
    <row r="55" spans="1:18">
      <c r="A55" s="4">
        <v>16613</v>
      </c>
      <c r="B55" s="1">
        <v>54</v>
      </c>
      <c r="C55" s="1">
        <v>20</v>
      </c>
      <c r="D55" s="1">
        <v>20</v>
      </c>
      <c r="E55" s="1">
        <v>4</v>
      </c>
      <c r="F55" s="1">
        <f t="shared" si="5"/>
        <v>2.3481471277499377</v>
      </c>
      <c r="G55" s="1">
        <f t="shared" si="6"/>
        <v>5.8703678193748452</v>
      </c>
      <c r="H55" s="1">
        <f t="shared" si="0"/>
        <v>70.444413832498128</v>
      </c>
      <c r="I55" s="1">
        <f t="shared" si="1"/>
        <v>2.9351839096874222</v>
      </c>
      <c r="J55" s="1">
        <f t="shared" si="11"/>
        <v>2</v>
      </c>
      <c r="K55" s="1">
        <f t="shared" si="7"/>
        <v>3.0700531292261961</v>
      </c>
      <c r="L55" s="1">
        <f t="shared" si="8"/>
        <v>7.675132823065498</v>
      </c>
      <c r="M55" s="1">
        <f t="shared" si="3"/>
        <v>20</v>
      </c>
      <c r="N55" s="1">
        <v>4</v>
      </c>
      <c r="O55" s="1">
        <f t="shared" si="4"/>
        <v>92.101593876785913</v>
      </c>
      <c r="P55" s="1">
        <f t="shared" si="12"/>
        <v>2.3481471277499377</v>
      </c>
      <c r="Q55" s="1">
        <f t="shared" si="10"/>
        <v>70.444413832498128</v>
      </c>
      <c r="R55" s="1">
        <f t="shared" si="9"/>
        <v>2675.8969694173184</v>
      </c>
    </row>
    <row r="56" spans="1:18">
      <c r="A56" s="4">
        <v>16614</v>
      </c>
      <c r="B56" s="1">
        <v>55</v>
      </c>
      <c r="C56" s="1">
        <v>20</v>
      </c>
      <c r="D56" s="1">
        <v>20</v>
      </c>
      <c r="E56" s="1">
        <v>4</v>
      </c>
      <c r="F56" s="1">
        <f t="shared" si="5"/>
        <v>2.3246656564724382</v>
      </c>
      <c r="G56" s="1">
        <f t="shared" si="6"/>
        <v>5.8116641411810965</v>
      </c>
      <c r="H56" s="1">
        <f t="shared" si="0"/>
        <v>69.739969694173155</v>
      </c>
      <c r="I56" s="1">
        <f t="shared" si="1"/>
        <v>2.9058320705905483</v>
      </c>
      <c r="J56" s="1">
        <f t="shared" si="11"/>
        <v>3</v>
      </c>
      <c r="K56" s="1">
        <f t="shared" si="7"/>
        <v>3.0608429698385176</v>
      </c>
      <c r="L56" s="1">
        <f t="shared" si="8"/>
        <v>7.6521074245963012</v>
      </c>
      <c r="M56" s="1">
        <f t="shared" si="3"/>
        <v>20</v>
      </c>
      <c r="N56" s="1">
        <v>4</v>
      </c>
      <c r="O56" s="1">
        <f t="shared" si="4"/>
        <v>91.825289095155554</v>
      </c>
      <c r="P56" s="1">
        <f t="shared" si="12"/>
        <v>2.3246656564724382</v>
      </c>
      <c r="Q56" s="1">
        <f t="shared" si="10"/>
        <v>69.739969694173155</v>
      </c>
      <c r="R56" s="1">
        <f t="shared" si="9"/>
        <v>2606.1569997231454</v>
      </c>
    </row>
    <row r="57" spans="1:18">
      <c r="A57" s="4">
        <v>16615</v>
      </c>
      <c r="B57" s="1">
        <v>56</v>
      </c>
      <c r="C57" s="1">
        <v>20</v>
      </c>
      <c r="D57" s="1">
        <v>20</v>
      </c>
      <c r="E57" s="1">
        <v>4</v>
      </c>
      <c r="F57" s="1">
        <f t="shared" si="5"/>
        <v>2.3014189999077139</v>
      </c>
      <c r="G57" s="1">
        <f t="shared" si="6"/>
        <v>5.7535474997692857</v>
      </c>
      <c r="H57" s="1">
        <f t="shared" si="0"/>
        <v>69.042569997231425</v>
      </c>
      <c r="I57" s="1">
        <f t="shared" si="1"/>
        <v>2.8767737498846429</v>
      </c>
      <c r="J57" s="1">
        <f t="shared" si="11"/>
        <v>4</v>
      </c>
      <c r="K57" s="1">
        <f t="shared" si="7"/>
        <v>3.0516604409290018</v>
      </c>
      <c r="L57" s="1">
        <f t="shared" si="8"/>
        <v>7.6291511023225125</v>
      </c>
      <c r="M57" s="1">
        <f t="shared" si="3"/>
        <v>20</v>
      </c>
      <c r="N57" s="1">
        <v>4</v>
      </c>
      <c r="O57" s="1">
        <f t="shared" si="4"/>
        <v>91.549813227870089</v>
      </c>
      <c r="P57" s="1">
        <f t="shared" si="12"/>
        <v>2.3014189999077139</v>
      </c>
      <c r="Q57" s="1">
        <f t="shared" si="10"/>
        <v>69.042569997231425</v>
      </c>
      <c r="R57" s="1">
        <f t="shared" si="9"/>
        <v>2537.1144297259139</v>
      </c>
    </row>
    <row r="58" spans="1:18">
      <c r="A58" s="4">
        <v>16616</v>
      </c>
      <c r="B58" s="1">
        <v>57</v>
      </c>
      <c r="C58" s="1">
        <v>20</v>
      </c>
      <c r="D58" s="1">
        <v>20</v>
      </c>
      <c r="E58" s="1">
        <v>4</v>
      </c>
      <c r="F58" s="1">
        <f t="shared" si="5"/>
        <v>2.2784048099086367</v>
      </c>
      <c r="G58" s="1">
        <f t="shared" si="6"/>
        <v>5.6960120247715924</v>
      </c>
      <c r="H58" s="1">
        <f t="shared" si="0"/>
        <v>68.352144297259102</v>
      </c>
      <c r="I58" s="1">
        <f t="shared" si="1"/>
        <v>2.8480060123857958</v>
      </c>
      <c r="J58" s="1">
        <f t="shared" si="11"/>
        <v>5</v>
      </c>
      <c r="K58" s="1">
        <f t="shared" si="7"/>
        <v>3.0425054596062147</v>
      </c>
      <c r="L58" s="1">
        <f t="shared" si="8"/>
        <v>7.6062636490155446</v>
      </c>
      <c r="M58" s="1">
        <f t="shared" si="3"/>
        <v>20</v>
      </c>
      <c r="N58" s="1">
        <v>4</v>
      </c>
      <c r="O58" s="1">
        <f t="shared" si="4"/>
        <v>91.275163788186475</v>
      </c>
      <c r="P58" s="1">
        <f t="shared" si="12"/>
        <v>2.2784048099086367</v>
      </c>
      <c r="Q58" s="1">
        <f t="shared" si="10"/>
        <v>68.352144297259102</v>
      </c>
      <c r="R58" s="1">
        <f t="shared" si="9"/>
        <v>2468.7622854286546</v>
      </c>
    </row>
    <row r="59" spans="1:18">
      <c r="A59" s="4">
        <v>16617</v>
      </c>
      <c r="B59" s="1">
        <v>58</v>
      </c>
      <c r="C59" s="1">
        <v>20</v>
      </c>
      <c r="D59" s="1">
        <v>20</v>
      </c>
      <c r="E59" s="1">
        <v>4</v>
      </c>
      <c r="F59" s="1">
        <f t="shared" si="5"/>
        <v>2.2556207618095505</v>
      </c>
      <c r="G59" s="1">
        <f t="shared" si="6"/>
        <v>5.6390519045238765</v>
      </c>
      <c r="H59" s="1">
        <f t="shared" si="0"/>
        <v>67.668622854286525</v>
      </c>
      <c r="I59" s="1">
        <f t="shared" si="1"/>
        <v>2.8195259522619387</v>
      </c>
      <c r="J59" s="1">
        <f t="shared" si="11"/>
        <v>6</v>
      </c>
      <c r="K59" s="1">
        <f t="shared" si="7"/>
        <v>3.033377943227396</v>
      </c>
      <c r="L59" s="1">
        <f t="shared" si="8"/>
        <v>7.5834448580684981</v>
      </c>
      <c r="M59" s="1">
        <f t="shared" si="3"/>
        <v>20</v>
      </c>
      <c r="N59" s="1">
        <v>4</v>
      </c>
      <c r="O59" s="1">
        <f t="shared" si="4"/>
        <v>91.001338296821913</v>
      </c>
      <c r="P59" s="1">
        <f t="shared" si="12"/>
        <v>2.2556207618095505</v>
      </c>
      <c r="Q59" s="1">
        <f t="shared" si="10"/>
        <v>67.668622854286525</v>
      </c>
      <c r="R59" s="1">
        <f t="shared" si="9"/>
        <v>2401.093662574368</v>
      </c>
    </row>
    <row r="60" spans="1:18">
      <c r="A60" s="4">
        <v>16618</v>
      </c>
      <c r="B60" s="1">
        <v>59</v>
      </c>
      <c r="C60" s="1">
        <v>20</v>
      </c>
      <c r="D60" s="1">
        <v>20</v>
      </c>
      <c r="E60" s="1">
        <v>4</v>
      </c>
      <c r="F60" s="1">
        <f t="shared" si="5"/>
        <v>2.2330645541914551</v>
      </c>
      <c r="G60" s="1">
        <f t="shared" si="6"/>
        <v>5.5826613854786373</v>
      </c>
      <c r="H60" s="1">
        <f t="shared" si="0"/>
        <v>66.991936625743648</v>
      </c>
      <c r="I60" s="1">
        <f t="shared" si="1"/>
        <v>2.7913306927393187</v>
      </c>
      <c r="J60" s="1">
        <f t="shared" si="11"/>
        <v>7</v>
      </c>
      <c r="K60" s="1">
        <f t="shared" si="7"/>
        <v>3.0242778093977138</v>
      </c>
      <c r="L60" s="1">
        <f t="shared" si="8"/>
        <v>7.5606945234942922</v>
      </c>
      <c r="M60" s="1">
        <f t="shared" si="3"/>
        <v>20</v>
      </c>
      <c r="N60" s="1">
        <v>4</v>
      </c>
      <c r="O60" s="1">
        <f t="shared" si="4"/>
        <v>90.728334281931438</v>
      </c>
      <c r="P60" s="1">
        <f t="shared" si="12"/>
        <v>2.2330645541914551</v>
      </c>
      <c r="Q60" s="1">
        <f t="shared" si="10"/>
        <v>66.991936625743648</v>
      </c>
      <c r="R60" s="1">
        <f t="shared" si="9"/>
        <v>2334.1017259486243</v>
      </c>
    </row>
    <row r="61" spans="1:18">
      <c r="A61" s="4">
        <v>16619</v>
      </c>
      <c r="B61" s="1">
        <v>60</v>
      </c>
      <c r="C61" s="1">
        <v>20</v>
      </c>
      <c r="D61" s="1">
        <v>20</v>
      </c>
      <c r="E61" s="1">
        <v>4</v>
      </c>
      <c r="F61" s="1">
        <f t="shared" si="5"/>
        <v>2.2107339086495403</v>
      </c>
      <c r="G61" s="1">
        <f t="shared" si="6"/>
        <v>5.5268347716238511</v>
      </c>
      <c r="H61" s="1">
        <f t="shared" si="0"/>
        <v>66.322017259486216</v>
      </c>
      <c r="I61" s="1">
        <f t="shared" si="1"/>
        <v>2.7634173858119255</v>
      </c>
      <c r="J61" s="1">
        <f t="shared" si="11"/>
        <v>1</v>
      </c>
      <c r="K61" s="1">
        <f t="shared" si="7"/>
        <v>3.0152049759695205</v>
      </c>
      <c r="L61" s="1">
        <f t="shared" si="8"/>
        <v>7.5380124399238095</v>
      </c>
      <c r="M61" s="1">
        <f t="shared" si="3"/>
        <v>18</v>
      </c>
      <c r="N61" s="1">
        <v>4</v>
      </c>
      <c r="O61" s="1">
        <f t="shared" si="4"/>
        <v>84.425739327146601</v>
      </c>
      <c r="P61" s="1">
        <f t="shared" si="12"/>
        <v>2.2107339086495403</v>
      </c>
      <c r="Q61" s="1">
        <f t="shared" si="10"/>
        <v>66.322017259486216</v>
      </c>
      <c r="R61" s="1">
        <f t="shared" si="9"/>
        <v>2267.7797086891383</v>
      </c>
    </row>
    <row r="62" spans="1:18">
      <c r="A62" s="4">
        <v>16620</v>
      </c>
      <c r="B62" s="1">
        <v>61</v>
      </c>
      <c r="C62" s="1">
        <v>20</v>
      </c>
      <c r="D62" s="1">
        <v>20</v>
      </c>
      <c r="E62" s="1">
        <v>4</v>
      </c>
      <c r="F62" s="1">
        <f t="shared" si="5"/>
        <v>2.1886265695630449</v>
      </c>
      <c r="G62" s="1">
        <f t="shared" si="6"/>
        <v>5.4715664239076123</v>
      </c>
      <c r="H62" s="1">
        <f t="shared" si="0"/>
        <v>65.658797086891354</v>
      </c>
      <c r="I62" s="1">
        <f t="shared" si="1"/>
        <v>2.7357832119538066</v>
      </c>
      <c r="J62" s="1">
        <f t="shared" si="11"/>
        <v>2</v>
      </c>
      <c r="K62" s="1">
        <f t="shared" si="7"/>
        <v>3.006159361041612</v>
      </c>
      <c r="L62" s="1">
        <f t="shared" si="8"/>
        <v>7.5153984026040384</v>
      </c>
      <c r="M62" s="1">
        <f t="shared" si="3"/>
        <v>20</v>
      </c>
      <c r="N62" s="1">
        <v>4</v>
      </c>
      <c r="O62" s="1">
        <f t="shared" si="4"/>
        <v>90.184780831248389</v>
      </c>
      <c r="P62" s="1">
        <f t="shared" si="12"/>
        <v>2.1886265695630449</v>
      </c>
      <c r="Q62" s="1">
        <f t="shared" si="10"/>
        <v>65.658797086891354</v>
      </c>
      <c r="R62" s="1">
        <f t="shared" si="9"/>
        <v>2202.1209116022469</v>
      </c>
    </row>
    <row r="63" spans="1:18">
      <c r="A63" s="4">
        <v>16621</v>
      </c>
      <c r="B63" s="1">
        <v>62</v>
      </c>
      <c r="C63" s="1">
        <v>20</v>
      </c>
      <c r="D63" s="1">
        <v>20</v>
      </c>
      <c r="E63" s="1">
        <v>4</v>
      </c>
      <c r="F63" s="1">
        <f t="shared" si="5"/>
        <v>2.1667403038674142</v>
      </c>
      <c r="G63" s="1">
        <f t="shared" si="6"/>
        <v>5.4168507596685362</v>
      </c>
      <c r="H63" s="1">
        <f t="shared" si="0"/>
        <v>65.002209116022428</v>
      </c>
      <c r="I63" s="1">
        <f t="shared" si="1"/>
        <v>2.7084253798342677</v>
      </c>
      <c r="J63" s="1">
        <f t="shared" si="11"/>
        <v>3</v>
      </c>
      <c r="K63" s="1">
        <f t="shared" si="7"/>
        <v>2.9971408829584871</v>
      </c>
      <c r="L63" s="1">
        <f t="shared" si="8"/>
        <v>7.4928522073962265</v>
      </c>
      <c r="M63" s="1">
        <f t="shared" si="3"/>
        <v>20</v>
      </c>
      <c r="N63" s="1">
        <v>4</v>
      </c>
      <c r="O63" s="1">
        <f t="shared" si="4"/>
        <v>89.91422648875465</v>
      </c>
      <c r="P63" s="1">
        <f t="shared" si="12"/>
        <v>2.1667403038674142</v>
      </c>
      <c r="Q63" s="1">
        <f t="shared" si="10"/>
        <v>65.002209116022428</v>
      </c>
      <c r="R63" s="1">
        <f t="shared" si="9"/>
        <v>2137.1187024862243</v>
      </c>
    </row>
    <row r="64" spans="1:18">
      <c r="A64" s="4">
        <v>16622</v>
      </c>
      <c r="B64" s="1">
        <v>63</v>
      </c>
      <c r="C64" s="1">
        <v>20</v>
      </c>
      <c r="D64" s="1">
        <v>20</v>
      </c>
      <c r="E64" s="1">
        <v>4</v>
      </c>
      <c r="F64" s="1">
        <f t="shared" si="5"/>
        <v>2.1450729008287399</v>
      </c>
      <c r="G64" s="1">
        <f t="shared" si="6"/>
        <v>5.3626822520718509</v>
      </c>
      <c r="H64" s="1">
        <f t="shared" si="0"/>
        <v>64.352187024862204</v>
      </c>
      <c r="I64" s="1">
        <f t="shared" si="1"/>
        <v>2.681341126035925</v>
      </c>
      <c r="J64" s="1">
        <f t="shared" si="11"/>
        <v>4</v>
      </c>
      <c r="K64" s="1">
        <f t="shared" si="7"/>
        <v>2.9881494603096117</v>
      </c>
      <c r="L64" s="1">
        <f t="shared" si="8"/>
        <v>7.4703736507740377</v>
      </c>
      <c r="M64" s="1">
        <f t="shared" si="3"/>
        <v>20</v>
      </c>
      <c r="N64" s="1">
        <v>4</v>
      </c>
      <c r="O64" s="1">
        <f t="shared" si="4"/>
        <v>89.644483809288374</v>
      </c>
      <c r="P64" s="1">
        <f t="shared" si="12"/>
        <v>2.1450729008287399</v>
      </c>
      <c r="Q64" s="1">
        <f t="shared" si="10"/>
        <v>64.352187024862204</v>
      </c>
      <c r="R64" s="1">
        <f t="shared" si="9"/>
        <v>2072.7665154613619</v>
      </c>
    </row>
    <row r="65" spans="1:18">
      <c r="A65" s="4">
        <v>16623</v>
      </c>
      <c r="B65" s="1">
        <v>64</v>
      </c>
      <c r="C65" s="1">
        <v>20</v>
      </c>
      <c r="D65" s="1">
        <v>20</v>
      </c>
      <c r="E65" s="1">
        <v>4</v>
      </c>
      <c r="F65" s="1">
        <f t="shared" si="5"/>
        <v>2.1236221718204527</v>
      </c>
      <c r="G65" s="1">
        <f t="shared" si="6"/>
        <v>5.3090554295511323</v>
      </c>
      <c r="H65" s="1">
        <f t="shared" si="0"/>
        <v>63.708665154613584</v>
      </c>
      <c r="I65" s="1">
        <f t="shared" si="1"/>
        <v>2.6545277147755661</v>
      </c>
      <c r="J65" s="1">
        <f t="shared" si="11"/>
        <v>5</v>
      </c>
      <c r="K65" s="1">
        <f t="shared" si="7"/>
        <v>2.9791850119286827</v>
      </c>
      <c r="L65" s="1">
        <f t="shared" si="8"/>
        <v>7.4479625298217158</v>
      </c>
      <c r="M65" s="1">
        <f t="shared" si="3"/>
        <v>20</v>
      </c>
      <c r="N65" s="1">
        <v>4</v>
      </c>
      <c r="O65" s="1">
        <f t="shared" si="4"/>
        <v>89.375550357860519</v>
      </c>
      <c r="P65" s="1">
        <f t="shared" si="12"/>
        <v>2.1236221718204527</v>
      </c>
      <c r="Q65" s="1">
        <f t="shared" si="10"/>
        <v>63.708665154613584</v>
      </c>
      <c r="R65" s="1">
        <f t="shared" si="9"/>
        <v>2009.0578503067484</v>
      </c>
    </row>
    <row r="66" spans="1:18">
      <c r="A66" s="4">
        <v>16624</v>
      </c>
      <c r="B66" s="1">
        <v>65</v>
      </c>
      <c r="C66" s="1">
        <v>20</v>
      </c>
      <c r="D66" s="1">
        <v>20</v>
      </c>
      <c r="E66" s="1">
        <v>4</v>
      </c>
      <c r="F66" s="1">
        <f t="shared" si="5"/>
        <v>2.1023859501022479</v>
      </c>
      <c r="G66" s="1">
        <f t="shared" si="6"/>
        <v>5.2559648752556205</v>
      </c>
      <c r="H66" s="1">
        <f t="shared" si="0"/>
        <v>63.071578503067443</v>
      </c>
      <c r="I66" s="1">
        <f t="shared" si="1"/>
        <v>2.6279824376278103</v>
      </c>
      <c r="J66" s="1">
        <f t="shared" si="11"/>
        <v>6</v>
      </c>
      <c r="K66" s="1">
        <f t="shared" si="7"/>
        <v>2.9702474568928965</v>
      </c>
      <c r="L66" s="1">
        <f t="shared" si="8"/>
        <v>7.4256186422322505</v>
      </c>
      <c r="M66" s="1">
        <f t="shared" si="3"/>
        <v>20</v>
      </c>
      <c r="N66" s="1">
        <v>4</v>
      </c>
      <c r="O66" s="1">
        <f t="shared" si="4"/>
        <v>89.107423706786932</v>
      </c>
      <c r="P66" s="1">
        <f t="shared" si="12"/>
        <v>2.1023859501022479</v>
      </c>
      <c r="Q66" s="1">
        <f t="shared" si="10"/>
        <v>63.071578503067443</v>
      </c>
      <c r="R66" s="1">
        <f t="shared" si="9"/>
        <v>1945.9862718036809</v>
      </c>
    </row>
    <row r="67" spans="1:18">
      <c r="A67" s="4">
        <v>16625</v>
      </c>
      <c r="B67" s="1">
        <v>66</v>
      </c>
      <c r="C67" s="1">
        <v>20</v>
      </c>
      <c r="D67" s="1">
        <v>20</v>
      </c>
      <c r="E67" s="1">
        <v>4</v>
      </c>
      <c r="F67" s="1">
        <f t="shared" si="5"/>
        <v>2.0813620906012256</v>
      </c>
      <c r="G67" s="1">
        <f t="shared" si="6"/>
        <v>5.2034052265030644</v>
      </c>
      <c r="H67" s="1">
        <f t="shared" ref="H67:H76" si="13">F67*D67+E67*G67</f>
        <v>62.440862718036769</v>
      </c>
      <c r="I67" s="1">
        <f t="shared" ref="I67:I108" si="14">H67/24</f>
        <v>2.6017026132515322</v>
      </c>
      <c r="J67" s="1">
        <f t="shared" si="11"/>
        <v>7</v>
      </c>
      <c r="K67" s="1">
        <f t="shared" si="7"/>
        <v>2.9613367145222176</v>
      </c>
      <c r="L67" s="1">
        <f t="shared" si="8"/>
        <v>7.4033417863055542</v>
      </c>
      <c r="M67" s="1">
        <f t="shared" ref="M67:M108" si="15">IF(J67=1,18,20)</f>
        <v>20</v>
      </c>
      <c r="N67" s="1">
        <v>4</v>
      </c>
      <c r="O67" s="1">
        <f t="shared" ref="O67:O108" si="16">(K67*M67)+(L67*N67)</f>
        <v>88.840101435666568</v>
      </c>
      <c r="P67" s="1">
        <f t="shared" si="12"/>
        <v>2.0813620906012256</v>
      </c>
      <c r="Q67" s="1">
        <f t="shared" ref="Q67:Q108" si="17">(P67*20)+(G67*4)</f>
        <v>62.440862718036769</v>
      </c>
      <c r="R67" s="1">
        <f t="shared" si="9"/>
        <v>1883.5454090856442</v>
      </c>
    </row>
    <row r="68" spans="1:18">
      <c r="A68" s="4">
        <v>16626</v>
      </c>
      <c r="B68" s="1">
        <v>67</v>
      </c>
      <c r="C68" s="1">
        <v>20</v>
      </c>
      <c r="D68" s="1">
        <v>20</v>
      </c>
      <c r="E68" s="1">
        <v>4</v>
      </c>
      <c r="F68" s="1">
        <f t="shared" ref="F68:F108" si="18">F67*0.99</f>
        <v>2.0605484696952132</v>
      </c>
      <c r="G68" s="1">
        <f t="shared" ref="G68:G108" si="19">G67*0.99</f>
        <v>5.1513711742380339</v>
      </c>
      <c r="H68" s="1">
        <f t="shared" si="13"/>
        <v>61.816454090856396</v>
      </c>
      <c r="I68" s="1">
        <f t="shared" si="14"/>
        <v>2.5756855871190165</v>
      </c>
      <c r="J68" s="1">
        <f t="shared" si="11"/>
        <v>1</v>
      </c>
      <c r="K68" s="1">
        <f t="shared" ref="K68:K108" si="20">K67*0.997</f>
        <v>2.952452704378651</v>
      </c>
      <c r="L68" s="1">
        <f t="shared" ref="L68:L108" si="21">L67*0.997</f>
        <v>7.3811317609466371</v>
      </c>
      <c r="M68" s="1">
        <f t="shared" si="15"/>
        <v>18</v>
      </c>
      <c r="N68" s="1">
        <v>4</v>
      </c>
      <c r="O68" s="1">
        <f t="shared" si="16"/>
        <v>82.668675722602273</v>
      </c>
      <c r="P68" s="1">
        <f t="shared" ref="P68:P108" si="22">P67*0.99</f>
        <v>2.0605484696952132</v>
      </c>
      <c r="Q68" s="1">
        <f t="shared" si="17"/>
        <v>61.816454090856396</v>
      </c>
      <c r="R68" s="1">
        <f t="shared" ref="R68:R108" si="23">R67-Q68</f>
        <v>1821.7289549947877</v>
      </c>
    </row>
    <row r="69" spans="1:18">
      <c r="A69" s="4">
        <v>16627</v>
      </c>
      <c r="B69" s="1">
        <v>68</v>
      </c>
      <c r="C69" s="1">
        <v>20</v>
      </c>
      <c r="D69" s="1">
        <v>20</v>
      </c>
      <c r="E69" s="1">
        <v>4</v>
      </c>
      <c r="F69" s="1">
        <f t="shared" si="18"/>
        <v>2.0399429849982611</v>
      </c>
      <c r="G69" s="1">
        <f t="shared" si="19"/>
        <v>5.0998574624956534</v>
      </c>
      <c r="H69" s="1">
        <f t="shared" si="13"/>
        <v>61.19828954994783</v>
      </c>
      <c r="I69" s="1">
        <f t="shared" si="14"/>
        <v>2.5499287312478263</v>
      </c>
      <c r="J69" s="1">
        <f t="shared" si="11"/>
        <v>2</v>
      </c>
      <c r="K69" s="1">
        <f t="shared" si="20"/>
        <v>2.9435953462655151</v>
      </c>
      <c r="L69" s="1">
        <f t="shared" si="21"/>
        <v>7.3589883656637971</v>
      </c>
      <c r="M69" s="1">
        <f t="shared" si="15"/>
        <v>20</v>
      </c>
      <c r="N69" s="1">
        <v>4</v>
      </c>
      <c r="O69" s="1">
        <f t="shared" si="16"/>
        <v>88.307860387965491</v>
      </c>
      <c r="P69" s="1">
        <f t="shared" si="22"/>
        <v>2.0399429849982611</v>
      </c>
      <c r="Q69" s="1">
        <f t="shared" si="17"/>
        <v>61.19828954994783</v>
      </c>
      <c r="R69" s="1">
        <f t="shared" si="23"/>
        <v>1760.53066544484</v>
      </c>
    </row>
    <row r="70" spans="1:18">
      <c r="A70" s="4">
        <v>16628</v>
      </c>
      <c r="B70" s="1">
        <v>69</v>
      </c>
      <c r="C70" s="1">
        <v>20</v>
      </c>
      <c r="D70" s="1">
        <v>20</v>
      </c>
      <c r="E70" s="1">
        <v>4</v>
      </c>
      <c r="F70" s="1">
        <f t="shared" si="18"/>
        <v>2.0195435551482785</v>
      </c>
      <c r="G70" s="1">
        <f t="shared" si="19"/>
        <v>5.048858887870697</v>
      </c>
      <c r="H70" s="1">
        <f t="shared" si="13"/>
        <v>60.586306654448357</v>
      </c>
      <c r="I70" s="1">
        <f t="shared" si="14"/>
        <v>2.5244294439353481</v>
      </c>
      <c r="J70" s="1">
        <f t="shared" ref="J70:J108" si="24">WEEKDAY(A70)</f>
        <v>3</v>
      </c>
      <c r="K70" s="1">
        <f t="shared" si="20"/>
        <v>2.9347645602267187</v>
      </c>
      <c r="L70" s="1">
        <f t="shared" si="21"/>
        <v>7.3369114005668061</v>
      </c>
      <c r="M70" s="1">
        <f t="shared" si="15"/>
        <v>20</v>
      </c>
      <c r="N70" s="1">
        <v>4</v>
      </c>
      <c r="O70" s="1">
        <f t="shared" si="16"/>
        <v>88.042936806801592</v>
      </c>
      <c r="P70" s="1">
        <f t="shared" si="22"/>
        <v>2.0195435551482785</v>
      </c>
      <c r="Q70" s="1">
        <f t="shared" si="17"/>
        <v>60.586306654448357</v>
      </c>
      <c r="R70" s="1">
        <f t="shared" si="23"/>
        <v>1699.9443587903916</v>
      </c>
    </row>
    <row r="71" spans="1:18">
      <c r="A71" s="4">
        <v>16629</v>
      </c>
      <c r="B71" s="1">
        <v>70</v>
      </c>
      <c r="C71" s="1">
        <v>20</v>
      </c>
      <c r="D71" s="1">
        <v>20</v>
      </c>
      <c r="E71" s="1">
        <v>4</v>
      </c>
      <c r="F71" s="1">
        <f t="shared" si="18"/>
        <v>1.9993481195967957</v>
      </c>
      <c r="G71" s="1">
        <f t="shared" si="19"/>
        <v>4.9983702989919898</v>
      </c>
      <c r="H71" s="1">
        <f t="shared" si="13"/>
        <v>59.980443587903871</v>
      </c>
      <c r="I71" s="1">
        <f t="shared" si="14"/>
        <v>2.4991851494959945</v>
      </c>
      <c r="J71" s="1">
        <f t="shared" si="24"/>
        <v>4</v>
      </c>
      <c r="K71" s="1">
        <f t="shared" si="20"/>
        <v>2.9259602665460385</v>
      </c>
      <c r="L71" s="1">
        <f t="shared" si="21"/>
        <v>7.3149006663651059</v>
      </c>
      <c r="M71" s="1">
        <f t="shared" si="15"/>
        <v>20</v>
      </c>
      <c r="N71" s="1">
        <v>4</v>
      </c>
      <c r="O71" s="1">
        <f t="shared" si="16"/>
        <v>87.77880799638119</v>
      </c>
      <c r="P71" s="1">
        <f t="shared" si="22"/>
        <v>1.9993481195967957</v>
      </c>
      <c r="Q71" s="1">
        <f t="shared" si="17"/>
        <v>59.980443587903871</v>
      </c>
      <c r="R71" s="1">
        <f t="shared" si="23"/>
        <v>1639.9639152024877</v>
      </c>
    </row>
    <row r="72" spans="1:18">
      <c r="A72" s="4">
        <v>16630</v>
      </c>
      <c r="B72" s="1">
        <v>71</v>
      </c>
      <c r="C72" s="1">
        <v>20</v>
      </c>
      <c r="D72" s="1">
        <v>20</v>
      </c>
      <c r="E72" s="1">
        <v>4</v>
      </c>
      <c r="F72" s="1">
        <f t="shared" si="18"/>
        <v>1.9793546384008278</v>
      </c>
      <c r="G72" s="1">
        <f t="shared" si="19"/>
        <v>4.9483865960020701</v>
      </c>
      <c r="H72" s="1">
        <f t="shared" si="13"/>
        <v>59.380639152024834</v>
      </c>
      <c r="I72" s="1">
        <f t="shared" si="14"/>
        <v>2.4741932980010346</v>
      </c>
      <c r="J72" s="1">
        <f t="shared" si="24"/>
        <v>5</v>
      </c>
      <c r="K72" s="1">
        <f t="shared" si="20"/>
        <v>2.9171823857464005</v>
      </c>
      <c r="L72" s="1">
        <f t="shared" si="21"/>
        <v>7.2929559643660102</v>
      </c>
      <c r="M72" s="1">
        <f t="shared" si="15"/>
        <v>20</v>
      </c>
      <c r="N72" s="1">
        <v>4</v>
      </c>
      <c r="O72" s="1">
        <f t="shared" si="16"/>
        <v>87.515471572392045</v>
      </c>
      <c r="P72" s="1">
        <f t="shared" si="22"/>
        <v>1.9793546384008278</v>
      </c>
      <c r="Q72" s="1">
        <f t="shared" si="17"/>
        <v>59.380639152024834</v>
      </c>
      <c r="R72" s="1">
        <f t="shared" si="23"/>
        <v>1580.5832760504629</v>
      </c>
    </row>
    <row r="73" spans="1:18">
      <c r="A73" s="4">
        <v>16631</v>
      </c>
      <c r="B73" s="1">
        <v>72</v>
      </c>
      <c r="C73" s="1">
        <v>20</v>
      </c>
      <c r="D73" s="1">
        <v>20</v>
      </c>
      <c r="E73" s="1">
        <v>4</v>
      </c>
      <c r="F73" s="1">
        <f t="shared" si="18"/>
        <v>1.9595610920168196</v>
      </c>
      <c r="G73" s="1">
        <f t="shared" si="19"/>
        <v>4.8989027300420496</v>
      </c>
      <c r="H73" s="1">
        <f t="shared" si="13"/>
        <v>58.786832760504588</v>
      </c>
      <c r="I73" s="1">
        <f t="shared" si="14"/>
        <v>2.4494513650210243</v>
      </c>
      <c r="J73" s="1">
        <f t="shared" si="24"/>
        <v>6</v>
      </c>
      <c r="K73" s="1">
        <f t="shared" si="20"/>
        <v>2.9084308385891613</v>
      </c>
      <c r="L73" s="1">
        <f t="shared" si="21"/>
        <v>7.2710770964729123</v>
      </c>
      <c r="M73" s="1">
        <f t="shared" si="15"/>
        <v>20</v>
      </c>
      <c r="N73" s="1">
        <v>4</v>
      </c>
      <c r="O73" s="1">
        <f t="shared" si="16"/>
        <v>87.252925157674881</v>
      </c>
      <c r="P73" s="1">
        <f t="shared" si="22"/>
        <v>1.9595610920168196</v>
      </c>
      <c r="Q73" s="1">
        <f t="shared" si="17"/>
        <v>58.786832760504588</v>
      </c>
      <c r="R73" s="1">
        <f t="shared" si="23"/>
        <v>1521.7964432899582</v>
      </c>
    </row>
    <row r="74" spans="1:18">
      <c r="A74" s="8">
        <v>16632</v>
      </c>
      <c r="B74" s="2">
        <v>73</v>
      </c>
      <c r="C74" s="2">
        <v>0</v>
      </c>
      <c r="D74" s="2">
        <v>0</v>
      </c>
      <c r="E74" s="2">
        <v>0</v>
      </c>
      <c r="F74" s="2">
        <v>0</v>
      </c>
      <c r="G74" s="2">
        <f t="shared" si="19"/>
        <v>4.8499137027416293</v>
      </c>
      <c r="H74" s="2">
        <f t="shared" si="13"/>
        <v>0</v>
      </c>
      <c r="I74" s="2">
        <f t="shared" si="14"/>
        <v>0</v>
      </c>
      <c r="J74" s="2">
        <f t="shared" si="24"/>
        <v>7</v>
      </c>
      <c r="K74" s="1">
        <f t="shared" si="20"/>
        <v>2.8997055460733936</v>
      </c>
      <c r="L74" s="1">
        <f t="shared" si="21"/>
        <v>7.2492638651834937</v>
      </c>
      <c r="M74" s="2">
        <f t="shared" si="15"/>
        <v>20</v>
      </c>
      <c r="N74" s="2">
        <v>4</v>
      </c>
      <c r="O74" s="2">
        <f t="shared" si="16"/>
        <v>86.99116638220184</v>
      </c>
      <c r="P74" s="1">
        <f t="shared" si="22"/>
        <v>1.9399654810966513</v>
      </c>
      <c r="Q74" s="1">
        <f t="shared" si="17"/>
        <v>58.198964432899544</v>
      </c>
      <c r="R74" s="1">
        <f t="shared" si="23"/>
        <v>1463.5974788570586</v>
      </c>
    </row>
    <row r="75" spans="1:18">
      <c r="A75" s="4">
        <v>16633</v>
      </c>
      <c r="B75" s="1">
        <v>74</v>
      </c>
      <c r="C75" s="1">
        <v>20</v>
      </c>
      <c r="D75" s="1">
        <f>24-E75</f>
        <v>13</v>
      </c>
      <c r="E75" s="1">
        <v>11</v>
      </c>
      <c r="F75" s="1">
        <f>F74*0.99</f>
        <v>0</v>
      </c>
      <c r="G75" s="1">
        <f t="shared" si="19"/>
        <v>4.8014145657142127</v>
      </c>
      <c r="H75" s="1">
        <f>F75*D75+E75*G75</f>
        <v>52.815560222856341</v>
      </c>
      <c r="I75" s="1">
        <f t="shared" si="14"/>
        <v>2.2006483426190142</v>
      </c>
      <c r="J75" s="1">
        <f t="shared" si="24"/>
        <v>1</v>
      </c>
      <c r="K75" s="1">
        <f t="shared" si="20"/>
        <v>2.8910064294351736</v>
      </c>
      <c r="L75" s="1">
        <f t="shared" si="21"/>
        <v>7.2275160735879433</v>
      </c>
      <c r="M75" s="1">
        <f t="shared" si="15"/>
        <v>18</v>
      </c>
      <c r="N75" s="1">
        <v>4</v>
      </c>
      <c r="O75" s="1">
        <f t="shared" si="16"/>
        <v>80.948180024184893</v>
      </c>
      <c r="P75" s="1">
        <f t="shared" si="22"/>
        <v>1.9205658262856848</v>
      </c>
      <c r="Q75" s="1">
        <f t="shared" si="17"/>
        <v>57.616974788570545</v>
      </c>
      <c r="R75" s="1">
        <f t="shared" si="23"/>
        <v>1405.980504068488</v>
      </c>
    </row>
    <row r="76" spans="1:18">
      <c r="A76" s="4">
        <v>16634</v>
      </c>
      <c r="B76" s="1">
        <v>75</v>
      </c>
      <c r="C76" s="1">
        <v>20</v>
      </c>
      <c r="D76" s="1">
        <f t="shared" ref="D76:D107" si="25">24-E76</f>
        <v>13</v>
      </c>
      <c r="E76" s="1">
        <v>11</v>
      </c>
      <c r="F76" s="1">
        <f t="shared" si="18"/>
        <v>0</v>
      </c>
      <c r="G76" s="1">
        <f t="shared" si="19"/>
        <v>4.7534004200570701</v>
      </c>
      <c r="H76" s="1">
        <f t="shared" si="13"/>
        <v>52.287404620627768</v>
      </c>
      <c r="I76" s="1">
        <f t="shared" si="14"/>
        <v>2.1786418591928238</v>
      </c>
      <c r="J76" s="1">
        <f t="shared" si="24"/>
        <v>2</v>
      </c>
      <c r="K76" s="1">
        <f t="shared" si="20"/>
        <v>2.8823334101468681</v>
      </c>
      <c r="L76" s="1">
        <f t="shared" si="21"/>
        <v>7.2058335253671792</v>
      </c>
      <c r="M76" s="1">
        <f t="shared" si="15"/>
        <v>20</v>
      </c>
      <c r="N76" s="1">
        <v>4</v>
      </c>
      <c r="O76" s="1">
        <f t="shared" si="16"/>
        <v>86.47000230440608</v>
      </c>
      <c r="P76" s="1">
        <f t="shared" si="22"/>
        <v>1.901360168022828</v>
      </c>
      <c r="Q76" s="1">
        <f t="shared" si="17"/>
        <v>57.040805040684845</v>
      </c>
      <c r="R76" s="1">
        <f t="shared" si="23"/>
        <v>1348.9396990278033</v>
      </c>
    </row>
    <row r="77" spans="1:18">
      <c r="A77" s="4">
        <v>16635</v>
      </c>
      <c r="B77" s="1">
        <v>76</v>
      </c>
      <c r="C77" s="1">
        <v>20</v>
      </c>
      <c r="D77" s="1">
        <f t="shared" si="25"/>
        <v>13</v>
      </c>
      <c r="E77" s="1">
        <v>11</v>
      </c>
      <c r="F77" s="1">
        <f t="shared" si="18"/>
        <v>0</v>
      </c>
      <c r="G77" s="1">
        <f t="shared" si="19"/>
        <v>4.7058664158564998</v>
      </c>
      <c r="H77" s="1">
        <f t="shared" ref="H77:H108" si="26">F77*D77+E77*G77</f>
        <v>51.764530574421499</v>
      </c>
      <c r="I77" s="1">
        <f t="shared" si="14"/>
        <v>2.156855440600896</v>
      </c>
      <c r="J77" s="1">
        <f t="shared" si="24"/>
        <v>3</v>
      </c>
      <c r="K77" s="1">
        <f t="shared" si="20"/>
        <v>2.8736864099164277</v>
      </c>
      <c r="L77" s="1">
        <f t="shared" si="21"/>
        <v>7.1842160247910778</v>
      </c>
      <c r="M77" s="1">
        <f t="shared" si="15"/>
        <v>20</v>
      </c>
      <c r="N77" s="1">
        <v>4</v>
      </c>
      <c r="O77" s="1">
        <f t="shared" si="16"/>
        <v>86.210592297492866</v>
      </c>
      <c r="P77" s="1">
        <f t="shared" si="22"/>
        <v>1.8823465663425998</v>
      </c>
      <c r="Q77" s="1">
        <f t="shared" si="17"/>
        <v>56.470396990277997</v>
      </c>
      <c r="R77" s="1">
        <f t="shared" si="23"/>
        <v>1292.4693020375253</v>
      </c>
    </row>
    <row r="78" spans="1:18">
      <c r="A78" s="4">
        <v>16636</v>
      </c>
      <c r="B78" s="1">
        <v>77</v>
      </c>
      <c r="C78" s="1">
        <v>20</v>
      </c>
      <c r="D78" s="1">
        <f t="shared" si="25"/>
        <v>13</v>
      </c>
      <c r="E78" s="1">
        <v>11</v>
      </c>
      <c r="F78" s="1">
        <f t="shared" si="18"/>
        <v>0</v>
      </c>
      <c r="G78" s="1">
        <f t="shared" si="19"/>
        <v>4.6588077516979345</v>
      </c>
      <c r="H78" s="1">
        <f t="shared" si="26"/>
        <v>51.246885268677282</v>
      </c>
      <c r="I78" s="1">
        <f t="shared" si="14"/>
        <v>2.1352868861948866</v>
      </c>
      <c r="J78" s="1">
        <f t="shared" si="24"/>
        <v>4</v>
      </c>
      <c r="K78" s="1">
        <f t="shared" si="20"/>
        <v>2.8650653506866783</v>
      </c>
      <c r="L78" s="1">
        <f t="shared" si="21"/>
        <v>7.1626633767167043</v>
      </c>
      <c r="M78" s="1">
        <f t="shared" si="15"/>
        <v>20</v>
      </c>
      <c r="N78" s="1">
        <v>4</v>
      </c>
      <c r="O78" s="1">
        <f t="shared" si="16"/>
        <v>85.95196052060038</v>
      </c>
      <c r="P78" s="1">
        <f t="shared" si="22"/>
        <v>1.8635231006791737</v>
      </c>
      <c r="Q78" s="1">
        <f t="shared" si="17"/>
        <v>55.90569302037521</v>
      </c>
      <c r="R78" s="1">
        <f t="shared" si="23"/>
        <v>1236.5636090171502</v>
      </c>
    </row>
    <row r="79" spans="1:18">
      <c r="A79" s="4">
        <v>16637</v>
      </c>
      <c r="B79" s="1">
        <v>78</v>
      </c>
      <c r="C79" s="1">
        <v>20</v>
      </c>
      <c r="D79" s="1">
        <f t="shared" si="25"/>
        <v>13</v>
      </c>
      <c r="E79" s="1">
        <v>11</v>
      </c>
      <c r="F79" s="1">
        <f t="shared" si="18"/>
        <v>0</v>
      </c>
      <c r="G79" s="1">
        <f t="shared" si="19"/>
        <v>4.6122196741809551</v>
      </c>
      <c r="H79" s="1">
        <f t="shared" si="26"/>
        <v>50.734416415990509</v>
      </c>
      <c r="I79" s="1">
        <f t="shared" si="14"/>
        <v>2.1139340173329377</v>
      </c>
      <c r="J79" s="1">
        <f t="shared" si="24"/>
        <v>5</v>
      </c>
      <c r="K79" s="1">
        <f t="shared" si="20"/>
        <v>2.8564701546346183</v>
      </c>
      <c r="L79" s="1">
        <f t="shared" si="21"/>
        <v>7.1411753865865544</v>
      </c>
      <c r="M79" s="1">
        <f t="shared" si="15"/>
        <v>20</v>
      </c>
      <c r="N79" s="1">
        <v>4</v>
      </c>
      <c r="O79" s="1">
        <f t="shared" si="16"/>
        <v>85.694104639038585</v>
      </c>
      <c r="P79" s="1">
        <f t="shared" si="22"/>
        <v>1.8448878696723821</v>
      </c>
      <c r="Q79" s="1">
        <f t="shared" si="17"/>
        <v>55.346636090171458</v>
      </c>
      <c r="R79" s="1">
        <f t="shared" si="23"/>
        <v>1181.2169729269788</v>
      </c>
    </row>
    <row r="80" spans="1:18">
      <c r="A80" s="4">
        <v>16638</v>
      </c>
      <c r="B80" s="1">
        <v>79</v>
      </c>
      <c r="C80" s="1">
        <v>20</v>
      </c>
      <c r="D80" s="1">
        <f t="shared" si="25"/>
        <v>13</v>
      </c>
      <c r="E80" s="1">
        <v>11</v>
      </c>
      <c r="F80" s="1">
        <f t="shared" si="18"/>
        <v>0</v>
      </c>
      <c r="G80" s="1">
        <f t="shared" si="19"/>
        <v>4.5660974774391452</v>
      </c>
      <c r="H80" s="1">
        <f t="shared" si="26"/>
        <v>50.227072251830599</v>
      </c>
      <c r="I80" s="1">
        <f t="shared" si="14"/>
        <v>2.0927946771596084</v>
      </c>
      <c r="J80" s="1">
        <f t="shared" si="24"/>
        <v>6</v>
      </c>
      <c r="K80" s="1">
        <f t="shared" si="20"/>
        <v>2.8479007441707145</v>
      </c>
      <c r="L80" s="1">
        <f t="shared" si="21"/>
        <v>7.1197518604267946</v>
      </c>
      <c r="M80" s="1">
        <f t="shared" si="15"/>
        <v>20</v>
      </c>
      <c r="N80" s="1">
        <v>4</v>
      </c>
      <c r="O80" s="1">
        <f t="shared" si="16"/>
        <v>85.437022325121475</v>
      </c>
      <c r="P80" s="1">
        <f t="shared" si="22"/>
        <v>1.8264389909756582</v>
      </c>
      <c r="Q80" s="1">
        <f t="shared" si="17"/>
        <v>54.793169729269742</v>
      </c>
      <c r="R80" s="1">
        <f t="shared" si="23"/>
        <v>1126.423803197709</v>
      </c>
    </row>
    <row r="81" spans="1:18">
      <c r="A81" s="4">
        <v>16639</v>
      </c>
      <c r="B81" s="1">
        <v>80</v>
      </c>
      <c r="C81" s="1">
        <v>20</v>
      </c>
      <c r="D81" s="1">
        <f t="shared" si="25"/>
        <v>13</v>
      </c>
      <c r="E81" s="1">
        <v>11</v>
      </c>
      <c r="F81" s="1">
        <f t="shared" si="18"/>
        <v>0</v>
      </c>
      <c r="G81" s="1">
        <f t="shared" si="19"/>
        <v>4.5204365026647535</v>
      </c>
      <c r="H81" s="1">
        <f t="shared" si="26"/>
        <v>49.724801529312288</v>
      </c>
      <c r="I81" s="1">
        <f t="shared" si="14"/>
        <v>2.0718667303880118</v>
      </c>
      <c r="J81" s="1">
        <f t="shared" si="24"/>
        <v>7</v>
      </c>
      <c r="K81" s="1">
        <f t="shared" si="20"/>
        <v>2.8393570419382024</v>
      </c>
      <c r="L81" s="1">
        <f t="shared" si="21"/>
        <v>7.0983926048455146</v>
      </c>
      <c r="M81" s="1">
        <f t="shared" si="15"/>
        <v>20</v>
      </c>
      <c r="N81" s="1">
        <v>4</v>
      </c>
      <c r="O81" s="1">
        <f t="shared" si="16"/>
        <v>85.180711258146104</v>
      </c>
      <c r="P81" s="1">
        <f t="shared" si="22"/>
        <v>1.8081746010659017</v>
      </c>
      <c r="Q81" s="1">
        <f t="shared" si="17"/>
        <v>54.245238031977053</v>
      </c>
      <c r="R81" s="1">
        <f t="shared" si="23"/>
        <v>1072.1785651657319</v>
      </c>
    </row>
    <row r="82" spans="1:18">
      <c r="A82" s="4">
        <v>16640</v>
      </c>
      <c r="B82" s="1">
        <v>81</v>
      </c>
      <c r="C82" s="1">
        <v>20</v>
      </c>
      <c r="D82" s="1">
        <f t="shared" si="25"/>
        <v>13</v>
      </c>
      <c r="E82" s="1">
        <v>11</v>
      </c>
      <c r="F82" s="1">
        <f t="shared" si="18"/>
        <v>0</v>
      </c>
      <c r="G82" s="1">
        <f t="shared" si="19"/>
        <v>4.4752321376381063</v>
      </c>
      <c r="H82" s="1">
        <f t="shared" si="26"/>
        <v>49.227553514019171</v>
      </c>
      <c r="I82" s="1">
        <f t="shared" si="14"/>
        <v>2.0511480630841321</v>
      </c>
      <c r="J82" s="1">
        <f t="shared" si="24"/>
        <v>1</v>
      </c>
      <c r="K82" s="1">
        <f t="shared" si="20"/>
        <v>2.8308389708123878</v>
      </c>
      <c r="L82" s="1">
        <f t="shared" si="21"/>
        <v>7.0770974270309779</v>
      </c>
      <c r="M82" s="1">
        <f t="shared" si="15"/>
        <v>18</v>
      </c>
      <c r="N82" s="1">
        <v>4</v>
      </c>
      <c r="O82" s="1">
        <f t="shared" si="16"/>
        <v>79.26349118274689</v>
      </c>
      <c r="P82" s="1">
        <f t="shared" si="22"/>
        <v>1.7900928550552426</v>
      </c>
      <c r="Q82" s="1">
        <f t="shared" si="17"/>
        <v>53.70278565165728</v>
      </c>
      <c r="R82" s="1">
        <f t="shared" si="23"/>
        <v>1018.4757795140747</v>
      </c>
    </row>
    <row r="83" spans="1:18">
      <c r="A83" s="4">
        <v>16641</v>
      </c>
      <c r="B83" s="1">
        <v>82</v>
      </c>
      <c r="C83" s="1">
        <v>20</v>
      </c>
      <c r="D83" s="1">
        <f t="shared" si="25"/>
        <v>13</v>
      </c>
      <c r="E83" s="1">
        <v>11</v>
      </c>
      <c r="F83" s="1">
        <f t="shared" si="18"/>
        <v>0</v>
      </c>
      <c r="G83" s="1">
        <f t="shared" si="19"/>
        <v>4.4304798162617249</v>
      </c>
      <c r="H83" s="1">
        <f t="shared" si="26"/>
        <v>48.735277978878976</v>
      </c>
      <c r="I83" s="1">
        <f t="shared" si="14"/>
        <v>2.0306365824532908</v>
      </c>
      <c r="J83" s="1">
        <f t="shared" si="24"/>
        <v>2</v>
      </c>
      <c r="K83" s="1">
        <f t="shared" si="20"/>
        <v>2.8223464538999505</v>
      </c>
      <c r="L83" s="1">
        <f t="shared" si="21"/>
        <v>7.055866134749885</v>
      </c>
      <c r="M83" s="1">
        <f t="shared" si="15"/>
        <v>20</v>
      </c>
      <c r="N83" s="1">
        <v>4</v>
      </c>
      <c r="O83" s="1">
        <f t="shared" si="16"/>
        <v>84.670393616998552</v>
      </c>
      <c r="P83" s="1">
        <f t="shared" si="22"/>
        <v>1.7721919265046902</v>
      </c>
      <c r="Q83" s="1">
        <f t="shared" si="17"/>
        <v>53.165757795140699</v>
      </c>
      <c r="R83" s="1">
        <f t="shared" si="23"/>
        <v>965.31002171893397</v>
      </c>
    </row>
    <row r="84" spans="1:18">
      <c r="A84" s="4">
        <v>16642</v>
      </c>
      <c r="B84" s="1">
        <v>83</v>
      </c>
      <c r="C84" s="1">
        <v>20</v>
      </c>
      <c r="D84" s="1">
        <f t="shared" si="25"/>
        <v>13</v>
      </c>
      <c r="E84" s="1">
        <v>11</v>
      </c>
      <c r="F84" s="1">
        <f t="shared" si="18"/>
        <v>0</v>
      </c>
      <c r="G84" s="1">
        <f t="shared" si="19"/>
        <v>4.3861750180991077</v>
      </c>
      <c r="H84" s="1">
        <f t="shared" si="26"/>
        <v>48.247925199090183</v>
      </c>
      <c r="I84" s="1">
        <f t="shared" si="14"/>
        <v>2.0103302166287578</v>
      </c>
      <c r="J84" s="1">
        <f t="shared" si="24"/>
        <v>3</v>
      </c>
      <c r="K84" s="1">
        <f t="shared" si="20"/>
        <v>2.8138794145382509</v>
      </c>
      <c r="L84" s="1">
        <f t="shared" si="21"/>
        <v>7.0346985363456351</v>
      </c>
      <c r="M84" s="1">
        <f t="shared" si="15"/>
        <v>20</v>
      </c>
      <c r="N84" s="1">
        <v>4</v>
      </c>
      <c r="O84" s="1">
        <f t="shared" si="16"/>
        <v>84.416382436147558</v>
      </c>
      <c r="P84" s="1">
        <f t="shared" si="22"/>
        <v>1.7544700072396433</v>
      </c>
      <c r="Q84" s="1">
        <f t="shared" si="17"/>
        <v>52.6341002171893</v>
      </c>
      <c r="R84" s="1">
        <f t="shared" si="23"/>
        <v>912.67592150174471</v>
      </c>
    </row>
    <row r="85" spans="1:18">
      <c r="A85" s="4">
        <v>16643</v>
      </c>
      <c r="B85" s="1">
        <v>84</v>
      </c>
      <c r="C85" s="1">
        <v>20</v>
      </c>
      <c r="D85" s="1">
        <f t="shared" si="25"/>
        <v>13</v>
      </c>
      <c r="E85" s="1">
        <v>11</v>
      </c>
      <c r="F85" s="1">
        <f t="shared" si="18"/>
        <v>0</v>
      </c>
      <c r="G85" s="1">
        <f t="shared" si="19"/>
        <v>4.3423132679181169</v>
      </c>
      <c r="H85" s="1">
        <f t="shared" si="26"/>
        <v>47.765445947099288</v>
      </c>
      <c r="I85" s="1">
        <f t="shared" si="14"/>
        <v>1.9902269144624702</v>
      </c>
      <c r="J85" s="1">
        <f t="shared" si="24"/>
        <v>4</v>
      </c>
      <c r="K85" s="1">
        <f t="shared" si="20"/>
        <v>2.8054377762946361</v>
      </c>
      <c r="L85" s="1">
        <f t="shared" si="21"/>
        <v>7.0135944407365978</v>
      </c>
      <c r="M85" s="1">
        <f t="shared" si="15"/>
        <v>20</v>
      </c>
      <c r="N85" s="1">
        <v>4</v>
      </c>
      <c r="O85" s="1">
        <f t="shared" si="16"/>
        <v>84.163133288839106</v>
      </c>
      <c r="P85" s="1">
        <f t="shared" si="22"/>
        <v>1.7369253071672468</v>
      </c>
      <c r="Q85" s="1">
        <f t="shared" si="17"/>
        <v>52.107759215017403</v>
      </c>
      <c r="R85" s="1">
        <f t="shared" si="23"/>
        <v>860.56816228672733</v>
      </c>
    </row>
    <row r="86" spans="1:18">
      <c r="A86" s="4">
        <v>16644</v>
      </c>
      <c r="B86" s="1">
        <v>85</v>
      </c>
      <c r="C86" s="1">
        <v>20</v>
      </c>
      <c r="D86" s="1">
        <f t="shared" si="25"/>
        <v>13</v>
      </c>
      <c r="E86" s="1">
        <v>11</v>
      </c>
      <c r="F86" s="1">
        <f t="shared" si="18"/>
        <v>0</v>
      </c>
      <c r="G86" s="1">
        <f t="shared" si="19"/>
        <v>4.2988901352389357</v>
      </c>
      <c r="H86" s="1">
        <f t="shared" si="26"/>
        <v>47.28779148762829</v>
      </c>
      <c r="I86" s="1">
        <f t="shared" si="14"/>
        <v>1.9703246453178453</v>
      </c>
      <c r="J86" s="1">
        <f t="shared" si="24"/>
        <v>5</v>
      </c>
      <c r="K86" s="1">
        <f t="shared" si="20"/>
        <v>2.7970214629657524</v>
      </c>
      <c r="L86" s="1">
        <f t="shared" si="21"/>
        <v>6.9925536574143878</v>
      </c>
      <c r="M86" s="1">
        <f t="shared" si="15"/>
        <v>20</v>
      </c>
      <c r="N86" s="1">
        <v>4</v>
      </c>
      <c r="O86" s="1">
        <f t="shared" si="16"/>
        <v>83.910643888972601</v>
      </c>
      <c r="P86" s="1">
        <f t="shared" si="22"/>
        <v>1.7195560540955743</v>
      </c>
      <c r="Q86" s="1">
        <f t="shared" si="17"/>
        <v>51.586681622867232</v>
      </c>
      <c r="R86" s="1">
        <f t="shared" si="23"/>
        <v>808.98148066386011</v>
      </c>
    </row>
    <row r="87" spans="1:18">
      <c r="A87" s="4">
        <v>16645</v>
      </c>
      <c r="B87" s="1">
        <v>86</v>
      </c>
      <c r="C87" s="1">
        <v>20</v>
      </c>
      <c r="D87" s="1">
        <f t="shared" si="25"/>
        <v>13</v>
      </c>
      <c r="E87" s="1">
        <v>11</v>
      </c>
      <c r="F87" s="1">
        <f t="shared" si="18"/>
        <v>0</v>
      </c>
      <c r="G87" s="1">
        <f t="shared" si="19"/>
        <v>4.2559012338865463</v>
      </c>
      <c r="H87" s="1">
        <f t="shared" si="26"/>
        <v>46.814913572752012</v>
      </c>
      <c r="I87" s="1">
        <f t="shared" si="14"/>
        <v>1.9506213988646672</v>
      </c>
      <c r="J87" s="1">
        <f t="shared" si="24"/>
        <v>6</v>
      </c>
      <c r="K87" s="1">
        <f t="shared" si="20"/>
        <v>2.788630398576855</v>
      </c>
      <c r="L87" s="1">
        <f t="shared" si="21"/>
        <v>6.9715759964421444</v>
      </c>
      <c r="M87" s="1">
        <f t="shared" si="15"/>
        <v>20</v>
      </c>
      <c r="N87" s="1">
        <v>4</v>
      </c>
      <c r="O87" s="1">
        <f t="shared" si="16"/>
        <v>83.658911957305676</v>
      </c>
      <c r="P87" s="1">
        <f t="shared" si="22"/>
        <v>1.7023604935546186</v>
      </c>
      <c r="Q87" s="1">
        <f t="shared" si="17"/>
        <v>51.070814806638552</v>
      </c>
      <c r="R87" s="1">
        <f t="shared" si="23"/>
        <v>757.9106658572216</v>
      </c>
    </row>
    <row r="88" spans="1:18">
      <c r="A88" s="4">
        <v>16646</v>
      </c>
      <c r="B88" s="1">
        <v>87</v>
      </c>
      <c r="C88" s="1">
        <v>20</v>
      </c>
      <c r="D88" s="1">
        <f t="shared" si="25"/>
        <v>13</v>
      </c>
      <c r="E88" s="1">
        <v>11</v>
      </c>
      <c r="F88" s="1">
        <f t="shared" si="18"/>
        <v>0</v>
      </c>
      <c r="G88" s="1">
        <f t="shared" si="19"/>
        <v>4.2133422215476806</v>
      </c>
      <c r="H88" s="1">
        <f t="shared" si="26"/>
        <v>46.34676443702449</v>
      </c>
      <c r="I88" s="1">
        <f t="shared" si="14"/>
        <v>1.9311151848760204</v>
      </c>
      <c r="J88" s="1">
        <f t="shared" si="24"/>
        <v>7</v>
      </c>
      <c r="K88" s="1">
        <f t="shared" si="20"/>
        <v>2.7802645073811245</v>
      </c>
      <c r="L88" s="1">
        <f t="shared" si="21"/>
        <v>6.9506612684528184</v>
      </c>
      <c r="M88" s="1">
        <f t="shared" si="15"/>
        <v>20</v>
      </c>
      <c r="N88" s="1">
        <v>4</v>
      </c>
      <c r="O88" s="1">
        <f t="shared" si="16"/>
        <v>83.40793522143376</v>
      </c>
      <c r="P88" s="1">
        <f t="shared" si="22"/>
        <v>1.6853368886190725</v>
      </c>
      <c r="Q88" s="1">
        <f t="shared" si="17"/>
        <v>50.560106658572174</v>
      </c>
      <c r="R88" s="1">
        <f t="shared" si="23"/>
        <v>707.35055919864942</v>
      </c>
    </row>
    <row r="89" spans="1:18">
      <c r="A89" s="4">
        <v>16647</v>
      </c>
      <c r="B89" s="1">
        <v>88</v>
      </c>
      <c r="C89" s="1">
        <v>20</v>
      </c>
      <c r="D89" s="1">
        <f t="shared" si="25"/>
        <v>13</v>
      </c>
      <c r="E89" s="1">
        <v>11</v>
      </c>
      <c r="F89" s="1">
        <f t="shared" si="18"/>
        <v>0</v>
      </c>
      <c r="G89" s="1">
        <f t="shared" si="19"/>
        <v>4.171208799332204</v>
      </c>
      <c r="H89" s="1">
        <f t="shared" si="26"/>
        <v>45.883296792654242</v>
      </c>
      <c r="I89" s="1">
        <f t="shared" si="14"/>
        <v>1.9118040330272601</v>
      </c>
      <c r="J89" s="1">
        <f t="shared" si="24"/>
        <v>1</v>
      </c>
      <c r="K89" s="1">
        <f t="shared" si="20"/>
        <v>2.771923713858981</v>
      </c>
      <c r="L89" s="1">
        <f t="shared" si="21"/>
        <v>6.9298092846474599</v>
      </c>
      <c r="M89" s="1">
        <f t="shared" si="15"/>
        <v>18</v>
      </c>
      <c r="N89" s="1">
        <v>4</v>
      </c>
      <c r="O89" s="1">
        <f t="shared" si="16"/>
        <v>77.613863988051492</v>
      </c>
      <c r="P89" s="1">
        <f t="shared" si="22"/>
        <v>1.6684835197328818</v>
      </c>
      <c r="Q89" s="1">
        <f t="shared" si="17"/>
        <v>50.054505591986448</v>
      </c>
      <c r="R89" s="1">
        <f t="shared" si="23"/>
        <v>657.29605360666301</v>
      </c>
    </row>
    <row r="90" spans="1:18">
      <c r="A90" s="4">
        <v>16648</v>
      </c>
      <c r="B90" s="1">
        <v>89</v>
      </c>
      <c r="C90" s="1">
        <v>20</v>
      </c>
      <c r="D90" s="1">
        <f t="shared" si="25"/>
        <v>13</v>
      </c>
      <c r="E90" s="1">
        <v>11</v>
      </c>
      <c r="F90" s="1">
        <f t="shared" si="18"/>
        <v>0</v>
      </c>
      <c r="G90" s="1">
        <f t="shared" si="19"/>
        <v>4.1294967113388816</v>
      </c>
      <c r="H90" s="1">
        <f t="shared" si="26"/>
        <v>45.424463824727695</v>
      </c>
      <c r="I90" s="1">
        <f t="shared" si="14"/>
        <v>1.8926859926969872</v>
      </c>
      <c r="J90" s="1">
        <f t="shared" si="24"/>
        <v>2</v>
      </c>
      <c r="K90" s="1">
        <f t="shared" si="20"/>
        <v>2.7636079427174041</v>
      </c>
      <c r="L90" s="1">
        <f t="shared" si="21"/>
        <v>6.9090198567935177</v>
      </c>
      <c r="M90" s="1">
        <f t="shared" si="15"/>
        <v>20</v>
      </c>
      <c r="N90" s="1">
        <v>4</v>
      </c>
      <c r="O90" s="1">
        <f t="shared" si="16"/>
        <v>82.908238281522145</v>
      </c>
      <c r="P90" s="1">
        <f t="shared" si="22"/>
        <v>1.651798684535553</v>
      </c>
      <c r="Q90" s="1">
        <f t="shared" si="17"/>
        <v>49.553960536066583</v>
      </c>
      <c r="R90" s="1">
        <f t="shared" si="23"/>
        <v>607.74209307059641</v>
      </c>
    </row>
    <row r="91" spans="1:18">
      <c r="A91" s="4">
        <v>16649</v>
      </c>
      <c r="B91" s="1">
        <v>90</v>
      </c>
      <c r="C91" s="1">
        <v>20</v>
      </c>
      <c r="D91" s="1">
        <f t="shared" si="25"/>
        <v>13</v>
      </c>
      <c r="E91" s="1">
        <v>11</v>
      </c>
      <c r="F91" s="1">
        <f t="shared" si="18"/>
        <v>0</v>
      </c>
      <c r="G91" s="1">
        <f t="shared" si="19"/>
        <v>4.0882017442254925</v>
      </c>
      <c r="H91" s="1">
        <f t="shared" si="26"/>
        <v>44.970219186480421</v>
      </c>
      <c r="I91" s="1">
        <f t="shared" si="14"/>
        <v>1.8737591327700176</v>
      </c>
      <c r="J91" s="1">
        <f t="shared" si="24"/>
        <v>3</v>
      </c>
      <c r="K91" s="1">
        <f t="shared" si="20"/>
        <v>2.755317118889252</v>
      </c>
      <c r="L91" s="1">
        <f t="shared" si="21"/>
        <v>6.8882927972231371</v>
      </c>
      <c r="M91" s="1">
        <f t="shared" si="15"/>
        <v>20</v>
      </c>
      <c r="N91" s="1">
        <v>4</v>
      </c>
      <c r="O91" s="1">
        <f t="shared" si="16"/>
        <v>82.659513566677589</v>
      </c>
      <c r="P91" s="1">
        <f t="shared" si="22"/>
        <v>1.6352806976901975</v>
      </c>
      <c r="Q91" s="1">
        <f t="shared" si="17"/>
        <v>49.058420930705921</v>
      </c>
      <c r="R91" s="1">
        <f t="shared" si="23"/>
        <v>558.68367213989052</v>
      </c>
    </row>
    <row r="92" spans="1:18">
      <c r="A92" s="4">
        <v>16650</v>
      </c>
      <c r="B92" s="1">
        <v>91</v>
      </c>
      <c r="C92" s="1">
        <v>20</v>
      </c>
      <c r="D92" s="1">
        <f t="shared" si="25"/>
        <v>13</v>
      </c>
      <c r="E92" s="1">
        <v>11</v>
      </c>
      <c r="F92" s="1">
        <f t="shared" si="18"/>
        <v>0</v>
      </c>
      <c r="G92" s="1">
        <f t="shared" si="19"/>
        <v>4.0473197267832379</v>
      </c>
      <c r="H92" s="1">
        <f t="shared" si="26"/>
        <v>44.520516994615619</v>
      </c>
      <c r="I92" s="1">
        <f t="shared" si="14"/>
        <v>1.8550215414423175</v>
      </c>
      <c r="J92" s="1">
        <f t="shared" si="24"/>
        <v>4</v>
      </c>
      <c r="K92" s="1">
        <f t="shared" si="20"/>
        <v>2.7470511675325842</v>
      </c>
      <c r="L92" s="1">
        <f t="shared" si="21"/>
        <v>6.8676279188314675</v>
      </c>
      <c r="M92" s="1">
        <f t="shared" si="15"/>
        <v>20</v>
      </c>
      <c r="N92" s="1">
        <v>4</v>
      </c>
      <c r="O92" s="1">
        <f t="shared" si="16"/>
        <v>82.411535025977557</v>
      </c>
      <c r="P92" s="1">
        <f t="shared" si="22"/>
        <v>1.6189278907132956</v>
      </c>
      <c r="Q92" s="1">
        <f t="shared" si="17"/>
        <v>48.567836721398862</v>
      </c>
      <c r="R92" s="1">
        <f t="shared" si="23"/>
        <v>510.11583541849166</v>
      </c>
    </row>
    <row r="93" spans="1:18">
      <c r="A93" s="4">
        <v>16651</v>
      </c>
      <c r="B93" s="1">
        <v>92</v>
      </c>
      <c r="C93" s="1">
        <v>20</v>
      </c>
      <c r="D93" s="1">
        <f t="shared" si="25"/>
        <v>13</v>
      </c>
      <c r="E93" s="1">
        <v>11</v>
      </c>
      <c r="F93" s="1">
        <f t="shared" si="18"/>
        <v>0</v>
      </c>
      <c r="G93" s="1">
        <f t="shared" si="19"/>
        <v>4.0068465295154052</v>
      </c>
      <c r="H93" s="1">
        <f t="shared" si="26"/>
        <v>44.075311824669456</v>
      </c>
      <c r="I93" s="1">
        <f t="shared" si="14"/>
        <v>1.836471326027894</v>
      </c>
      <c r="J93" s="1">
        <f t="shared" si="24"/>
        <v>5</v>
      </c>
      <c r="K93" s="1">
        <f t="shared" si="20"/>
        <v>2.7388100140299865</v>
      </c>
      <c r="L93" s="1">
        <f t="shared" si="21"/>
        <v>6.8470250350749735</v>
      </c>
      <c r="M93" s="1">
        <f t="shared" si="15"/>
        <v>20</v>
      </c>
      <c r="N93" s="1">
        <v>4</v>
      </c>
      <c r="O93" s="1">
        <f t="shared" si="16"/>
        <v>82.164300420899622</v>
      </c>
      <c r="P93" s="1">
        <f t="shared" si="22"/>
        <v>1.6027386118061626</v>
      </c>
      <c r="Q93" s="1">
        <f t="shared" si="17"/>
        <v>48.082158354184877</v>
      </c>
      <c r="R93" s="1">
        <f t="shared" si="23"/>
        <v>462.0336770643068</v>
      </c>
    </row>
    <row r="94" spans="1:18">
      <c r="A94" s="4">
        <v>16652</v>
      </c>
      <c r="B94" s="1">
        <v>93</v>
      </c>
      <c r="C94" s="1">
        <v>20</v>
      </c>
      <c r="D94" s="1">
        <f t="shared" si="25"/>
        <v>13</v>
      </c>
      <c r="E94" s="1">
        <v>11</v>
      </c>
      <c r="F94" s="1">
        <f t="shared" si="18"/>
        <v>0</v>
      </c>
      <c r="G94" s="1">
        <f t="shared" si="19"/>
        <v>3.966778064220251</v>
      </c>
      <c r="H94" s="1">
        <f t="shared" si="26"/>
        <v>43.634558706422759</v>
      </c>
      <c r="I94" s="1">
        <f t="shared" si="14"/>
        <v>1.8181066127676149</v>
      </c>
      <c r="J94" s="1">
        <f t="shared" si="24"/>
        <v>6</v>
      </c>
      <c r="K94" s="1">
        <f t="shared" si="20"/>
        <v>2.7305935839878965</v>
      </c>
      <c r="L94" s="1">
        <f t="shared" si="21"/>
        <v>6.8264839599697487</v>
      </c>
      <c r="M94" s="1">
        <f t="shared" si="15"/>
        <v>20</v>
      </c>
      <c r="N94" s="1">
        <v>4</v>
      </c>
      <c r="O94" s="1">
        <f t="shared" si="16"/>
        <v>81.917807519636924</v>
      </c>
      <c r="P94" s="1">
        <f t="shared" si="22"/>
        <v>1.5867112256881011</v>
      </c>
      <c r="Q94" s="1">
        <f t="shared" si="17"/>
        <v>47.60133677064303</v>
      </c>
      <c r="R94" s="1">
        <f t="shared" si="23"/>
        <v>414.43234029366374</v>
      </c>
    </row>
    <row r="95" spans="1:18">
      <c r="A95" s="4">
        <v>16653</v>
      </c>
      <c r="B95" s="1">
        <v>94</v>
      </c>
      <c r="C95" s="1">
        <v>20</v>
      </c>
      <c r="D95" s="1">
        <f t="shared" si="25"/>
        <v>13</v>
      </c>
      <c r="E95" s="1">
        <v>11</v>
      </c>
      <c r="F95" s="1">
        <f t="shared" si="18"/>
        <v>0</v>
      </c>
      <c r="G95" s="1">
        <f t="shared" si="19"/>
        <v>3.9271102835780485</v>
      </c>
      <c r="H95" s="1">
        <f t="shared" si="26"/>
        <v>43.198213119358535</v>
      </c>
      <c r="I95" s="1">
        <f t="shared" si="14"/>
        <v>1.7999255466399389</v>
      </c>
      <c r="J95" s="1">
        <f t="shared" si="24"/>
        <v>7</v>
      </c>
      <c r="K95" s="1">
        <f t="shared" si="20"/>
        <v>2.7224018032359329</v>
      </c>
      <c r="L95" s="1">
        <f t="shared" si="21"/>
        <v>6.8060045080898393</v>
      </c>
      <c r="M95" s="1">
        <f t="shared" si="15"/>
        <v>20</v>
      </c>
      <c r="N95" s="1">
        <v>4</v>
      </c>
      <c r="O95" s="1">
        <f t="shared" si="16"/>
        <v>81.672054097078018</v>
      </c>
      <c r="P95" s="1">
        <f t="shared" si="22"/>
        <v>1.5708441134312201</v>
      </c>
      <c r="Q95" s="1">
        <f t="shared" si="17"/>
        <v>47.125323402936594</v>
      </c>
      <c r="R95" s="1">
        <f t="shared" si="23"/>
        <v>367.30701689072714</v>
      </c>
    </row>
    <row r="96" spans="1:18">
      <c r="A96" s="4">
        <v>16654</v>
      </c>
      <c r="B96" s="1">
        <v>95</v>
      </c>
      <c r="C96" s="1">
        <v>20</v>
      </c>
      <c r="D96" s="1">
        <f t="shared" si="25"/>
        <v>13</v>
      </c>
      <c r="E96" s="1">
        <v>11</v>
      </c>
      <c r="F96" s="1">
        <f t="shared" si="18"/>
        <v>0</v>
      </c>
      <c r="G96" s="1">
        <f t="shared" si="19"/>
        <v>3.8878391807422679</v>
      </c>
      <c r="H96" s="1">
        <f t="shared" si="26"/>
        <v>42.766230988164949</v>
      </c>
      <c r="I96" s="1">
        <f t="shared" si="14"/>
        <v>1.7819262911735396</v>
      </c>
      <c r="J96" s="1">
        <f t="shared" si="24"/>
        <v>1</v>
      </c>
      <c r="K96" s="1">
        <f t="shared" si="20"/>
        <v>2.7142345978262252</v>
      </c>
      <c r="L96" s="1">
        <f t="shared" si="21"/>
        <v>6.7855864945655693</v>
      </c>
      <c r="M96" s="1">
        <f t="shared" si="15"/>
        <v>18</v>
      </c>
      <c r="N96" s="1">
        <v>4</v>
      </c>
      <c r="O96" s="1">
        <f t="shared" si="16"/>
        <v>75.998568739134328</v>
      </c>
      <c r="P96" s="1">
        <f t="shared" si="22"/>
        <v>1.5551356722969079</v>
      </c>
      <c r="Q96" s="1">
        <f t="shared" si="17"/>
        <v>46.654070168907225</v>
      </c>
      <c r="R96" s="1">
        <f t="shared" si="23"/>
        <v>320.65294672181994</v>
      </c>
    </row>
    <row r="97" spans="1:18">
      <c r="A97" s="4">
        <v>16655</v>
      </c>
      <c r="B97" s="1">
        <v>96</v>
      </c>
      <c r="C97" s="1">
        <v>20</v>
      </c>
      <c r="D97" s="1">
        <f t="shared" si="25"/>
        <v>13</v>
      </c>
      <c r="E97" s="1">
        <v>11</v>
      </c>
      <c r="F97" s="1">
        <f t="shared" si="18"/>
        <v>0</v>
      </c>
      <c r="G97" s="1">
        <f t="shared" si="19"/>
        <v>3.8489607889348449</v>
      </c>
      <c r="H97" s="1">
        <f t="shared" si="26"/>
        <v>42.338568678283295</v>
      </c>
      <c r="I97" s="1">
        <f t="shared" si="14"/>
        <v>1.7641070282618039</v>
      </c>
      <c r="J97" s="1">
        <f t="shared" si="24"/>
        <v>2</v>
      </c>
      <c r="K97" s="1">
        <f t="shared" si="20"/>
        <v>2.7060918940327467</v>
      </c>
      <c r="L97" s="1">
        <f t="shared" si="21"/>
        <v>6.7652297350818724</v>
      </c>
      <c r="M97" s="1">
        <f t="shared" si="15"/>
        <v>20</v>
      </c>
      <c r="N97" s="1">
        <v>4</v>
      </c>
      <c r="O97" s="1">
        <f t="shared" si="16"/>
        <v>81.182756820982434</v>
      </c>
      <c r="P97" s="1">
        <f t="shared" si="22"/>
        <v>1.5395843155739388</v>
      </c>
      <c r="Q97" s="1">
        <f t="shared" si="17"/>
        <v>46.187529467218155</v>
      </c>
      <c r="R97" s="1">
        <f t="shared" si="23"/>
        <v>274.46541725460179</v>
      </c>
    </row>
    <row r="98" spans="1:18">
      <c r="A98" s="4">
        <v>16656</v>
      </c>
      <c r="B98" s="1">
        <v>97</v>
      </c>
      <c r="C98" s="1">
        <v>20</v>
      </c>
      <c r="D98" s="1">
        <f t="shared" si="25"/>
        <v>13</v>
      </c>
      <c r="E98" s="1">
        <v>11</v>
      </c>
      <c r="F98" s="1">
        <f t="shared" si="18"/>
        <v>0</v>
      </c>
      <c r="G98" s="1">
        <f t="shared" si="19"/>
        <v>3.8104711810454965</v>
      </c>
      <c r="H98" s="1">
        <f t="shared" si="26"/>
        <v>41.915182991500458</v>
      </c>
      <c r="I98" s="1">
        <f t="shared" si="14"/>
        <v>1.7464659579791857</v>
      </c>
      <c r="J98" s="1">
        <f t="shared" si="24"/>
        <v>3</v>
      </c>
      <c r="K98" s="1">
        <f t="shared" si="20"/>
        <v>2.6979736183506486</v>
      </c>
      <c r="L98" s="1">
        <f t="shared" si="21"/>
        <v>6.7449340458766267</v>
      </c>
      <c r="M98" s="1">
        <f t="shared" si="15"/>
        <v>20</v>
      </c>
      <c r="N98" s="1">
        <v>4</v>
      </c>
      <c r="O98" s="1">
        <f t="shared" si="16"/>
        <v>80.939208550519481</v>
      </c>
      <c r="P98" s="1">
        <f t="shared" si="22"/>
        <v>1.5241884724181993</v>
      </c>
      <c r="Q98" s="1">
        <f t="shared" si="17"/>
        <v>45.725654172545973</v>
      </c>
      <c r="R98" s="1">
        <f t="shared" si="23"/>
        <v>228.73976308205582</v>
      </c>
    </row>
    <row r="99" spans="1:18">
      <c r="A99" s="4">
        <v>16657</v>
      </c>
      <c r="B99" s="1">
        <v>98</v>
      </c>
      <c r="C99" s="1">
        <v>20</v>
      </c>
      <c r="D99" s="1">
        <f t="shared" si="25"/>
        <v>13</v>
      </c>
      <c r="E99" s="1">
        <v>11</v>
      </c>
      <c r="F99" s="1">
        <f t="shared" si="18"/>
        <v>0</v>
      </c>
      <c r="G99" s="1">
        <f t="shared" si="19"/>
        <v>3.7723664692350414</v>
      </c>
      <c r="H99" s="1">
        <f t="shared" si="26"/>
        <v>41.496031161585456</v>
      </c>
      <c r="I99" s="1">
        <f t="shared" si="14"/>
        <v>1.7290012983993941</v>
      </c>
      <c r="J99" s="1">
        <f t="shared" si="24"/>
        <v>4</v>
      </c>
      <c r="K99" s="1">
        <f t="shared" si="20"/>
        <v>2.6898796974955967</v>
      </c>
      <c r="L99" s="1">
        <f t="shared" si="21"/>
        <v>6.7246992437389972</v>
      </c>
      <c r="M99" s="1">
        <f t="shared" si="15"/>
        <v>20</v>
      </c>
      <c r="N99" s="1">
        <v>4</v>
      </c>
      <c r="O99" s="1">
        <f t="shared" si="16"/>
        <v>80.696390924867927</v>
      </c>
      <c r="P99" s="1">
        <f t="shared" si="22"/>
        <v>1.5089465876940173</v>
      </c>
      <c r="Q99" s="1">
        <f t="shared" si="17"/>
        <v>45.268397630820516</v>
      </c>
      <c r="R99" s="1">
        <f t="shared" si="23"/>
        <v>183.4713654512353</v>
      </c>
    </row>
    <row r="100" spans="1:18">
      <c r="A100" s="4">
        <v>16658</v>
      </c>
      <c r="B100" s="1">
        <v>99</v>
      </c>
      <c r="C100" s="1">
        <v>20</v>
      </c>
      <c r="D100" s="1">
        <f t="shared" si="25"/>
        <v>13</v>
      </c>
      <c r="E100" s="1">
        <v>11</v>
      </c>
      <c r="F100" s="1">
        <f t="shared" si="18"/>
        <v>0</v>
      </c>
      <c r="G100" s="1">
        <f t="shared" si="19"/>
        <v>3.7346428045426907</v>
      </c>
      <c r="H100" s="1">
        <f t="shared" si="26"/>
        <v>41.081070849969599</v>
      </c>
      <c r="I100" s="1">
        <f t="shared" si="14"/>
        <v>1.7117112854154</v>
      </c>
      <c r="J100" s="1">
        <f t="shared" si="24"/>
        <v>5</v>
      </c>
      <c r="K100" s="1">
        <f t="shared" si="20"/>
        <v>2.6818100584031099</v>
      </c>
      <c r="L100" s="1">
        <f t="shared" si="21"/>
        <v>6.7045251460077804</v>
      </c>
      <c r="M100" s="1">
        <f t="shared" si="15"/>
        <v>20</v>
      </c>
      <c r="N100" s="1">
        <v>4</v>
      </c>
      <c r="O100" s="1">
        <f t="shared" si="16"/>
        <v>80.454301752093329</v>
      </c>
      <c r="P100" s="1">
        <f t="shared" si="22"/>
        <v>1.4938571218170771</v>
      </c>
      <c r="Q100" s="1">
        <f t="shared" si="17"/>
        <v>44.815713654512308</v>
      </c>
      <c r="R100" s="1">
        <f t="shared" si="23"/>
        <v>138.65565179672299</v>
      </c>
    </row>
    <row r="101" spans="1:18">
      <c r="A101" s="4">
        <v>16659</v>
      </c>
      <c r="B101" s="1">
        <v>100</v>
      </c>
      <c r="C101" s="1">
        <v>20</v>
      </c>
      <c r="D101" s="1">
        <f t="shared" si="25"/>
        <v>13</v>
      </c>
      <c r="E101" s="1">
        <v>11</v>
      </c>
      <c r="F101" s="1">
        <f t="shared" si="18"/>
        <v>0</v>
      </c>
      <c r="G101" s="1">
        <f t="shared" si="19"/>
        <v>3.6972963764972637</v>
      </c>
      <c r="H101" s="1">
        <f t="shared" si="26"/>
        <v>40.670260141469903</v>
      </c>
      <c r="I101" s="1">
        <f t="shared" si="14"/>
        <v>1.6945941725612459</v>
      </c>
      <c r="J101" s="1">
        <f t="shared" si="24"/>
        <v>6</v>
      </c>
      <c r="K101" s="1">
        <f t="shared" si="20"/>
        <v>2.6737646282279006</v>
      </c>
      <c r="L101" s="1">
        <f t="shared" si="21"/>
        <v>6.6844115705697567</v>
      </c>
      <c r="M101" s="1">
        <f t="shared" si="15"/>
        <v>20</v>
      </c>
      <c r="N101" s="1">
        <v>4</v>
      </c>
      <c r="O101" s="1">
        <f t="shared" si="16"/>
        <v>80.212938846837034</v>
      </c>
      <c r="P101" s="1">
        <f t="shared" si="22"/>
        <v>1.4789185505989062</v>
      </c>
      <c r="Q101" s="1">
        <f t="shared" si="17"/>
        <v>44.367556517967181</v>
      </c>
      <c r="R101" s="1">
        <f t="shared" si="23"/>
        <v>94.288095278755804</v>
      </c>
    </row>
    <row r="102" spans="1:18">
      <c r="A102" s="4">
        <v>16660</v>
      </c>
      <c r="B102" s="1">
        <v>101</v>
      </c>
      <c r="C102" s="1">
        <v>20</v>
      </c>
      <c r="D102" s="1">
        <f t="shared" si="25"/>
        <v>13</v>
      </c>
      <c r="E102" s="1">
        <v>11</v>
      </c>
      <c r="F102" s="1">
        <f t="shared" si="18"/>
        <v>0</v>
      </c>
      <c r="G102" s="1">
        <f t="shared" si="19"/>
        <v>3.660323412732291</v>
      </c>
      <c r="H102" s="1">
        <f t="shared" si="26"/>
        <v>40.263557540055203</v>
      </c>
      <c r="I102" s="1">
        <f t="shared" si="14"/>
        <v>1.6776482308356335</v>
      </c>
      <c r="J102" s="1">
        <f t="shared" si="24"/>
        <v>7</v>
      </c>
      <c r="K102" s="1">
        <f t="shared" si="20"/>
        <v>2.6657433343432171</v>
      </c>
      <c r="L102" s="1">
        <f t="shared" si="21"/>
        <v>6.6643583358580472</v>
      </c>
      <c r="M102" s="1">
        <f t="shared" si="15"/>
        <v>20</v>
      </c>
      <c r="N102" s="1">
        <v>4</v>
      </c>
      <c r="O102" s="1">
        <f t="shared" si="16"/>
        <v>79.972300030296537</v>
      </c>
      <c r="P102" s="1">
        <f t="shared" si="22"/>
        <v>1.464129365092917</v>
      </c>
      <c r="Q102" s="1">
        <f t="shared" si="17"/>
        <v>43.923880952787506</v>
      </c>
      <c r="R102" s="1">
        <f t="shared" si="23"/>
        <v>50.364214325968298</v>
      </c>
    </row>
    <row r="103" spans="1:18">
      <c r="A103" s="4">
        <v>16661</v>
      </c>
      <c r="B103" s="1">
        <v>102</v>
      </c>
      <c r="C103" s="1">
        <v>20</v>
      </c>
      <c r="D103" s="1">
        <f t="shared" si="25"/>
        <v>13</v>
      </c>
      <c r="E103" s="1">
        <v>11</v>
      </c>
      <c r="F103" s="1">
        <f t="shared" si="18"/>
        <v>0</v>
      </c>
      <c r="G103" s="1">
        <f t="shared" si="19"/>
        <v>3.6237201786049682</v>
      </c>
      <c r="H103" s="1">
        <f t="shared" si="26"/>
        <v>39.860921964654651</v>
      </c>
      <c r="I103" s="1">
        <f t="shared" si="14"/>
        <v>1.660871748527277</v>
      </c>
      <c r="J103" s="1">
        <f t="shared" si="24"/>
        <v>1</v>
      </c>
      <c r="K103" s="1">
        <f t="shared" si="20"/>
        <v>2.6577461043401875</v>
      </c>
      <c r="L103" s="1">
        <f t="shared" si="21"/>
        <v>6.6443652608504733</v>
      </c>
      <c r="M103" s="1">
        <f t="shared" si="15"/>
        <v>18</v>
      </c>
      <c r="N103" s="1">
        <v>4</v>
      </c>
      <c r="O103" s="1">
        <f t="shared" si="16"/>
        <v>74.416890921525265</v>
      </c>
      <c r="P103" s="1">
        <f t="shared" si="22"/>
        <v>1.4494880714419878</v>
      </c>
      <c r="Q103" s="1">
        <f t="shared" si="17"/>
        <v>43.484642143259627</v>
      </c>
      <c r="R103" s="1">
        <f t="shared" si="23"/>
        <v>6.8795721827086709</v>
      </c>
    </row>
    <row r="104" spans="1:18">
      <c r="A104" s="4">
        <v>16662</v>
      </c>
      <c r="B104" s="1">
        <v>103</v>
      </c>
      <c r="C104" s="1">
        <v>20</v>
      </c>
      <c r="D104" s="1">
        <f t="shared" si="25"/>
        <v>13</v>
      </c>
      <c r="E104" s="1">
        <v>11</v>
      </c>
      <c r="F104" s="1">
        <f t="shared" si="18"/>
        <v>0</v>
      </c>
      <c r="G104" s="1">
        <f t="shared" si="19"/>
        <v>3.5874829768189187</v>
      </c>
      <c r="H104" s="1">
        <f t="shared" si="26"/>
        <v>39.462312745008106</v>
      </c>
      <c r="I104" s="1">
        <f t="shared" si="14"/>
        <v>1.6442630310420043</v>
      </c>
      <c r="J104" s="1">
        <f t="shared" si="24"/>
        <v>2</v>
      </c>
      <c r="K104" s="1">
        <f t="shared" si="20"/>
        <v>2.6497728660271669</v>
      </c>
      <c r="L104" s="1">
        <f t="shared" si="21"/>
        <v>6.6244321650679217</v>
      </c>
      <c r="M104" s="1">
        <f t="shared" si="15"/>
        <v>20</v>
      </c>
      <c r="N104" s="1">
        <v>4</v>
      </c>
      <c r="O104" s="1">
        <f t="shared" si="16"/>
        <v>79.493185980815028</v>
      </c>
      <c r="P104" s="1">
        <f t="shared" si="22"/>
        <v>1.4349931907275679</v>
      </c>
      <c r="Q104" s="1">
        <f t="shared" si="17"/>
        <v>43.049795721827032</v>
      </c>
      <c r="R104" s="1">
        <f t="shared" si="23"/>
        <v>-36.170223539118361</v>
      </c>
    </row>
    <row r="105" spans="1:18">
      <c r="A105" s="6">
        <v>16663</v>
      </c>
      <c r="B105" s="7">
        <v>104</v>
      </c>
      <c r="C105" s="7">
        <v>20</v>
      </c>
      <c r="D105" s="7">
        <f t="shared" si="25"/>
        <v>13</v>
      </c>
      <c r="E105" s="7">
        <v>11</v>
      </c>
      <c r="F105" s="7">
        <f t="shared" si="18"/>
        <v>0</v>
      </c>
      <c r="G105" s="7">
        <f t="shared" si="19"/>
        <v>3.5516081470507297</v>
      </c>
      <c r="H105" s="7">
        <f t="shared" si="26"/>
        <v>39.067689617558024</v>
      </c>
      <c r="I105" s="7">
        <f t="shared" si="14"/>
        <v>1.6278204007315844</v>
      </c>
      <c r="J105" s="7">
        <f t="shared" si="24"/>
        <v>3</v>
      </c>
      <c r="K105" s="1">
        <f t="shared" si="20"/>
        <v>2.6418235474290852</v>
      </c>
      <c r="L105" s="1">
        <f t="shared" si="21"/>
        <v>6.6045588685727177</v>
      </c>
      <c r="M105" s="7">
        <f t="shared" si="15"/>
        <v>20</v>
      </c>
      <c r="N105" s="7">
        <v>4</v>
      </c>
      <c r="O105" s="7">
        <f t="shared" si="16"/>
        <v>79.254706422872573</v>
      </c>
      <c r="P105" s="7">
        <f t="shared" si="22"/>
        <v>1.4206432588202922</v>
      </c>
      <c r="Q105" s="7">
        <f t="shared" si="17"/>
        <v>42.61929776460876</v>
      </c>
      <c r="R105" s="7">
        <f t="shared" si="23"/>
        <v>-78.789521303727128</v>
      </c>
    </row>
    <row r="106" spans="1:18">
      <c r="A106" s="4">
        <v>16664</v>
      </c>
      <c r="B106" s="1">
        <v>105</v>
      </c>
      <c r="C106" s="1">
        <v>20</v>
      </c>
      <c r="D106" s="1">
        <f t="shared" si="25"/>
        <v>13</v>
      </c>
      <c r="E106" s="1">
        <v>11</v>
      </c>
      <c r="F106" s="1">
        <f t="shared" si="18"/>
        <v>0</v>
      </c>
      <c r="G106" s="1">
        <f t="shared" si="19"/>
        <v>3.5160920655802226</v>
      </c>
      <c r="H106" s="1">
        <f t="shared" si="26"/>
        <v>38.677012721382447</v>
      </c>
      <c r="I106" s="1">
        <f t="shared" si="14"/>
        <v>1.6115421967242687</v>
      </c>
      <c r="J106" s="1">
        <f t="shared" si="24"/>
        <v>4</v>
      </c>
      <c r="K106" s="1">
        <f t="shared" si="20"/>
        <v>2.6338980767867981</v>
      </c>
      <c r="L106" s="1">
        <f t="shared" si="21"/>
        <v>6.5847451919669995</v>
      </c>
      <c r="M106" s="1">
        <f t="shared" si="15"/>
        <v>20</v>
      </c>
      <c r="N106" s="1">
        <v>4</v>
      </c>
      <c r="O106" s="1">
        <f t="shared" si="16"/>
        <v>79.016942303603955</v>
      </c>
      <c r="P106" s="1">
        <f t="shared" si="22"/>
        <v>1.4064368262320892</v>
      </c>
      <c r="Q106" s="1">
        <f t="shared" si="17"/>
        <v>42.193104786962678</v>
      </c>
      <c r="R106" s="1">
        <f t="shared" si="23"/>
        <v>-120.98262609068981</v>
      </c>
    </row>
    <row r="107" spans="1:18">
      <c r="A107" s="4">
        <v>16665</v>
      </c>
      <c r="B107" s="1">
        <v>106</v>
      </c>
      <c r="C107" s="1">
        <v>20</v>
      </c>
      <c r="D107" s="1">
        <f t="shared" si="25"/>
        <v>13</v>
      </c>
      <c r="E107" s="1">
        <v>11</v>
      </c>
      <c r="F107" s="1">
        <f t="shared" si="18"/>
        <v>0</v>
      </c>
      <c r="G107" s="1">
        <f t="shared" si="19"/>
        <v>3.4809311449244205</v>
      </c>
      <c r="H107" s="1">
        <f t="shared" si="26"/>
        <v>38.290242594168625</v>
      </c>
      <c r="I107" s="1">
        <f t="shared" si="14"/>
        <v>1.5954267747570261</v>
      </c>
      <c r="J107" s="1">
        <f t="shared" si="24"/>
        <v>5</v>
      </c>
      <c r="K107" s="1">
        <f t="shared" si="20"/>
        <v>2.6259963825564379</v>
      </c>
      <c r="L107" s="1">
        <f t="shared" si="21"/>
        <v>6.5649909563910986</v>
      </c>
      <c r="M107" s="1">
        <f t="shared" si="15"/>
        <v>20</v>
      </c>
      <c r="N107" s="1">
        <v>4</v>
      </c>
      <c r="O107" s="1">
        <f t="shared" si="16"/>
        <v>78.779891476693152</v>
      </c>
      <c r="P107" s="1">
        <f t="shared" si="22"/>
        <v>1.3923724579697683</v>
      </c>
      <c r="Q107" s="1">
        <f t="shared" si="17"/>
        <v>41.771173739093051</v>
      </c>
      <c r="R107" s="1">
        <f t="shared" si="23"/>
        <v>-162.75379982978285</v>
      </c>
    </row>
    <row r="108" spans="1:18">
      <c r="A108" s="4">
        <v>16666</v>
      </c>
      <c r="B108" s="1">
        <v>107</v>
      </c>
      <c r="C108" s="1">
        <v>20</v>
      </c>
      <c r="D108" s="1">
        <v>15</v>
      </c>
      <c r="E108" s="1">
        <v>9</v>
      </c>
      <c r="F108" s="1">
        <f t="shared" si="18"/>
        <v>0</v>
      </c>
      <c r="G108" s="1">
        <f t="shared" si="19"/>
        <v>3.4461218334751762</v>
      </c>
      <c r="H108" s="1">
        <f t="shared" si="26"/>
        <v>31.015096501276584</v>
      </c>
      <c r="I108" s="1">
        <f t="shared" si="14"/>
        <v>1.292295687553191</v>
      </c>
      <c r="J108" s="1">
        <f t="shared" si="24"/>
        <v>6</v>
      </c>
      <c r="K108" s="1">
        <f t="shared" si="20"/>
        <v>2.6181183934087686</v>
      </c>
      <c r="L108" s="1">
        <f t="shared" si="21"/>
        <v>6.5452959835219255</v>
      </c>
      <c r="M108" s="1">
        <f t="shared" si="15"/>
        <v>20</v>
      </c>
      <c r="N108" s="1">
        <v>4</v>
      </c>
      <c r="O108" s="1">
        <f t="shared" si="16"/>
        <v>78.543551802263067</v>
      </c>
      <c r="P108" s="1">
        <f t="shared" si="22"/>
        <v>1.3784487333900706</v>
      </c>
      <c r="Q108" s="1">
        <f t="shared" si="17"/>
        <v>41.35346200170212</v>
      </c>
      <c r="R108" s="1">
        <f t="shared" si="23"/>
        <v>-204.10726183148498</v>
      </c>
    </row>
    <row r="109" spans="1:18">
      <c r="A109" s="4"/>
      <c r="B109" s="5"/>
      <c r="D109" s="5"/>
      <c r="E109" s="5"/>
      <c r="H109" s="5"/>
      <c r="I109" s="5"/>
    </row>
  </sheetData>
  <conditionalFormatting sqref="I2:I109">
    <cfRule type="cellIs" dxfId="2" priority="3" operator="lessThan">
      <formula>3</formula>
    </cfRule>
  </conditionalFormatting>
  <conditionalFormatting sqref="F2:F108">
    <cfRule type="cellIs" dxfId="1" priority="2" operator="lessThan">
      <formula>3</formula>
    </cfRule>
  </conditionalFormatting>
  <conditionalFormatting sqref="R3:R10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matura</dc:creator>
  <cp:keywords/>
  <dc:description/>
  <cp:lastModifiedBy>Szymon Mastalerz</cp:lastModifiedBy>
  <cp:revision/>
  <dcterms:created xsi:type="dcterms:W3CDTF">2015-06-05T18:17:20Z</dcterms:created>
  <dcterms:modified xsi:type="dcterms:W3CDTF">2022-09-30T13:49:48Z</dcterms:modified>
  <cp:category/>
  <cp:contentStatus/>
</cp:coreProperties>
</file>