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matura\Desktop\informatyka\matura-exam\wykonane\plazowy_biznes\"/>
    </mc:Choice>
  </mc:AlternateContent>
  <xr:revisionPtr revIDLastSave="0" documentId="13_ncr:1_{8F8C00E3-EC25-46C8-A28F-6D18F5FC758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temperatury" localSheetId="0">Sheet1!$A$2:$B$93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X4" i="1" l="1"/>
  <c r="V4" i="1"/>
  <c r="B96" i="1"/>
  <c r="C96" i="1" s="1"/>
  <c r="J96" i="1" s="1"/>
  <c r="D96" i="1"/>
  <c r="E96" i="1"/>
  <c r="L96" i="1" s="1"/>
  <c r="I96" i="1"/>
  <c r="K96" i="1"/>
  <c r="B97" i="1"/>
  <c r="D97" i="1" s="1"/>
  <c r="K97" i="1" s="1"/>
  <c r="C97" i="1"/>
  <c r="J97" i="1" s="1"/>
  <c r="I97" i="1"/>
  <c r="C95" i="1"/>
  <c r="J95" i="1" s="1"/>
  <c r="M95" i="1" s="1"/>
  <c r="N95" i="1" s="1"/>
  <c r="D95" i="1"/>
  <c r="E95" i="1"/>
  <c r="I95" i="1"/>
  <c r="K95" i="1"/>
  <c r="L95" i="1"/>
  <c r="B95" i="1"/>
  <c r="I94" i="1"/>
  <c r="J94" i="1"/>
  <c r="M94" i="1" s="1"/>
  <c r="N94" i="1" s="1"/>
  <c r="K94" i="1"/>
  <c r="L94" i="1"/>
  <c r="C94" i="1"/>
  <c r="D94" i="1"/>
  <c r="E94" i="1"/>
  <c r="V3" i="1"/>
  <c r="U3" i="1"/>
  <c r="N4" i="1"/>
  <c r="N5" i="1" s="1"/>
  <c r="N6" i="1" s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N49" i="1" s="1"/>
  <c r="N50" i="1" s="1"/>
  <c r="N51" i="1" s="1"/>
  <c r="N52" i="1" s="1"/>
  <c r="N53" i="1" s="1"/>
  <c r="N54" i="1" s="1"/>
  <c r="N55" i="1" s="1"/>
  <c r="N56" i="1" s="1"/>
  <c r="N57" i="1" s="1"/>
  <c r="N58" i="1" s="1"/>
  <c r="N59" i="1" s="1"/>
  <c r="N60" i="1" s="1"/>
  <c r="N61" i="1" s="1"/>
  <c r="N62" i="1" s="1"/>
  <c r="N63" i="1" s="1"/>
  <c r="N64" i="1" s="1"/>
  <c r="N65" i="1" s="1"/>
  <c r="N66" i="1" s="1"/>
  <c r="N67" i="1" s="1"/>
  <c r="N68" i="1" s="1"/>
  <c r="N69" i="1" s="1"/>
  <c r="N70" i="1" s="1"/>
  <c r="N71" i="1" s="1"/>
  <c r="N72" i="1" s="1"/>
  <c r="N73" i="1" s="1"/>
  <c r="N74" i="1" s="1"/>
  <c r="N75" i="1" s="1"/>
  <c r="N76" i="1" s="1"/>
  <c r="N77" i="1" s="1"/>
  <c r="N78" i="1" s="1"/>
  <c r="N79" i="1" s="1"/>
  <c r="N80" i="1" s="1"/>
  <c r="N81" i="1" s="1"/>
  <c r="N82" i="1" s="1"/>
  <c r="N83" i="1" s="1"/>
  <c r="N84" i="1" s="1"/>
  <c r="N85" i="1" s="1"/>
  <c r="N86" i="1" s="1"/>
  <c r="N87" i="1" s="1"/>
  <c r="N88" i="1" s="1"/>
  <c r="N89" i="1" s="1"/>
  <c r="N90" i="1" s="1"/>
  <c r="N91" i="1" s="1"/>
  <c r="N92" i="1" s="1"/>
  <c r="N93" i="1" s="1"/>
  <c r="N3" i="1"/>
  <c r="N2" i="1"/>
  <c r="J3" i="1"/>
  <c r="K3" i="1"/>
  <c r="L3" i="1"/>
  <c r="M3" i="1"/>
  <c r="J4" i="1"/>
  <c r="K4" i="1"/>
  <c r="L4" i="1"/>
  <c r="M4" i="1"/>
  <c r="J5" i="1"/>
  <c r="K5" i="1"/>
  <c r="L5" i="1"/>
  <c r="M5" i="1"/>
  <c r="J6" i="1"/>
  <c r="K6" i="1"/>
  <c r="L6" i="1"/>
  <c r="M6" i="1"/>
  <c r="J7" i="1"/>
  <c r="K7" i="1"/>
  <c r="L7" i="1"/>
  <c r="M7" i="1"/>
  <c r="J8" i="1"/>
  <c r="K8" i="1"/>
  <c r="L8" i="1"/>
  <c r="M8" i="1"/>
  <c r="J9" i="1"/>
  <c r="K9" i="1"/>
  <c r="L9" i="1"/>
  <c r="M9" i="1"/>
  <c r="J10" i="1"/>
  <c r="K10" i="1"/>
  <c r="L10" i="1"/>
  <c r="M10" i="1"/>
  <c r="J11" i="1"/>
  <c r="K11" i="1"/>
  <c r="L11" i="1"/>
  <c r="M11" i="1"/>
  <c r="J12" i="1"/>
  <c r="K12" i="1"/>
  <c r="L12" i="1"/>
  <c r="M12" i="1"/>
  <c r="J13" i="1"/>
  <c r="K13" i="1"/>
  <c r="L13" i="1"/>
  <c r="M13" i="1"/>
  <c r="J14" i="1"/>
  <c r="K14" i="1"/>
  <c r="L14" i="1"/>
  <c r="M14" i="1"/>
  <c r="J15" i="1"/>
  <c r="K15" i="1"/>
  <c r="L15" i="1"/>
  <c r="M15" i="1"/>
  <c r="J16" i="1"/>
  <c r="K16" i="1"/>
  <c r="L16" i="1"/>
  <c r="M16" i="1"/>
  <c r="J17" i="1"/>
  <c r="K17" i="1"/>
  <c r="L17" i="1"/>
  <c r="M17" i="1"/>
  <c r="J18" i="1"/>
  <c r="K18" i="1"/>
  <c r="L18" i="1"/>
  <c r="M18" i="1"/>
  <c r="J19" i="1"/>
  <c r="K19" i="1"/>
  <c r="L19" i="1"/>
  <c r="M19" i="1"/>
  <c r="J20" i="1"/>
  <c r="K20" i="1"/>
  <c r="L20" i="1"/>
  <c r="M20" i="1"/>
  <c r="J21" i="1"/>
  <c r="K21" i="1"/>
  <c r="L21" i="1"/>
  <c r="M21" i="1"/>
  <c r="J22" i="1"/>
  <c r="K22" i="1"/>
  <c r="L22" i="1"/>
  <c r="M22" i="1"/>
  <c r="J23" i="1"/>
  <c r="K23" i="1"/>
  <c r="L23" i="1"/>
  <c r="M23" i="1"/>
  <c r="J24" i="1"/>
  <c r="K24" i="1"/>
  <c r="L24" i="1"/>
  <c r="M24" i="1"/>
  <c r="J25" i="1"/>
  <c r="K25" i="1"/>
  <c r="L25" i="1"/>
  <c r="M25" i="1"/>
  <c r="J26" i="1"/>
  <c r="K26" i="1"/>
  <c r="L26" i="1"/>
  <c r="M26" i="1"/>
  <c r="J27" i="1"/>
  <c r="K27" i="1"/>
  <c r="L27" i="1"/>
  <c r="M27" i="1"/>
  <c r="J28" i="1"/>
  <c r="K28" i="1"/>
  <c r="L28" i="1"/>
  <c r="M28" i="1"/>
  <c r="J29" i="1"/>
  <c r="K29" i="1"/>
  <c r="L29" i="1"/>
  <c r="M29" i="1"/>
  <c r="J30" i="1"/>
  <c r="K30" i="1"/>
  <c r="L30" i="1"/>
  <c r="M30" i="1"/>
  <c r="J31" i="1"/>
  <c r="K31" i="1"/>
  <c r="L31" i="1"/>
  <c r="M31" i="1"/>
  <c r="J32" i="1"/>
  <c r="K32" i="1"/>
  <c r="L32" i="1"/>
  <c r="M32" i="1"/>
  <c r="J33" i="1"/>
  <c r="K33" i="1"/>
  <c r="L33" i="1"/>
  <c r="M33" i="1"/>
  <c r="J34" i="1"/>
  <c r="K34" i="1"/>
  <c r="L34" i="1"/>
  <c r="M34" i="1"/>
  <c r="J35" i="1"/>
  <c r="K35" i="1"/>
  <c r="L35" i="1"/>
  <c r="M35" i="1"/>
  <c r="J36" i="1"/>
  <c r="K36" i="1"/>
  <c r="L36" i="1"/>
  <c r="M36" i="1"/>
  <c r="J37" i="1"/>
  <c r="K37" i="1"/>
  <c r="L37" i="1"/>
  <c r="M37" i="1"/>
  <c r="J38" i="1"/>
  <c r="K38" i="1"/>
  <c r="L38" i="1"/>
  <c r="M38" i="1"/>
  <c r="J39" i="1"/>
  <c r="K39" i="1"/>
  <c r="L39" i="1"/>
  <c r="M39" i="1"/>
  <c r="J40" i="1"/>
  <c r="K40" i="1"/>
  <c r="L40" i="1"/>
  <c r="M40" i="1"/>
  <c r="J41" i="1"/>
  <c r="K41" i="1"/>
  <c r="L41" i="1"/>
  <c r="M41" i="1"/>
  <c r="J42" i="1"/>
  <c r="K42" i="1"/>
  <c r="L42" i="1"/>
  <c r="M42" i="1"/>
  <c r="J43" i="1"/>
  <c r="K43" i="1"/>
  <c r="L43" i="1"/>
  <c r="M43" i="1"/>
  <c r="J44" i="1"/>
  <c r="K44" i="1"/>
  <c r="L44" i="1"/>
  <c r="M44" i="1"/>
  <c r="J45" i="1"/>
  <c r="K45" i="1"/>
  <c r="L45" i="1"/>
  <c r="M45" i="1"/>
  <c r="J46" i="1"/>
  <c r="K46" i="1"/>
  <c r="L46" i="1"/>
  <c r="M46" i="1"/>
  <c r="J47" i="1"/>
  <c r="K47" i="1"/>
  <c r="L47" i="1"/>
  <c r="M47" i="1"/>
  <c r="J48" i="1"/>
  <c r="K48" i="1"/>
  <c r="L48" i="1"/>
  <c r="M48" i="1"/>
  <c r="J49" i="1"/>
  <c r="K49" i="1"/>
  <c r="L49" i="1"/>
  <c r="M49" i="1"/>
  <c r="J50" i="1"/>
  <c r="K50" i="1"/>
  <c r="L50" i="1"/>
  <c r="M50" i="1"/>
  <c r="J51" i="1"/>
  <c r="K51" i="1"/>
  <c r="L51" i="1"/>
  <c r="M51" i="1"/>
  <c r="J52" i="1"/>
  <c r="K52" i="1"/>
  <c r="L52" i="1"/>
  <c r="M52" i="1"/>
  <c r="J53" i="1"/>
  <c r="K53" i="1"/>
  <c r="L53" i="1"/>
  <c r="M53" i="1"/>
  <c r="J54" i="1"/>
  <c r="K54" i="1"/>
  <c r="L54" i="1"/>
  <c r="M54" i="1"/>
  <c r="J55" i="1"/>
  <c r="K55" i="1"/>
  <c r="L55" i="1"/>
  <c r="M55" i="1"/>
  <c r="J56" i="1"/>
  <c r="K56" i="1"/>
  <c r="L56" i="1"/>
  <c r="M56" i="1"/>
  <c r="J57" i="1"/>
  <c r="K57" i="1"/>
  <c r="L57" i="1"/>
  <c r="M57" i="1"/>
  <c r="J58" i="1"/>
  <c r="K58" i="1"/>
  <c r="L58" i="1"/>
  <c r="M58" i="1"/>
  <c r="J59" i="1"/>
  <c r="K59" i="1"/>
  <c r="L59" i="1"/>
  <c r="M59" i="1"/>
  <c r="J60" i="1"/>
  <c r="K60" i="1"/>
  <c r="L60" i="1"/>
  <c r="M60" i="1"/>
  <c r="J61" i="1"/>
  <c r="K61" i="1"/>
  <c r="L61" i="1"/>
  <c r="M61" i="1"/>
  <c r="J62" i="1"/>
  <c r="K62" i="1"/>
  <c r="L62" i="1"/>
  <c r="M62" i="1"/>
  <c r="J63" i="1"/>
  <c r="K63" i="1"/>
  <c r="L63" i="1"/>
  <c r="M63" i="1"/>
  <c r="J64" i="1"/>
  <c r="K64" i="1"/>
  <c r="L64" i="1"/>
  <c r="M64" i="1"/>
  <c r="J65" i="1"/>
  <c r="K65" i="1"/>
  <c r="L65" i="1"/>
  <c r="M65" i="1"/>
  <c r="J66" i="1"/>
  <c r="K66" i="1"/>
  <c r="L66" i="1"/>
  <c r="M66" i="1"/>
  <c r="J67" i="1"/>
  <c r="K67" i="1"/>
  <c r="L67" i="1"/>
  <c r="M67" i="1"/>
  <c r="J68" i="1"/>
  <c r="K68" i="1"/>
  <c r="L68" i="1"/>
  <c r="M68" i="1"/>
  <c r="J69" i="1"/>
  <c r="K69" i="1"/>
  <c r="L69" i="1"/>
  <c r="M69" i="1"/>
  <c r="J70" i="1"/>
  <c r="K70" i="1"/>
  <c r="L70" i="1"/>
  <c r="M70" i="1"/>
  <c r="J71" i="1"/>
  <c r="K71" i="1"/>
  <c r="L71" i="1"/>
  <c r="M71" i="1"/>
  <c r="J72" i="1"/>
  <c r="K72" i="1"/>
  <c r="L72" i="1"/>
  <c r="M72" i="1"/>
  <c r="J73" i="1"/>
  <c r="K73" i="1"/>
  <c r="L73" i="1"/>
  <c r="M73" i="1"/>
  <c r="J74" i="1"/>
  <c r="K74" i="1"/>
  <c r="L74" i="1"/>
  <c r="M74" i="1"/>
  <c r="J75" i="1"/>
  <c r="K75" i="1"/>
  <c r="L75" i="1"/>
  <c r="M75" i="1"/>
  <c r="J76" i="1"/>
  <c r="K76" i="1"/>
  <c r="L76" i="1"/>
  <c r="M76" i="1"/>
  <c r="J77" i="1"/>
  <c r="K77" i="1"/>
  <c r="L77" i="1"/>
  <c r="M77" i="1"/>
  <c r="J78" i="1"/>
  <c r="K78" i="1"/>
  <c r="L78" i="1"/>
  <c r="M78" i="1"/>
  <c r="J79" i="1"/>
  <c r="K79" i="1"/>
  <c r="L79" i="1"/>
  <c r="M79" i="1"/>
  <c r="J80" i="1"/>
  <c r="K80" i="1"/>
  <c r="L80" i="1"/>
  <c r="M80" i="1"/>
  <c r="J81" i="1"/>
  <c r="K81" i="1"/>
  <c r="L81" i="1"/>
  <c r="M81" i="1"/>
  <c r="J82" i="1"/>
  <c r="K82" i="1"/>
  <c r="L82" i="1"/>
  <c r="M82" i="1"/>
  <c r="J83" i="1"/>
  <c r="K83" i="1"/>
  <c r="L83" i="1"/>
  <c r="M83" i="1"/>
  <c r="J84" i="1"/>
  <c r="K84" i="1"/>
  <c r="L84" i="1"/>
  <c r="M84" i="1"/>
  <c r="J85" i="1"/>
  <c r="K85" i="1"/>
  <c r="L85" i="1"/>
  <c r="M85" i="1"/>
  <c r="J86" i="1"/>
  <c r="K86" i="1"/>
  <c r="L86" i="1"/>
  <c r="M86" i="1"/>
  <c r="J87" i="1"/>
  <c r="K87" i="1"/>
  <c r="L87" i="1"/>
  <c r="M87" i="1"/>
  <c r="J88" i="1"/>
  <c r="K88" i="1"/>
  <c r="L88" i="1"/>
  <c r="M88" i="1"/>
  <c r="J89" i="1"/>
  <c r="K89" i="1"/>
  <c r="L89" i="1"/>
  <c r="M89" i="1"/>
  <c r="J90" i="1"/>
  <c r="K90" i="1"/>
  <c r="L90" i="1"/>
  <c r="M90" i="1"/>
  <c r="J91" i="1"/>
  <c r="K91" i="1"/>
  <c r="L91" i="1"/>
  <c r="M91" i="1"/>
  <c r="J92" i="1"/>
  <c r="K92" i="1"/>
  <c r="L92" i="1"/>
  <c r="M92" i="1"/>
  <c r="J93" i="1"/>
  <c r="K93" i="1"/>
  <c r="L93" i="1"/>
  <c r="M93" i="1"/>
  <c r="M2" i="1"/>
  <c r="L2" i="1"/>
  <c r="K2" i="1"/>
  <c r="J2" i="1"/>
  <c r="V2" i="1"/>
  <c r="I4" i="1"/>
  <c r="I5" i="1"/>
  <c r="I6" i="1"/>
  <c r="I7" i="1"/>
  <c r="I8" i="1" s="1"/>
  <c r="I9" i="1" s="1"/>
  <c r="I10" i="1" s="1"/>
  <c r="I11" i="1" s="1"/>
  <c r="I12" i="1"/>
  <c r="I13" i="1"/>
  <c r="I14" i="1"/>
  <c r="I15" i="1"/>
  <c r="I16" i="1" s="1"/>
  <c r="I17" i="1" s="1"/>
  <c r="I18" i="1"/>
  <c r="I19" i="1"/>
  <c r="I20" i="1" s="1"/>
  <c r="I21" i="1" s="1"/>
  <c r="I22" i="1" s="1"/>
  <c r="I23" i="1" s="1"/>
  <c r="I24" i="1" s="1"/>
  <c r="I25" i="1" s="1"/>
  <c r="I26" i="1" s="1"/>
  <c r="I27" i="1" s="1"/>
  <c r="I28" i="1" s="1"/>
  <c r="I29" i="1"/>
  <c r="I30" i="1"/>
  <c r="I31" i="1"/>
  <c r="I32" i="1" s="1"/>
  <c r="I33" i="1" s="1"/>
  <c r="I34" i="1" s="1"/>
  <c r="I35" i="1" s="1"/>
  <c r="I36" i="1" s="1"/>
  <c r="I37" i="1"/>
  <c r="I38" i="1"/>
  <c r="I39" i="1"/>
  <c r="I40" i="1"/>
  <c r="I41" i="1"/>
  <c r="I42" i="1"/>
  <c r="I43" i="1"/>
  <c r="I44" i="1" s="1"/>
  <c r="I45" i="1"/>
  <c r="I46" i="1"/>
  <c r="I47" i="1"/>
  <c r="I48" i="1" s="1"/>
  <c r="I49" i="1"/>
  <c r="I50" i="1"/>
  <c r="I51" i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/>
  <c r="I65" i="1"/>
  <c r="I66" i="1"/>
  <c r="I67" i="1"/>
  <c r="I68" i="1" s="1"/>
  <c r="I69" i="1" s="1"/>
  <c r="I70" i="1" s="1"/>
  <c r="I71" i="1"/>
  <c r="I72" i="1"/>
  <c r="I73" i="1"/>
  <c r="I74" i="1"/>
  <c r="I75" i="1"/>
  <c r="I76" i="1" s="1"/>
  <c r="I77" i="1"/>
  <c r="I78" i="1"/>
  <c r="I79" i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3" i="1"/>
  <c r="I2" i="1"/>
  <c r="M96" i="1" l="1"/>
  <c r="N96" i="1" s="1"/>
  <c r="E97" i="1"/>
  <c r="L97" i="1" s="1"/>
  <c r="M97" i="1" s="1"/>
  <c r="N97" i="1" s="1"/>
  <c r="B98" i="1"/>
  <c r="C5" i="1"/>
  <c r="C22" i="1"/>
  <c r="C32" i="1"/>
  <c r="C43" i="1"/>
  <c r="C61" i="1"/>
  <c r="C68" i="1"/>
  <c r="C82" i="1"/>
  <c r="C8" i="1"/>
  <c r="C14" i="1"/>
  <c r="C25" i="1"/>
  <c r="C50" i="1"/>
  <c r="C60" i="1"/>
  <c r="C93" i="1"/>
  <c r="C47" i="1"/>
  <c r="C87" i="1"/>
  <c r="C33" i="1"/>
  <c r="C72" i="1"/>
  <c r="C88" i="1"/>
  <c r="C24" i="1"/>
  <c r="C59" i="1"/>
  <c r="C4" i="1"/>
  <c r="C54" i="1"/>
  <c r="C77" i="1"/>
  <c r="C35" i="1"/>
  <c r="C63" i="1"/>
  <c r="C76" i="1"/>
  <c r="C39" i="1"/>
  <c r="C37" i="1"/>
  <c r="C6" i="1"/>
  <c r="C26" i="1"/>
  <c r="C36" i="1"/>
  <c r="C44" i="1"/>
  <c r="C65" i="1"/>
  <c r="C69" i="1"/>
  <c r="C86" i="1"/>
  <c r="C12" i="1"/>
  <c r="C15" i="1"/>
  <c r="C29" i="1"/>
  <c r="C51" i="1"/>
  <c r="C81" i="1"/>
  <c r="C20" i="1"/>
  <c r="C55" i="1"/>
  <c r="C11" i="1"/>
  <c r="C45" i="1"/>
  <c r="C74" i="1"/>
  <c r="C92" i="1"/>
  <c r="C34" i="1"/>
  <c r="C79" i="1"/>
  <c r="C27" i="1"/>
  <c r="C62" i="1"/>
  <c r="C10" i="1"/>
  <c r="C30" i="1"/>
  <c r="C41" i="1"/>
  <c r="C53" i="1"/>
  <c r="C66" i="1"/>
  <c r="C70" i="1"/>
  <c r="C90" i="1"/>
  <c r="C9" i="1"/>
  <c r="C16" i="1"/>
  <c r="C52" i="1"/>
  <c r="C85" i="1"/>
  <c r="C28" i="1"/>
  <c r="C18" i="1"/>
  <c r="C49" i="1"/>
  <c r="C7" i="1"/>
  <c r="C83" i="1"/>
  <c r="C73" i="1"/>
  <c r="C31" i="1"/>
  <c r="C71" i="1"/>
  <c r="C40" i="1"/>
  <c r="C78" i="1"/>
  <c r="C19" i="1"/>
  <c r="C75" i="1"/>
  <c r="C42" i="1"/>
  <c r="C3" i="1"/>
  <c r="C56" i="1"/>
  <c r="C23" i="1"/>
  <c r="C84" i="1"/>
  <c r="C91" i="1"/>
  <c r="C17" i="1"/>
  <c r="C21" i="1"/>
  <c r="C80" i="1"/>
  <c r="C46" i="1"/>
  <c r="C57" i="1"/>
  <c r="C13" i="1"/>
  <c r="C89" i="1"/>
  <c r="C58" i="1"/>
  <c r="C67" i="1"/>
  <c r="C38" i="1"/>
  <c r="C64" i="1"/>
  <c r="C48" i="1"/>
  <c r="D11" i="1"/>
  <c r="D33" i="1"/>
  <c r="D58" i="1"/>
  <c r="D74" i="1"/>
  <c r="D83" i="1"/>
  <c r="D13" i="1"/>
  <c r="D5" i="1"/>
  <c r="D22" i="1"/>
  <c r="D32" i="1"/>
  <c r="D43" i="1"/>
  <c r="D61" i="1"/>
  <c r="D68" i="1"/>
  <c r="D82" i="1"/>
  <c r="D25" i="1"/>
  <c r="D52" i="1"/>
  <c r="D20" i="1"/>
  <c r="D55" i="1"/>
  <c r="D93" i="1"/>
  <c r="D29" i="1"/>
  <c r="D80" i="1"/>
  <c r="D24" i="1"/>
  <c r="D50" i="1"/>
  <c r="D18" i="1"/>
  <c r="D37" i="1"/>
  <c r="D62" i="1"/>
  <c r="D75" i="1"/>
  <c r="D87" i="1"/>
  <c r="D14" i="1"/>
  <c r="D6" i="1"/>
  <c r="D26" i="1"/>
  <c r="D36" i="1"/>
  <c r="D44" i="1"/>
  <c r="D65" i="1"/>
  <c r="D69" i="1"/>
  <c r="D86" i="1"/>
  <c r="D35" i="1"/>
  <c r="D60" i="1"/>
  <c r="D28" i="1"/>
  <c r="D63" i="1"/>
  <c r="D4" i="1"/>
  <c r="D49" i="1"/>
  <c r="D88" i="1"/>
  <c r="D34" i="1"/>
  <c r="D59" i="1"/>
  <c r="D89" i="1"/>
  <c r="D27" i="1"/>
  <c r="D73" i="1"/>
  <c r="D9" i="1"/>
  <c r="D17" i="1"/>
  <c r="D42" i="1"/>
  <c r="D67" i="1"/>
  <c r="D3" i="1"/>
  <c r="D92" i="1"/>
  <c r="D85" i="1"/>
  <c r="D56" i="1"/>
  <c r="D46" i="1"/>
  <c r="D45" i="1"/>
  <c r="D76" i="1"/>
  <c r="D15" i="1"/>
  <c r="D30" i="1"/>
  <c r="D53" i="1"/>
  <c r="D70" i="1"/>
  <c r="D38" i="1"/>
  <c r="D12" i="1"/>
  <c r="D8" i="1"/>
  <c r="D79" i="1"/>
  <c r="D77" i="1"/>
  <c r="D31" i="1"/>
  <c r="D71" i="1"/>
  <c r="D47" i="1"/>
  <c r="D19" i="1"/>
  <c r="D23" i="1"/>
  <c r="D91" i="1"/>
  <c r="D41" i="1"/>
  <c r="D90" i="1"/>
  <c r="D78" i="1"/>
  <c r="D39" i="1"/>
  <c r="D40" i="1"/>
  <c r="D7" i="1"/>
  <c r="D54" i="1"/>
  <c r="D16" i="1"/>
  <c r="D57" i="1"/>
  <c r="D48" i="1"/>
  <c r="D21" i="1"/>
  <c r="D81" i="1"/>
  <c r="D72" i="1"/>
  <c r="D10" i="1"/>
  <c r="D66" i="1"/>
  <c r="D84" i="1"/>
  <c r="D64" i="1"/>
  <c r="D51" i="1"/>
  <c r="E19" i="1"/>
  <c r="E34" i="1"/>
  <c r="E47" i="1"/>
  <c r="E59" i="1"/>
  <c r="E80" i="1"/>
  <c r="E3" i="1"/>
  <c r="E7" i="1"/>
  <c r="E27" i="1"/>
  <c r="E54" i="1"/>
  <c r="E73" i="1"/>
  <c r="E77" i="1"/>
  <c r="E5" i="1"/>
  <c r="E22" i="1"/>
  <c r="E44" i="1"/>
  <c r="E67" i="1"/>
  <c r="E89" i="1"/>
  <c r="E40" i="1"/>
  <c r="E90" i="1"/>
  <c r="E36" i="1"/>
  <c r="E61" i="1"/>
  <c r="E85" i="1"/>
  <c r="E29" i="1"/>
  <c r="E86" i="1"/>
  <c r="E58" i="1"/>
  <c r="E83" i="1"/>
  <c r="E30" i="1"/>
  <c r="E50" i="1"/>
  <c r="E4" i="1"/>
  <c r="E52" i="1"/>
  <c r="E41" i="1"/>
  <c r="E66" i="1"/>
  <c r="E51" i="1"/>
  <c r="E20" i="1"/>
  <c r="E38" i="1"/>
  <c r="E48" i="1"/>
  <c r="E63" i="1"/>
  <c r="E84" i="1"/>
  <c r="E6" i="1"/>
  <c r="E11" i="1"/>
  <c r="E33" i="1"/>
  <c r="E74" i="1"/>
  <c r="E9" i="1"/>
  <c r="E69" i="1"/>
  <c r="E15" i="1"/>
  <c r="E93" i="1"/>
  <c r="E12" i="1"/>
  <c r="E46" i="1"/>
  <c r="E79" i="1"/>
  <c r="E17" i="1"/>
  <c r="E45" i="1"/>
  <c r="E76" i="1"/>
  <c r="E16" i="1"/>
  <c r="E65" i="1"/>
  <c r="E35" i="1"/>
  <c r="E31" i="1"/>
  <c r="E70" i="1"/>
  <c r="E24" i="1"/>
  <c r="E88" i="1"/>
  <c r="E18" i="1"/>
  <c r="E62" i="1"/>
  <c r="E32" i="1"/>
  <c r="E71" i="1"/>
  <c r="E60" i="1"/>
  <c r="E13" i="1"/>
  <c r="E28" i="1"/>
  <c r="E23" i="1"/>
  <c r="E91" i="1"/>
  <c r="E81" i="1"/>
  <c r="E53" i="1"/>
  <c r="E39" i="1"/>
  <c r="E10" i="1"/>
  <c r="E75" i="1"/>
  <c r="E57" i="1"/>
  <c r="E26" i="1"/>
  <c r="E56" i="1"/>
  <c r="E49" i="1"/>
  <c r="E87" i="1"/>
  <c r="E43" i="1"/>
  <c r="E55" i="1"/>
  <c r="E92" i="1"/>
  <c r="E72" i="1"/>
  <c r="E42" i="1"/>
  <c r="E82" i="1"/>
  <c r="E21" i="1"/>
  <c r="E8" i="1"/>
  <c r="E78" i="1"/>
  <c r="E37" i="1"/>
  <c r="E14" i="1"/>
  <c r="E25" i="1"/>
  <c r="E64" i="1"/>
  <c r="E68" i="1"/>
  <c r="I98" i="1" l="1"/>
  <c r="C98" i="1"/>
  <c r="J98" i="1" s="1"/>
  <c r="D98" i="1"/>
  <c r="K98" i="1" s="1"/>
  <c r="B99" i="1"/>
  <c r="E98" i="1"/>
  <c r="L98" i="1" s="1"/>
  <c r="D99" i="1" l="1"/>
  <c r="K99" i="1" s="1"/>
  <c r="B100" i="1"/>
  <c r="E99" i="1"/>
  <c r="L99" i="1" s="1"/>
  <c r="I99" i="1"/>
  <c r="C99" i="1"/>
  <c r="J99" i="1" s="1"/>
  <c r="M98" i="1"/>
  <c r="N98" i="1" s="1"/>
  <c r="M99" i="1" l="1"/>
  <c r="N99" i="1" s="1"/>
  <c r="I100" i="1"/>
  <c r="C100" i="1"/>
  <c r="J100" i="1" s="1"/>
  <c r="M100" i="1" s="1"/>
  <c r="N100" i="1" s="1"/>
  <c r="D100" i="1"/>
  <c r="K100" i="1" s="1"/>
  <c r="B101" i="1"/>
  <c r="E100" i="1"/>
  <c r="L100" i="1" s="1"/>
  <c r="D101" i="1" l="1"/>
  <c r="K101" i="1" s="1"/>
  <c r="B102" i="1"/>
  <c r="I101" i="1"/>
  <c r="E101" i="1"/>
  <c r="L101" i="1" s="1"/>
  <c r="C101" i="1"/>
  <c r="J101" i="1" s="1"/>
  <c r="M101" i="1" l="1"/>
  <c r="N101" i="1" s="1"/>
  <c r="I102" i="1"/>
  <c r="C102" i="1"/>
  <c r="J102" i="1" s="1"/>
  <c r="M102" i="1" s="1"/>
  <c r="N102" i="1" s="1"/>
  <c r="D102" i="1"/>
  <c r="K102" i="1" s="1"/>
  <c r="B103" i="1"/>
  <c r="E102" i="1"/>
  <c r="L102" i="1" s="1"/>
  <c r="D103" i="1" l="1"/>
  <c r="K103" i="1" s="1"/>
  <c r="B104" i="1"/>
  <c r="E103" i="1"/>
  <c r="L103" i="1" s="1"/>
  <c r="I103" i="1"/>
  <c r="C103" i="1"/>
  <c r="J103" i="1" s="1"/>
  <c r="M103" i="1" s="1"/>
  <c r="N103" i="1" s="1"/>
  <c r="I104" i="1" l="1"/>
  <c r="C104" i="1"/>
  <c r="J104" i="1" s="1"/>
  <c r="D104" i="1"/>
  <c r="K104" i="1" s="1"/>
  <c r="B105" i="1"/>
  <c r="E104" i="1"/>
  <c r="L104" i="1" s="1"/>
  <c r="D105" i="1" l="1"/>
  <c r="K105" i="1" s="1"/>
  <c r="B106" i="1"/>
  <c r="E105" i="1"/>
  <c r="L105" i="1" s="1"/>
  <c r="I105" i="1"/>
  <c r="C105" i="1"/>
  <c r="J105" i="1" s="1"/>
  <c r="M105" i="1" s="1"/>
  <c r="N105" i="1" s="1"/>
  <c r="M104" i="1"/>
  <c r="N104" i="1" s="1"/>
  <c r="I106" i="1" l="1"/>
  <c r="C106" i="1"/>
  <c r="J106" i="1" s="1"/>
  <c r="D106" i="1"/>
  <c r="K106" i="1" s="1"/>
  <c r="B107" i="1"/>
  <c r="E106" i="1"/>
  <c r="L106" i="1" s="1"/>
  <c r="D107" i="1" l="1"/>
  <c r="K107" i="1" s="1"/>
  <c r="B108" i="1"/>
  <c r="E107" i="1"/>
  <c r="L107" i="1" s="1"/>
  <c r="I107" i="1"/>
  <c r="C107" i="1"/>
  <c r="J107" i="1" s="1"/>
  <c r="M107" i="1" s="1"/>
  <c r="N107" i="1" s="1"/>
  <c r="M106" i="1"/>
  <c r="N106" i="1" s="1"/>
  <c r="I108" i="1" l="1"/>
  <c r="C108" i="1"/>
  <c r="J108" i="1" s="1"/>
  <c r="D108" i="1"/>
  <c r="K108" i="1" s="1"/>
  <c r="B109" i="1"/>
  <c r="E108" i="1"/>
  <c r="L108" i="1" s="1"/>
  <c r="D109" i="1" l="1"/>
  <c r="K109" i="1" s="1"/>
  <c r="B110" i="1"/>
  <c r="E109" i="1"/>
  <c r="L109" i="1" s="1"/>
  <c r="I109" i="1"/>
  <c r="C109" i="1"/>
  <c r="J109" i="1" s="1"/>
  <c r="M108" i="1"/>
  <c r="N108" i="1" s="1"/>
  <c r="M109" i="1" l="1"/>
  <c r="N109" i="1" s="1"/>
  <c r="I110" i="1"/>
  <c r="D110" i="1"/>
  <c r="K110" i="1" s="1"/>
  <c r="C110" i="1"/>
  <c r="J110" i="1" s="1"/>
  <c r="M110" i="1" s="1"/>
  <c r="N110" i="1" s="1"/>
  <c r="B111" i="1"/>
  <c r="E110" i="1"/>
  <c r="L110" i="1" s="1"/>
  <c r="D111" i="1" l="1"/>
  <c r="K111" i="1" s="1"/>
  <c r="B112" i="1"/>
  <c r="I111" i="1"/>
  <c r="E111" i="1"/>
  <c r="L111" i="1" s="1"/>
  <c r="C111" i="1"/>
  <c r="J111" i="1" s="1"/>
  <c r="I112" i="1" l="1"/>
  <c r="D112" i="1"/>
  <c r="K112" i="1" s="1"/>
  <c r="B113" i="1"/>
  <c r="C112" i="1"/>
  <c r="J112" i="1" s="1"/>
  <c r="E112" i="1"/>
  <c r="L112" i="1" s="1"/>
  <c r="M111" i="1"/>
  <c r="N111" i="1" s="1"/>
  <c r="D113" i="1" l="1"/>
  <c r="K113" i="1" s="1"/>
  <c r="B114" i="1"/>
  <c r="E113" i="1"/>
  <c r="L113" i="1" s="1"/>
  <c r="I113" i="1"/>
  <c r="C113" i="1"/>
  <c r="J113" i="1" s="1"/>
  <c r="M113" i="1" s="1"/>
  <c r="N113" i="1" s="1"/>
  <c r="M112" i="1"/>
  <c r="N112" i="1" s="1"/>
  <c r="I114" i="1" l="1"/>
  <c r="D114" i="1"/>
  <c r="K114" i="1" s="1"/>
  <c r="B115" i="1"/>
  <c r="C114" i="1"/>
  <c r="J114" i="1" s="1"/>
  <c r="M114" i="1" s="1"/>
  <c r="N114" i="1" s="1"/>
  <c r="E114" i="1"/>
  <c r="L114" i="1" s="1"/>
  <c r="D115" i="1" l="1"/>
  <c r="K115" i="1" s="1"/>
  <c r="B116" i="1"/>
  <c r="E115" i="1"/>
  <c r="L115" i="1" s="1"/>
  <c r="I115" i="1"/>
  <c r="C115" i="1"/>
  <c r="J115" i="1" s="1"/>
  <c r="M115" i="1" s="1"/>
  <c r="N115" i="1" s="1"/>
  <c r="I116" i="1" l="1"/>
  <c r="C116" i="1"/>
  <c r="J116" i="1" s="1"/>
  <c r="D116" i="1"/>
  <c r="K116" i="1" s="1"/>
  <c r="B117" i="1"/>
  <c r="E116" i="1"/>
  <c r="L116" i="1" s="1"/>
  <c r="M116" i="1" l="1"/>
  <c r="N116" i="1" s="1"/>
  <c r="D117" i="1"/>
  <c r="K117" i="1" s="1"/>
  <c r="B118" i="1"/>
  <c r="I117" i="1"/>
  <c r="E117" i="1"/>
  <c r="L117" i="1" s="1"/>
  <c r="C117" i="1"/>
  <c r="J117" i="1" s="1"/>
  <c r="I118" i="1" l="1"/>
  <c r="D118" i="1"/>
  <c r="K118" i="1" s="1"/>
  <c r="C118" i="1"/>
  <c r="J118" i="1" s="1"/>
  <c r="M118" i="1" s="1"/>
  <c r="N118" i="1" s="1"/>
  <c r="B119" i="1"/>
  <c r="E118" i="1"/>
  <c r="L118" i="1" s="1"/>
  <c r="M117" i="1"/>
  <c r="N117" i="1" s="1"/>
  <c r="D119" i="1" l="1"/>
  <c r="K119" i="1" s="1"/>
  <c r="B120" i="1"/>
  <c r="I119" i="1"/>
  <c r="E119" i="1"/>
  <c r="L119" i="1" s="1"/>
  <c r="C119" i="1"/>
  <c r="J119" i="1" s="1"/>
  <c r="I120" i="1" l="1"/>
  <c r="C120" i="1"/>
  <c r="J120" i="1" s="1"/>
  <c r="B121" i="1"/>
  <c r="D120" i="1"/>
  <c r="K120" i="1" s="1"/>
  <c r="E120" i="1"/>
  <c r="L120" i="1" s="1"/>
  <c r="M119" i="1"/>
  <c r="N119" i="1" s="1"/>
  <c r="D121" i="1" l="1"/>
  <c r="K121" i="1" s="1"/>
  <c r="B122" i="1"/>
  <c r="E121" i="1"/>
  <c r="L121" i="1" s="1"/>
  <c r="C121" i="1"/>
  <c r="J121" i="1" s="1"/>
  <c r="M121" i="1" s="1"/>
  <c r="N121" i="1" s="1"/>
  <c r="I121" i="1"/>
  <c r="M120" i="1"/>
  <c r="N120" i="1" s="1"/>
  <c r="I122" i="1" l="1"/>
  <c r="C122" i="1"/>
  <c r="J122" i="1" s="1"/>
  <c r="D122" i="1"/>
  <c r="K122" i="1" s="1"/>
  <c r="B123" i="1"/>
  <c r="E122" i="1"/>
  <c r="L122" i="1" s="1"/>
  <c r="D123" i="1" l="1"/>
  <c r="K123" i="1" s="1"/>
  <c r="E123" i="1"/>
  <c r="L123" i="1" s="1"/>
  <c r="C123" i="1"/>
  <c r="J123" i="1" s="1"/>
  <c r="I123" i="1"/>
  <c r="M122" i="1"/>
  <c r="N122" i="1" s="1"/>
  <c r="M123" i="1" l="1"/>
  <c r="N123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CA88777-3CF6-4F6B-881A-EFB2D1287B74}" name="temperatury" type="6" refreshedVersion="8" background="1" saveData="1">
    <textPr codePage="852" sourceFile="C:\Users\matura\Desktop\informatyka\matura-exam\wykonane\plazowy_biznes\temperatury.txt" decimal="," thousands=" " tab="0" semicolon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<sst xmlns="http://schemas.openxmlformats.org/spreadsheetml/2006/main" count="19" uniqueCount="19">
  <si>
    <t>data</t>
  </si>
  <si>
    <t>temperatura</t>
  </si>
  <si>
    <t>liczba sprzedanych lodów</t>
  </si>
  <si>
    <t>liczba sprzedanej kukurydzy</t>
  </si>
  <si>
    <t>liczba sprzedanych hot-dogów</t>
  </si>
  <si>
    <t>cena lody</t>
  </si>
  <si>
    <t>cena hod-dog</t>
  </si>
  <si>
    <t>cena kukurydza</t>
  </si>
  <si>
    <t>ciąg ciepłych dni</t>
  </si>
  <si>
    <t>utarg lody</t>
  </si>
  <si>
    <t>utarg hot dog</t>
  </si>
  <si>
    <t>utarg kukurydza</t>
  </si>
  <si>
    <t>utarg łączny</t>
  </si>
  <si>
    <t>suma utargów</t>
  </si>
  <si>
    <t>5.1</t>
  </si>
  <si>
    <t>5.3</t>
  </si>
  <si>
    <t>5.4</t>
  </si>
  <si>
    <t>a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</si>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</sst>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6" fontId="0" fillId="0" borderId="0" xfId="0" applyNumberFormat="1" applyAlignment="1">
      <alignment horizontal="center"/>
    </xf>
    <xf numFmtId="14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49" fontId="0" fillId="0" borderId="0" xfId="0" applyNumberFormat="1" applyAlignment="1">
      <alignment horizontal="center"/>
    </xf>
    <xf numFmtId="14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</cellXfs>
  <cellStyles count="1">
    <cellStyle name="Normalny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zestawienie</a:t>
            </a:r>
            <a:r>
              <a:rPr lang="pl-PL" baseline="0"/>
              <a:t> sprzedarzy produktów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liczba sprzedanych lodów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Sheet1!$A$2:$A$93</c:f>
              <c:numCache>
                <c:formatCode>m/d/yyyy</c:formatCode>
                <c:ptCount val="92"/>
                <c:pt idx="0">
                  <c:v>44713</c:v>
                </c:pt>
                <c:pt idx="1">
                  <c:v>44714</c:v>
                </c:pt>
                <c:pt idx="2">
                  <c:v>44715</c:v>
                </c:pt>
                <c:pt idx="3">
                  <c:v>44716</c:v>
                </c:pt>
                <c:pt idx="4">
                  <c:v>44717</c:v>
                </c:pt>
                <c:pt idx="5">
                  <c:v>44718</c:v>
                </c:pt>
                <c:pt idx="6">
                  <c:v>44719</c:v>
                </c:pt>
                <c:pt idx="7">
                  <c:v>44720</c:v>
                </c:pt>
                <c:pt idx="8">
                  <c:v>44721</c:v>
                </c:pt>
                <c:pt idx="9">
                  <c:v>44722</c:v>
                </c:pt>
                <c:pt idx="10">
                  <c:v>44723</c:v>
                </c:pt>
                <c:pt idx="11">
                  <c:v>44724</c:v>
                </c:pt>
                <c:pt idx="12">
                  <c:v>44725</c:v>
                </c:pt>
                <c:pt idx="13">
                  <c:v>44726</c:v>
                </c:pt>
                <c:pt idx="14">
                  <c:v>44727</c:v>
                </c:pt>
                <c:pt idx="15">
                  <c:v>44728</c:v>
                </c:pt>
                <c:pt idx="16">
                  <c:v>44729</c:v>
                </c:pt>
                <c:pt idx="17">
                  <c:v>44730</c:v>
                </c:pt>
                <c:pt idx="18">
                  <c:v>44731</c:v>
                </c:pt>
                <c:pt idx="19">
                  <c:v>44732</c:v>
                </c:pt>
                <c:pt idx="20">
                  <c:v>44733</c:v>
                </c:pt>
                <c:pt idx="21">
                  <c:v>44734</c:v>
                </c:pt>
                <c:pt idx="22">
                  <c:v>44735</c:v>
                </c:pt>
                <c:pt idx="23">
                  <c:v>44736</c:v>
                </c:pt>
                <c:pt idx="24">
                  <c:v>44737</c:v>
                </c:pt>
                <c:pt idx="25">
                  <c:v>44738</c:v>
                </c:pt>
                <c:pt idx="26">
                  <c:v>44739</c:v>
                </c:pt>
                <c:pt idx="27">
                  <c:v>44740</c:v>
                </c:pt>
                <c:pt idx="28">
                  <c:v>44741</c:v>
                </c:pt>
                <c:pt idx="29">
                  <c:v>44742</c:v>
                </c:pt>
                <c:pt idx="30">
                  <c:v>44743</c:v>
                </c:pt>
                <c:pt idx="31">
                  <c:v>44744</c:v>
                </c:pt>
                <c:pt idx="32">
                  <c:v>44745</c:v>
                </c:pt>
                <c:pt idx="33">
                  <c:v>44746</c:v>
                </c:pt>
                <c:pt idx="34">
                  <c:v>44747</c:v>
                </c:pt>
                <c:pt idx="35">
                  <c:v>44748</c:v>
                </c:pt>
                <c:pt idx="36">
                  <c:v>44749</c:v>
                </c:pt>
                <c:pt idx="37">
                  <c:v>44750</c:v>
                </c:pt>
                <c:pt idx="38">
                  <c:v>44751</c:v>
                </c:pt>
                <c:pt idx="39">
                  <c:v>44752</c:v>
                </c:pt>
                <c:pt idx="40">
                  <c:v>44753</c:v>
                </c:pt>
                <c:pt idx="41">
                  <c:v>44754</c:v>
                </c:pt>
                <c:pt idx="42">
                  <c:v>44755</c:v>
                </c:pt>
                <c:pt idx="43">
                  <c:v>44756</c:v>
                </c:pt>
                <c:pt idx="44">
                  <c:v>44757</c:v>
                </c:pt>
                <c:pt idx="45">
                  <c:v>44758</c:v>
                </c:pt>
                <c:pt idx="46">
                  <c:v>44759</c:v>
                </c:pt>
                <c:pt idx="47">
                  <c:v>44760</c:v>
                </c:pt>
                <c:pt idx="48">
                  <c:v>44761</c:v>
                </c:pt>
                <c:pt idx="49">
                  <c:v>44762</c:v>
                </c:pt>
                <c:pt idx="50">
                  <c:v>44763</c:v>
                </c:pt>
                <c:pt idx="51">
                  <c:v>44764</c:v>
                </c:pt>
                <c:pt idx="52">
                  <c:v>44765</c:v>
                </c:pt>
                <c:pt idx="53">
                  <c:v>44766</c:v>
                </c:pt>
                <c:pt idx="54">
                  <c:v>44767</c:v>
                </c:pt>
                <c:pt idx="55">
                  <c:v>44768</c:v>
                </c:pt>
                <c:pt idx="56">
                  <c:v>44769</c:v>
                </c:pt>
                <c:pt idx="57">
                  <c:v>44770</c:v>
                </c:pt>
                <c:pt idx="58">
                  <c:v>44771</c:v>
                </c:pt>
                <c:pt idx="59">
                  <c:v>44772</c:v>
                </c:pt>
                <c:pt idx="60">
                  <c:v>44773</c:v>
                </c:pt>
                <c:pt idx="61">
                  <c:v>44774</c:v>
                </c:pt>
                <c:pt idx="62">
                  <c:v>44775</c:v>
                </c:pt>
                <c:pt idx="63">
                  <c:v>44776</c:v>
                </c:pt>
                <c:pt idx="64">
                  <c:v>44777</c:v>
                </c:pt>
                <c:pt idx="65">
                  <c:v>44778</c:v>
                </c:pt>
                <c:pt idx="66">
                  <c:v>44779</c:v>
                </c:pt>
                <c:pt idx="67">
                  <c:v>44780</c:v>
                </c:pt>
                <c:pt idx="68">
                  <c:v>44781</c:v>
                </c:pt>
                <c:pt idx="69">
                  <c:v>44782</c:v>
                </c:pt>
                <c:pt idx="70">
                  <c:v>44783</c:v>
                </c:pt>
                <c:pt idx="71">
                  <c:v>44784</c:v>
                </c:pt>
                <c:pt idx="72">
                  <c:v>44785</c:v>
                </c:pt>
                <c:pt idx="73">
                  <c:v>44786</c:v>
                </c:pt>
                <c:pt idx="74">
                  <c:v>44787</c:v>
                </c:pt>
                <c:pt idx="75">
                  <c:v>44788</c:v>
                </c:pt>
                <c:pt idx="76">
                  <c:v>44789</c:v>
                </c:pt>
                <c:pt idx="77">
                  <c:v>44790</c:v>
                </c:pt>
                <c:pt idx="78">
                  <c:v>44791</c:v>
                </c:pt>
                <c:pt idx="79">
                  <c:v>44792</c:v>
                </c:pt>
                <c:pt idx="80">
                  <c:v>44793</c:v>
                </c:pt>
                <c:pt idx="81">
                  <c:v>44794</c:v>
                </c:pt>
                <c:pt idx="82">
                  <c:v>44795</c:v>
                </c:pt>
                <c:pt idx="83">
                  <c:v>44796</c:v>
                </c:pt>
                <c:pt idx="84">
                  <c:v>44797</c:v>
                </c:pt>
                <c:pt idx="85">
                  <c:v>44798</c:v>
                </c:pt>
                <c:pt idx="86">
                  <c:v>44799</c:v>
                </c:pt>
                <c:pt idx="87">
                  <c:v>44800</c:v>
                </c:pt>
                <c:pt idx="88">
                  <c:v>44801</c:v>
                </c:pt>
                <c:pt idx="89">
                  <c:v>44802</c:v>
                </c:pt>
                <c:pt idx="90">
                  <c:v>44803</c:v>
                </c:pt>
                <c:pt idx="91">
                  <c:v>44804</c:v>
                </c:pt>
              </c:numCache>
            </c:numRef>
          </c:cat>
          <c:val>
            <c:numRef>
              <c:f>Sheet1!$C$2:$C$93</c:f>
              <c:numCache>
                <c:formatCode>General</c:formatCode>
                <c:ptCount val="92"/>
                <c:pt idx="0">
                  <c:v>120</c:v>
                </c:pt>
                <c:pt idx="1">
                  <c:v>124</c:v>
                </c:pt>
                <c:pt idx="2">
                  <c:v>132</c:v>
                </c:pt>
                <c:pt idx="3">
                  <c:v>132</c:v>
                </c:pt>
                <c:pt idx="4">
                  <c:v>132</c:v>
                </c:pt>
                <c:pt idx="5">
                  <c:v>112</c:v>
                </c:pt>
                <c:pt idx="6">
                  <c:v>124</c:v>
                </c:pt>
                <c:pt idx="7">
                  <c:v>124</c:v>
                </c:pt>
                <c:pt idx="8">
                  <c:v>108</c:v>
                </c:pt>
                <c:pt idx="9">
                  <c:v>108</c:v>
                </c:pt>
                <c:pt idx="10">
                  <c:v>99</c:v>
                </c:pt>
                <c:pt idx="11">
                  <c:v>99</c:v>
                </c:pt>
                <c:pt idx="12">
                  <c:v>83</c:v>
                </c:pt>
                <c:pt idx="13">
                  <c:v>108</c:v>
                </c:pt>
                <c:pt idx="14">
                  <c:v>116</c:v>
                </c:pt>
                <c:pt idx="15">
                  <c:v>116</c:v>
                </c:pt>
                <c:pt idx="16">
                  <c:v>87</c:v>
                </c:pt>
                <c:pt idx="17">
                  <c:v>108</c:v>
                </c:pt>
                <c:pt idx="18">
                  <c:v>112</c:v>
                </c:pt>
                <c:pt idx="19">
                  <c:v>112</c:v>
                </c:pt>
                <c:pt idx="20">
                  <c:v>112</c:v>
                </c:pt>
                <c:pt idx="21">
                  <c:v>137</c:v>
                </c:pt>
                <c:pt idx="22">
                  <c:v>149</c:v>
                </c:pt>
                <c:pt idx="23">
                  <c:v>157</c:v>
                </c:pt>
                <c:pt idx="24">
                  <c:v>157</c:v>
                </c:pt>
                <c:pt idx="25">
                  <c:v>116</c:v>
                </c:pt>
                <c:pt idx="26">
                  <c:v>116</c:v>
                </c:pt>
                <c:pt idx="27">
                  <c:v>99</c:v>
                </c:pt>
                <c:pt idx="28">
                  <c:v>120</c:v>
                </c:pt>
                <c:pt idx="29">
                  <c:v>124</c:v>
                </c:pt>
                <c:pt idx="30">
                  <c:v>132</c:v>
                </c:pt>
                <c:pt idx="31">
                  <c:v>132</c:v>
                </c:pt>
                <c:pt idx="32">
                  <c:v>108</c:v>
                </c:pt>
                <c:pt idx="33">
                  <c:v>108</c:v>
                </c:pt>
                <c:pt idx="34">
                  <c:v>124</c:v>
                </c:pt>
                <c:pt idx="35">
                  <c:v>99</c:v>
                </c:pt>
                <c:pt idx="36">
                  <c:v>108</c:v>
                </c:pt>
                <c:pt idx="37">
                  <c:v>120</c:v>
                </c:pt>
                <c:pt idx="38">
                  <c:v>99</c:v>
                </c:pt>
                <c:pt idx="39">
                  <c:v>137</c:v>
                </c:pt>
                <c:pt idx="40">
                  <c:v>132</c:v>
                </c:pt>
                <c:pt idx="41">
                  <c:v>120</c:v>
                </c:pt>
                <c:pt idx="42">
                  <c:v>112</c:v>
                </c:pt>
                <c:pt idx="43">
                  <c:v>91</c:v>
                </c:pt>
                <c:pt idx="44">
                  <c:v>95</c:v>
                </c:pt>
                <c:pt idx="45">
                  <c:v>116</c:v>
                </c:pt>
                <c:pt idx="46">
                  <c:v>116</c:v>
                </c:pt>
                <c:pt idx="47">
                  <c:v>99</c:v>
                </c:pt>
                <c:pt idx="48">
                  <c:v>108</c:v>
                </c:pt>
                <c:pt idx="49">
                  <c:v>124</c:v>
                </c:pt>
                <c:pt idx="50">
                  <c:v>137</c:v>
                </c:pt>
                <c:pt idx="51">
                  <c:v>132</c:v>
                </c:pt>
                <c:pt idx="52">
                  <c:v>116</c:v>
                </c:pt>
                <c:pt idx="53">
                  <c:v>128</c:v>
                </c:pt>
                <c:pt idx="54">
                  <c:v>141</c:v>
                </c:pt>
                <c:pt idx="55">
                  <c:v>128</c:v>
                </c:pt>
                <c:pt idx="56">
                  <c:v>132</c:v>
                </c:pt>
                <c:pt idx="57">
                  <c:v>120</c:v>
                </c:pt>
                <c:pt idx="58">
                  <c:v>128</c:v>
                </c:pt>
                <c:pt idx="59">
                  <c:v>124</c:v>
                </c:pt>
                <c:pt idx="60">
                  <c:v>120</c:v>
                </c:pt>
                <c:pt idx="61">
                  <c:v>112</c:v>
                </c:pt>
                <c:pt idx="62">
                  <c:v>99</c:v>
                </c:pt>
                <c:pt idx="63">
                  <c:v>108</c:v>
                </c:pt>
                <c:pt idx="64">
                  <c:v>128</c:v>
                </c:pt>
                <c:pt idx="65">
                  <c:v>99</c:v>
                </c:pt>
                <c:pt idx="66">
                  <c:v>108</c:v>
                </c:pt>
                <c:pt idx="67">
                  <c:v>116</c:v>
                </c:pt>
                <c:pt idx="68">
                  <c:v>132</c:v>
                </c:pt>
                <c:pt idx="69">
                  <c:v>103</c:v>
                </c:pt>
                <c:pt idx="70">
                  <c:v>95</c:v>
                </c:pt>
                <c:pt idx="71">
                  <c:v>91</c:v>
                </c:pt>
                <c:pt idx="72">
                  <c:v>99</c:v>
                </c:pt>
                <c:pt idx="73">
                  <c:v>128</c:v>
                </c:pt>
                <c:pt idx="74">
                  <c:v>108</c:v>
                </c:pt>
                <c:pt idx="75">
                  <c:v>99</c:v>
                </c:pt>
                <c:pt idx="76">
                  <c:v>99</c:v>
                </c:pt>
                <c:pt idx="77">
                  <c:v>108</c:v>
                </c:pt>
                <c:pt idx="78">
                  <c:v>108</c:v>
                </c:pt>
                <c:pt idx="79">
                  <c:v>120</c:v>
                </c:pt>
                <c:pt idx="80">
                  <c:v>128</c:v>
                </c:pt>
                <c:pt idx="81">
                  <c:v>116</c:v>
                </c:pt>
                <c:pt idx="82">
                  <c:v>116</c:v>
                </c:pt>
                <c:pt idx="83">
                  <c:v>120</c:v>
                </c:pt>
                <c:pt idx="84">
                  <c:v>128</c:v>
                </c:pt>
                <c:pt idx="85">
                  <c:v>137</c:v>
                </c:pt>
                <c:pt idx="86">
                  <c:v>153</c:v>
                </c:pt>
                <c:pt idx="87">
                  <c:v>128</c:v>
                </c:pt>
                <c:pt idx="88">
                  <c:v>153</c:v>
                </c:pt>
                <c:pt idx="89">
                  <c:v>116</c:v>
                </c:pt>
                <c:pt idx="90">
                  <c:v>112</c:v>
                </c:pt>
                <c:pt idx="91">
                  <c:v>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7B-4842-BEC7-DA347044C23E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liczba sprzedanych hot-dogów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Sheet1!$A$2:$A$93</c:f>
              <c:numCache>
                <c:formatCode>m/d/yyyy</c:formatCode>
                <c:ptCount val="92"/>
                <c:pt idx="0">
                  <c:v>44713</c:v>
                </c:pt>
                <c:pt idx="1">
                  <c:v>44714</c:v>
                </c:pt>
                <c:pt idx="2">
                  <c:v>44715</c:v>
                </c:pt>
                <c:pt idx="3">
                  <c:v>44716</c:v>
                </c:pt>
                <c:pt idx="4">
                  <c:v>44717</c:v>
                </c:pt>
                <c:pt idx="5">
                  <c:v>44718</c:v>
                </c:pt>
                <c:pt idx="6">
                  <c:v>44719</c:v>
                </c:pt>
                <c:pt idx="7">
                  <c:v>44720</c:v>
                </c:pt>
                <c:pt idx="8">
                  <c:v>44721</c:v>
                </c:pt>
                <c:pt idx="9">
                  <c:v>44722</c:v>
                </c:pt>
                <c:pt idx="10">
                  <c:v>44723</c:v>
                </c:pt>
                <c:pt idx="11">
                  <c:v>44724</c:v>
                </c:pt>
                <c:pt idx="12">
                  <c:v>44725</c:v>
                </c:pt>
                <c:pt idx="13">
                  <c:v>44726</c:v>
                </c:pt>
                <c:pt idx="14">
                  <c:v>44727</c:v>
                </c:pt>
                <c:pt idx="15">
                  <c:v>44728</c:v>
                </c:pt>
                <c:pt idx="16">
                  <c:v>44729</c:v>
                </c:pt>
                <c:pt idx="17">
                  <c:v>44730</c:v>
                </c:pt>
                <c:pt idx="18">
                  <c:v>44731</c:v>
                </c:pt>
                <c:pt idx="19">
                  <c:v>44732</c:v>
                </c:pt>
                <c:pt idx="20">
                  <c:v>44733</c:v>
                </c:pt>
                <c:pt idx="21">
                  <c:v>44734</c:v>
                </c:pt>
                <c:pt idx="22">
                  <c:v>44735</c:v>
                </c:pt>
                <c:pt idx="23">
                  <c:v>44736</c:v>
                </c:pt>
                <c:pt idx="24">
                  <c:v>44737</c:v>
                </c:pt>
                <c:pt idx="25">
                  <c:v>44738</c:v>
                </c:pt>
                <c:pt idx="26">
                  <c:v>44739</c:v>
                </c:pt>
                <c:pt idx="27">
                  <c:v>44740</c:v>
                </c:pt>
                <c:pt idx="28">
                  <c:v>44741</c:v>
                </c:pt>
                <c:pt idx="29">
                  <c:v>44742</c:v>
                </c:pt>
                <c:pt idx="30">
                  <c:v>44743</c:v>
                </c:pt>
                <c:pt idx="31">
                  <c:v>44744</c:v>
                </c:pt>
                <c:pt idx="32">
                  <c:v>44745</c:v>
                </c:pt>
                <c:pt idx="33">
                  <c:v>44746</c:v>
                </c:pt>
                <c:pt idx="34">
                  <c:v>44747</c:v>
                </c:pt>
                <c:pt idx="35">
                  <c:v>44748</c:v>
                </c:pt>
                <c:pt idx="36">
                  <c:v>44749</c:v>
                </c:pt>
                <c:pt idx="37">
                  <c:v>44750</c:v>
                </c:pt>
                <c:pt idx="38">
                  <c:v>44751</c:v>
                </c:pt>
                <c:pt idx="39">
                  <c:v>44752</c:v>
                </c:pt>
                <c:pt idx="40">
                  <c:v>44753</c:v>
                </c:pt>
                <c:pt idx="41">
                  <c:v>44754</c:v>
                </c:pt>
                <c:pt idx="42">
                  <c:v>44755</c:v>
                </c:pt>
                <c:pt idx="43">
                  <c:v>44756</c:v>
                </c:pt>
                <c:pt idx="44">
                  <c:v>44757</c:v>
                </c:pt>
                <c:pt idx="45">
                  <c:v>44758</c:v>
                </c:pt>
                <c:pt idx="46">
                  <c:v>44759</c:v>
                </c:pt>
                <c:pt idx="47">
                  <c:v>44760</c:v>
                </c:pt>
                <c:pt idx="48">
                  <c:v>44761</c:v>
                </c:pt>
                <c:pt idx="49">
                  <c:v>44762</c:v>
                </c:pt>
                <c:pt idx="50">
                  <c:v>44763</c:v>
                </c:pt>
                <c:pt idx="51">
                  <c:v>44764</c:v>
                </c:pt>
                <c:pt idx="52">
                  <c:v>44765</c:v>
                </c:pt>
                <c:pt idx="53">
                  <c:v>44766</c:v>
                </c:pt>
                <c:pt idx="54">
                  <c:v>44767</c:v>
                </c:pt>
                <c:pt idx="55">
                  <c:v>44768</c:v>
                </c:pt>
                <c:pt idx="56">
                  <c:v>44769</c:v>
                </c:pt>
                <c:pt idx="57">
                  <c:v>44770</c:v>
                </c:pt>
                <c:pt idx="58">
                  <c:v>44771</c:v>
                </c:pt>
                <c:pt idx="59">
                  <c:v>44772</c:v>
                </c:pt>
                <c:pt idx="60">
                  <c:v>44773</c:v>
                </c:pt>
                <c:pt idx="61">
                  <c:v>44774</c:v>
                </c:pt>
                <c:pt idx="62">
                  <c:v>44775</c:v>
                </c:pt>
                <c:pt idx="63">
                  <c:v>44776</c:v>
                </c:pt>
                <c:pt idx="64">
                  <c:v>44777</c:v>
                </c:pt>
                <c:pt idx="65">
                  <c:v>44778</c:v>
                </c:pt>
                <c:pt idx="66">
                  <c:v>44779</c:v>
                </c:pt>
                <c:pt idx="67">
                  <c:v>44780</c:v>
                </c:pt>
                <c:pt idx="68">
                  <c:v>44781</c:v>
                </c:pt>
                <c:pt idx="69">
                  <c:v>44782</c:v>
                </c:pt>
                <c:pt idx="70">
                  <c:v>44783</c:v>
                </c:pt>
                <c:pt idx="71">
                  <c:v>44784</c:v>
                </c:pt>
                <c:pt idx="72">
                  <c:v>44785</c:v>
                </c:pt>
                <c:pt idx="73">
                  <c:v>44786</c:v>
                </c:pt>
                <c:pt idx="74">
                  <c:v>44787</c:v>
                </c:pt>
                <c:pt idx="75">
                  <c:v>44788</c:v>
                </c:pt>
                <c:pt idx="76">
                  <c:v>44789</c:v>
                </c:pt>
                <c:pt idx="77">
                  <c:v>44790</c:v>
                </c:pt>
                <c:pt idx="78">
                  <c:v>44791</c:v>
                </c:pt>
                <c:pt idx="79">
                  <c:v>44792</c:v>
                </c:pt>
                <c:pt idx="80">
                  <c:v>44793</c:v>
                </c:pt>
                <c:pt idx="81">
                  <c:v>44794</c:v>
                </c:pt>
                <c:pt idx="82">
                  <c:v>44795</c:v>
                </c:pt>
                <c:pt idx="83">
                  <c:v>44796</c:v>
                </c:pt>
                <c:pt idx="84">
                  <c:v>44797</c:v>
                </c:pt>
                <c:pt idx="85">
                  <c:v>44798</c:v>
                </c:pt>
                <c:pt idx="86">
                  <c:v>44799</c:v>
                </c:pt>
                <c:pt idx="87">
                  <c:v>44800</c:v>
                </c:pt>
                <c:pt idx="88">
                  <c:v>44801</c:v>
                </c:pt>
                <c:pt idx="89">
                  <c:v>44802</c:v>
                </c:pt>
                <c:pt idx="90">
                  <c:v>44803</c:v>
                </c:pt>
                <c:pt idx="91">
                  <c:v>44804</c:v>
                </c:pt>
              </c:numCache>
            </c:numRef>
          </c:cat>
          <c:val>
            <c:numRef>
              <c:f>Sheet1!$D$2:$D$93</c:f>
              <c:numCache>
                <c:formatCode>General</c:formatCode>
                <c:ptCount val="92"/>
                <c:pt idx="0">
                  <c:v>90</c:v>
                </c:pt>
                <c:pt idx="1">
                  <c:v>93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83</c:v>
                </c:pt>
                <c:pt idx="6">
                  <c:v>93</c:v>
                </c:pt>
                <c:pt idx="7">
                  <c:v>93</c:v>
                </c:pt>
                <c:pt idx="8">
                  <c:v>80</c:v>
                </c:pt>
                <c:pt idx="9">
                  <c:v>80</c:v>
                </c:pt>
                <c:pt idx="10">
                  <c:v>73</c:v>
                </c:pt>
                <c:pt idx="11">
                  <c:v>73</c:v>
                </c:pt>
                <c:pt idx="12">
                  <c:v>59</c:v>
                </c:pt>
                <c:pt idx="13">
                  <c:v>80</c:v>
                </c:pt>
                <c:pt idx="14">
                  <c:v>87</c:v>
                </c:pt>
                <c:pt idx="15">
                  <c:v>87</c:v>
                </c:pt>
                <c:pt idx="16">
                  <c:v>62</c:v>
                </c:pt>
                <c:pt idx="17">
                  <c:v>80</c:v>
                </c:pt>
                <c:pt idx="18">
                  <c:v>83</c:v>
                </c:pt>
                <c:pt idx="19">
                  <c:v>83</c:v>
                </c:pt>
                <c:pt idx="20">
                  <c:v>83</c:v>
                </c:pt>
                <c:pt idx="21">
                  <c:v>104</c:v>
                </c:pt>
                <c:pt idx="22">
                  <c:v>114</c:v>
                </c:pt>
                <c:pt idx="23">
                  <c:v>121</c:v>
                </c:pt>
                <c:pt idx="24">
                  <c:v>121</c:v>
                </c:pt>
                <c:pt idx="25">
                  <c:v>87</c:v>
                </c:pt>
                <c:pt idx="26">
                  <c:v>87</c:v>
                </c:pt>
                <c:pt idx="27">
                  <c:v>73</c:v>
                </c:pt>
                <c:pt idx="28">
                  <c:v>90</c:v>
                </c:pt>
                <c:pt idx="29">
                  <c:v>93</c:v>
                </c:pt>
                <c:pt idx="30">
                  <c:v>100</c:v>
                </c:pt>
                <c:pt idx="31">
                  <c:v>100</c:v>
                </c:pt>
                <c:pt idx="32">
                  <c:v>80</c:v>
                </c:pt>
                <c:pt idx="33">
                  <c:v>80</c:v>
                </c:pt>
                <c:pt idx="34">
                  <c:v>93</c:v>
                </c:pt>
                <c:pt idx="35">
                  <c:v>73</c:v>
                </c:pt>
                <c:pt idx="36">
                  <c:v>80</c:v>
                </c:pt>
                <c:pt idx="37">
                  <c:v>90</c:v>
                </c:pt>
                <c:pt idx="38">
                  <c:v>73</c:v>
                </c:pt>
                <c:pt idx="39">
                  <c:v>104</c:v>
                </c:pt>
                <c:pt idx="40">
                  <c:v>100</c:v>
                </c:pt>
                <c:pt idx="41">
                  <c:v>90</c:v>
                </c:pt>
                <c:pt idx="42">
                  <c:v>83</c:v>
                </c:pt>
                <c:pt idx="43">
                  <c:v>66</c:v>
                </c:pt>
                <c:pt idx="44">
                  <c:v>69</c:v>
                </c:pt>
                <c:pt idx="45">
                  <c:v>87</c:v>
                </c:pt>
                <c:pt idx="46">
                  <c:v>87</c:v>
                </c:pt>
                <c:pt idx="47">
                  <c:v>73</c:v>
                </c:pt>
                <c:pt idx="48">
                  <c:v>80</c:v>
                </c:pt>
                <c:pt idx="49">
                  <c:v>93</c:v>
                </c:pt>
                <c:pt idx="50">
                  <c:v>104</c:v>
                </c:pt>
                <c:pt idx="51">
                  <c:v>100</c:v>
                </c:pt>
                <c:pt idx="52">
                  <c:v>87</c:v>
                </c:pt>
                <c:pt idx="53">
                  <c:v>97</c:v>
                </c:pt>
                <c:pt idx="54">
                  <c:v>107</c:v>
                </c:pt>
                <c:pt idx="55">
                  <c:v>97</c:v>
                </c:pt>
                <c:pt idx="56">
                  <c:v>100</c:v>
                </c:pt>
                <c:pt idx="57">
                  <c:v>90</c:v>
                </c:pt>
                <c:pt idx="58">
                  <c:v>97</c:v>
                </c:pt>
                <c:pt idx="59">
                  <c:v>93</c:v>
                </c:pt>
                <c:pt idx="60">
                  <c:v>90</c:v>
                </c:pt>
                <c:pt idx="61">
                  <c:v>83</c:v>
                </c:pt>
                <c:pt idx="62">
                  <c:v>73</c:v>
                </c:pt>
                <c:pt idx="63">
                  <c:v>80</c:v>
                </c:pt>
                <c:pt idx="64">
                  <c:v>97</c:v>
                </c:pt>
                <c:pt idx="65">
                  <c:v>73</c:v>
                </c:pt>
                <c:pt idx="66">
                  <c:v>80</c:v>
                </c:pt>
                <c:pt idx="67">
                  <c:v>87</c:v>
                </c:pt>
                <c:pt idx="68">
                  <c:v>100</c:v>
                </c:pt>
                <c:pt idx="69">
                  <c:v>76</c:v>
                </c:pt>
                <c:pt idx="70">
                  <c:v>69</c:v>
                </c:pt>
                <c:pt idx="71">
                  <c:v>66</c:v>
                </c:pt>
                <c:pt idx="72">
                  <c:v>73</c:v>
                </c:pt>
                <c:pt idx="73">
                  <c:v>97</c:v>
                </c:pt>
                <c:pt idx="74">
                  <c:v>80</c:v>
                </c:pt>
                <c:pt idx="75">
                  <c:v>73</c:v>
                </c:pt>
                <c:pt idx="76">
                  <c:v>73</c:v>
                </c:pt>
                <c:pt idx="77">
                  <c:v>80</c:v>
                </c:pt>
                <c:pt idx="78">
                  <c:v>80</c:v>
                </c:pt>
                <c:pt idx="79">
                  <c:v>90</c:v>
                </c:pt>
                <c:pt idx="80">
                  <c:v>97</c:v>
                </c:pt>
                <c:pt idx="81">
                  <c:v>87</c:v>
                </c:pt>
                <c:pt idx="82">
                  <c:v>87</c:v>
                </c:pt>
                <c:pt idx="83">
                  <c:v>90</c:v>
                </c:pt>
                <c:pt idx="84">
                  <c:v>97</c:v>
                </c:pt>
                <c:pt idx="85">
                  <c:v>104</c:v>
                </c:pt>
                <c:pt idx="86">
                  <c:v>118</c:v>
                </c:pt>
                <c:pt idx="87">
                  <c:v>97</c:v>
                </c:pt>
                <c:pt idx="88">
                  <c:v>118</c:v>
                </c:pt>
                <c:pt idx="89">
                  <c:v>87</c:v>
                </c:pt>
                <c:pt idx="90">
                  <c:v>83</c:v>
                </c:pt>
                <c:pt idx="91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7B-4842-BEC7-DA347044C23E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liczba sprzedanej kukurydzy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Sheet1!$A$2:$A$93</c:f>
              <c:numCache>
                <c:formatCode>m/d/yyyy</c:formatCode>
                <c:ptCount val="92"/>
                <c:pt idx="0">
                  <c:v>44713</c:v>
                </c:pt>
                <c:pt idx="1">
                  <c:v>44714</c:v>
                </c:pt>
                <c:pt idx="2">
                  <c:v>44715</c:v>
                </c:pt>
                <c:pt idx="3">
                  <c:v>44716</c:v>
                </c:pt>
                <c:pt idx="4">
                  <c:v>44717</c:v>
                </c:pt>
                <c:pt idx="5">
                  <c:v>44718</c:v>
                </c:pt>
                <c:pt idx="6">
                  <c:v>44719</c:v>
                </c:pt>
                <c:pt idx="7">
                  <c:v>44720</c:v>
                </c:pt>
                <c:pt idx="8">
                  <c:v>44721</c:v>
                </c:pt>
                <c:pt idx="9">
                  <c:v>44722</c:v>
                </c:pt>
                <c:pt idx="10">
                  <c:v>44723</c:v>
                </c:pt>
                <c:pt idx="11">
                  <c:v>44724</c:v>
                </c:pt>
                <c:pt idx="12">
                  <c:v>44725</c:v>
                </c:pt>
                <c:pt idx="13">
                  <c:v>44726</c:v>
                </c:pt>
                <c:pt idx="14">
                  <c:v>44727</c:v>
                </c:pt>
                <c:pt idx="15">
                  <c:v>44728</c:v>
                </c:pt>
                <c:pt idx="16">
                  <c:v>44729</c:v>
                </c:pt>
                <c:pt idx="17">
                  <c:v>44730</c:v>
                </c:pt>
                <c:pt idx="18">
                  <c:v>44731</c:v>
                </c:pt>
                <c:pt idx="19">
                  <c:v>44732</c:v>
                </c:pt>
                <c:pt idx="20">
                  <c:v>44733</c:v>
                </c:pt>
                <c:pt idx="21">
                  <c:v>44734</c:v>
                </c:pt>
                <c:pt idx="22">
                  <c:v>44735</c:v>
                </c:pt>
                <c:pt idx="23">
                  <c:v>44736</c:v>
                </c:pt>
                <c:pt idx="24">
                  <c:v>44737</c:v>
                </c:pt>
                <c:pt idx="25">
                  <c:v>44738</c:v>
                </c:pt>
                <c:pt idx="26">
                  <c:v>44739</c:v>
                </c:pt>
                <c:pt idx="27">
                  <c:v>44740</c:v>
                </c:pt>
                <c:pt idx="28">
                  <c:v>44741</c:v>
                </c:pt>
                <c:pt idx="29">
                  <c:v>44742</c:v>
                </c:pt>
                <c:pt idx="30">
                  <c:v>44743</c:v>
                </c:pt>
                <c:pt idx="31">
                  <c:v>44744</c:v>
                </c:pt>
                <c:pt idx="32">
                  <c:v>44745</c:v>
                </c:pt>
                <c:pt idx="33">
                  <c:v>44746</c:v>
                </c:pt>
                <c:pt idx="34">
                  <c:v>44747</c:v>
                </c:pt>
                <c:pt idx="35">
                  <c:v>44748</c:v>
                </c:pt>
                <c:pt idx="36">
                  <c:v>44749</c:v>
                </c:pt>
                <c:pt idx="37">
                  <c:v>44750</c:v>
                </c:pt>
                <c:pt idx="38">
                  <c:v>44751</c:v>
                </c:pt>
                <c:pt idx="39">
                  <c:v>44752</c:v>
                </c:pt>
                <c:pt idx="40">
                  <c:v>44753</c:v>
                </c:pt>
                <c:pt idx="41">
                  <c:v>44754</c:v>
                </c:pt>
                <c:pt idx="42">
                  <c:v>44755</c:v>
                </c:pt>
                <c:pt idx="43">
                  <c:v>44756</c:v>
                </c:pt>
                <c:pt idx="44">
                  <c:v>44757</c:v>
                </c:pt>
                <c:pt idx="45">
                  <c:v>44758</c:v>
                </c:pt>
                <c:pt idx="46">
                  <c:v>44759</c:v>
                </c:pt>
                <c:pt idx="47">
                  <c:v>44760</c:v>
                </c:pt>
                <c:pt idx="48">
                  <c:v>44761</c:v>
                </c:pt>
                <c:pt idx="49">
                  <c:v>44762</c:v>
                </c:pt>
                <c:pt idx="50">
                  <c:v>44763</c:v>
                </c:pt>
                <c:pt idx="51">
                  <c:v>44764</c:v>
                </c:pt>
                <c:pt idx="52">
                  <c:v>44765</c:v>
                </c:pt>
                <c:pt idx="53">
                  <c:v>44766</c:v>
                </c:pt>
                <c:pt idx="54">
                  <c:v>44767</c:v>
                </c:pt>
                <c:pt idx="55">
                  <c:v>44768</c:v>
                </c:pt>
                <c:pt idx="56">
                  <c:v>44769</c:v>
                </c:pt>
                <c:pt idx="57">
                  <c:v>44770</c:v>
                </c:pt>
                <c:pt idx="58">
                  <c:v>44771</c:v>
                </c:pt>
                <c:pt idx="59">
                  <c:v>44772</c:v>
                </c:pt>
                <c:pt idx="60">
                  <c:v>44773</c:v>
                </c:pt>
                <c:pt idx="61">
                  <c:v>44774</c:v>
                </c:pt>
                <c:pt idx="62">
                  <c:v>44775</c:v>
                </c:pt>
                <c:pt idx="63">
                  <c:v>44776</c:v>
                </c:pt>
                <c:pt idx="64">
                  <c:v>44777</c:v>
                </c:pt>
                <c:pt idx="65">
                  <c:v>44778</c:v>
                </c:pt>
                <c:pt idx="66">
                  <c:v>44779</c:v>
                </c:pt>
                <c:pt idx="67">
                  <c:v>44780</c:v>
                </c:pt>
                <c:pt idx="68">
                  <c:v>44781</c:v>
                </c:pt>
                <c:pt idx="69">
                  <c:v>44782</c:v>
                </c:pt>
                <c:pt idx="70">
                  <c:v>44783</c:v>
                </c:pt>
                <c:pt idx="71">
                  <c:v>44784</c:v>
                </c:pt>
                <c:pt idx="72">
                  <c:v>44785</c:v>
                </c:pt>
                <c:pt idx="73">
                  <c:v>44786</c:v>
                </c:pt>
                <c:pt idx="74">
                  <c:v>44787</c:v>
                </c:pt>
                <c:pt idx="75">
                  <c:v>44788</c:v>
                </c:pt>
                <c:pt idx="76">
                  <c:v>44789</c:v>
                </c:pt>
                <c:pt idx="77">
                  <c:v>44790</c:v>
                </c:pt>
                <c:pt idx="78">
                  <c:v>44791</c:v>
                </c:pt>
                <c:pt idx="79">
                  <c:v>44792</c:v>
                </c:pt>
                <c:pt idx="80">
                  <c:v>44793</c:v>
                </c:pt>
                <c:pt idx="81">
                  <c:v>44794</c:v>
                </c:pt>
                <c:pt idx="82">
                  <c:v>44795</c:v>
                </c:pt>
                <c:pt idx="83">
                  <c:v>44796</c:v>
                </c:pt>
                <c:pt idx="84">
                  <c:v>44797</c:v>
                </c:pt>
                <c:pt idx="85">
                  <c:v>44798</c:v>
                </c:pt>
                <c:pt idx="86">
                  <c:v>44799</c:v>
                </c:pt>
                <c:pt idx="87">
                  <c:v>44800</c:v>
                </c:pt>
                <c:pt idx="88">
                  <c:v>44801</c:v>
                </c:pt>
                <c:pt idx="89">
                  <c:v>44802</c:v>
                </c:pt>
                <c:pt idx="90">
                  <c:v>44803</c:v>
                </c:pt>
                <c:pt idx="91">
                  <c:v>44804</c:v>
                </c:pt>
              </c:numCache>
            </c:numRef>
          </c:cat>
          <c:val>
            <c:numRef>
              <c:f>Sheet1!$E$2:$E$93</c:f>
              <c:numCache>
                <c:formatCode>General</c:formatCode>
                <c:ptCount val="92"/>
                <c:pt idx="0">
                  <c:v>80</c:v>
                </c:pt>
                <c:pt idx="1">
                  <c:v>82</c:v>
                </c:pt>
                <c:pt idx="2">
                  <c:v>87</c:v>
                </c:pt>
                <c:pt idx="3">
                  <c:v>87</c:v>
                </c:pt>
                <c:pt idx="4">
                  <c:v>87</c:v>
                </c:pt>
                <c:pt idx="5">
                  <c:v>75</c:v>
                </c:pt>
                <c:pt idx="6">
                  <c:v>82</c:v>
                </c:pt>
                <c:pt idx="7">
                  <c:v>82</c:v>
                </c:pt>
                <c:pt idx="8">
                  <c:v>73</c:v>
                </c:pt>
                <c:pt idx="9">
                  <c:v>73</c:v>
                </c:pt>
                <c:pt idx="10">
                  <c:v>68</c:v>
                </c:pt>
                <c:pt idx="11">
                  <c:v>68</c:v>
                </c:pt>
                <c:pt idx="12">
                  <c:v>59</c:v>
                </c:pt>
                <c:pt idx="13">
                  <c:v>73</c:v>
                </c:pt>
                <c:pt idx="14">
                  <c:v>78</c:v>
                </c:pt>
                <c:pt idx="15">
                  <c:v>78</c:v>
                </c:pt>
                <c:pt idx="16">
                  <c:v>61</c:v>
                </c:pt>
                <c:pt idx="17">
                  <c:v>73</c:v>
                </c:pt>
                <c:pt idx="18">
                  <c:v>75</c:v>
                </c:pt>
                <c:pt idx="19">
                  <c:v>75</c:v>
                </c:pt>
                <c:pt idx="20">
                  <c:v>75</c:v>
                </c:pt>
                <c:pt idx="21">
                  <c:v>89</c:v>
                </c:pt>
                <c:pt idx="22">
                  <c:v>96</c:v>
                </c:pt>
                <c:pt idx="23">
                  <c:v>101</c:v>
                </c:pt>
                <c:pt idx="24">
                  <c:v>101</c:v>
                </c:pt>
                <c:pt idx="25">
                  <c:v>78</c:v>
                </c:pt>
                <c:pt idx="26">
                  <c:v>78</c:v>
                </c:pt>
                <c:pt idx="27">
                  <c:v>68</c:v>
                </c:pt>
                <c:pt idx="28">
                  <c:v>80</c:v>
                </c:pt>
                <c:pt idx="29">
                  <c:v>82</c:v>
                </c:pt>
                <c:pt idx="30">
                  <c:v>87</c:v>
                </c:pt>
                <c:pt idx="31">
                  <c:v>87</c:v>
                </c:pt>
                <c:pt idx="32">
                  <c:v>73</c:v>
                </c:pt>
                <c:pt idx="33">
                  <c:v>73</c:v>
                </c:pt>
                <c:pt idx="34">
                  <c:v>82</c:v>
                </c:pt>
                <c:pt idx="35">
                  <c:v>68</c:v>
                </c:pt>
                <c:pt idx="36">
                  <c:v>73</c:v>
                </c:pt>
                <c:pt idx="37">
                  <c:v>80</c:v>
                </c:pt>
                <c:pt idx="38">
                  <c:v>68</c:v>
                </c:pt>
                <c:pt idx="39">
                  <c:v>89</c:v>
                </c:pt>
                <c:pt idx="40">
                  <c:v>87</c:v>
                </c:pt>
                <c:pt idx="41">
                  <c:v>80</c:v>
                </c:pt>
                <c:pt idx="42">
                  <c:v>75</c:v>
                </c:pt>
                <c:pt idx="43">
                  <c:v>64</c:v>
                </c:pt>
                <c:pt idx="44">
                  <c:v>66</c:v>
                </c:pt>
                <c:pt idx="45">
                  <c:v>78</c:v>
                </c:pt>
                <c:pt idx="46">
                  <c:v>78</c:v>
                </c:pt>
                <c:pt idx="47">
                  <c:v>68</c:v>
                </c:pt>
                <c:pt idx="48">
                  <c:v>73</c:v>
                </c:pt>
                <c:pt idx="49">
                  <c:v>82</c:v>
                </c:pt>
                <c:pt idx="50">
                  <c:v>89</c:v>
                </c:pt>
                <c:pt idx="51">
                  <c:v>87</c:v>
                </c:pt>
                <c:pt idx="52">
                  <c:v>78</c:v>
                </c:pt>
                <c:pt idx="53">
                  <c:v>85</c:v>
                </c:pt>
                <c:pt idx="54">
                  <c:v>92</c:v>
                </c:pt>
                <c:pt idx="55">
                  <c:v>85</c:v>
                </c:pt>
                <c:pt idx="56">
                  <c:v>87</c:v>
                </c:pt>
                <c:pt idx="57">
                  <c:v>80</c:v>
                </c:pt>
                <c:pt idx="58">
                  <c:v>85</c:v>
                </c:pt>
                <c:pt idx="59">
                  <c:v>82</c:v>
                </c:pt>
                <c:pt idx="60">
                  <c:v>80</c:v>
                </c:pt>
                <c:pt idx="61">
                  <c:v>75</c:v>
                </c:pt>
                <c:pt idx="62">
                  <c:v>68</c:v>
                </c:pt>
                <c:pt idx="63">
                  <c:v>73</c:v>
                </c:pt>
                <c:pt idx="64">
                  <c:v>85</c:v>
                </c:pt>
                <c:pt idx="65">
                  <c:v>68</c:v>
                </c:pt>
                <c:pt idx="66">
                  <c:v>73</c:v>
                </c:pt>
                <c:pt idx="67">
                  <c:v>78</c:v>
                </c:pt>
                <c:pt idx="68">
                  <c:v>87</c:v>
                </c:pt>
                <c:pt idx="69">
                  <c:v>71</c:v>
                </c:pt>
                <c:pt idx="70">
                  <c:v>66</c:v>
                </c:pt>
                <c:pt idx="71">
                  <c:v>64</c:v>
                </c:pt>
                <c:pt idx="72">
                  <c:v>68</c:v>
                </c:pt>
                <c:pt idx="73">
                  <c:v>85</c:v>
                </c:pt>
                <c:pt idx="74">
                  <c:v>73</c:v>
                </c:pt>
                <c:pt idx="75">
                  <c:v>68</c:v>
                </c:pt>
                <c:pt idx="76">
                  <c:v>68</c:v>
                </c:pt>
                <c:pt idx="77">
                  <c:v>73</c:v>
                </c:pt>
                <c:pt idx="78">
                  <c:v>73</c:v>
                </c:pt>
                <c:pt idx="79">
                  <c:v>80</c:v>
                </c:pt>
                <c:pt idx="80">
                  <c:v>85</c:v>
                </c:pt>
                <c:pt idx="81">
                  <c:v>78</c:v>
                </c:pt>
                <c:pt idx="82">
                  <c:v>78</c:v>
                </c:pt>
                <c:pt idx="83">
                  <c:v>80</c:v>
                </c:pt>
                <c:pt idx="84">
                  <c:v>85</c:v>
                </c:pt>
                <c:pt idx="85">
                  <c:v>89</c:v>
                </c:pt>
                <c:pt idx="86">
                  <c:v>99</c:v>
                </c:pt>
                <c:pt idx="87">
                  <c:v>85</c:v>
                </c:pt>
                <c:pt idx="88">
                  <c:v>99</c:v>
                </c:pt>
                <c:pt idx="89">
                  <c:v>78</c:v>
                </c:pt>
                <c:pt idx="90">
                  <c:v>75</c:v>
                </c:pt>
                <c:pt idx="91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67B-4842-BEC7-DA347044C23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415822879"/>
        <c:axId val="415832031"/>
      </c:barChart>
      <c:dateAx>
        <c:axId val="4158228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okres</a:t>
                </a:r>
                <a:r>
                  <a:rPr lang="pl-PL" baseline="0"/>
                  <a:t> czasu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15832031"/>
        <c:crosses val="autoZero"/>
        <c:auto val="1"/>
        <c:lblOffset val="100"/>
        <c:baseTimeUnit val="days"/>
      </c:dateAx>
      <c:valAx>
        <c:axId val="415832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</a:t>
                </a:r>
                <a:r>
                  <a:rPr lang="pl-PL" baseline="0"/>
                  <a:t> sprzedanych produktów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15822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19050</xdr:colOff>
      <xdr:row>12</xdr:row>
      <xdr:rowOff>152400</xdr:rowOff>
    </xdr:from>
    <xdr:to>
      <xdr:col>32</xdr:col>
      <xdr:colOff>161925</xdr:colOff>
      <xdr:row>42</xdr:row>
      <xdr:rowOff>171450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9EEE6480-5125-BA00-55BE-AE9426381B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mperatury" connectionId="1" xr16:uid="{430AA488-0833-4EDA-80CD-DD7715D2C1A3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24"/>
  <sheetViews>
    <sheetView tabSelected="1" topLeftCell="E1" workbookViewId="0">
      <selection activeCell="T2" sqref="T2:X4"/>
    </sheetView>
  </sheetViews>
  <sheetFormatPr defaultRowHeight="15" x14ac:dyDescent="0.25"/>
  <cols>
    <col min="1" max="1" width="10.140625" style="1" bestFit="1" customWidth="1"/>
    <col min="2" max="2" width="12.140625" style="1" customWidth="1"/>
    <col min="3" max="3" width="26.5703125" style="1" customWidth="1"/>
    <col min="4" max="4" width="29.140625" style="1" customWidth="1"/>
    <col min="5" max="5" width="28.140625" style="1" customWidth="1"/>
    <col min="6" max="6" width="15.28515625" style="1" customWidth="1"/>
    <col min="7" max="7" width="13.7109375" style="1" customWidth="1"/>
    <col min="8" max="8" width="15.85546875" style="1" customWidth="1"/>
    <col min="9" max="9" width="17.7109375" style="1" customWidth="1"/>
    <col min="10" max="10" width="13.85546875" style="1" customWidth="1"/>
    <col min="11" max="11" width="16" style="1" customWidth="1"/>
    <col min="12" max="12" width="16.85546875" style="1" customWidth="1"/>
    <col min="13" max="13" width="12.5703125" style="1" customWidth="1"/>
    <col min="14" max="14" width="16" style="1" customWidth="1"/>
    <col min="15" max="20" width="9.140625" style="1"/>
    <col min="21" max="23" width="10.140625" style="1" bestFit="1" customWidth="1"/>
    <col min="24" max="16384" width="9.140625" style="1"/>
  </cols>
  <sheetData>
    <row r="1" spans="1:24" x14ac:dyDescent="0.25">
      <c r="A1" s="1" t="s">
        <v>0</v>
      </c>
      <c r="B1" s="1" t="s">
        <v>1</v>
      </c>
      <c r="C1" s="1" t="s">
        <v>2</v>
      </c>
      <c r="D1" s="1" t="s">
        <v>4</v>
      </c>
      <c r="E1" s="1" t="s">
        <v>3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24" x14ac:dyDescent="0.25">
      <c r="A2" s="2">
        <v>44713</v>
      </c>
      <c r="B2" s="1">
        <v>24</v>
      </c>
      <c r="C2" s="1">
        <v>120</v>
      </c>
      <c r="D2" s="1">
        <v>90</v>
      </c>
      <c r="E2" s="1">
        <v>80</v>
      </c>
      <c r="F2" s="1">
        <v>5</v>
      </c>
      <c r="G2" s="1">
        <v>7</v>
      </c>
      <c r="H2" s="1">
        <v>6</v>
      </c>
      <c r="I2" s="1">
        <f>IF(B2&gt;20,1,0)</f>
        <v>1</v>
      </c>
      <c r="J2" s="1">
        <f>C2*F2</f>
        <v>600</v>
      </c>
      <c r="K2" s="1">
        <f>D2*G2</f>
        <v>630</v>
      </c>
      <c r="L2" s="1">
        <f>E2*H2</f>
        <v>480</v>
      </c>
      <c r="M2" s="1">
        <f>SUM(J2:L2)</f>
        <v>1710</v>
      </c>
      <c r="N2" s="1">
        <f>M2</f>
        <v>1710</v>
      </c>
      <c r="S2" s="3"/>
      <c r="T2" s="6" t="s">
        <v>14</v>
      </c>
      <c r="U2" s="1">
        <v>15</v>
      </c>
      <c r="V2" s="2">
        <f>A79</f>
        <v>44790</v>
      </c>
      <c r="W2" s="2">
        <v>44804</v>
      </c>
    </row>
    <row r="3" spans="1:24" x14ac:dyDescent="0.25">
      <c r="A3" s="2">
        <v>44714</v>
      </c>
      <c r="B3" s="1">
        <v>25</v>
      </c>
      <c r="C3" s="1">
        <f>ROUND($C$2*(1+(2/29)*(B3-24)/2),0)</f>
        <v>124</v>
      </c>
      <c r="D3" s="1">
        <f>ROUND($D$2*(1+(1/13)*(B3-24)/2),0)</f>
        <v>93</v>
      </c>
      <c r="E3" s="1">
        <f>ROUND($E$2*(1+(1/17)*(B3-24)/2),0)</f>
        <v>82</v>
      </c>
      <c r="F3" s="1">
        <v>5</v>
      </c>
      <c r="G3" s="1">
        <v>7</v>
      </c>
      <c r="H3" s="1">
        <v>6</v>
      </c>
      <c r="I3" s="1">
        <f>IF(B3&gt;20,I2+1,0)</f>
        <v>2</v>
      </c>
      <c r="J3" s="1">
        <f t="shared" ref="J3:J66" si="0">C3*F3</f>
        <v>620</v>
      </c>
      <c r="K3" s="1">
        <f t="shared" ref="K3:K66" si="1">D3*G3</f>
        <v>651</v>
      </c>
      <c r="L3" s="1">
        <f t="shared" ref="L3:L66" si="2">E3*H3</f>
        <v>492</v>
      </c>
      <c r="M3" s="1">
        <f t="shared" ref="M3:M66" si="3">SUM(J3:L3)</f>
        <v>1763</v>
      </c>
      <c r="N3" s="1">
        <f>M3+N2</f>
        <v>3473</v>
      </c>
      <c r="T3" s="6" t="s">
        <v>15</v>
      </c>
      <c r="U3" s="2">
        <f>A28</f>
        <v>44739</v>
      </c>
      <c r="V3" s="1">
        <f>N28</f>
        <v>45576</v>
      </c>
    </row>
    <row r="4" spans="1:24" x14ac:dyDescent="0.25">
      <c r="A4" s="2">
        <v>44715</v>
      </c>
      <c r="B4" s="1">
        <v>27</v>
      </c>
      <c r="C4" s="1">
        <f>ROUND($C$2*(1+(2/29)*(B4-24)/2),0)</f>
        <v>132</v>
      </c>
      <c r="D4" s="1">
        <f>ROUND($D$2*(1+(1/13)*(B4-24)/2),0)</f>
        <v>100</v>
      </c>
      <c r="E4" s="1">
        <f>ROUND($E$2*(1+(1/17)*(B4-24)/2),0)</f>
        <v>87</v>
      </c>
      <c r="F4" s="1">
        <v>5</v>
      </c>
      <c r="G4" s="1">
        <v>7</v>
      </c>
      <c r="H4" s="1">
        <v>6</v>
      </c>
      <c r="I4" s="1">
        <f t="shared" ref="I4:I67" si="4">IF(B4&gt;20,I3+1,0)</f>
        <v>3</v>
      </c>
      <c r="J4" s="1">
        <f t="shared" si="0"/>
        <v>660</v>
      </c>
      <c r="K4" s="1">
        <f t="shared" si="1"/>
        <v>700</v>
      </c>
      <c r="L4" s="1">
        <f t="shared" si="2"/>
        <v>522</v>
      </c>
      <c r="M4" s="1">
        <f t="shared" si="3"/>
        <v>1882</v>
      </c>
      <c r="N4" s="1">
        <f t="shared" ref="N4:N67" si="5">M4+N3</f>
        <v>5355</v>
      </c>
      <c r="T4" s="6" t="s">
        <v>16</v>
      </c>
      <c r="U4" s="2" t="s">
        <v>17</v>
      </c>
      <c r="V4" s="2">
        <f>A116</f>
        <v>44827</v>
      </c>
      <c r="W4" s="1" t="s">
        <v>18</v>
      </c>
      <c r="X4" s="1">
        <f>H123-H122</f>
        <v>1.2400000000000002</v>
      </c>
    </row>
    <row r="5" spans="1:24" x14ac:dyDescent="0.25">
      <c r="A5" s="2">
        <v>44716</v>
      </c>
      <c r="B5" s="1">
        <v>27</v>
      </c>
      <c r="C5" s="1">
        <f>ROUND($C$2*(1+(2/29)*(B5-24)/2),0)</f>
        <v>132</v>
      </c>
      <c r="D5" s="1">
        <f>ROUND($D$2*(1+(1/13)*(B5-24)/2),0)</f>
        <v>100</v>
      </c>
      <c r="E5" s="1">
        <f>ROUND($E$2*(1+(1/17)*(B5-24)/2),0)</f>
        <v>87</v>
      </c>
      <c r="F5" s="1">
        <v>5</v>
      </c>
      <c r="G5" s="1">
        <v>7</v>
      </c>
      <c r="H5" s="1">
        <v>6</v>
      </c>
      <c r="I5" s="1">
        <f t="shared" si="4"/>
        <v>4</v>
      </c>
      <c r="J5" s="1">
        <f t="shared" si="0"/>
        <v>660</v>
      </c>
      <c r="K5" s="1">
        <f t="shared" si="1"/>
        <v>700</v>
      </c>
      <c r="L5" s="1">
        <f t="shared" si="2"/>
        <v>522</v>
      </c>
      <c r="M5" s="1">
        <f t="shared" si="3"/>
        <v>1882</v>
      </c>
      <c r="N5" s="1">
        <f t="shared" si="5"/>
        <v>7237</v>
      </c>
    </row>
    <row r="6" spans="1:24" x14ac:dyDescent="0.25">
      <c r="A6" s="2">
        <v>44717</v>
      </c>
      <c r="B6" s="1">
        <v>27</v>
      </c>
      <c r="C6" s="1">
        <f>ROUND($C$2*(1+(2/29)*(B6-24)/2),0)</f>
        <v>132</v>
      </c>
      <c r="D6" s="1">
        <f>ROUND($D$2*(1+(1/13)*(B6-24)/2),0)</f>
        <v>100</v>
      </c>
      <c r="E6" s="1">
        <f>ROUND($E$2*(1+(1/17)*(B6-24)/2),0)</f>
        <v>87</v>
      </c>
      <c r="F6" s="1">
        <v>5</v>
      </c>
      <c r="G6" s="1">
        <v>7</v>
      </c>
      <c r="H6" s="1">
        <v>6</v>
      </c>
      <c r="I6" s="1">
        <f t="shared" si="4"/>
        <v>5</v>
      </c>
      <c r="J6" s="1">
        <f t="shared" si="0"/>
        <v>660</v>
      </c>
      <c r="K6" s="1">
        <f t="shared" si="1"/>
        <v>700</v>
      </c>
      <c r="L6" s="1">
        <f t="shared" si="2"/>
        <v>522</v>
      </c>
      <c r="M6" s="1">
        <f t="shared" si="3"/>
        <v>1882</v>
      </c>
      <c r="N6" s="1">
        <f t="shared" si="5"/>
        <v>9119</v>
      </c>
    </row>
    <row r="7" spans="1:24" x14ac:dyDescent="0.25">
      <c r="A7" s="2">
        <v>44718</v>
      </c>
      <c r="B7" s="1">
        <v>22</v>
      </c>
      <c r="C7" s="1">
        <f>ROUND($C$2*(1+(2/29)*(B7-24)/2),0)</f>
        <v>112</v>
      </c>
      <c r="D7" s="1">
        <f>ROUND($D$2*(1+(1/13)*(B7-24)/2),0)</f>
        <v>83</v>
      </c>
      <c r="E7" s="1">
        <f>ROUND($E$2*(1+(1/17)*(B7-24)/2),0)</f>
        <v>75</v>
      </c>
      <c r="F7" s="1">
        <v>5</v>
      </c>
      <c r="G7" s="1">
        <v>7</v>
      </c>
      <c r="H7" s="1">
        <v>6</v>
      </c>
      <c r="I7" s="1">
        <f t="shared" si="4"/>
        <v>6</v>
      </c>
      <c r="J7" s="1">
        <f t="shared" si="0"/>
        <v>560</v>
      </c>
      <c r="K7" s="1">
        <f t="shared" si="1"/>
        <v>581</v>
      </c>
      <c r="L7" s="1">
        <f t="shared" si="2"/>
        <v>450</v>
      </c>
      <c r="M7" s="1">
        <f t="shared" si="3"/>
        <v>1591</v>
      </c>
      <c r="N7" s="1">
        <f t="shared" si="5"/>
        <v>10710</v>
      </c>
    </row>
    <row r="8" spans="1:24" x14ac:dyDescent="0.25">
      <c r="A8" s="2">
        <v>44719</v>
      </c>
      <c r="B8" s="1">
        <v>25</v>
      </c>
      <c r="C8" s="1">
        <f>ROUND($C$2*(1+(2/29)*(B8-24)/2),0)</f>
        <v>124</v>
      </c>
      <c r="D8" s="1">
        <f>ROUND($D$2*(1+(1/13)*(B8-24)/2),0)</f>
        <v>93</v>
      </c>
      <c r="E8" s="1">
        <f>ROUND($E$2*(1+(1/17)*(B8-24)/2),0)</f>
        <v>82</v>
      </c>
      <c r="F8" s="1">
        <v>5</v>
      </c>
      <c r="G8" s="1">
        <v>7</v>
      </c>
      <c r="H8" s="1">
        <v>6</v>
      </c>
      <c r="I8" s="1">
        <f t="shared" si="4"/>
        <v>7</v>
      </c>
      <c r="J8" s="1">
        <f t="shared" si="0"/>
        <v>620</v>
      </c>
      <c r="K8" s="1">
        <f t="shared" si="1"/>
        <v>651</v>
      </c>
      <c r="L8" s="1">
        <f t="shared" si="2"/>
        <v>492</v>
      </c>
      <c r="M8" s="1">
        <f t="shared" si="3"/>
        <v>1763</v>
      </c>
      <c r="N8" s="1">
        <f t="shared" si="5"/>
        <v>12473</v>
      </c>
    </row>
    <row r="9" spans="1:24" x14ac:dyDescent="0.25">
      <c r="A9" s="2">
        <v>44720</v>
      </c>
      <c r="B9" s="1">
        <v>25</v>
      </c>
      <c r="C9" s="1">
        <f>ROUND($C$2*(1+(2/29)*(B9-24)/2),0)</f>
        <v>124</v>
      </c>
      <c r="D9" s="1">
        <f>ROUND($D$2*(1+(1/13)*(B9-24)/2),0)</f>
        <v>93</v>
      </c>
      <c r="E9" s="1">
        <f>ROUND($E$2*(1+(1/17)*(B9-24)/2),0)</f>
        <v>82</v>
      </c>
      <c r="F9" s="1">
        <v>5</v>
      </c>
      <c r="G9" s="1">
        <v>7</v>
      </c>
      <c r="H9" s="1">
        <v>6</v>
      </c>
      <c r="I9" s="1">
        <f t="shared" si="4"/>
        <v>8</v>
      </c>
      <c r="J9" s="1">
        <f t="shared" si="0"/>
        <v>620</v>
      </c>
      <c r="K9" s="1">
        <f t="shared" si="1"/>
        <v>651</v>
      </c>
      <c r="L9" s="1">
        <f t="shared" si="2"/>
        <v>492</v>
      </c>
      <c r="M9" s="1">
        <f t="shared" si="3"/>
        <v>1763</v>
      </c>
      <c r="N9" s="1">
        <f t="shared" si="5"/>
        <v>14236</v>
      </c>
    </row>
    <row r="10" spans="1:24" x14ac:dyDescent="0.25">
      <c r="A10" s="2">
        <v>44721</v>
      </c>
      <c r="B10" s="1">
        <v>21</v>
      </c>
      <c r="C10" s="1">
        <f>ROUND($C$2*(1+(2/29)*(B10-24)/2),0)</f>
        <v>108</v>
      </c>
      <c r="D10" s="1">
        <f>ROUND($D$2*(1+(1/13)*(B10-24)/2),0)</f>
        <v>80</v>
      </c>
      <c r="E10" s="1">
        <f>ROUND($E$2*(1+(1/17)*(B10-24)/2),0)</f>
        <v>73</v>
      </c>
      <c r="F10" s="1">
        <v>5</v>
      </c>
      <c r="G10" s="1">
        <v>7</v>
      </c>
      <c r="H10" s="1">
        <v>6</v>
      </c>
      <c r="I10" s="1">
        <f t="shared" si="4"/>
        <v>9</v>
      </c>
      <c r="J10" s="1">
        <f t="shared" si="0"/>
        <v>540</v>
      </c>
      <c r="K10" s="1">
        <f t="shared" si="1"/>
        <v>560</v>
      </c>
      <c r="L10" s="1">
        <f t="shared" si="2"/>
        <v>438</v>
      </c>
      <c r="M10" s="1">
        <f t="shared" si="3"/>
        <v>1538</v>
      </c>
      <c r="N10" s="1">
        <f t="shared" si="5"/>
        <v>15774</v>
      </c>
    </row>
    <row r="11" spans="1:24" x14ac:dyDescent="0.25">
      <c r="A11" s="2">
        <v>44722</v>
      </c>
      <c r="B11" s="1">
        <v>21</v>
      </c>
      <c r="C11" s="1">
        <f>ROUND($C$2*(1+(2/29)*(B11-24)/2),0)</f>
        <v>108</v>
      </c>
      <c r="D11" s="1">
        <f>ROUND($D$2*(1+(1/13)*(B11-24)/2),0)</f>
        <v>80</v>
      </c>
      <c r="E11" s="1">
        <f>ROUND($E$2*(1+(1/17)*(B11-24)/2),0)</f>
        <v>73</v>
      </c>
      <c r="F11" s="1">
        <v>5</v>
      </c>
      <c r="G11" s="1">
        <v>7</v>
      </c>
      <c r="H11" s="1">
        <v>6</v>
      </c>
      <c r="I11" s="1">
        <f t="shared" si="4"/>
        <v>10</v>
      </c>
      <c r="J11" s="1">
        <f t="shared" si="0"/>
        <v>540</v>
      </c>
      <c r="K11" s="1">
        <f t="shared" si="1"/>
        <v>560</v>
      </c>
      <c r="L11" s="1">
        <f t="shared" si="2"/>
        <v>438</v>
      </c>
      <c r="M11" s="1">
        <f t="shared" si="3"/>
        <v>1538</v>
      </c>
      <c r="N11" s="1">
        <f t="shared" si="5"/>
        <v>17312</v>
      </c>
    </row>
    <row r="12" spans="1:24" x14ac:dyDescent="0.25">
      <c r="A12" s="2">
        <v>44723</v>
      </c>
      <c r="B12" s="1">
        <v>19</v>
      </c>
      <c r="C12" s="1">
        <f>ROUND($C$2*(1+(2/29)*(B12-24)/2),0)</f>
        <v>99</v>
      </c>
      <c r="D12" s="1">
        <f>ROUND($D$2*(1+(1/13)*(B12-24)/2),0)</f>
        <v>73</v>
      </c>
      <c r="E12" s="1">
        <f>ROUND($E$2*(1+(1/17)*(B12-24)/2),0)</f>
        <v>68</v>
      </c>
      <c r="F12" s="1">
        <v>5</v>
      </c>
      <c r="G12" s="1">
        <v>7</v>
      </c>
      <c r="H12" s="1">
        <v>6</v>
      </c>
      <c r="I12" s="1">
        <f t="shared" si="4"/>
        <v>0</v>
      </c>
      <c r="J12" s="1">
        <f t="shared" si="0"/>
        <v>495</v>
      </c>
      <c r="K12" s="1">
        <f t="shared" si="1"/>
        <v>511</v>
      </c>
      <c r="L12" s="1">
        <f t="shared" si="2"/>
        <v>408</v>
      </c>
      <c r="M12" s="1">
        <f t="shared" si="3"/>
        <v>1414</v>
      </c>
      <c r="N12" s="1">
        <f t="shared" si="5"/>
        <v>18726</v>
      </c>
    </row>
    <row r="13" spans="1:24" x14ac:dyDescent="0.25">
      <c r="A13" s="2">
        <v>44724</v>
      </c>
      <c r="B13" s="1">
        <v>19</v>
      </c>
      <c r="C13" s="1">
        <f>ROUND($C$2*(1+(2/29)*(B13-24)/2),0)</f>
        <v>99</v>
      </c>
      <c r="D13" s="1">
        <f>ROUND($D$2*(1+(1/13)*(B13-24)/2),0)</f>
        <v>73</v>
      </c>
      <c r="E13" s="1">
        <f>ROUND($E$2*(1+(1/17)*(B13-24)/2),0)</f>
        <v>68</v>
      </c>
      <c r="F13" s="1">
        <v>5</v>
      </c>
      <c r="G13" s="1">
        <v>7</v>
      </c>
      <c r="H13" s="1">
        <v>6</v>
      </c>
      <c r="I13" s="1">
        <f t="shared" si="4"/>
        <v>0</v>
      </c>
      <c r="J13" s="1">
        <f t="shared" si="0"/>
        <v>495</v>
      </c>
      <c r="K13" s="1">
        <f t="shared" si="1"/>
        <v>511</v>
      </c>
      <c r="L13" s="1">
        <f t="shared" si="2"/>
        <v>408</v>
      </c>
      <c r="M13" s="1">
        <f t="shared" si="3"/>
        <v>1414</v>
      </c>
      <c r="N13" s="1">
        <f t="shared" si="5"/>
        <v>20140</v>
      </c>
    </row>
    <row r="14" spans="1:24" x14ac:dyDescent="0.25">
      <c r="A14" s="2">
        <v>44725</v>
      </c>
      <c r="B14" s="1">
        <v>15</v>
      </c>
      <c r="C14" s="1">
        <f>ROUND($C$2*(1+(2/29)*(B14-24)/2),0)</f>
        <v>83</v>
      </c>
      <c r="D14" s="1">
        <f>ROUND($D$2*(1+(1/13)*(B14-24)/2),0)</f>
        <v>59</v>
      </c>
      <c r="E14" s="1">
        <f>ROUND($E$2*(1+(1/17)*(B14-24)/2),0)</f>
        <v>59</v>
      </c>
      <c r="F14" s="1">
        <v>5</v>
      </c>
      <c r="G14" s="1">
        <v>7</v>
      </c>
      <c r="H14" s="1">
        <v>6</v>
      </c>
      <c r="I14" s="1">
        <f t="shared" si="4"/>
        <v>0</v>
      </c>
      <c r="J14" s="1">
        <f t="shared" si="0"/>
        <v>415</v>
      </c>
      <c r="K14" s="1">
        <f t="shared" si="1"/>
        <v>413</v>
      </c>
      <c r="L14" s="1">
        <f t="shared" si="2"/>
        <v>354</v>
      </c>
      <c r="M14" s="1">
        <f t="shared" si="3"/>
        <v>1182</v>
      </c>
      <c r="N14" s="1">
        <f t="shared" si="5"/>
        <v>21322</v>
      </c>
    </row>
    <row r="15" spans="1:24" x14ac:dyDescent="0.25">
      <c r="A15" s="2">
        <v>44726</v>
      </c>
      <c r="B15" s="1">
        <v>21</v>
      </c>
      <c r="C15" s="1">
        <f>ROUND($C$2*(1+(2/29)*(B15-24)/2),0)</f>
        <v>108</v>
      </c>
      <c r="D15" s="1">
        <f>ROUND($D$2*(1+(1/13)*(B15-24)/2),0)</f>
        <v>80</v>
      </c>
      <c r="E15" s="1">
        <f>ROUND($E$2*(1+(1/17)*(B15-24)/2),0)</f>
        <v>73</v>
      </c>
      <c r="F15" s="1">
        <v>5</v>
      </c>
      <c r="G15" s="1">
        <v>7</v>
      </c>
      <c r="H15" s="1">
        <v>6</v>
      </c>
      <c r="I15" s="1">
        <f t="shared" si="4"/>
        <v>1</v>
      </c>
      <c r="J15" s="1">
        <f t="shared" si="0"/>
        <v>540</v>
      </c>
      <c r="K15" s="1">
        <f t="shared" si="1"/>
        <v>560</v>
      </c>
      <c r="L15" s="1">
        <f t="shared" si="2"/>
        <v>438</v>
      </c>
      <c r="M15" s="1">
        <f t="shared" si="3"/>
        <v>1538</v>
      </c>
      <c r="N15" s="1">
        <f t="shared" si="5"/>
        <v>22860</v>
      </c>
    </row>
    <row r="16" spans="1:24" x14ac:dyDescent="0.25">
      <c r="A16" s="2">
        <v>44727</v>
      </c>
      <c r="B16" s="1">
        <v>23</v>
      </c>
      <c r="C16" s="1">
        <f>ROUND($C$2*(1+(2/29)*(B16-24)/2),0)</f>
        <v>116</v>
      </c>
      <c r="D16" s="1">
        <f>ROUND($D$2*(1+(1/13)*(B16-24)/2),0)</f>
        <v>87</v>
      </c>
      <c r="E16" s="1">
        <f>ROUND($E$2*(1+(1/17)*(B16-24)/2),0)</f>
        <v>78</v>
      </c>
      <c r="F16" s="1">
        <v>5</v>
      </c>
      <c r="G16" s="1">
        <v>7</v>
      </c>
      <c r="H16" s="1">
        <v>6</v>
      </c>
      <c r="I16" s="1">
        <f t="shared" si="4"/>
        <v>2</v>
      </c>
      <c r="J16" s="1">
        <f t="shared" si="0"/>
        <v>580</v>
      </c>
      <c r="K16" s="1">
        <f t="shared" si="1"/>
        <v>609</v>
      </c>
      <c r="L16" s="1">
        <f t="shared" si="2"/>
        <v>468</v>
      </c>
      <c r="M16" s="1">
        <f t="shared" si="3"/>
        <v>1657</v>
      </c>
      <c r="N16" s="1">
        <f t="shared" si="5"/>
        <v>24517</v>
      </c>
    </row>
    <row r="17" spans="1:14" x14ac:dyDescent="0.25">
      <c r="A17" s="2">
        <v>44728</v>
      </c>
      <c r="B17" s="1">
        <v>23</v>
      </c>
      <c r="C17" s="1">
        <f>ROUND($C$2*(1+(2/29)*(B17-24)/2),0)</f>
        <v>116</v>
      </c>
      <c r="D17" s="1">
        <f>ROUND($D$2*(1+(1/13)*(B17-24)/2),0)</f>
        <v>87</v>
      </c>
      <c r="E17" s="1">
        <f>ROUND($E$2*(1+(1/17)*(B17-24)/2),0)</f>
        <v>78</v>
      </c>
      <c r="F17" s="1">
        <v>5</v>
      </c>
      <c r="G17" s="1">
        <v>7</v>
      </c>
      <c r="H17" s="1">
        <v>6</v>
      </c>
      <c r="I17" s="1">
        <f t="shared" si="4"/>
        <v>3</v>
      </c>
      <c r="J17" s="1">
        <f t="shared" si="0"/>
        <v>580</v>
      </c>
      <c r="K17" s="1">
        <f t="shared" si="1"/>
        <v>609</v>
      </c>
      <c r="L17" s="1">
        <f t="shared" si="2"/>
        <v>468</v>
      </c>
      <c r="M17" s="1">
        <f t="shared" si="3"/>
        <v>1657</v>
      </c>
      <c r="N17" s="1">
        <f t="shared" si="5"/>
        <v>26174</v>
      </c>
    </row>
    <row r="18" spans="1:14" x14ac:dyDescent="0.25">
      <c r="A18" s="2">
        <v>44729</v>
      </c>
      <c r="B18" s="1">
        <v>16</v>
      </c>
      <c r="C18" s="1">
        <f>ROUND($C$2*(1+(2/29)*(B18-24)/2),0)</f>
        <v>87</v>
      </c>
      <c r="D18" s="1">
        <f>ROUND($D$2*(1+(1/13)*(B18-24)/2),0)</f>
        <v>62</v>
      </c>
      <c r="E18" s="1">
        <f>ROUND($E$2*(1+(1/17)*(B18-24)/2),0)</f>
        <v>61</v>
      </c>
      <c r="F18" s="1">
        <v>5</v>
      </c>
      <c r="G18" s="1">
        <v>7</v>
      </c>
      <c r="H18" s="1">
        <v>6</v>
      </c>
      <c r="I18" s="1">
        <f t="shared" si="4"/>
        <v>0</v>
      </c>
      <c r="J18" s="1">
        <f t="shared" si="0"/>
        <v>435</v>
      </c>
      <c r="K18" s="1">
        <f t="shared" si="1"/>
        <v>434</v>
      </c>
      <c r="L18" s="1">
        <f t="shared" si="2"/>
        <v>366</v>
      </c>
      <c r="M18" s="1">
        <f t="shared" si="3"/>
        <v>1235</v>
      </c>
      <c r="N18" s="1">
        <f t="shared" si="5"/>
        <v>27409</v>
      </c>
    </row>
    <row r="19" spans="1:14" x14ac:dyDescent="0.25">
      <c r="A19" s="2">
        <v>44730</v>
      </c>
      <c r="B19" s="1">
        <v>21</v>
      </c>
      <c r="C19" s="1">
        <f>ROUND($C$2*(1+(2/29)*(B19-24)/2),0)</f>
        <v>108</v>
      </c>
      <c r="D19" s="1">
        <f>ROUND($D$2*(1+(1/13)*(B19-24)/2),0)</f>
        <v>80</v>
      </c>
      <c r="E19" s="1">
        <f>ROUND($E$2*(1+(1/17)*(B19-24)/2),0)</f>
        <v>73</v>
      </c>
      <c r="F19" s="1">
        <v>5</v>
      </c>
      <c r="G19" s="1">
        <v>7</v>
      </c>
      <c r="H19" s="1">
        <v>6</v>
      </c>
      <c r="I19" s="1">
        <f t="shared" si="4"/>
        <v>1</v>
      </c>
      <c r="J19" s="1">
        <f t="shared" si="0"/>
        <v>540</v>
      </c>
      <c r="K19" s="1">
        <f t="shared" si="1"/>
        <v>560</v>
      </c>
      <c r="L19" s="1">
        <f t="shared" si="2"/>
        <v>438</v>
      </c>
      <c r="M19" s="1">
        <f t="shared" si="3"/>
        <v>1538</v>
      </c>
      <c r="N19" s="1">
        <f t="shared" si="5"/>
        <v>28947</v>
      </c>
    </row>
    <row r="20" spans="1:14" x14ac:dyDescent="0.25">
      <c r="A20" s="2">
        <v>44731</v>
      </c>
      <c r="B20" s="1">
        <v>22</v>
      </c>
      <c r="C20" s="1">
        <f>ROUND($C$2*(1+(2/29)*(B20-24)/2),0)</f>
        <v>112</v>
      </c>
      <c r="D20" s="1">
        <f>ROUND($D$2*(1+(1/13)*(B20-24)/2),0)</f>
        <v>83</v>
      </c>
      <c r="E20" s="1">
        <f>ROUND($E$2*(1+(1/17)*(B20-24)/2),0)</f>
        <v>75</v>
      </c>
      <c r="F20" s="1">
        <v>5</v>
      </c>
      <c r="G20" s="1">
        <v>7</v>
      </c>
      <c r="H20" s="1">
        <v>6</v>
      </c>
      <c r="I20" s="1">
        <f t="shared" si="4"/>
        <v>2</v>
      </c>
      <c r="J20" s="1">
        <f t="shared" si="0"/>
        <v>560</v>
      </c>
      <c r="K20" s="1">
        <f t="shared" si="1"/>
        <v>581</v>
      </c>
      <c r="L20" s="1">
        <f t="shared" si="2"/>
        <v>450</v>
      </c>
      <c r="M20" s="1">
        <f t="shared" si="3"/>
        <v>1591</v>
      </c>
      <c r="N20" s="1">
        <f t="shared" si="5"/>
        <v>30538</v>
      </c>
    </row>
    <row r="21" spans="1:14" x14ac:dyDescent="0.25">
      <c r="A21" s="2">
        <v>44732</v>
      </c>
      <c r="B21" s="1">
        <v>22</v>
      </c>
      <c r="C21" s="1">
        <f>ROUND($C$2*(1+(2/29)*(B21-24)/2),0)</f>
        <v>112</v>
      </c>
      <c r="D21" s="1">
        <f>ROUND($D$2*(1+(1/13)*(B21-24)/2),0)</f>
        <v>83</v>
      </c>
      <c r="E21" s="1">
        <f>ROUND($E$2*(1+(1/17)*(B21-24)/2),0)</f>
        <v>75</v>
      </c>
      <c r="F21" s="1">
        <v>5</v>
      </c>
      <c r="G21" s="1">
        <v>7</v>
      </c>
      <c r="H21" s="1">
        <v>6</v>
      </c>
      <c r="I21" s="1">
        <f t="shared" si="4"/>
        <v>3</v>
      </c>
      <c r="J21" s="1">
        <f t="shared" si="0"/>
        <v>560</v>
      </c>
      <c r="K21" s="1">
        <f t="shared" si="1"/>
        <v>581</v>
      </c>
      <c r="L21" s="1">
        <f t="shared" si="2"/>
        <v>450</v>
      </c>
      <c r="M21" s="1">
        <f t="shared" si="3"/>
        <v>1591</v>
      </c>
      <c r="N21" s="1">
        <f t="shared" si="5"/>
        <v>32129</v>
      </c>
    </row>
    <row r="22" spans="1:14" x14ac:dyDescent="0.25">
      <c r="A22" s="2">
        <v>44733</v>
      </c>
      <c r="B22" s="1">
        <v>22</v>
      </c>
      <c r="C22" s="1">
        <f>ROUND($C$2*(1+(2/29)*(B22-24)/2),0)</f>
        <v>112</v>
      </c>
      <c r="D22" s="1">
        <f>ROUND($D$2*(1+(1/13)*(B22-24)/2),0)</f>
        <v>83</v>
      </c>
      <c r="E22" s="1">
        <f>ROUND($E$2*(1+(1/17)*(B22-24)/2),0)</f>
        <v>75</v>
      </c>
      <c r="F22" s="1">
        <v>5</v>
      </c>
      <c r="G22" s="1">
        <v>7</v>
      </c>
      <c r="H22" s="1">
        <v>6</v>
      </c>
      <c r="I22" s="1">
        <f t="shared" si="4"/>
        <v>4</v>
      </c>
      <c r="J22" s="1">
        <f t="shared" si="0"/>
        <v>560</v>
      </c>
      <c r="K22" s="1">
        <f t="shared" si="1"/>
        <v>581</v>
      </c>
      <c r="L22" s="1">
        <f t="shared" si="2"/>
        <v>450</v>
      </c>
      <c r="M22" s="1">
        <f t="shared" si="3"/>
        <v>1591</v>
      </c>
      <c r="N22" s="1">
        <f t="shared" si="5"/>
        <v>33720</v>
      </c>
    </row>
    <row r="23" spans="1:14" x14ac:dyDescent="0.25">
      <c r="A23" s="2">
        <v>44734</v>
      </c>
      <c r="B23" s="1">
        <v>28</v>
      </c>
      <c r="C23" s="1">
        <f>ROUND($C$2*(1+(2/29)*(B23-24)/2),0)</f>
        <v>137</v>
      </c>
      <c r="D23" s="1">
        <f>ROUND($D$2*(1+(1/13)*(B23-24)/2),0)</f>
        <v>104</v>
      </c>
      <c r="E23" s="1">
        <f>ROUND($E$2*(1+(1/17)*(B23-24)/2),0)</f>
        <v>89</v>
      </c>
      <c r="F23" s="1">
        <v>5</v>
      </c>
      <c r="G23" s="1">
        <v>7</v>
      </c>
      <c r="H23" s="1">
        <v>6</v>
      </c>
      <c r="I23" s="1">
        <f t="shared" si="4"/>
        <v>5</v>
      </c>
      <c r="J23" s="1">
        <f t="shared" si="0"/>
        <v>685</v>
      </c>
      <c r="K23" s="1">
        <f t="shared" si="1"/>
        <v>728</v>
      </c>
      <c r="L23" s="1">
        <f t="shared" si="2"/>
        <v>534</v>
      </c>
      <c r="M23" s="1">
        <f t="shared" si="3"/>
        <v>1947</v>
      </c>
      <c r="N23" s="1">
        <f t="shared" si="5"/>
        <v>35667</v>
      </c>
    </row>
    <row r="24" spans="1:14" x14ac:dyDescent="0.25">
      <c r="A24" s="2">
        <v>44735</v>
      </c>
      <c r="B24" s="1">
        <v>31</v>
      </c>
      <c r="C24" s="1">
        <f>ROUND($C$2*(1+(2/29)*(B24-24)/2),0)</f>
        <v>149</v>
      </c>
      <c r="D24" s="1">
        <f>ROUND($D$2*(1+(1/13)*(B24-24)/2),0)</f>
        <v>114</v>
      </c>
      <c r="E24" s="1">
        <f>ROUND($E$2*(1+(1/17)*(B24-24)/2),0)</f>
        <v>96</v>
      </c>
      <c r="F24" s="1">
        <v>5</v>
      </c>
      <c r="G24" s="1">
        <v>7</v>
      </c>
      <c r="H24" s="1">
        <v>6</v>
      </c>
      <c r="I24" s="1">
        <f t="shared" si="4"/>
        <v>6</v>
      </c>
      <c r="J24" s="1">
        <f t="shared" si="0"/>
        <v>745</v>
      </c>
      <c r="K24" s="1">
        <f t="shared" si="1"/>
        <v>798</v>
      </c>
      <c r="L24" s="1">
        <f t="shared" si="2"/>
        <v>576</v>
      </c>
      <c r="M24" s="1">
        <f t="shared" si="3"/>
        <v>2119</v>
      </c>
      <c r="N24" s="1">
        <f t="shared" si="5"/>
        <v>37786</v>
      </c>
    </row>
    <row r="25" spans="1:14" x14ac:dyDescent="0.25">
      <c r="A25" s="2">
        <v>44736</v>
      </c>
      <c r="B25" s="1">
        <v>33</v>
      </c>
      <c r="C25" s="1">
        <f>ROUND($C$2*(1+(2/29)*(B25-24)/2),0)</f>
        <v>157</v>
      </c>
      <c r="D25" s="1">
        <f>ROUND($D$2*(1+(1/13)*(B25-24)/2),0)</f>
        <v>121</v>
      </c>
      <c r="E25" s="1">
        <f>ROUND($E$2*(1+(1/17)*(B25-24)/2),0)</f>
        <v>101</v>
      </c>
      <c r="F25" s="1">
        <v>5</v>
      </c>
      <c r="G25" s="1">
        <v>7</v>
      </c>
      <c r="H25" s="1">
        <v>6</v>
      </c>
      <c r="I25" s="1">
        <f t="shared" si="4"/>
        <v>7</v>
      </c>
      <c r="J25" s="1">
        <f t="shared" si="0"/>
        <v>785</v>
      </c>
      <c r="K25" s="1">
        <f t="shared" si="1"/>
        <v>847</v>
      </c>
      <c r="L25" s="1">
        <f t="shared" si="2"/>
        <v>606</v>
      </c>
      <c r="M25" s="1">
        <f t="shared" si="3"/>
        <v>2238</v>
      </c>
      <c r="N25" s="1">
        <f t="shared" si="5"/>
        <v>40024</v>
      </c>
    </row>
    <row r="26" spans="1:14" x14ac:dyDescent="0.25">
      <c r="A26" s="2">
        <v>44737</v>
      </c>
      <c r="B26" s="1">
        <v>33</v>
      </c>
      <c r="C26" s="1">
        <f>ROUND($C$2*(1+(2/29)*(B26-24)/2),0)</f>
        <v>157</v>
      </c>
      <c r="D26" s="1">
        <f>ROUND($D$2*(1+(1/13)*(B26-24)/2),0)</f>
        <v>121</v>
      </c>
      <c r="E26" s="1">
        <f>ROUND($E$2*(1+(1/17)*(B26-24)/2),0)</f>
        <v>101</v>
      </c>
      <c r="F26" s="1">
        <v>5</v>
      </c>
      <c r="G26" s="1">
        <v>7</v>
      </c>
      <c r="H26" s="1">
        <v>6</v>
      </c>
      <c r="I26" s="1">
        <f t="shared" si="4"/>
        <v>8</v>
      </c>
      <c r="J26" s="1">
        <f t="shared" si="0"/>
        <v>785</v>
      </c>
      <c r="K26" s="1">
        <f t="shared" si="1"/>
        <v>847</v>
      </c>
      <c r="L26" s="1">
        <f t="shared" si="2"/>
        <v>606</v>
      </c>
      <c r="M26" s="1">
        <f t="shared" si="3"/>
        <v>2238</v>
      </c>
      <c r="N26" s="1">
        <f t="shared" si="5"/>
        <v>42262</v>
      </c>
    </row>
    <row r="27" spans="1:14" x14ac:dyDescent="0.25">
      <c r="A27" s="2">
        <v>44738</v>
      </c>
      <c r="B27" s="1">
        <v>23</v>
      </c>
      <c r="C27" s="1">
        <f>ROUND($C$2*(1+(2/29)*(B27-24)/2),0)</f>
        <v>116</v>
      </c>
      <c r="D27" s="1">
        <f>ROUND($D$2*(1+(1/13)*(B27-24)/2),0)</f>
        <v>87</v>
      </c>
      <c r="E27" s="1">
        <f>ROUND($E$2*(1+(1/17)*(B27-24)/2),0)</f>
        <v>78</v>
      </c>
      <c r="F27" s="1">
        <v>5</v>
      </c>
      <c r="G27" s="1">
        <v>7</v>
      </c>
      <c r="H27" s="1">
        <v>6</v>
      </c>
      <c r="I27" s="1">
        <f t="shared" si="4"/>
        <v>9</v>
      </c>
      <c r="J27" s="1">
        <f t="shared" si="0"/>
        <v>580</v>
      </c>
      <c r="K27" s="1">
        <f t="shared" si="1"/>
        <v>609</v>
      </c>
      <c r="L27" s="1">
        <f t="shared" si="2"/>
        <v>468</v>
      </c>
      <c r="M27" s="1">
        <f t="shared" si="3"/>
        <v>1657</v>
      </c>
      <c r="N27" s="1">
        <f t="shared" si="5"/>
        <v>43919</v>
      </c>
    </row>
    <row r="28" spans="1:14" x14ac:dyDescent="0.25">
      <c r="A28" s="4">
        <v>44739</v>
      </c>
      <c r="B28" s="5">
        <v>23</v>
      </c>
      <c r="C28" s="5">
        <f>ROUND($C$2*(1+(2/29)*(B28-24)/2),0)</f>
        <v>116</v>
      </c>
      <c r="D28" s="5">
        <f>ROUND($D$2*(1+(1/13)*(B28-24)/2),0)</f>
        <v>87</v>
      </c>
      <c r="E28" s="5">
        <f>ROUND($E$2*(1+(1/17)*(B28-24)/2),0)</f>
        <v>78</v>
      </c>
      <c r="F28" s="5">
        <v>5</v>
      </c>
      <c r="G28" s="5">
        <v>7</v>
      </c>
      <c r="H28" s="5">
        <v>6</v>
      </c>
      <c r="I28" s="5">
        <f t="shared" si="4"/>
        <v>10</v>
      </c>
      <c r="J28" s="5">
        <f t="shared" si="0"/>
        <v>580</v>
      </c>
      <c r="K28" s="5">
        <f t="shared" si="1"/>
        <v>609</v>
      </c>
      <c r="L28" s="5">
        <f t="shared" si="2"/>
        <v>468</v>
      </c>
      <c r="M28" s="5">
        <f t="shared" si="3"/>
        <v>1657</v>
      </c>
      <c r="N28" s="5">
        <f t="shared" si="5"/>
        <v>45576</v>
      </c>
    </row>
    <row r="29" spans="1:14" x14ac:dyDescent="0.25">
      <c r="A29" s="2">
        <v>44740</v>
      </c>
      <c r="B29" s="1">
        <v>19</v>
      </c>
      <c r="C29" s="1">
        <f>ROUND($C$2*(1+(2/29)*(B29-24)/2),0)</f>
        <v>99</v>
      </c>
      <c r="D29" s="1">
        <f>ROUND($D$2*(1+(1/13)*(B29-24)/2),0)</f>
        <v>73</v>
      </c>
      <c r="E29" s="1">
        <f>ROUND($E$2*(1+(1/17)*(B29-24)/2),0)</f>
        <v>68</v>
      </c>
      <c r="F29" s="1">
        <v>5</v>
      </c>
      <c r="G29" s="1">
        <v>7</v>
      </c>
      <c r="H29" s="1">
        <v>6</v>
      </c>
      <c r="I29" s="1">
        <f t="shared" si="4"/>
        <v>0</v>
      </c>
      <c r="J29" s="1">
        <f t="shared" si="0"/>
        <v>495</v>
      </c>
      <c r="K29" s="1">
        <f t="shared" si="1"/>
        <v>511</v>
      </c>
      <c r="L29" s="1">
        <f t="shared" si="2"/>
        <v>408</v>
      </c>
      <c r="M29" s="1">
        <f t="shared" si="3"/>
        <v>1414</v>
      </c>
      <c r="N29" s="1">
        <f t="shared" si="5"/>
        <v>46990</v>
      </c>
    </row>
    <row r="30" spans="1:14" x14ac:dyDescent="0.25">
      <c r="A30" s="2">
        <v>44741</v>
      </c>
      <c r="B30" s="1">
        <v>24</v>
      </c>
      <c r="C30" s="1">
        <f>ROUND($C$2*(1+(2/29)*(B30-24)/2),0)</f>
        <v>120</v>
      </c>
      <c r="D30" s="1">
        <f>ROUND($D$2*(1+(1/13)*(B30-24)/2),0)</f>
        <v>90</v>
      </c>
      <c r="E30" s="1">
        <f>ROUND($E$2*(1+(1/17)*(B30-24)/2),0)</f>
        <v>80</v>
      </c>
      <c r="F30" s="1">
        <v>5</v>
      </c>
      <c r="G30" s="1">
        <v>7</v>
      </c>
      <c r="H30" s="1">
        <v>6</v>
      </c>
      <c r="I30" s="1">
        <f t="shared" si="4"/>
        <v>1</v>
      </c>
      <c r="J30" s="1">
        <f t="shared" si="0"/>
        <v>600</v>
      </c>
      <c r="K30" s="1">
        <f t="shared" si="1"/>
        <v>630</v>
      </c>
      <c r="L30" s="1">
        <f t="shared" si="2"/>
        <v>480</v>
      </c>
      <c r="M30" s="1">
        <f t="shared" si="3"/>
        <v>1710</v>
      </c>
      <c r="N30" s="1">
        <f t="shared" si="5"/>
        <v>48700</v>
      </c>
    </row>
    <row r="31" spans="1:14" x14ac:dyDescent="0.25">
      <c r="A31" s="2">
        <v>44742</v>
      </c>
      <c r="B31" s="1">
        <v>25</v>
      </c>
      <c r="C31" s="1">
        <f>ROUND($C$2*(1+(2/29)*(B31-24)/2),0)</f>
        <v>124</v>
      </c>
      <c r="D31" s="1">
        <f>ROUND($D$2*(1+(1/13)*(B31-24)/2),0)</f>
        <v>93</v>
      </c>
      <c r="E31" s="1">
        <f>ROUND($E$2*(1+(1/17)*(B31-24)/2),0)</f>
        <v>82</v>
      </c>
      <c r="F31" s="1">
        <v>5</v>
      </c>
      <c r="G31" s="1">
        <v>7</v>
      </c>
      <c r="H31" s="1">
        <v>6</v>
      </c>
      <c r="I31" s="1">
        <f t="shared" si="4"/>
        <v>2</v>
      </c>
      <c r="J31" s="1">
        <f t="shared" si="0"/>
        <v>620</v>
      </c>
      <c r="K31" s="1">
        <f t="shared" si="1"/>
        <v>651</v>
      </c>
      <c r="L31" s="1">
        <f t="shared" si="2"/>
        <v>492</v>
      </c>
      <c r="M31" s="1">
        <f t="shared" si="3"/>
        <v>1763</v>
      </c>
      <c r="N31" s="1">
        <f t="shared" si="5"/>
        <v>50463</v>
      </c>
    </row>
    <row r="32" spans="1:14" x14ac:dyDescent="0.25">
      <c r="A32" s="2">
        <v>44743</v>
      </c>
      <c r="B32" s="1">
        <v>27</v>
      </c>
      <c r="C32" s="1">
        <f>ROUND($C$2*(1+(2/29)*(B32-24)/2),0)</f>
        <v>132</v>
      </c>
      <c r="D32" s="1">
        <f>ROUND($D$2*(1+(1/13)*(B32-24)/2),0)</f>
        <v>100</v>
      </c>
      <c r="E32" s="1">
        <f>ROUND($E$2*(1+(1/17)*(B32-24)/2),0)</f>
        <v>87</v>
      </c>
      <c r="F32" s="1">
        <v>5</v>
      </c>
      <c r="G32" s="1">
        <v>7</v>
      </c>
      <c r="H32" s="1">
        <v>6</v>
      </c>
      <c r="I32" s="1">
        <f t="shared" si="4"/>
        <v>3</v>
      </c>
      <c r="J32" s="1">
        <f t="shared" si="0"/>
        <v>660</v>
      </c>
      <c r="K32" s="1">
        <f t="shared" si="1"/>
        <v>700</v>
      </c>
      <c r="L32" s="1">
        <f t="shared" si="2"/>
        <v>522</v>
      </c>
      <c r="M32" s="1">
        <f t="shared" si="3"/>
        <v>1882</v>
      </c>
      <c r="N32" s="1">
        <f t="shared" si="5"/>
        <v>52345</v>
      </c>
    </row>
    <row r="33" spans="1:14" x14ac:dyDescent="0.25">
      <c r="A33" s="2">
        <v>44744</v>
      </c>
      <c r="B33" s="1">
        <v>27</v>
      </c>
      <c r="C33" s="1">
        <f>ROUND($C$2*(1+(2/29)*(B33-24)/2),0)</f>
        <v>132</v>
      </c>
      <c r="D33" s="1">
        <f>ROUND($D$2*(1+(1/13)*(B33-24)/2),0)</f>
        <v>100</v>
      </c>
      <c r="E33" s="1">
        <f>ROUND($E$2*(1+(1/17)*(B33-24)/2),0)</f>
        <v>87</v>
      </c>
      <c r="F33" s="1">
        <v>5</v>
      </c>
      <c r="G33" s="1">
        <v>7</v>
      </c>
      <c r="H33" s="1">
        <v>6</v>
      </c>
      <c r="I33" s="1">
        <f t="shared" si="4"/>
        <v>4</v>
      </c>
      <c r="J33" s="1">
        <f t="shared" si="0"/>
        <v>660</v>
      </c>
      <c r="K33" s="1">
        <f t="shared" si="1"/>
        <v>700</v>
      </c>
      <c r="L33" s="1">
        <f t="shared" si="2"/>
        <v>522</v>
      </c>
      <c r="M33" s="1">
        <f t="shared" si="3"/>
        <v>1882</v>
      </c>
      <c r="N33" s="1">
        <f t="shared" si="5"/>
        <v>54227</v>
      </c>
    </row>
    <row r="34" spans="1:14" x14ac:dyDescent="0.25">
      <c r="A34" s="2">
        <v>44745</v>
      </c>
      <c r="B34" s="1">
        <v>21</v>
      </c>
      <c r="C34" s="1">
        <f>ROUND($C$2*(1+(2/29)*(B34-24)/2),0)</f>
        <v>108</v>
      </c>
      <c r="D34" s="1">
        <f>ROUND($D$2*(1+(1/13)*(B34-24)/2),0)</f>
        <v>80</v>
      </c>
      <c r="E34" s="1">
        <f>ROUND($E$2*(1+(1/17)*(B34-24)/2),0)</f>
        <v>73</v>
      </c>
      <c r="F34" s="1">
        <v>5</v>
      </c>
      <c r="G34" s="1">
        <v>7</v>
      </c>
      <c r="H34" s="1">
        <v>6</v>
      </c>
      <c r="I34" s="1">
        <f t="shared" si="4"/>
        <v>5</v>
      </c>
      <c r="J34" s="1">
        <f t="shared" si="0"/>
        <v>540</v>
      </c>
      <c r="K34" s="1">
        <f t="shared" si="1"/>
        <v>560</v>
      </c>
      <c r="L34" s="1">
        <f t="shared" si="2"/>
        <v>438</v>
      </c>
      <c r="M34" s="1">
        <f t="shared" si="3"/>
        <v>1538</v>
      </c>
      <c r="N34" s="1">
        <f t="shared" si="5"/>
        <v>55765</v>
      </c>
    </row>
    <row r="35" spans="1:14" x14ac:dyDescent="0.25">
      <c r="A35" s="2">
        <v>44746</v>
      </c>
      <c r="B35" s="1">
        <v>21</v>
      </c>
      <c r="C35" s="1">
        <f>ROUND($C$2*(1+(2/29)*(B35-24)/2),0)</f>
        <v>108</v>
      </c>
      <c r="D35" s="1">
        <f>ROUND($D$2*(1+(1/13)*(B35-24)/2),0)</f>
        <v>80</v>
      </c>
      <c r="E35" s="1">
        <f>ROUND($E$2*(1+(1/17)*(B35-24)/2),0)</f>
        <v>73</v>
      </c>
      <c r="F35" s="1">
        <v>5</v>
      </c>
      <c r="G35" s="1">
        <v>7</v>
      </c>
      <c r="H35" s="1">
        <v>6</v>
      </c>
      <c r="I35" s="1">
        <f t="shared" si="4"/>
        <v>6</v>
      </c>
      <c r="J35" s="1">
        <f t="shared" si="0"/>
        <v>540</v>
      </c>
      <c r="K35" s="1">
        <f t="shared" si="1"/>
        <v>560</v>
      </c>
      <c r="L35" s="1">
        <f t="shared" si="2"/>
        <v>438</v>
      </c>
      <c r="M35" s="1">
        <f t="shared" si="3"/>
        <v>1538</v>
      </c>
      <c r="N35" s="1">
        <f t="shared" si="5"/>
        <v>57303</v>
      </c>
    </row>
    <row r="36" spans="1:14" x14ac:dyDescent="0.25">
      <c r="A36" s="2">
        <v>44747</v>
      </c>
      <c r="B36" s="1">
        <v>25</v>
      </c>
      <c r="C36" s="1">
        <f>ROUND($C$2*(1+(2/29)*(B36-24)/2),0)</f>
        <v>124</v>
      </c>
      <c r="D36" s="1">
        <f>ROUND($D$2*(1+(1/13)*(B36-24)/2),0)</f>
        <v>93</v>
      </c>
      <c r="E36" s="1">
        <f>ROUND($E$2*(1+(1/17)*(B36-24)/2),0)</f>
        <v>82</v>
      </c>
      <c r="F36" s="1">
        <v>5</v>
      </c>
      <c r="G36" s="1">
        <v>7</v>
      </c>
      <c r="H36" s="1">
        <v>6</v>
      </c>
      <c r="I36" s="1">
        <f t="shared" si="4"/>
        <v>7</v>
      </c>
      <c r="J36" s="1">
        <f t="shared" si="0"/>
        <v>620</v>
      </c>
      <c r="K36" s="1">
        <f t="shared" si="1"/>
        <v>651</v>
      </c>
      <c r="L36" s="1">
        <f t="shared" si="2"/>
        <v>492</v>
      </c>
      <c r="M36" s="1">
        <f t="shared" si="3"/>
        <v>1763</v>
      </c>
      <c r="N36" s="1">
        <f t="shared" si="5"/>
        <v>59066</v>
      </c>
    </row>
    <row r="37" spans="1:14" x14ac:dyDescent="0.25">
      <c r="A37" s="2">
        <v>44748</v>
      </c>
      <c r="B37" s="1">
        <v>19</v>
      </c>
      <c r="C37" s="1">
        <f>ROUND($C$2*(1+(2/29)*(B37-24)/2),0)</f>
        <v>99</v>
      </c>
      <c r="D37" s="1">
        <f>ROUND($D$2*(1+(1/13)*(B37-24)/2),0)</f>
        <v>73</v>
      </c>
      <c r="E37" s="1">
        <f>ROUND($E$2*(1+(1/17)*(B37-24)/2),0)</f>
        <v>68</v>
      </c>
      <c r="F37" s="1">
        <v>5</v>
      </c>
      <c r="G37" s="1">
        <v>7</v>
      </c>
      <c r="H37" s="1">
        <v>6</v>
      </c>
      <c r="I37" s="1">
        <f t="shared" si="4"/>
        <v>0</v>
      </c>
      <c r="J37" s="1">
        <f t="shared" si="0"/>
        <v>495</v>
      </c>
      <c r="K37" s="1">
        <f t="shared" si="1"/>
        <v>511</v>
      </c>
      <c r="L37" s="1">
        <f t="shared" si="2"/>
        <v>408</v>
      </c>
      <c r="M37" s="1">
        <f t="shared" si="3"/>
        <v>1414</v>
      </c>
      <c r="N37" s="1">
        <f t="shared" si="5"/>
        <v>60480</v>
      </c>
    </row>
    <row r="38" spans="1:14" x14ac:dyDescent="0.25">
      <c r="A38" s="2">
        <v>44749</v>
      </c>
      <c r="B38" s="1">
        <v>21</v>
      </c>
      <c r="C38" s="1">
        <f>ROUND($C$2*(1+(2/29)*(B38-24)/2),0)</f>
        <v>108</v>
      </c>
      <c r="D38" s="1">
        <f>ROUND($D$2*(1+(1/13)*(B38-24)/2),0)</f>
        <v>80</v>
      </c>
      <c r="E38" s="1">
        <f>ROUND($E$2*(1+(1/17)*(B38-24)/2),0)</f>
        <v>73</v>
      </c>
      <c r="F38" s="1">
        <v>5</v>
      </c>
      <c r="G38" s="1">
        <v>7</v>
      </c>
      <c r="H38" s="1">
        <v>6</v>
      </c>
      <c r="I38" s="1">
        <f t="shared" si="4"/>
        <v>1</v>
      </c>
      <c r="J38" s="1">
        <f t="shared" si="0"/>
        <v>540</v>
      </c>
      <c r="K38" s="1">
        <f t="shared" si="1"/>
        <v>560</v>
      </c>
      <c r="L38" s="1">
        <f t="shared" si="2"/>
        <v>438</v>
      </c>
      <c r="M38" s="1">
        <f t="shared" si="3"/>
        <v>1538</v>
      </c>
      <c r="N38" s="1">
        <f t="shared" si="5"/>
        <v>62018</v>
      </c>
    </row>
    <row r="39" spans="1:14" x14ac:dyDescent="0.25">
      <c r="A39" s="2">
        <v>44750</v>
      </c>
      <c r="B39" s="1">
        <v>24</v>
      </c>
      <c r="C39" s="1">
        <f>ROUND($C$2*(1+(2/29)*(B39-24)/2),0)</f>
        <v>120</v>
      </c>
      <c r="D39" s="1">
        <f>ROUND($D$2*(1+(1/13)*(B39-24)/2),0)</f>
        <v>90</v>
      </c>
      <c r="E39" s="1">
        <f>ROUND($E$2*(1+(1/17)*(B39-24)/2),0)</f>
        <v>80</v>
      </c>
      <c r="F39" s="1">
        <v>5</v>
      </c>
      <c r="G39" s="1">
        <v>7</v>
      </c>
      <c r="H39" s="1">
        <v>6</v>
      </c>
      <c r="I39" s="1">
        <f t="shared" si="4"/>
        <v>2</v>
      </c>
      <c r="J39" s="1">
        <f t="shared" si="0"/>
        <v>600</v>
      </c>
      <c r="K39" s="1">
        <f t="shared" si="1"/>
        <v>630</v>
      </c>
      <c r="L39" s="1">
        <f t="shared" si="2"/>
        <v>480</v>
      </c>
      <c r="M39" s="1">
        <f t="shared" si="3"/>
        <v>1710</v>
      </c>
      <c r="N39" s="1">
        <f t="shared" si="5"/>
        <v>63728</v>
      </c>
    </row>
    <row r="40" spans="1:14" x14ac:dyDescent="0.25">
      <c r="A40" s="2">
        <v>44751</v>
      </c>
      <c r="B40" s="1">
        <v>19</v>
      </c>
      <c r="C40" s="1">
        <f>ROUND($C$2*(1+(2/29)*(B40-24)/2),0)</f>
        <v>99</v>
      </c>
      <c r="D40" s="1">
        <f>ROUND($D$2*(1+(1/13)*(B40-24)/2),0)</f>
        <v>73</v>
      </c>
      <c r="E40" s="1">
        <f>ROUND($E$2*(1+(1/17)*(B40-24)/2),0)</f>
        <v>68</v>
      </c>
      <c r="F40" s="1">
        <v>5</v>
      </c>
      <c r="G40" s="1">
        <v>7</v>
      </c>
      <c r="H40" s="1">
        <v>6</v>
      </c>
      <c r="I40" s="1">
        <f t="shared" si="4"/>
        <v>0</v>
      </c>
      <c r="J40" s="1">
        <f t="shared" si="0"/>
        <v>495</v>
      </c>
      <c r="K40" s="1">
        <f t="shared" si="1"/>
        <v>511</v>
      </c>
      <c r="L40" s="1">
        <f t="shared" si="2"/>
        <v>408</v>
      </c>
      <c r="M40" s="1">
        <f t="shared" si="3"/>
        <v>1414</v>
      </c>
      <c r="N40" s="1">
        <f t="shared" si="5"/>
        <v>65142</v>
      </c>
    </row>
    <row r="41" spans="1:14" x14ac:dyDescent="0.25">
      <c r="A41" s="2">
        <v>44752</v>
      </c>
      <c r="B41" s="1">
        <v>28</v>
      </c>
      <c r="C41" s="1">
        <f>ROUND($C$2*(1+(2/29)*(B41-24)/2),0)</f>
        <v>137</v>
      </c>
      <c r="D41" s="1">
        <f>ROUND($D$2*(1+(1/13)*(B41-24)/2),0)</f>
        <v>104</v>
      </c>
      <c r="E41" s="1">
        <f>ROUND($E$2*(1+(1/17)*(B41-24)/2),0)</f>
        <v>89</v>
      </c>
      <c r="F41" s="1">
        <v>5</v>
      </c>
      <c r="G41" s="1">
        <v>7</v>
      </c>
      <c r="H41" s="1">
        <v>6</v>
      </c>
      <c r="I41" s="1">
        <f t="shared" si="4"/>
        <v>1</v>
      </c>
      <c r="J41" s="1">
        <f t="shared" si="0"/>
        <v>685</v>
      </c>
      <c r="K41" s="1">
        <f t="shared" si="1"/>
        <v>728</v>
      </c>
      <c r="L41" s="1">
        <f t="shared" si="2"/>
        <v>534</v>
      </c>
      <c r="M41" s="1">
        <f t="shared" si="3"/>
        <v>1947</v>
      </c>
      <c r="N41" s="1">
        <f t="shared" si="5"/>
        <v>67089</v>
      </c>
    </row>
    <row r="42" spans="1:14" x14ac:dyDescent="0.25">
      <c r="A42" s="2">
        <v>44753</v>
      </c>
      <c r="B42" s="1">
        <v>27</v>
      </c>
      <c r="C42" s="1">
        <f>ROUND($C$2*(1+(2/29)*(B42-24)/2),0)</f>
        <v>132</v>
      </c>
      <c r="D42" s="1">
        <f>ROUND($D$2*(1+(1/13)*(B42-24)/2),0)</f>
        <v>100</v>
      </c>
      <c r="E42" s="1">
        <f>ROUND($E$2*(1+(1/17)*(B42-24)/2),0)</f>
        <v>87</v>
      </c>
      <c r="F42" s="1">
        <v>5</v>
      </c>
      <c r="G42" s="1">
        <v>7</v>
      </c>
      <c r="H42" s="1">
        <v>6</v>
      </c>
      <c r="I42" s="1">
        <f t="shared" si="4"/>
        <v>2</v>
      </c>
      <c r="J42" s="1">
        <f t="shared" si="0"/>
        <v>660</v>
      </c>
      <c r="K42" s="1">
        <f t="shared" si="1"/>
        <v>700</v>
      </c>
      <c r="L42" s="1">
        <f t="shared" si="2"/>
        <v>522</v>
      </c>
      <c r="M42" s="1">
        <f t="shared" si="3"/>
        <v>1882</v>
      </c>
      <c r="N42" s="1">
        <f t="shared" si="5"/>
        <v>68971</v>
      </c>
    </row>
    <row r="43" spans="1:14" x14ac:dyDescent="0.25">
      <c r="A43" s="2">
        <v>44754</v>
      </c>
      <c r="B43" s="1">
        <v>24</v>
      </c>
      <c r="C43" s="1">
        <f>ROUND($C$2*(1+(2/29)*(B43-24)/2),0)</f>
        <v>120</v>
      </c>
      <c r="D43" s="1">
        <f>ROUND($D$2*(1+(1/13)*(B43-24)/2),0)</f>
        <v>90</v>
      </c>
      <c r="E43" s="1">
        <f>ROUND($E$2*(1+(1/17)*(B43-24)/2),0)</f>
        <v>80</v>
      </c>
      <c r="F43" s="1">
        <v>5</v>
      </c>
      <c r="G43" s="1">
        <v>7</v>
      </c>
      <c r="H43" s="1">
        <v>6</v>
      </c>
      <c r="I43" s="1">
        <f t="shared" si="4"/>
        <v>3</v>
      </c>
      <c r="J43" s="1">
        <f t="shared" si="0"/>
        <v>600</v>
      </c>
      <c r="K43" s="1">
        <f t="shared" si="1"/>
        <v>630</v>
      </c>
      <c r="L43" s="1">
        <f t="shared" si="2"/>
        <v>480</v>
      </c>
      <c r="M43" s="1">
        <f t="shared" si="3"/>
        <v>1710</v>
      </c>
      <c r="N43" s="1">
        <f t="shared" si="5"/>
        <v>70681</v>
      </c>
    </row>
    <row r="44" spans="1:14" x14ac:dyDescent="0.25">
      <c r="A44" s="2">
        <v>44755</v>
      </c>
      <c r="B44" s="1">
        <v>22</v>
      </c>
      <c r="C44" s="1">
        <f>ROUND($C$2*(1+(2/29)*(B44-24)/2),0)</f>
        <v>112</v>
      </c>
      <c r="D44" s="1">
        <f>ROUND($D$2*(1+(1/13)*(B44-24)/2),0)</f>
        <v>83</v>
      </c>
      <c r="E44" s="1">
        <f>ROUND($E$2*(1+(1/17)*(B44-24)/2),0)</f>
        <v>75</v>
      </c>
      <c r="F44" s="1">
        <v>5</v>
      </c>
      <c r="G44" s="1">
        <v>7</v>
      </c>
      <c r="H44" s="1">
        <v>6</v>
      </c>
      <c r="I44" s="1">
        <f t="shared" si="4"/>
        <v>4</v>
      </c>
      <c r="J44" s="1">
        <f t="shared" si="0"/>
        <v>560</v>
      </c>
      <c r="K44" s="1">
        <f t="shared" si="1"/>
        <v>581</v>
      </c>
      <c r="L44" s="1">
        <f t="shared" si="2"/>
        <v>450</v>
      </c>
      <c r="M44" s="1">
        <f t="shared" si="3"/>
        <v>1591</v>
      </c>
      <c r="N44" s="1">
        <f t="shared" si="5"/>
        <v>72272</v>
      </c>
    </row>
    <row r="45" spans="1:14" x14ac:dyDescent="0.25">
      <c r="A45" s="2">
        <v>44756</v>
      </c>
      <c r="B45" s="1">
        <v>17</v>
      </c>
      <c r="C45" s="1">
        <f>ROUND($C$2*(1+(2/29)*(B45-24)/2),0)</f>
        <v>91</v>
      </c>
      <c r="D45" s="1">
        <f>ROUND($D$2*(1+(1/13)*(B45-24)/2),0)</f>
        <v>66</v>
      </c>
      <c r="E45" s="1">
        <f>ROUND($E$2*(1+(1/17)*(B45-24)/2),0)</f>
        <v>64</v>
      </c>
      <c r="F45" s="1">
        <v>5</v>
      </c>
      <c r="G45" s="1">
        <v>7</v>
      </c>
      <c r="H45" s="1">
        <v>6</v>
      </c>
      <c r="I45" s="1">
        <f t="shared" si="4"/>
        <v>0</v>
      </c>
      <c r="J45" s="1">
        <f t="shared" si="0"/>
        <v>455</v>
      </c>
      <c r="K45" s="1">
        <f t="shared" si="1"/>
        <v>462</v>
      </c>
      <c r="L45" s="1">
        <f t="shared" si="2"/>
        <v>384</v>
      </c>
      <c r="M45" s="1">
        <f t="shared" si="3"/>
        <v>1301</v>
      </c>
      <c r="N45" s="1">
        <f t="shared" si="5"/>
        <v>73573</v>
      </c>
    </row>
    <row r="46" spans="1:14" x14ac:dyDescent="0.25">
      <c r="A46" s="2">
        <v>44757</v>
      </c>
      <c r="B46" s="1">
        <v>18</v>
      </c>
      <c r="C46" s="1">
        <f>ROUND($C$2*(1+(2/29)*(B46-24)/2),0)</f>
        <v>95</v>
      </c>
      <c r="D46" s="1">
        <f>ROUND($D$2*(1+(1/13)*(B46-24)/2),0)</f>
        <v>69</v>
      </c>
      <c r="E46" s="1">
        <f>ROUND($E$2*(1+(1/17)*(B46-24)/2),0)</f>
        <v>66</v>
      </c>
      <c r="F46" s="1">
        <v>5</v>
      </c>
      <c r="G46" s="1">
        <v>7</v>
      </c>
      <c r="H46" s="1">
        <v>6</v>
      </c>
      <c r="I46" s="1">
        <f t="shared" si="4"/>
        <v>0</v>
      </c>
      <c r="J46" s="1">
        <f t="shared" si="0"/>
        <v>475</v>
      </c>
      <c r="K46" s="1">
        <f t="shared" si="1"/>
        <v>483</v>
      </c>
      <c r="L46" s="1">
        <f t="shared" si="2"/>
        <v>396</v>
      </c>
      <c r="M46" s="1">
        <f t="shared" si="3"/>
        <v>1354</v>
      </c>
      <c r="N46" s="1">
        <f t="shared" si="5"/>
        <v>74927</v>
      </c>
    </row>
    <row r="47" spans="1:14" x14ac:dyDescent="0.25">
      <c r="A47" s="2">
        <v>44758</v>
      </c>
      <c r="B47" s="1">
        <v>23</v>
      </c>
      <c r="C47" s="1">
        <f>ROUND($C$2*(1+(2/29)*(B47-24)/2),0)</f>
        <v>116</v>
      </c>
      <c r="D47" s="1">
        <f>ROUND($D$2*(1+(1/13)*(B47-24)/2),0)</f>
        <v>87</v>
      </c>
      <c r="E47" s="1">
        <f>ROUND($E$2*(1+(1/17)*(B47-24)/2),0)</f>
        <v>78</v>
      </c>
      <c r="F47" s="1">
        <v>5</v>
      </c>
      <c r="G47" s="1">
        <v>7</v>
      </c>
      <c r="H47" s="1">
        <v>6</v>
      </c>
      <c r="I47" s="1">
        <f t="shared" si="4"/>
        <v>1</v>
      </c>
      <c r="J47" s="1">
        <f t="shared" si="0"/>
        <v>580</v>
      </c>
      <c r="K47" s="1">
        <f t="shared" si="1"/>
        <v>609</v>
      </c>
      <c r="L47" s="1">
        <f t="shared" si="2"/>
        <v>468</v>
      </c>
      <c r="M47" s="1">
        <f t="shared" si="3"/>
        <v>1657</v>
      </c>
      <c r="N47" s="1">
        <f t="shared" si="5"/>
        <v>76584</v>
      </c>
    </row>
    <row r="48" spans="1:14" x14ac:dyDescent="0.25">
      <c r="A48" s="2">
        <v>44759</v>
      </c>
      <c r="B48" s="1">
        <v>23</v>
      </c>
      <c r="C48" s="1">
        <f>ROUND($C$2*(1+(2/29)*(B48-24)/2),0)</f>
        <v>116</v>
      </c>
      <c r="D48" s="1">
        <f>ROUND($D$2*(1+(1/13)*(B48-24)/2),0)</f>
        <v>87</v>
      </c>
      <c r="E48" s="1">
        <f>ROUND($E$2*(1+(1/17)*(B48-24)/2),0)</f>
        <v>78</v>
      </c>
      <c r="F48" s="1">
        <v>5</v>
      </c>
      <c r="G48" s="1">
        <v>7</v>
      </c>
      <c r="H48" s="1">
        <v>6</v>
      </c>
      <c r="I48" s="1">
        <f t="shared" si="4"/>
        <v>2</v>
      </c>
      <c r="J48" s="1">
        <f t="shared" si="0"/>
        <v>580</v>
      </c>
      <c r="K48" s="1">
        <f t="shared" si="1"/>
        <v>609</v>
      </c>
      <c r="L48" s="1">
        <f t="shared" si="2"/>
        <v>468</v>
      </c>
      <c r="M48" s="1">
        <f t="shared" si="3"/>
        <v>1657</v>
      </c>
      <c r="N48" s="1">
        <f t="shared" si="5"/>
        <v>78241</v>
      </c>
    </row>
    <row r="49" spans="1:14" x14ac:dyDescent="0.25">
      <c r="A49" s="2">
        <v>44760</v>
      </c>
      <c r="B49" s="1">
        <v>19</v>
      </c>
      <c r="C49" s="1">
        <f>ROUND($C$2*(1+(2/29)*(B49-24)/2),0)</f>
        <v>99</v>
      </c>
      <c r="D49" s="1">
        <f>ROUND($D$2*(1+(1/13)*(B49-24)/2),0)</f>
        <v>73</v>
      </c>
      <c r="E49" s="1">
        <f>ROUND($E$2*(1+(1/17)*(B49-24)/2),0)</f>
        <v>68</v>
      </c>
      <c r="F49" s="1">
        <v>5</v>
      </c>
      <c r="G49" s="1">
        <v>7</v>
      </c>
      <c r="H49" s="1">
        <v>6</v>
      </c>
      <c r="I49" s="1">
        <f t="shared" si="4"/>
        <v>0</v>
      </c>
      <c r="J49" s="1">
        <f t="shared" si="0"/>
        <v>495</v>
      </c>
      <c r="K49" s="1">
        <f t="shared" si="1"/>
        <v>511</v>
      </c>
      <c r="L49" s="1">
        <f t="shared" si="2"/>
        <v>408</v>
      </c>
      <c r="M49" s="1">
        <f t="shared" si="3"/>
        <v>1414</v>
      </c>
      <c r="N49" s="1">
        <f t="shared" si="5"/>
        <v>79655</v>
      </c>
    </row>
    <row r="50" spans="1:14" x14ac:dyDescent="0.25">
      <c r="A50" s="2">
        <v>44761</v>
      </c>
      <c r="B50" s="1">
        <v>21</v>
      </c>
      <c r="C50" s="1">
        <f>ROUND($C$2*(1+(2/29)*(B50-24)/2),0)</f>
        <v>108</v>
      </c>
      <c r="D50" s="1">
        <f>ROUND($D$2*(1+(1/13)*(B50-24)/2),0)</f>
        <v>80</v>
      </c>
      <c r="E50" s="1">
        <f>ROUND($E$2*(1+(1/17)*(B50-24)/2),0)</f>
        <v>73</v>
      </c>
      <c r="F50" s="1">
        <v>5</v>
      </c>
      <c r="G50" s="1">
        <v>7</v>
      </c>
      <c r="H50" s="1">
        <v>6</v>
      </c>
      <c r="I50" s="1">
        <f t="shared" si="4"/>
        <v>1</v>
      </c>
      <c r="J50" s="1">
        <f t="shared" si="0"/>
        <v>540</v>
      </c>
      <c r="K50" s="1">
        <f t="shared" si="1"/>
        <v>560</v>
      </c>
      <c r="L50" s="1">
        <f t="shared" si="2"/>
        <v>438</v>
      </c>
      <c r="M50" s="1">
        <f t="shared" si="3"/>
        <v>1538</v>
      </c>
      <c r="N50" s="1">
        <f t="shared" si="5"/>
        <v>81193</v>
      </c>
    </row>
    <row r="51" spans="1:14" x14ac:dyDescent="0.25">
      <c r="A51" s="2">
        <v>44762</v>
      </c>
      <c r="B51" s="1">
        <v>25</v>
      </c>
      <c r="C51" s="1">
        <f>ROUND($C$2*(1+(2/29)*(B51-24)/2),0)</f>
        <v>124</v>
      </c>
      <c r="D51" s="1">
        <f>ROUND($D$2*(1+(1/13)*(B51-24)/2),0)</f>
        <v>93</v>
      </c>
      <c r="E51" s="1">
        <f>ROUND($E$2*(1+(1/17)*(B51-24)/2),0)</f>
        <v>82</v>
      </c>
      <c r="F51" s="1">
        <v>5</v>
      </c>
      <c r="G51" s="1">
        <v>7</v>
      </c>
      <c r="H51" s="1">
        <v>6</v>
      </c>
      <c r="I51" s="1">
        <f t="shared" si="4"/>
        <v>2</v>
      </c>
      <c r="J51" s="1">
        <f t="shared" si="0"/>
        <v>620</v>
      </c>
      <c r="K51" s="1">
        <f t="shared" si="1"/>
        <v>651</v>
      </c>
      <c r="L51" s="1">
        <f t="shared" si="2"/>
        <v>492</v>
      </c>
      <c r="M51" s="1">
        <f t="shared" si="3"/>
        <v>1763</v>
      </c>
      <c r="N51" s="1">
        <f t="shared" si="5"/>
        <v>82956</v>
      </c>
    </row>
    <row r="52" spans="1:14" x14ac:dyDescent="0.25">
      <c r="A52" s="2">
        <v>44763</v>
      </c>
      <c r="B52" s="1">
        <v>28</v>
      </c>
      <c r="C52" s="1">
        <f>ROUND($C$2*(1+(2/29)*(B52-24)/2),0)</f>
        <v>137</v>
      </c>
      <c r="D52" s="1">
        <f>ROUND($D$2*(1+(1/13)*(B52-24)/2),0)</f>
        <v>104</v>
      </c>
      <c r="E52" s="1">
        <f>ROUND($E$2*(1+(1/17)*(B52-24)/2),0)</f>
        <v>89</v>
      </c>
      <c r="F52" s="1">
        <v>5</v>
      </c>
      <c r="G52" s="1">
        <v>7</v>
      </c>
      <c r="H52" s="1">
        <v>6</v>
      </c>
      <c r="I52" s="1">
        <f t="shared" si="4"/>
        <v>3</v>
      </c>
      <c r="J52" s="1">
        <f t="shared" si="0"/>
        <v>685</v>
      </c>
      <c r="K52" s="1">
        <f t="shared" si="1"/>
        <v>728</v>
      </c>
      <c r="L52" s="1">
        <f t="shared" si="2"/>
        <v>534</v>
      </c>
      <c r="M52" s="1">
        <f t="shared" si="3"/>
        <v>1947</v>
      </c>
      <c r="N52" s="1">
        <f t="shared" si="5"/>
        <v>84903</v>
      </c>
    </row>
    <row r="53" spans="1:14" x14ac:dyDescent="0.25">
      <c r="A53" s="2">
        <v>44764</v>
      </c>
      <c r="B53" s="1">
        <v>27</v>
      </c>
      <c r="C53" s="1">
        <f>ROUND($C$2*(1+(2/29)*(B53-24)/2),0)</f>
        <v>132</v>
      </c>
      <c r="D53" s="1">
        <f>ROUND($D$2*(1+(1/13)*(B53-24)/2),0)</f>
        <v>100</v>
      </c>
      <c r="E53" s="1">
        <f>ROUND($E$2*(1+(1/17)*(B53-24)/2),0)</f>
        <v>87</v>
      </c>
      <c r="F53" s="1">
        <v>5</v>
      </c>
      <c r="G53" s="1">
        <v>7</v>
      </c>
      <c r="H53" s="1">
        <v>6</v>
      </c>
      <c r="I53" s="1">
        <f t="shared" si="4"/>
        <v>4</v>
      </c>
      <c r="J53" s="1">
        <f t="shared" si="0"/>
        <v>660</v>
      </c>
      <c r="K53" s="1">
        <f t="shared" si="1"/>
        <v>700</v>
      </c>
      <c r="L53" s="1">
        <f t="shared" si="2"/>
        <v>522</v>
      </c>
      <c r="M53" s="1">
        <f t="shared" si="3"/>
        <v>1882</v>
      </c>
      <c r="N53" s="1">
        <f t="shared" si="5"/>
        <v>86785</v>
      </c>
    </row>
    <row r="54" spans="1:14" x14ac:dyDescent="0.25">
      <c r="A54" s="2">
        <v>44765</v>
      </c>
      <c r="B54" s="1">
        <v>23</v>
      </c>
      <c r="C54" s="1">
        <f>ROUND($C$2*(1+(2/29)*(B54-24)/2),0)</f>
        <v>116</v>
      </c>
      <c r="D54" s="1">
        <f>ROUND($D$2*(1+(1/13)*(B54-24)/2),0)</f>
        <v>87</v>
      </c>
      <c r="E54" s="1">
        <f>ROUND($E$2*(1+(1/17)*(B54-24)/2),0)</f>
        <v>78</v>
      </c>
      <c r="F54" s="1">
        <v>5</v>
      </c>
      <c r="G54" s="1">
        <v>7</v>
      </c>
      <c r="H54" s="1">
        <v>6</v>
      </c>
      <c r="I54" s="1">
        <f t="shared" si="4"/>
        <v>5</v>
      </c>
      <c r="J54" s="1">
        <f t="shared" si="0"/>
        <v>580</v>
      </c>
      <c r="K54" s="1">
        <f t="shared" si="1"/>
        <v>609</v>
      </c>
      <c r="L54" s="1">
        <f t="shared" si="2"/>
        <v>468</v>
      </c>
      <c r="M54" s="1">
        <f t="shared" si="3"/>
        <v>1657</v>
      </c>
      <c r="N54" s="1">
        <f t="shared" si="5"/>
        <v>88442</v>
      </c>
    </row>
    <row r="55" spans="1:14" x14ac:dyDescent="0.25">
      <c r="A55" s="2">
        <v>44766</v>
      </c>
      <c r="B55" s="1">
        <v>26</v>
      </c>
      <c r="C55" s="1">
        <f>ROUND($C$2*(1+(2/29)*(B55-24)/2),0)</f>
        <v>128</v>
      </c>
      <c r="D55" s="1">
        <f>ROUND($D$2*(1+(1/13)*(B55-24)/2),0)</f>
        <v>97</v>
      </c>
      <c r="E55" s="1">
        <f>ROUND($E$2*(1+(1/17)*(B55-24)/2),0)</f>
        <v>85</v>
      </c>
      <c r="F55" s="1">
        <v>5</v>
      </c>
      <c r="G55" s="1">
        <v>7</v>
      </c>
      <c r="H55" s="1">
        <v>6</v>
      </c>
      <c r="I55" s="1">
        <f t="shared" si="4"/>
        <v>6</v>
      </c>
      <c r="J55" s="1">
        <f t="shared" si="0"/>
        <v>640</v>
      </c>
      <c r="K55" s="1">
        <f t="shared" si="1"/>
        <v>679</v>
      </c>
      <c r="L55" s="1">
        <f t="shared" si="2"/>
        <v>510</v>
      </c>
      <c r="M55" s="1">
        <f t="shared" si="3"/>
        <v>1829</v>
      </c>
      <c r="N55" s="1">
        <f t="shared" si="5"/>
        <v>90271</v>
      </c>
    </row>
    <row r="56" spans="1:14" x14ac:dyDescent="0.25">
      <c r="A56" s="2">
        <v>44767</v>
      </c>
      <c r="B56" s="1">
        <v>29</v>
      </c>
      <c r="C56" s="1">
        <f>ROUND($C$2*(1+(2/29)*(B56-24)/2),0)</f>
        <v>141</v>
      </c>
      <c r="D56" s="1">
        <f>ROUND($D$2*(1+(1/13)*(B56-24)/2),0)</f>
        <v>107</v>
      </c>
      <c r="E56" s="1">
        <f>ROUND($E$2*(1+(1/17)*(B56-24)/2),0)</f>
        <v>92</v>
      </c>
      <c r="F56" s="1">
        <v>5</v>
      </c>
      <c r="G56" s="1">
        <v>7</v>
      </c>
      <c r="H56" s="1">
        <v>6</v>
      </c>
      <c r="I56" s="1">
        <f t="shared" si="4"/>
        <v>7</v>
      </c>
      <c r="J56" s="1">
        <f t="shared" si="0"/>
        <v>705</v>
      </c>
      <c r="K56" s="1">
        <f t="shared" si="1"/>
        <v>749</v>
      </c>
      <c r="L56" s="1">
        <f t="shared" si="2"/>
        <v>552</v>
      </c>
      <c r="M56" s="1">
        <f t="shared" si="3"/>
        <v>2006</v>
      </c>
      <c r="N56" s="1">
        <f t="shared" si="5"/>
        <v>92277</v>
      </c>
    </row>
    <row r="57" spans="1:14" x14ac:dyDescent="0.25">
      <c r="A57" s="2">
        <v>44768</v>
      </c>
      <c r="B57" s="1">
        <v>26</v>
      </c>
      <c r="C57" s="1">
        <f>ROUND($C$2*(1+(2/29)*(B57-24)/2),0)</f>
        <v>128</v>
      </c>
      <c r="D57" s="1">
        <f>ROUND($D$2*(1+(1/13)*(B57-24)/2),0)</f>
        <v>97</v>
      </c>
      <c r="E57" s="1">
        <f>ROUND($E$2*(1+(1/17)*(B57-24)/2),0)</f>
        <v>85</v>
      </c>
      <c r="F57" s="1">
        <v>5</v>
      </c>
      <c r="G57" s="1">
        <v>7</v>
      </c>
      <c r="H57" s="1">
        <v>6</v>
      </c>
      <c r="I57" s="1">
        <f t="shared" si="4"/>
        <v>8</v>
      </c>
      <c r="J57" s="1">
        <f t="shared" si="0"/>
        <v>640</v>
      </c>
      <c r="K57" s="1">
        <f t="shared" si="1"/>
        <v>679</v>
      </c>
      <c r="L57" s="1">
        <f t="shared" si="2"/>
        <v>510</v>
      </c>
      <c r="M57" s="1">
        <f t="shared" si="3"/>
        <v>1829</v>
      </c>
      <c r="N57" s="1">
        <f t="shared" si="5"/>
        <v>94106</v>
      </c>
    </row>
    <row r="58" spans="1:14" x14ac:dyDescent="0.25">
      <c r="A58" s="2">
        <v>44769</v>
      </c>
      <c r="B58" s="1">
        <v>27</v>
      </c>
      <c r="C58" s="1">
        <f>ROUND($C$2*(1+(2/29)*(B58-24)/2),0)</f>
        <v>132</v>
      </c>
      <c r="D58" s="1">
        <f>ROUND($D$2*(1+(1/13)*(B58-24)/2),0)</f>
        <v>100</v>
      </c>
      <c r="E58" s="1">
        <f>ROUND($E$2*(1+(1/17)*(B58-24)/2),0)</f>
        <v>87</v>
      </c>
      <c r="F58" s="1">
        <v>5</v>
      </c>
      <c r="G58" s="1">
        <v>7</v>
      </c>
      <c r="H58" s="1">
        <v>6</v>
      </c>
      <c r="I58" s="1">
        <f t="shared" si="4"/>
        <v>9</v>
      </c>
      <c r="J58" s="1">
        <f t="shared" si="0"/>
        <v>660</v>
      </c>
      <c r="K58" s="1">
        <f t="shared" si="1"/>
        <v>700</v>
      </c>
      <c r="L58" s="1">
        <f t="shared" si="2"/>
        <v>522</v>
      </c>
      <c r="M58" s="1">
        <f t="shared" si="3"/>
        <v>1882</v>
      </c>
      <c r="N58" s="1">
        <f t="shared" si="5"/>
        <v>95988</v>
      </c>
    </row>
    <row r="59" spans="1:14" x14ac:dyDescent="0.25">
      <c r="A59" s="2">
        <v>44770</v>
      </c>
      <c r="B59" s="1">
        <v>24</v>
      </c>
      <c r="C59" s="1">
        <f>ROUND($C$2*(1+(2/29)*(B59-24)/2),0)</f>
        <v>120</v>
      </c>
      <c r="D59" s="1">
        <f>ROUND($D$2*(1+(1/13)*(B59-24)/2),0)</f>
        <v>90</v>
      </c>
      <c r="E59" s="1">
        <f>ROUND($E$2*(1+(1/17)*(B59-24)/2),0)</f>
        <v>80</v>
      </c>
      <c r="F59" s="1">
        <v>5</v>
      </c>
      <c r="G59" s="1">
        <v>7</v>
      </c>
      <c r="H59" s="1">
        <v>6</v>
      </c>
      <c r="I59" s="1">
        <f t="shared" si="4"/>
        <v>10</v>
      </c>
      <c r="J59" s="1">
        <f t="shared" si="0"/>
        <v>600</v>
      </c>
      <c r="K59" s="1">
        <f t="shared" si="1"/>
        <v>630</v>
      </c>
      <c r="L59" s="1">
        <f t="shared" si="2"/>
        <v>480</v>
      </c>
      <c r="M59" s="1">
        <f t="shared" si="3"/>
        <v>1710</v>
      </c>
      <c r="N59" s="1">
        <f t="shared" si="5"/>
        <v>97698</v>
      </c>
    </row>
    <row r="60" spans="1:14" x14ac:dyDescent="0.25">
      <c r="A60" s="2">
        <v>44771</v>
      </c>
      <c r="B60" s="1">
        <v>26</v>
      </c>
      <c r="C60" s="1">
        <f>ROUND($C$2*(1+(2/29)*(B60-24)/2),0)</f>
        <v>128</v>
      </c>
      <c r="D60" s="1">
        <f>ROUND($D$2*(1+(1/13)*(B60-24)/2),0)</f>
        <v>97</v>
      </c>
      <c r="E60" s="1">
        <f>ROUND($E$2*(1+(1/17)*(B60-24)/2),0)</f>
        <v>85</v>
      </c>
      <c r="F60" s="1">
        <v>5</v>
      </c>
      <c r="G60" s="1">
        <v>7</v>
      </c>
      <c r="H60" s="1">
        <v>6</v>
      </c>
      <c r="I60" s="1">
        <f t="shared" si="4"/>
        <v>11</v>
      </c>
      <c r="J60" s="1">
        <f t="shared" si="0"/>
        <v>640</v>
      </c>
      <c r="K60" s="1">
        <f t="shared" si="1"/>
        <v>679</v>
      </c>
      <c r="L60" s="1">
        <f t="shared" si="2"/>
        <v>510</v>
      </c>
      <c r="M60" s="1">
        <f t="shared" si="3"/>
        <v>1829</v>
      </c>
      <c r="N60" s="1">
        <f t="shared" si="5"/>
        <v>99527</v>
      </c>
    </row>
    <row r="61" spans="1:14" x14ac:dyDescent="0.25">
      <c r="A61" s="2">
        <v>44772</v>
      </c>
      <c r="B61" s="1">
        <v>25</v>
      </c>
      <c r="C61" s="1">
        <f>ROUND($C$2*(1+(2/29)*(B61-24)/2),0)</f>
        <v>124</v>
      </c>
      <c r="D61" s="1">
        <f>ROUND($D$2*(1+(1/13)*(B61-24)/2),0)</f>
        <v>93</v>
      </c>
      <c r="E61" s="1">
        <f>ROUND($E$2*(1+(1/17)*(B61-24)/2),0)</f>
        <v>82</v>
      </c>
      <c r="F61" s="1">
        <v>5</v>
      </c>
      <c r="G61" s="1">
        <v>7</v>
      </c>
      <c r="H61" s="1">
        <v>6</v>
      </c>
      <c r="I61" s="1">
        <f t="shared" si="4"/>
        <v>12</v>
      </c>
      <c r="J61" s="1">
        <f t="shared" si="0"/>
        <v>620</v>
      </c>
      <c r="K61" s="1">
        <f t="shared" si="1"/>
        <v>651</v>
      </c>
      <c r="L61" s="1">
        <f t="shared" si="2"/>
        <v>492</v>
      </c>
      <c r="M61" s="1">
        <f t="shared" si="3"/>
        <v>1763</v>
      </c>
      <c r="N61" s="1">
        <f t="shared" si="5"/>
        <v>101290</v>
      </c>
    </row>
    <row r="62" spans="1:14" x14ac:dyDescent="0.25">
      <c r="A62" s="2">
        <v>44773</v>
      </c>
      <c r="B62" s="1">
        <v>24</v>
      </c>
      <c r="C62" s="1">
        <f>ROUND($C$2*(1+(2/29)*(B62-24)/2),0)</f>
        <v>120</v>
      </c>
      <c r="D62" s="1">
        <f>ROUND($D$2*(1+(1/13)*(B62-24)/2),0)</f>
        <v>90</v>
      </c>
      <c r="E62" s="1">
        <f>ROUND($E$2*(1+(1/17)*(B62-24)/2),0)</f>
        <v>80</v>
      </c>
      <c r="F62" s="1">
        <v>5</v>
      </c>
      <c r="G62" s="1">
        <v>7</v>
      </c>
      <c r="H62" s="1">
        <v>6</v>
      </c>
      <c r="I62" s="1">
        <f t="shared" si="4"/>
        <v>13</v>
      </c>
      <c r="J62" s="1">
        <f t="shared" si="0"/>
        <v>600</v>
      </c>
      <c r="K62" s="1">
        <f t="shared" si="1"/>
        <v>630</v>
      </c>
      <c r="L62" s="1">
        <f t="shared" si="2"/>
        <v>480</v>
      </c>
      <c r="M62" s="1">
        <f t="shared" si="3"/>
        <v>1710</v>
      </c>
      <c r="N62" s="1">
        <f t="shared" si="5"/>
        <v>103000</v>
      </c>
    </row>
    <row r="63" spans="1:14" x14ac:dyDescent="0.25">
      <c r="A63" s="2">
        <v>44774</v>
      </c>
      <c r="B63" s="1">
        <v>22</v>
      </c>
      <c r="C63" s="1">
        <f>ROUND($C$2*(1+(2/29)*(B63-24)/2),0)</f>
        <v>112</v>
      </c>
      <c r="D63" s="1">
        <f>ROUND($D$2*(1+(1/13)*(B63-24)/2),0)</f>
        <v>83</v>
      </c>
      <c r="E63" s="1">
        <f>ROUND($E$2*(1+(1/17)*(B63-24)/2),0)</f>
        <v>75</v>
      </c>
      <c r="F63" s="1">
        <v>5</v>
      </c>
      <c r="G63" s="1">
        <v>7</v>
      </c>
      <c r="H63" s="1">
        <v>6</v>
      </c>
      <c r="I63" s="1">
        <f t="shared" si="4"/>
        <v>14</v>
      </c>
      <c r="J63" s="1">
        <f t="shared" si="0"/>
        <v>560</v>
      </c>
      <c r="K63" s="1">
        <f t="shared" si="1"/>
        <v>581</v>
      </c>
      <c r="L63" s="1">
        <f t="shared" si="2"/>
        <v>450</v>
      </c>
      <c r="M63" s="1">
        <f t="shared" si="3"/>
        <v>1591</v>
      </c>
      <c r="N63" s="1">
        <f t="shared" si="5"/>
        <v>104591</v>
      </c>
    </row>
    <row r="64" spans="1:14" x14ac:dyDescent="0.25">
      <c r="A64" s="2">
        <v>44775</v>
      </c>
      <c r="B64" s="1">
        <v>19</v>
      </c>
      <c r="C64" s="1">
        <f>ROUND($C$2*(1+(2/29)*(B64-24)/2),0)</f>
        <v>99</v>
      </c>
      <c r="D64" s="1">
        <f>ROUND($D$2*(1+(1/13)*(B64-24)/2),0)</f>
        <v>73</v>
      </c>
      <c r="E64" s="1">
        <f>ROUND($E$2*(1+(1/17)*(B64-24)/2),0)</f>
        <v>68</v>
      </c>
      <c r="F64" s="1">
        <v>5</v>
      </c>
      <c r="G64" s="1">
        <v>7</v>
      </c>
      <c r="H64" s="1">
        <v>6</v>
      </c>
      <c r="I64" s="1">
        <f t="shared" si="4"/>
        <v>0</v>
      </c>
      <c r="J64" s="1">
        <f t="shared" si="0"/>
        <v>495</v>
      </c>
      <c r="K64" s="1">
        <f t="shared" si="1"/>
        <v>511</v>
      </c>
      <c r="L64" s="1">
        <f t="shared" si="2"/>
        <v>408</v>
      </c>
      <c r="M64" s="1">
        <f t="shared" si="3"/>
        <v>1414</v>
      </c>
      <c r="N64" s="1">
        <f t="shared" si="5"/>
        <v>106005</v>
      </c>
    </row>
    <row r="65" spans="1:14" x14ac:dyDescent="0.25">
      <c r="A65" s="2">
        <v>44776</v>
      </c>
      <c r="B65" s="1">
        <v>21</v>
      </c>
      <c r="C65" s="1">
        <f>ROUND($C$2*(1+(2/29)*(B65-24)/2),0)</f>
        <v>108</v>
      </c>
      <c r="D65" s="1">
        <f>ROUND($D$2*(1+(1/13)*(B65-24)/2),0)</f>
        <v>80</v>
      </c>
      <c r="E65" s="1">
        <f>ROUND($E$2*(1+(1/17)*(B65-24)/2),0)</f>
        <v>73</v>
      </c>
      <c r="F65" s="1">
        <v>5</v>
      </c>
      <c r="G65" s="1">
        <v>7</v>
      </c>
      <c r="H65" s="1">
        <v>6</v>
      </c>
      <c r="I65" s="1">
        <f t="shared" si="4"/>
        <v>1</v>
      </c>
      <c r="J65" s="1">
        <f t="shared" si="0"/>
        <v>540</v>
      </c>
      <c r="K65" s="1">
        <f t="shared" si="1"/>
        <v>560</v>
      </c>
      <c r="L65" s="1">
        <f t="shared" si="2"/>
        <v>438</v>
      </c>
      <c r="M65" s="1">
        <f t="shared" si="3"/>
        <v>1538</v>
      </c>
      <c r="N65" s="1">
        <f t="shared" si="5"/>
        <v>107543</v>
      </c>
    </row>
    <row r="66" spans="1:14" x14ac:dyDescent="0.25">
      <c r="A66" s="2">
        <v>44777</v>
      </c>
      <c r="B66" s="1">
        <v>26</v>
      </c>
      <c r="C66" s="1">
        <f>ROUND($C$2*(1+(2/29)*(B66-24)/2),0)</f>
        <v>128</v>
      </c>
      <c r="D66" s="1">
        <f>ROUND($D$2*(1+(1/13)*(B66-24)/2),0)</f>
        <v>97</v>
      </c>
      <c r="E66" s="1">
        <f>ROUND($E$2*(1+(1/17)*(B66-24)/2),0)</f>
        <v>85</v>
      </c>
      <c r="F66" s="1">
        <v>5</v>
      </c>
      <c r="G66" s="1">
        <v>7</v>
      </c>
      <c r="H66" s="1">
        <v>6</v>
      </c>
      <c r="I66" s="1">
        <f t="shared" si="4"/>
        <v>2</v>
      </c>
      <c r="J66" s="1">
        <f t="shared" si="0"/>
        <v>640</v>
      </c>
      <c r="K66" s="1">
        <f t="shared" si="1"/>
        <v>679</v>
      </c>
      <c r="L66" s="1">
        <f t="shared" si="2"/>
        <v>510</v>
      </c>
      <c r="M66" s="1">
        <f t="shared" si="3"/>
        <v>1829</v>
      </c>
      <c r="N66" s="1">
        <f t="shared" si="5"/>
        <v>109372</v>
      </c>
    </row>
    <row r="67" spans="1:14" x14ac:dyDescent="0.25">
      <c r="A67" s="2">
        <v>44778</v>
      </c>
      <c r="B67" s="1">
        <v>19</v>
      </c>
      <c r="C67" s="1">
        <f>ROUND($C$2*(1+(2/29)*(B67-24)/2),0)</f>
        <v>99</v>
      </c>
      <c r="D67" s="1">
        <f>ROUND($D$2*(1+(1/13)*(B67-24)/2),0)</f>
        <v>73</v>
      </c>
      <c r="E67" s="1">
        <f>ROUND($E$2*(1+(1/17)*(B67-24)/2),0)</f>
        <v>68</v>
      </c>
      <c r="F67" s="1">
        <v>5</v>
      </c>
      <c r="G67" s="1">
        <v>7</v>
      </c>
      <c r="H67" s="1">
        <v>6</v>
      </c>
      <c r="I67" s="1">
        <f t="shared" si="4"/>
        <v>0</v>
      </c>
      <c r="J67" s="1">
        <f t="shared" ref="J67:J93" si="6">C67*F67</f>
        <v>495</v>
      </c>
      <c r="K67" s="1">
        <f t="shared" ref="K67:K93" si="7">D67*G67</f>
        <v>511</v>
      </c>
      <c r="L67" s="1">
        <f t="shared" ref="L67:L93" si="8">E67*H67</f>
        <v>408</v>
      </c>
      <c r="M67" s="1">
        <f t="shared" ref="M67:M93" si="9">SUM(J67:L67)</f>
        <v>1414</v>
      </c>
      <c r="N67" s="1">
        <f t="shared" si="5"/>
        <v>110786</v>
      </c>
    </row>
    <row r="68" spans="1:14" x14ac:dyDescent="0.25">
      <c r="A68" s="2">
        <v>44779</v>
      </c>
      <c r="B68" s="1">
        <v>21</v>
      </c>
      <c r="C68" s="1">
        <f>ROUND($C$2*(1+(2/29)*(B68-24)/2),0)</f>
        <v>108</v>
      </c>
      <c r="D68" s="1">
        <f>ROUND($D$2*(1+(1/13)*(B68-24)/2),0)</f>
        <v>80</v>
      </c>
      <c r="E68" s="1">
        <f>ROUND($E$2*(1+(1/17)*(B68-24)/2),0)</f>
        <v>73</v>
      </c>
      <c r="F68" s="1">
        <v>5</v>
      </c>
      <c r="G68" s="1">
        <v>7</v>
      </c>
      <c r="H68" s="1">
        <v>6</v>
      </c>
      <c r="I68" s="1">
        <f t="shared" ref="I68:I93" si="10">IF(B68&gt;20,I67+1,0)</f>
        <v>1</v>
      </c>
      <c r="J68" s="1">
        <f t="shared" si="6"/>
        <v>540</v>
      </c>
      <c r="K68" s="1">
        <f t="shared" si="7"/>
        <v>560</v>
      </c>
      <c r="L68" s="1">
        <f t="shared" si="8"/>
        <v>438</v>
      </c>
      <c r="M68" s="1">
        <f t="shared" si="9"/>
        <v>1538</v>
      </c>
      <c r="N68" s="1">
        <f t="shared" ref="N68:N93" si="11">M68+N67</f>
        <v>112324</v>
      </c>
    </row>
    <row r="69" spans="1:14" x14ac:dyDescent="0.25">
      <c r="A69" s="2">
        <v>44780</v>
      </c>
      <c r="B69" s="1">
        <v>23</v>
      </c>
      <c r="C69" s="1">
        <f>ROUND($C$2*(1+(2/29)*(B69-24)/2),0)</f>
        <v>116</v>
      </c>
      <c r="D69" s="1">
        <f>ROUND($D$2*(1+(1/13)*(B69-24)/2),0)</f>
        <v>87</v>
      </c>
      <c r="E69" s="1">
        <f>ROUND($E$2*(1+(1/17)*(B69-24)/2),0)</f>
        <v>78</v>
      </c>
      <c r="F69" s="1">
        <v>5</v>
      </c>
      <c r="G69" s="1">
        <v>7</v>
      </c>
      <c r="H69" s="1">
        <v>6</v>
      </c>
      <c r="I69" s="1">
        <f t="shared" si="10"/>
        <v>2</v>
      </c>
      <c r="J69" s="1">
        <f t="shared" si="6"/>
        <v>580</v>
      </c>
      <c r="K69" s="1">
        <f t="shared" si="7"/>
        <v>609</v>
      </c>
      <c r="L69" s="1">
        <f t="shared" si="8"/>
        <v>468</v>
      </c>
      <c r="M69" s="1">
        <f t="shared" si="9"/>
        <v>1657</v>
      </c>
      <c r="N69" s="1">
        <f t="shared" si="11"/>
        <v>113981</v>
      </c>
    </row>
    <row r="70" spans="1:14" x14ac:dyDescent="0.25">
      <c r="A70" s="2">
        <v>44781</v>
      </c>
      <c r="B70" s="1">
        <v>27</v>
      </c>
      <c r="C70" s="1">
        <f>ROUND($C$2*(1+(2/29)*(B70-24)/2),0)</f>
        <v>132</v>
      </c>
      <c r="D70" s="1">
        <f>ROUND($D$2*(1+(1/13)*(B70-24)/2),0)</f>
        <v>100</v>
      </c>
      <c r="E70" s="1">
        <f>ROUND($E$2*(1+(1/17)*(B70-24)/2),0)</f>
        <v>87</v>
      </c>
      <c r="F70" s="1">
        <v>5</v>
      </c>
      <c r="G70" s="1">
        <v>7</v>
      </c>
      <c r="H70" s="1">
        <v>6</v>
      </c>
      <c r="I70" s="1">
        <f t="shared" si="10"/>
        <v>3</v>
      </c>
      <c r="J70" s="1">
        <f t="shared" si="6"/>
        <v>660</v>
      </c>
      <c r="K70" s="1">
        <f t="shared" si="7"/>
        <v>700</v>
      </c>
      <c r="L70" s="1">
        <f t="shared" si="8"/>
        <v>522</v>
      </c>
      <c r="M70" s="1">
        <f t="shared" si="9"/>
        <v>1882</v>
      </c>
      <c r="N70" s="1">
        <f t="shared" si="11"/>
        <v>115863</v>
      </c>
    </row>
    <row r="71" spans="1:14" x14ac:dyDescent="0.25">
      <c r="A71" s="2">
        <v>44782</v>
      </c>
      <c r="B71" s="1">
        <v>20</v>
      </c>
      <c r="C71" s="1">
        <f>ROUND($C$2*(1+(2/29)*(B71-24)/2),0)</f>
        <v>103</v>
      </c>
      <c r="D71" s="1">
        <f>ROUND($D$2*(1+(1/13)*(B71-24)/2),0)</f>
        <v>76</v>
      </c>
      <c r="E71" s="1">
        <f>ROUND($E$2*(1+(1/17)*(B71-24)/2),0)</f>
        <v>71</v>
      </c>
      <c r="F71" s="1">
        <v>5</v>
      </c>
      <c r="G71" s="1">
        <v>7</v>
      </c>
      <c r="H71" s="1">
        <v>6</v>
      </c>
      <c r="I71" s="1">
        <f t="shared" si="10"/>
        <v>0</v>
      </c>
      <c r="J71" s="1">
        <f t="shared" si="6"/>
        <v>515</v>
      </c>
      <c r="K71" s="1">
        <f t="shared" si="7"/>
        <v>532</v>
      </c>
      <c r="L71" s="1">
        <f t="shared" si="8"/>
        <v>426</v>
      </c>
      <c r="M71" s="1">
        <f t="shared" si="9"/>
        <v>1473</v>
      </c>
      <c r="N71" s="1">
        <f t="shared" si="11"/>
        <v>117336</v>
      </c>
    </row>
    <row r="72" spans="1:14" x14ac:dyDescent="0.25">
      <c r="A72" s="2">
        <v>44783</v>
      </c>
      <c r="B72" s="1">
        <v>18</v>
      </c>
      <c r="C72" s="1">
        <f>ROUND($C$2*(1+(2/29)*(B72-24)/2),0)</f>
        <v>95</v>
      </c>
      <c r="D72" s="1">
        <f>ROUND($D$2*(1+(1/13)*(B72-24)/2),0)</f>
        <v>69</v>
      </c>
      <c r="E72" s="1">
        <f>ROUND($E$2*(1+(1/17)*(B72-24)/2),0)</f>
        <v>66</v>
      </c>
      <c r="F72" s="1">
        <v>5</v>
      </c>
      <c r="G72" s="1">
        <v>7</v>
      </c>
      <c r="H72" s="1">
        <v>6</v>
      </c>
      <c r="I72" s="1">
        <f t="shared" si="10"/>
        <v>0</v>
      </c>
      <c r="J72" s="1">
        <f t="shared" si="6"/>
        <v>475</v>
      </c>
      <c r="K72" s="1">
        <f t="shared" si="7"/>
        <v>483</v>
      </c>
      <c r="L72" s="1">
        <f t="shared" si="8"/>
        <v>396</v>
      </c>
      <c r="M72" s="1">
        <f t="shared" si="9"/>
        <v>1354</v>
      </c>
      <c r="N72" s="1">
        <f t="shared" si="11"/>
        <v>118690</v>
      </c>
    </row>
    <row r="73" spans="1:14" x14ac:dyDescent="0.25">
      <c r="A73" s="2">
        <v>44784</v>
      </c>
      <c r="B73" s="1">
        <v>17</v>
      </c>
      <c r="C73" s="1">
        <f>ROUND($C$2*(1+(2/29)*(B73-24)/2),0)</f>
        <v>91</v>
      </c>
      <c r="D73" s="1">
        <f>ROUND($D$2*(1+(1/13)*(B73-24)/2),0)</f>
        <v>66</v>
      </c>
      <c r="E73" s="1">
        <f>ROUND($E$2*(1+(1/17)*(B73-24)/2),0)</f>
        <v>64</v>
      </c>
      <c r="F73" s="1">
        <v>5</v>
      </c>
      <c r="G73" s="1">
        <v>7</v>
      </c>
      <c r="H73" s="1">
        <v>6</v>
      </c>
      <c r="I73" s="1">
        <f t="shared" si="10"/>
        <v>0</v>
      </c>
      <c r="J73" s="1">
        <f t="shared" si="6"/>
        <v>455</v>
      </c>
      <c r="K73" s="1">
        <f t="shared" si="7"/>
        <v>462</v>
      </c>
      <c r="L73" s="1">
        <f t="shared" si="8"/>
        <v>384</v>
      </c>
      <c r="M73" s="1">
        <f t="shared" si="9"/>
        <v>1301</v>
      </c>
      <c r="N73" s="1">
        <f t="shared" si="11"/>
        <v>119991</v>
      </c>
    </row>
    <row r="74" spans="1:14" x14ac:dyDescent="0.25">
      <c r="A74" s="2">
        <v>44785</v>
      </c>
      <c r="B74" s="1">
        <v>19</v>
      </c>
      <c r="C74" s="1">
        <f>ROUND($C$2*(1+(2/29)*(B74-24)/2),0)</f>
        <v>99</v>
      </c>
      <c r="D74" s="1">
        <f>ROUND($D$2*(1+(1/13)*(B74-24)/2),0)</f>
        <v>73</v>
      </c>
      <c r="E74" s="1">
        <f>ROUND($E$2*(1+(1/17)*(B74-24)/2),0)</f>
        <v>68</v>
      </c>
      <c r="F74" s="1">
        <v>5</v>
      </c>
      <c r="G74" s="1">
        <v>7</v>
      </c>
      <c r="H74" s="1">
        <v>6</v>
      </c>
      <c r="I74" s="1">
        <f t="shared" si="10"/>
        <v>0</v>
      </c>
      <c r="J74" s="1">
        <f t="shared" si="6"/>
        <v>495</v>
      </c>
      <c r="K74" s="1">
        <f t="shared" si="7"/>
        <v>511</v>
      </c>
      <c r="L74" s="1">
        <f t="shared" si="8"/>
        <v>408</v>
      </c>
      <c r="M74" s="1">
        <f t="shared" si="9"/>
        <v>1414</v>
      </c>
      <c r="N74" s="1">
        <f t="shared" si="11"/>
        <v>121405</v>
      </c>
    </row>
    <row r="75" spans="1:14" x14ac:dyDescent="0.25">
      <c r="A75" s="2">
        <v>44786</v>
      </c>
      <c r="B75" s="1">
        <v>26</v>
      </c>
      <c r="C75" s="1">
        <f>ROUND($C$2*(1+(2/29)*(B75-24)/2),0)</f>
        <v>128</v>
      </c>
      <c r="D75" s="1">
        <f>ROUND($D$2*(1+(1/13)*(B75-24)/2),0)</f>
        <v>97</v>
      </c>
      <c r="E75" s="1">
        <f>ROUND($E$2*(1+(1/17)*(B75-24)/2),0)</f>
        <v>85</v>
      </c>
      <c r="F75" s="1">
        <v>5</v>
      </c>
      <c r="G75" s="1">
        <v>7</v>
      </c>
      <c r="H75" s="1">
        <v>6</v>
      </c>
      <c r="I75" s="1">
        <f t="shared" si="10"/>
        <v>1</v>
      </c>
      <c r="J75" s="1">
        <f t="shared" si="6"/>
        <v>640</v>
      </c>
      <c r="K75" s="1">
        <f t="shared" si="7"/>
        <v>679</v>
      </c>
      <c r="L75" s="1">
        <f t="shared" si="8"/>
        <v>510</v>
      </c>
      <c r="M75" s="1">
        <f t="shared" si="9"/>
        <v>1829</v>
      </c>
      <c r="N75" s="1">
        <f t="shared" si="11"/>
        <v>123234</v>
      </c>
    </row>
    <row r="76" spans="1:14" x14ac:dyDescent="0.25">
      <c r="A76" s="2">
        <v>44787</v>
      </c>
      <c r="B76" s="1">
        <v>21</v>
      </c>
      <c r="C76" s="1">
        <f>ROUND($C$2*(1+(2/29)*(B76-24)/2),0)</f>
        <v>108</v>
      </c>
      <c r="D76" s="1">
        <f>ROUND($D$2*(1+(1/13)*(B76-24)/2),0)</f>
        <v>80</v>
      </c>
      <c r="E76" s="1">
        <f>ROUND($E$2*(1+(1/17)*(B76-24)/2),0)</f>
        <v>73</v>
      </c>
      <c r="F76" s="1">
        <v>5</v>
      </c>
      <c r="G76" s="1">
        <v>7</v>
      </c>
      <c r="H76" s="1">
        <v>6</v>
      </c>
      <c r="I76" s="1">
        <f t="shared" si="10"/>
        <v>2</v>
      </c>
      <c r="J76" s="1">
        <f t="shared" si="6"/>
        <v>540</v>
      </c>
      <c r="K76" s="1">
        <f t="shared" si="7"/>
        <v>560</v>
      </c>
      <c r="L76" s="1">
        <f t="shared" si="8"/>
        <v>438</v>
      </c>
      <c r="M76" s="1">
        <f t="shared" si="9"/>
        <v>1538</v>
      </c>
      <c r="N76" s="1">
        <f t="shared" si="11"/>
        <v>124772</v>
      </c>
    </row>
    <row r="77" spans="1:14" x14ac:dyDescent="0.25">
      <c r="A77" s="2">
        <v>44788</v>
      </c>
      <c r="B77" s="1">
        <v>19</v>
      </c>
      <c r="C77" s="1">
        <f>ROUND($C$2*(1+(2/29)*(B77-24)/2),0)</f>
        <v>99</v>
      </c>
      <c r="D77" s="1">
        <f>ROUND($D$2*(1+(1/13)*(B77-24)/2),0)</f>
        <v>73</v>
      </c>
      <c r="E77" s="1">
        <f>ROUND($E$2*(1+(1/17)*(B77-24)/2),0)</f>
        <v>68</v>
      </c>
      <c r="F77" s="1">
        <v>5</v>
      </c>
      <c r="G77" s="1">
        <v>7</v>
      </c>
      <c r="H77" s="1">
        <v>6</v>
      </c>
      <c r="I77" s="1">
        <f t="shared" si="10"/>
        <v>0</v>
      </c>
      <c r="J77" s="1">
        <f t="shared" si="6"/>
        <v>495</v>
      </c>
      <c r="K77" s="1">
        <f t="shared" si="7"/>
        <v>511</v>
      </c>
      <c r="L77" s="1">
        <f t="shared" si="8"/>
        <v>408</v>
      </c>
      <c r="M77" s="1">
        <f t="shared" si="9"/>
        <v>1414</v>
      </c>
      <c r="N77" s="1">
        <f t="shared" si="11"/>
        <v>126186</v>
      </c>
    </row>
    <row r="78" spans="1:14" x14ac:dyDescent="0.25">
      <c r="A78" s="2">
        <v>44789</v>
      </c>
      <c r="B78" s="1">
        <v>19</v>
      </c>
      <c r="C78" s="1">
        <f>ROUND($C$2*(1+(2/29)*(B78-24)/2),0)</f>
        <v>99</v>
      </c>
      <c r="D78" s="1">
        <f>ROUND($D$2*(1+(1/13)*(B78-24)/2),0)</f>
        <v>73</v>
      </c>
      <c r="E78" s="1">
        <f>ROUND($E$2*(1+(1/17)*(B78-24)/2),0)</f>
        <v>68</v>
      </c>
      <c r="F78" s="1">
        <v>5</v>
      </c>
      <c r="G78" s="1">
        <v>7</v>
      </c>
      <c r="H78" s="1">
        <v>6</v>
      </c>
      <c r="I78" s="1">
        <f t="shared" si="10"/>
        <v>0</v>
      </c>
      <c r="J78" s="1">
        <f t="shared" si="6"/>
        <v>495</v>
      </c>
      <c r="K78" s="1">
        <f t="shared" si="7"/>
        <v>511</v>
      </c>
      <c r="L78" s="1">
        <f t="shared" si="8"/>
        <v>408</v>
      </c>
      <c r="M78" s="1">
        <f t="shared" si="9"/>
        <v>1414</v>
      </c>
      <c r="N78" s="1">
        <f t="shared" si="11"/>
        <v>127600</v>
      </c>
    </row>
    <row r="79" spans="1:14" x14ac:dyDescent="0.25">
      <c r="A79" s="4">
        <v>44790</v>
      </c>
      <c r="B79" s="5">
        <v>21</v>
      </c>
      <c r="C79" s="5">
        <f>ROUND($C$2*(1+(2/29)*(B79-24)/2),0)</f>
        <v>108</v>
      </c>
      <c r="D79" s="5">
        <f>ROUND($D$2*(1+(1/13)*(B79-24)/2),0)</f>
        <v>80</v>
      </c>
      <c r="E79" s="5">
        <f>ROUND($E$2*(1+(1/17)*(B79-24)/2),0)</f>
        <v>73</v>
      </c>
      <c r="F79" s="5">
        <v>5</v>
      </c>
      <c r="G79" s="5">
        <v>7</v>
      </c>
      <c r="H79" s="5">
        <v>6</v>
      </c>
      <c r="I79" s="5">
        <f t="shared" si="10"/>
        <v>1</v>
      </c>
      <c r="J79" s="1">
        <f t="shared" si="6"/>
        <v>540</v>
      </c>
      <c r="K79" s="1">
        <f t="shared" si="7"/>
        <v>560</v>
      </c>
      <c r="L79" s="1">
        <f t="shared" si="8"/>
        <v>438</v>
      </c>
      <c r="M79" s="1">
        <f t="shared" si="9"/>
        <v>1538</v>
      </c>
      <c r="N79" s="1">
        <f t="shared" si="11"/>
        <v>129138</v>
      </c>
    </row>
    <row r="80" spans="1:14" x14ac:dyDescent="0.25">
      <c r="A80" s="2">
        <v>44791</v>
      </c>
      <c r="B80" s="1">
        <v>21</v>
      </c>
      <c r="C80" s="1">
        <f>ROUND($C$2*(1+(2/29)*(B80-24)/2),0)</f>
        <v>108</v>
      </c>
      <c r="D80" s="1">
        <f>ROUND($D$2*(1+(1/13)*(B80-24)/2),0)</f>
        <v>80</v>
      </c>
      <c r="E80" s="1">
        <f>ROUND($E$2*(1+(1/17)*(B80-24)/2),0)</f>
        <v>73</v>
      </c>
      <c r="F80" s="1">
        <v>5</v>
      </c>
      <c r="G80" s="1">
        <v>7</v>
      </c>
      <c r="H80" s="1">
        <v>6</v>
      </c>
      <c r="I80" s="1">
        <f t="shared" si="10"/>
        <v>2</v>
      </c>
      <c r="J80" s="1">
        <f t="shared" si="6"/>
        <v>540</v>
      </c>
      <c r="K80" s="1">
        <f t="shared" si="7"/>
        <v>560</v>
      </c>
      <c r="L80" s="1">
        <f t="shared" si="8"/>
        <v>438</v>
      </c>
      <c r="M80" s="1">
        <f t="shared" si="9"/>
        <v>1538</v>
      </c>
      <c r="N80" s="1">
        <f t="shared" si="11"/>
        <v>130676</v>
      </c>
    </row>
    <row r="81" spans="1:14" x14ac:dyDescent="0.25">
      <c r="A81" s="2">
        <v>44792</v>
      </c>
      <c r="B81" s="1">
        <v>24</v>
      </c>
      <c r="C81" s="1">
        <f>ROUND($C$2*(1+(2/29)*(B81-24)/2),0)</f>
        <v>120</v>
      </c>
      <c r="D81" s="1">
        <f>ROUND($D$2*(1+(1/13)*(B81-24)/2),0)</f>
        <v>90</v>
      </c>
      <c r="E81" s="1">
        <f>ROUND($E$2*(1+(1/17)*(B81-24)/2),0)</f>
        <v>80</v>
      </c>
      <c r="F81" s="1">
        <v>5</v>
      </c>
      <c r="G81" s="1">
        <v>7</v>
      </c>
      <c r="H81" s="1">
        <v>6</v>
      </c>
      <c r="I81" s="1">
        <f t="shared" si="10"/>
        <v>3</v>
      </c>
      <c r="J81" s="1">
        <f t="shared" si="6"/>
        <v>600</v>
      </c>
      <c r="K81" s="1">
        <f t="shared" si="7"/>
        <v>630</v>
      </c>
      <c r="L81" s="1">
        <f t="shared" si="8"/>
        <v>480</v>
      </c>
      <c r="M81" s="1">
        <f t="shared" si="9"/>
        <v>1710</v>
      </c>
      <c r="N81" s="1">
        <f t="shared" si="11"/>
        <v>132386</v>
      </c>
    </row>
    <row r="82" spans="1:14" x14ac:dyDescent="0.25">
      <c r="A82" s="2">
        <v>44793</v>
      </c>
      <c r="B82" s="1">
        <v>26</v>
      </c>
      <c r="C82" s="1">
        <f>ROUND($C$2*(1+(2/29)*(B82-24)/2),0)</f>
        <v>128</v>
      </c>
      <c r="D82" s="1">
        <f>ROUND($D$2*(1+(1/13)*(B82-24)/2),0)</f>
        <v>97</v>
      </c>
      <c r="E82" s="1">
        <f>ROUND($E$2*(1+(1/17)*(B82-24)/2),0)</f>
        <v>85</v>
      </c>
      <c r="F82" s="1">
        <v>5</v>
      </c>
      <c r="G82" s="1">
        <v>7</v>
      </c>
      <c r="H82" s="1">
        <v>6</v>
      </c>
      <c r="I82" s="1">
        <f t="shared" si="10"/>
        <v>4</v>
      </c>
      <c r="J82" s="1">
        <f t="shared" si="6"/>
        <v>640</v>
      </c>
      <c r="K82" s="1">
        <f t="shared" si="7"/>
        <v>679</v>
      </c>
      <c r="L82" s="1">
        <f t="shared" si="8"/>
        <v>510</v>
      </c>
      <c r="M82" s="1">
        <f t="shared" si="9"/>
        <v>1829</v>
      </c>
      <c r="N82" s="1">
        <f t="shared" si="11"/>
        <v>134215</v>
      </c>
    </row>
    <row r="83" spans="1:14" x14ac:dyDescent="0.25">
      <c r="A83" s="2">
        <v>44794</v>
      </c>
      <c r="B83" s="1">
        <v>23</v>
      </c>
      <c r="C83" s="1">
        <f>ROUND($C$2*(1+(2/29)*(B83-24)/2),0)</f>
        <v>116</v>
      </c>
      <c r="D83" s="1">
        <f>ROUND($D$2*(1+(1/13)*(B83-24)/2),0)</f>
        <v>87</v>
      </c>
      <c r="E83" s="1">
        <f>ROUND($E$2*(1+(1/17)*(B83-24)/2),0)</f>
        <v>78</v>
      </c>
      <c r="F83" s="1">
        <v>5</v>
      </c>
      <c r="G83" s="1">
        <v>7</v>
      </c>
      <c r="H83" s="1">
        <v>6</v>
      </c>
      <c r="I83" s="1">
        <f t="shared" si="10"/>
        <v>5</v>
      </c>
      <c r="J83" s="1">
        <f t="shared" si="6"/>
        <v>580</v>
      </c>
      <c r="K83" s="1">
        <f t="shared" si="7"/>
        <v>609</v>
      </c>
      <c r="L83" s="1">
        <f t="shared" si="8"/>
        <v>468</v>
      </c>
      <c r="M83" s="1">
        <f t="shared" si="9"/>
        <v>1657</v>
      </c>
      <c r="N83" s="1">
        <f t="shared" si="11"/>
        <v>135872</v>
      </c>
    </row>
    <row r="84" spans="1:14" x14ac:dyDescent="0.25">
      <c r="A84" s="2">
        <v>44795</v>
      </c>
      <c r="B84" s="1">
        <v>23</v>
      </c>
      <c r="C84" s="1">
        <f>ROUND($C$2*(1+(2/29)*(B84-24)/2),0)</f>
        <v>116</v>
      </c>
      <c r="D84" s="1">
        <f>ROUND($D$2*(1+(1/13)*(B84-24)/2),0)</f>
        <v>87</v>
      </c>
      <c r="E84" s="1">
        <f>ROUND($E$2*(1+(1/17)*(B84-24)/2),0)</f>
        <v>78</v>
      </c>
      <c r="F84" s="1">
        <v>5</v>
      </c>
      <c r="G84" s="1">
        <v>7</v>
      </c>
      <c r="H84" s="1">
        <v>6</v>
      </c>
      <c r="I84" s="1">
        <f t="shared" si="10"/>
        <v>6</v>
      </c>
      <c r="J84" s="1">
        <f t="shared" si="6"/>
        <v>580</v>
      </c>
      <c r="K84" s="1">
        <f t="shared" si="7"/>
        <v>609</v>
      </c>
      <c r="L84" s="1">
        <f t="shared" si="8"/>
        <v>468</v>
      </c>
      <c r="M84" s="1">
        <f t="shared" si="9"/>
        <v>1657</v>
      </c>
      <c r="N84" s="1">
        <f t="shared" si="11"/>
        <v>137529</v>
      </c>
    </row>
    <row r="85" spans="1:14" x14ac:dyDescent="0.25">
      <c r="A85" s="2">
        <v>44796</v>
      </c>
      <c r="B85" s="1">
        <v>24</v>
      </c>
      <c r="C85" s="1">
        <f>ROUND($C$2*(1+(2/29)*(B85-24)/2),0)</f>
        <v>120</v>
      </c>
      <c r="D85" s="1">
        <f>ROUND($D$2*(1+(1/13)*(B85-24)/2),0)</f>
        <v>90</v>
      </c>
      <c r="E85" s="1">
        <f>ROUND($E$2*(1+(1/17)*(B85-24)/2),0)</f>
        <v>80</v>
      </c>
      <c r="F85" s="1">
        <v>5</v>
      </c>
      <c r="G85" s="1">
        <v>7</v>
      </c>
      <c r="H85" s="1">
        <v>6</v>
      </c>
      <c r="I85" s="1">
        <f t="shared" si="10"/>
        <v>7</v>
      </c>
      <c r="J85" s="1">
        <f t="shared" si="6"/>
        <v>600</v>
      </c>
      <c r="K85" s="1">
        <f t="shared" si="7"/>
        <v>630</v>
      </c>
      <c r="L85" s="1">
        <f t="shared" si="8"/>
        <v>480</v>
      </c>
      <c r="M85" s="1">
        <f t="shared" si="9"/>
        <v>1710</v>
      </c>
      <c r="N85" s="1">
        <f t="shared" si="11"/>
        <v>139239</v>
      </c>
    </row>
    <row r="86" spans="1:14" x14ac:dyDescent="0.25">
      <c r="A86" s="2">
        <v>44797</v>
      </c>
      <c r="B86" s="1">
        <v>26</v>
      </c>
      <c r="C86" s="1">
        <f>ROUND($C$2*(1+(2/29)*(B86-24)/2),0)</f>
        <v>128</v>
      </c>
      <c r="D86" s="1">
        <f>ROUND($D$2*(1+(1/13)*(B86-24)/2),0)</f>
        <v>97</v>
      </c>
      <c r="E86" s="1">
        <f>ROUND($E$2*(1+(1/17)*(B86-24)/2),0)</f>
        <v>85</v>
      </c>
      <c r="F86" s="1">
        <v>5</v>
      </c>
      <c r="G86" s="1">
        <v>7</v>
      </c>
      <c r="H86" s="1">
        <v>6</v>
      </c>
      <c r="I86" s="1">
        <f t="shared" si="10"/>
        <v>8</v>
      </c>
      <c r="J86" s="1">
        <f t="shared" si="6"/>
        <v>640</v>
      </c>
      <c r="K86" s="1">
        <f t="shared" si="7"/>
        <v>679</v>
      </c>
      <c r="L86" s="1">
        <f t="shared" si="8"/>
        <v>510</v>
      </c>
      <c r="M86" s="1">
        <f t="shared" si="9"/>
        <v>1829</v>
      </c>
      <c r="N86" s="1">
        <f t="shared" si="11"/>
        <v>141068</v>
      </c>
    </row>
    <row r="87" spans="1:14" x14ac:dyDescent="0.25">
      <c r="A87" s="2">
        <v>44798</v>
      </c>
      <c r="B87" s="1">
        <v>28</v>
      </c>
      <c r="C87" s="1">
        <f>ROUND($C$2*(1+(2/29)*(B87-24)/2),0)</f>
        <v>137</v>
      </c>
      <c r="D87" s="1">
        <f>ROUND($D$2*(1+(1/13)*(B87-24)/2),0)</f>
        <v>104</v>
      </c>
      <c r="E87" s="1">
        <f>ROUND($E$2*(1+(1/17)*(B87-24)/2),0)</f>
        <v>89</v>
      </c>
      <c r="F87" s="1">
        <v>5</v>
      </c>
      <c r="G87" s="1">
        <v>7</v>
      </c>
      <c r="H87" s="1">
        <v>6</v>
      </c>
      <c r="I87" s="1">
        <f t="shared" si="10"/>
        <v>9</v>
      </c>
      <c r="J87" s="1">
        <f t="shared" si="6"/>
        <v>685</v>
      </c>
      <c r="K87" s="1">
        <f t="shared" si="7"/>
        <v>728</v>
      </c>
      <c r="L87" s="1">
        <f t="shared" si="8"/>
        <v>534</v>
      </c>
      <c r="M87" s="1">
        <f t="shared" si="9"/>
        <v>1947</v>
      </c>
      <c r="N87" s="1">
        <f t="shared" si="11"/>
        <v>143015</v>
      </c>
    </row>
    <row r="88" spans="1:14" x14ac:dyDescent="0.25">
      <c r="A88" s="2">
        <v>44799</v>
      </c>
      <c r="B88" s="1">
        <v>32</v>
      </c>
      <c r="C88" s="1">
        <f>ROUND($C$2*(1+(2/29)*(B88-24)/2),0)</f>
        <v>153</v>
      </c>
      <c r="D88" s="1">
        <f>ROUND($D$2*(1+(1/13)*(B88-24)/2),0)</f>
        <v>118</v>
      </c>
      <c r="E88" s="1">
        <f>ROUND($E$2*(1+(1/17)*(B88-24)/2),0)</f>
        <v>99</v>
      </c>
      <c r="F88" s="1">
        <v>5</v>
      </c>
      <c r="G88" s="1">
        <v>7</v>
      </c>
      <c r="H88" s="1">
        <v>6</v>
      </c>
      <c r="I88" s="1">
        <f t="shared" si="10"/>
        <v>10</v>
      </c>
      <c r="J88" s="1">
        <f t="shared" si="6"/>
        <v>765</v>
      </c>
      <c r="K88" s="1">
        <f t="shared" si="7"/>
        <v>826</v>
      </c>
      <c r="L88" s="1">
        <f t="shared" si="8"/>
        <v>594</v>
      </c>
      <c r="M88" s="1">
        <f t="shared" si="9"/>
        <v>2185</v>
      </c>
      <c r="N88" s="1">
        <f t="shared" si="11"/>
        <v>145200</v>
      </c>
    </row>
    <row r="89" spans="1:14" x14ac:dyDescent="0.25">
      <c r="A89" s="2">
        <v>44800</v>
      </c>
      <c r="B89" s="1">
        <v>26</v>
      </c>
      <c r="C89" s="1">
        <f>ROUND($C$2*(1+(2/29)*(B89-24)/2),0)</f>
        <v>128</v>
      </c>
      <c r="D89" s="1">
        <f>ROUND($D$2*(1+(1/13)*(B89-24)/2),0)</f>
        <v>97</v>
      </c>
      <c r="E89" s="1">
        <f>ROUND($E$2*(1+(1/17)*(B89-24)/2),0)</f>
        <v>85</v>
      </c>
      <c r="F89" s="1">
        <v>5</v>
      </c>
      <c r="G89" s="1">
        <v>7</v>
      </c>
      <c r="H89" s="1">
        <v>6</v>
      </c>
      <c r="I89" s="1">
        <f t="shared" si="10"/>
        <v>11</v>
      </c>
      <c r="J89" s="1">
        <f t="shared" si="6"/>
        <v>640</v>
      </c>
      <c r="K89" s="1">
        <f t="shared" si="7"/>
        <v>679</v>
      </c>
      <c r="L89" s="1">
        <f t="shared" si="8"/>
        <v>510</v>
      </c>
      <c r="M89" s="1">
        <f t="shared" si="9"/>
        <v>1829</v>
      </c>
      <c r="N89" s="1">
        <f t="shared" si="11"/>
        <v>147029</v>
      </c>
    </row>
    <row r="90" spans="1:14" x14ac:dyDescent="0.25">
      <c r="A90" s="2">
        <v>44801</v>
      </c>
      <c r="B90" s="1">
        <v>32</v>
      </c>
      <c r="C90" s="1">
        <f>ROUND($C$2*(1+(2/29)*(B90-24)/2),0)</f>
        <v>153</v>
      </c>
      <c r="D90" s="1">
        <f>ROUND($D$2*(1+(1/13)*(B90-24)/2),0)</f>
        <v>118</v>
      </c>
      <c r="E90" s="1">
        <f>ROUND($E$2*(1+(1/17)*(B90-24)/2),0)</f>
        <v>99</v>
      </c>
      <c r="F90" s="1">
        <v>5</v>
      </c>
      <c r="G90" s="1">
        <v>7</v>
      </c>
      <c r="H90" s="1">
        <v>6</v>
      </c>
      <c r="I90" s="1">
        <f t="shared" si="10"/>
        <v>12</v>
      </c>
      <c r="J90" s="1">
        <f t="shared" si="6"/>
        <v>765</v>
      </c>
      <c r="K90" s="1">
        <f t="shared" si="7"/>
        <v>826</v>
      </c>
      <c r="L90" s="1">
        <f t="shared" si="8"/>
        <v>594</v>
      </c>
      <c r="M90" s="1">
        <f t="shared" si="9"/>
        <v>2185</v>
      </c>
      <c r="N90" s="1">
        <f t="shared" si="11"/>
        <v>149214</v>
      </c>
    </row>
    <row r="91" spans="1:14" x14ac:dyDescent="0.25">
      <c r="A91" s="2">
        <v>44802</v>
      </c>
      <c r="B91" s="1">
        <v>23</v>
      </c>
      <c r="C91" s="1">
        <f>ROUND($C$2*(1+(2/29)*(B91-24)/2),0)</f>
        <v>116</v>
      </c>
      <c r="D91" s="1">
        <f>ROUND($D$2*(1+(1/13)*(B91-24)/2),0)</f>
        <v>87</v>
      </c>
      <c r="E91" s="1">
        <f>ROUND($E$2*(1+(1/17)*(B91-24)/2),0)</f>
        <v>78</v>
      </c>
      <c r="F91" s="1">
        <v>5</v>
      </c>
      <c r="G91" s="1">
        <v>7</v>
      </c>
      <c r="H91" s="1">
        <v>6</v>
      </c>
      <c r="I91" s="1">
        <f t="shared" si="10"/>
        <v>13</v>
      </c>
      <c r="J91" s="1">
        <f t="shared" si="6"/>
        <v>580</v>
      </c>
      <c r="K91" s="1">
        <f t="shared" si="7"/>
        <v>609</v>
      </c>
      <c r="L91" s="1">
        <f t="shared" si="8"/>
        <v>468</v>
      </c>
      <c r="M91" s="1">
        <f t="shared" si="9"/>
        <v>1657</v>
      </c>
      <c r="N91" s="1">
        <f t="shared" si="11"/>
        <v>150871</v>
      </c>
    </row>
    <row r="92" spans="1:14" x14ac:dyDescent="0.25">
      <c r="A92" s="2">
        <v>44803</v>
      </c>
      <c r="B92" s="1">
        <v>22</v>
      </c>
      <c r="C92" s="1">
        <f>ROUND($C$2*(1+(2/29)*(B92-24)/2),0)</f>
        <v>112</v>
      </c>
      <c r="D92" s="1">
        <f>ROUND($D$2*(1+(1/13)*(B92-24)/2),0)</f>
        <v>83</v>
      </c>
      <c r="E92" s="1">
        <f>ROUND($E$2*(1+(1/17)*(B92-24)/2),0)</f>
        <v>75</v>
      </c>
      <c r="F92" s="1">
        <v>5</v>
      </c>
      <c r="G92" s="1">
        <v>7</v>
      </c>
      <c r="H92" s="1">
        <v>6</v>
      </c>
      <c r="I92" s="1">
        <f t="shared" si="10"/>
        <v>14</v>
      </c>
      <c r="J92" s="1">
        <f t="shared" si="6"/>
        <v>560</v>
      </c>
      <c r="K92" s="1">
        <f t="shared" si="7"/>
        <v>581</v>
      </c>
      <c r="L92" s="1">
        <f t="shared" si="8"/>
        <v>450</v>
      </c>
      <c r="M92" s="1">
        <f t="shared" si="9"/>
        <v>1591</v>
      </c>
      <c r="N92" s="1">
        <f t="shared" si="11"/>
        <v>152462</v>
      </c>
    </row>
    <row r="93" spans="1:14" x14ac:dyDescent="0.25">
      <c r="A93" s="4">
        <v>44804</v>
      </c>
      <c r="B93" s="5">
        <v>25</v>
      </c>
      <c r="C93" s="5">
        <f>ROUND($C$2*(1+(2/29)*(B93-24)/2),0)</f>
        <v>124</v>
      </c>
      <c r="D93" s="5">
        <f>ROUND($D$2*(1+(1/13)*(B93-24)/2),0)</f>
        <v>93</v>
      </c>
      <c r="E93" s="5">
        <f>ROUND($E$2*(1+(1/17)*(B93-24)/2),0)</f>
        <v>82</v>
      </c>
      <c r="F93" s="5">
        <v>5</v>
      </c>
      <c r="G93" s="5">
        <v>7</v>
      </c>
      <c r="H93" s="5">
        <v>6</v>
      </c>
      <c r="I93" s="5">
        <f t="shared" si="10"/>
        <v>15</v>
      </c>
      <c r="J93" s="1">
        <f t="shared" si="6"/>
        <v>620</v>
      </c>
      <c r="K93" s="1">
        <f t="shared" si="7"/>
        <v>651</v>
      </c>
      <c r="L93" s="1">
        <f t="shared" si="8"/>
        <v>492</v>
      </c>
      <c r="M93" s="1">
        <f t="shared" si="9"/>
        <v>1763</v>
      </c>
      <c r="N93" s="1">
        <f t="shared" si="11"/>
        <v>154225</v>
      </c>
    </row>
    <row r="94" spans="1:14" x14ac:dyDescent="0.25">
      <c r="A94" s="7">
        <v>44805</v>
      </c>
      <c r="B94" s="1">
        <v>23</v>
      </c>
      <c r="C94" s="1">
        <f>ROUND($C$2*(1+(2/29)*(B94-24)/2),0)</f>
        <v>116</v>
      </c>
      <c r="D94" s="1">
        <f>ROUND($D$2*(1+(1/13)*(B94-24)/2),0)</f>
        <v>87</v>
      </c>
      <c r="E94" s="1">
        <f>ROUND($E$2*(1+(1/17)*(B94-24)/2),0)</f>
        <v>78</v>
      </c>
      <c r="F94" s="8">
        <v>5</v>
      </c>
      <c r="G94" s="8">
        <v>7</v>
      </c>
      <c r="H94" s="8">
        <v>6</v>
      </c>
      <c r="I94" s="5">
        <f t="shared" ref="I94" si="12">IF(B94&gt;20,I93+1,0)</f>
        <v>16</v>
      </c>
      <c r="J94" s="1">
        <f t="shared" ref="J94" si="13">C94*F94</f>
        <v>580</v>
      </c>
      <c r="K94" s="1">
        <f t="shared" ref="K94" si="14">D94*G94</f>
        <v>609</v>
      </c>
      <c r="L94" s="1">
        <f t="shared" ref="L94" si="15">E94*H94</f>
        <v>468</v>
      </c>
      <c r="M94" s="1">
        <f t="shared" ref="M94" si="16">SUM(J94:L94)</f>
        <v>1657</v>
      </c>
      <c r="N94" s="1">
        <f t="shared" ref="N94" si="17">M94+N93</f>
        <v>155882</v>
      </c>
    </row>
    <row r="95" spans="1:14" x14ac:dyDescent="0.25">
      <c r="A95" s="7">
        <v>44806</v>
      </c>
      <c r="B95" s="1">
        <f>IF(B94=B93,B94-1,B94)</f>
        <v>23</v>
      </c>
      <c r="C95" s="1">
        <f>ROUND($C$2*(1+(2/29)*(B95-24)/2),0)</f>
        <v>116</v>
      </c>
      <c r="D95" s="1">
        <f>ROUND($D$2*(1+(1/13)*(B95-24)/2),0)</f>
        <v>87</v>
      </c>
      <c r="E95" s="1">
        <f>ROUND($E$2*(1+(1/17)*(B95-24)/2),0)</f>
        <v>78</v>
      </c>
      <c r="F95" s="8">
        <v>5</v>
      </c>
      <c r="G95" s="8">
        <v>7</v>
      </c>
      <c r="H95" s="8">
        <v>6</v>
      </c>
      <c r="I95" s="5">
        <f t="shared" ref="I95" si="18">IF(B95&gt;20,I94+1,0)</f>
        <v>17</v>
      </c>
      <c r="J95" s="1">
        <f t="shared" ref="J95" si="19">C95*F95</f>
        <v>580</v>
      </c>
      <c r="K95" s="1">
        <f t="shared" ref="K95" si="20">D95*G95</f>
        <v>609</v>
      </c>
      <c r="L95" s="1">
        <f t="shared" ref="L95" si="21">E95*H95</f>
        <v>468</v>
      </c>
      <c r="M95" s="1">
        <f t="shared" ref="M95" si="22">SUM(J95:L95)</f>
        <v>1657</v>
      </c>
      <c r="N95" s="1">
        <f t="shared" ref="N95" si="23">M95+N94</f>
        <v>157539</v>
      </c>
    </row>
    <row r="96" spans="1:14" x14ac:dyDescent="0.25">
      <c r="A96" s="7">
        <v>44807</v>
      </c>
      <c r="B96" s="1">
        <f t="shared" ref="B96:B124" si="24">IF(B95=B94,B95-1,B95)</f>
        <v>22</v>
      </c>
      <c r="C96" s="1">
        <f t="shared" ref="C96:C124" si="25">ROUND($C$2*(1+(2/29)*(B96-24)/2),0)</f>
        <v>112</v>
      </c>
      <c r="D96" s="1">
        <f t="shared" ref="D96:D124" si="26">ROUND($D$2*(1+(1/13)*(B96-24)/2),0)</f>
        <v>83</v>
      </c>
      <c r="E96" s="1">
        <f t="shared" ref="E96:E124" si="27">ROUND($E$2*(1+(1/17)*(B96-24)/2),0)</f>
        <v>75</v>
      </c>
      <c r="F96" s="8">
        <v>5</v>
      </c>
      <c r="G96" s="8">
        <v>7</v>
      </c>
      <c r="H96" s="8">
        <v>6</v>
      </c>
      <c r="I96" s="5">
        <f t="shared" ref="I96:I124" si="28">IF(B96&gt;20,I95+1,0)</f>
        <v>18</v>
      </c>
      <c r="J96" s="1">
        <f t="shared" ref="J96:J124" si="29">C96*F96</f>
        <v>560</v>
      </c>
      <c r="K96" s="1">
        <f t="shared" ref="K96:K124" si="30">D96*G96</f>
        <v>581</v>
      </c>
      <c r="L96" s="1">
        <f t="shared" ref="L96:L124" si="31">E96*H96</f>
        <v>450</v>
      </c>
      <c r="M96" s="1">
        <f t="shared" ref="M96:M124" si="32">SUM(J96:L96)</f>
        <v>1591</v>
      </c>
      <c r="N96" s="1">
        <f t="shared" ref="N96:N124" si="33">M96+N95</f>
        <v>159130</v>
      </c>
    </row>
    <row r="97" spans="1:14" x14ac:dyDescent="0.25">
      <c r="A97" s="7">
        <v>44808</v>
      </c>
      <c r="B97" s="1">
        <f t="shared" si="24"/>
        <v>22</v>
      </c>
      <c r="C97" s="1">
        <f t="shared" si="25"/>
        <v>112</v>
      </c>
      <c r="D97" s="1">
        <f t="shared" si="26"/>
        <v>83</v>
      </c>
      <c r="E97" s="1">
        <f t="shared" si="27"/>
        <v>75</v>
      </c>
      <c r="F97" s="8">
        <v>5</v>
      </c>
      <c r="G97" s="8">
        <v>7</v>
      </c>
      <c r="H97" s="8">
        <v>6</v>
      </c>
      <c r="I97" s="5">
        <f t="shared" si="28"/>
        <v>19</v>
      </c>
      <c r="J97" s="1">
        <f t="shared" si="29"/>
        <v>560</v>
      </c>
      <c r="K97" s="1">
        <f t="shared" si="30"/>
        <v>581</v>
      </c>
      <c r="L97" s="1">
        <f t="shared" si="31"/>
        <v>450</v>
      </c>
      <c r="M97" s="1">
        <f t="shared" si="32"/>
        <v>1591</v>
      </c>
      <c r="N97" s="1">
        <f t="shared" si="33"/>
        <v>160721</v>
      </c>
    </row>
    <row r="98" spans="1:14" x14ac:dyDescent="0.25">
      <c r="A98" s="7">
        <v>44809</v>
      </c>
      <c r="B98" s="1">
        <f t="shared" si="24"/>
        <v>21</v>
      </c>
      <c r="C98" s="1">
        <f t="shared" si="25"/>
        <v>108</v>
      </c>
      <c r="D98" s="1">
        <f t="shared" si="26"/>
        <v>80</v>
      </c>
      <c r="E98" s="1">
        <f t="shared" si="27"/>
        <v>73</v>
      </c>
      <c r="F98" s="8">
        <v>5</v>
      </c>
      <c r="G98" s="8">
        <v>7</v>
      </c>
      <c r="H98" s="8">
        <v>6</v>
      </c>
      <c r="I98" s="5">
        <f t="shared" si="28"/>
        <v>20</v>
      </c>
      <c r="J98" s="1">
        <f t="shared" si="29"/>
        <v>540</v>
      </c>
      <c r="K98" s="1">
        <f t="shared" si="30"/>
        <v>560</v>
      </c>
      <c r="L98" s="1">
        <f t="shared" si="31"/>
        <v>438</v>
      </c>
      <c r="M98" s="1">
        <f t="shared" si="32"/>
        <v>1538</v>
      </c>
      <c r="N98" s="1">
        <f t="shared" si="33"/>
        <v>162259</v>
      </c>
    </row>
    <row r="99" spans="1:14" x14ac:dyDescent="0.25">
      <c r="A99" s="7">
        <v>44810</v>
      </c>
      <c r="B99" s="1">
        <f t="shared" si="24"/>
        <v>21</v>
      </c>
      <c r="C99" s="1">
        <f t="shared" si="25"/>
        <v>108</v>
      </c>
      <c r="D99" s="1">
        <f t="shared" si="26"/>
        <v>80</v>
      </c>
      <c r="E99" s="1">
        <f t="shared" si="27"/>
        <v>73</v>
      </c>
      <c r="F99" s="8">
        <v>5</v>
      </c>
      <c r="G99" s="8">
        <v>7</v>
      </c>
      <c r="H99" s="8">
        <v>6</v>
      </c>
      <c r="I99" s="5">
        <f t="shared" si="28"/>
        <v>21</v>
      </c>
      <c r="J99" s="1">
        <f t="shared" si="29"/>
        <v>540</v>
      </c>
      <c r="K99" s="1">
        <f t="shared" si="30"/>
        <v>560</v>
      </c>
      <c r="L99" s="1">
        <f t="shared" si="31"/>
        <v>438</v>
      </c>
      <c r="M99" s="1">
        <f t="shared" si="32"/>
        <v>1538</v>
      </c>
      <c r="N99" s="1">
        <f t="shared" si="33"/>
        <v>163797</v>
      </c>
    </row>
    <row r="100" spans="1:14" x14ac:dyDescent="0.25">
      <c r="A100" s="7">
        <v>44811</v>
      </c>
      <c r="B100" s="1">
        <f t="shared" si="24"/>
        <v>20</v>
      </c>
      <c r="C100" s="1">
        <f t="shared" si="25"/>
        <v>103</v>
      </c>
      <c r="D100" s="1">
        <f t="shared" si="26"/>
        <v>76</v>
      </c>
      <c r="E100" s="1">
        <f t="shared" si="27"/>
        <v>71</v>
      </c>
      <c r="F100" s="8">
        <v>5</v>
      </c>
      <c r="G100" s="8">
        <v>7</v>
      </c>
      <c r="H100" s="8">
        <v>6</v>
      </c>
      <c r="I100" s="5">
        <f t="shared" si="28"/>
        <v>0</v>
      </c>
      <c r="J100" s="1">
        <f t="shared" si="29"/>
        <v>515</v>
      </c>
      <c r="K100" s="1">
        <f t="shared" si="30"/>
        <v>532</v>
      </c>
      <c r="L100" s="1">
        <f t="shared" si="31"/>
        <v>426</v>
      </c>
      <c r="M100" s="1">
        <f t="shared" si="32"/>
        <v>1473</v>
      </c>
      <c r="N100" s="1">
        <f t="shared" si="33"/>
        <v>165270</v>
      </c>
    </row>
    <row r="101" spans="1:14" x14ac:dyDescent="0.25">
      <c r="A101" s="7">
        <v>44812</v>
      </c>
      <c r="B101" s="1">
        <f t="shared" si="24"/>
        <v>20</v>
      </c>
      <c r="C101" s="1">
        <f t="shared" si="25"/>
        <v>103</v>
      </c>
      <c r="D101" s="1">
        <f t="shared" si="26"/>
        <v>76</v>
      </c>
      <c r="E101" s="1">
        <f t="shared" si="27"/>
        <v>71</v>
      </c>
      <c r="F101" s="8">
        <v>5</v>
      </c>
      <c r="G101" s="8">
        <v>7</v>
      </c>
      <c r="H101" s="8">
        <v>6</v>
      </c>
      <c r="I101" s="5">
        <f t="shared" si="28"/>
        <v>0</v>
      </c>
      <c r="J101" s="1">
        <f t="shared" si="29"/>
        <v>515</v>
      </c>
      <c r="K101" s="1">
        <f t="shared" si="30"/>
        <v>532</v>
      </c>
      <c r="L101" s="1">
        <f t="shared" si="31"/>
        <v>426</v>
      </c>
      <c r="M101" s="1">
        <f t="shared" si="32"/>
        <v>1473</v>
      </c>
      <c r="N101" s="1">
        <f t="shared" si="33"/>
        <v>166743</v>
      </c>
    </row>
    <row r="102" spans="1:14" x14ac:dyDescent="0.25">
      <c r="A102" s="7">
        <v>44813</v>
      </c>
      <c r="B102" s="1">
        <f t="shared" si="24"/>
        <v>19</v>
      </c>
      <c r="C102" s="1">
        <f t="shared" si="25"/>
        <v>99</v>
      </c>
      <c r="D102" s="1">
        <f t="shared" si="26"/>
        <v>73</v>
      </c>
      <c r="E102" s="1">
        <f t="shared" si="27"/>
        <v>68</v>
      </c>
      <c r="F102" s="8">
        <v>5</v>
      </c>
      <c r="G102" s="8">
        <v>7</v>
      </c>
      <c r="H102" s="8">
        <v>6</v>
      </c>
      <c r="I102" s="5">
        <f t="shared" si="28"/>
        <v>0</v>
      </c>
      <c r="J102" s="1">
        <f t="shared" si="29"/>
        <v>495</v>
      </c>
      <c r="K102" s="1">
        <f t="shared" si="30"/>
        <v>511</v>
      </c>
      <c r="L102" s="1">
        <f t="shared" si="31"/>
        <v>408</v>
      </c>
      <c r="M102" s="1">
        <f t="shared" si="32"/>
        <v>1414</v>
      </c>
      <c r="N102" s="1">
        <f t="shared" si="33"/>
        <v>168157</v>
      </c>
    </row>
    <row r="103" spans="1:14" x14ac:dyDescent="0.25">
      <c r="A103" s="7">
        <v>44814</v>
      </c>
      <c r="B103" s="1">
        <f t="shared" si="24"/>
        <v>19</v>
      </c>
      <c r="C103" s="1">
        <f t="shared" si="25"/>
        <v>99</v>
      </c>
      <c r="D103" s="1">
        <f t="shared" si="26"/>
        <v>73</v>
      </c>
      <c r="E103" s="1">
        <f t="shared" si="27"/>
        <v>68</v>
      </c>
      <c r="F103" s="8">
        <v>5</v>
      </c>
      <c r="G103" s="8">
        <v>7</v>
      </c>
      <c r="H103" s="8">
        <v>6</v>
      </c>
      <c r="I103" s="5">
        <f t="shared" si="28"/>
        <v>0</v>
      </c>
      <c r="J103" s="1">
        <f t="shared" si="29"/>
        <v>495</v>
      </c>
      <c r="K103" s="1">
        <f t="shared" si="30"/>
        <v>511</v>
      </c>
      <c r="L103" s="1">
        <f t="shared" si="31"/>
        <v>408</v>
      </c>
      <c r="M103" s="1">
        <f t="shared" si="32"/>
        <v>1414</v>
      </c>
      <c r="N103" s="1">
        <f t="shared" si="33"/>
        <v>169571</v>
      </c>
    </row>
    <row r="104" spans="1:14" x14ac:dyDescent="0.25">
      <c r="A104" s="7">
        <v>44815</v>
      </c>
      <c r="B104" s="1">
        <f t="shared" si="24"/>
        <v>18</v>
      </c>
      <c r="C104" s="1">
        <f t="shared" si="25"/>
        <v>95</v>
      </c>
      <c r="D104" s="1">
        <f t="shared" si="26"/>
        <v>69</v>
      </c>
      <c r="E104" s="1">
        <f t="shared" si="27"/>
        <v>66</v>
      </c>
      <c r="F104" s="8">
        <v>5</v>
      </c>
      <c r="G104" s="8">
        <v>7</v>
      </c>
      <c r="H104" s="8">
        <v>6</v>
      </c>
      <c r="I104" s="5">
        <f t="shared" si="28"/>
        <v>0</v>
      </c>
      <c r="J104" s="1">
        <f t="shared" si="29"/>
        <v>475</v>
      </c>
      <c r="K104" s="1">
        <f t="shared" si="30"/>
        <v>483</v>
      </c>
      <c r="L104" s="1">
        <f t="shared" si="31"/>
        <v>396</v>
      </c>
      <c r="M104" s="1">
        <f t="shared" si="32"/>
        <v>1354</v>
      </c>
      <c r="N104" s="1">
        <f t="shared" si="33"/>
        <v>170925</v>
      </c>
    </row>
    <row r="105" spans="1:14" x14ac:dyDescent="0.25">
      <c r="A105" s="7">
        <v>44816</v>
      </c>
      <c r="B105" s="1">
        <f t="shared" si="24"/>
        <v>18</v>
      </c>
      <c r="C105" s="1">
        <f t="shared" si="25"/>
        <v>95</v>
      </c>
      <c r="D105" s="1">
        <f t="shared" si="26"/>
        <v>69</v>
      </c>
      <c r="E105" s="1">
        <f t="shared" si="27"/>
        <v>66</v>
      </c>
      <c r="F105" s="8">
        <v>5</v>
      </c>
      <c r="G105" s="8">
        <v>7</v>
      </c>
      <c r="H105" s="8">
        <v>6</v>
      </c>
      <c r="I105" s="5">
        <f t="shared" si="28"/>
        <v>0</v>
      </c>
      <c r="J105" s="1">
        <f t="shared" si="29"/>
        <v>475</v>
      </c>
      <c r="K105" s="1">
        <f t="shared" si="30"/>
        <v>483</v>
      </c>
      <c r="L105" s="1">
        <f t="shared" si="31"/>
        <v>396</v>
      </c>
      <c r="M105" s="1">
        <f t="shared" si="32"/>
        <v>1354</v>
      </c>
      <c r="N105" s="1">
        <f t="shared" si="33"/>
        <v>172279</v>
      </c>
    </row>
    <row r="106" spans="1:14" x14ac:dyDescent="0.25">
      <c r="A106" s="7">
        <v>44817</v>
      </c>
      <c r="B106" s="1">
        <f t="shared" si="24"/>
        <v>17</v>
      </c>
      <c r="C106" s="1">
        <f t="shared" si="25"/>
        <v>91</v>
      </c>
      <c r="D106" s="1">
        <f t="shared" si="26"/>
        <v>66</v>
      </c>
      <c r="E106" s="1">
        <f t="shared" si="27"/>
        <v>64</v>
      </c>
      <c r="F106" s="8">
        <v>5</v>
      </c>
      <c r="G106" s="8">
        <v>7</v>
      </c>
      <c r="H106" s="8">
        <v>6</v>
      </c>
      <c r="I106" s="5">
        <f t="shared" si="28"/>
        <v>0</v>
      </c>
      <c r="J106" s="1">
        <f t="shared" si="29"/>
        <v>455</v>
      </c>
      <c r="K106" s="1">
        <f t="shared" si="30"/>
        <v>462</v>
      </c>
      <c r="L106" s="1">
        <f t="shared" si="31"/>
        <v>384</v>
      </c>
      <c r="M106" s="1">
        <f t="shared" si="32"/>
        <v>1301</v>
      </c>
      <c r="N106" s="1">
        <f t="shared" si="33"/>
        <v>173580</v>
      </c>
    </row>
    <row r="107" spans="1:14" x14ac:dyDescent="0.25">
      <c r="A107" s="7">
        <v>44818</v>
      </c>
      <c r="B107" s="1">
        <f t="shared" si="24"/>
        <v>17</v>
      </c>
      <c r="C107" s="1">
        <f t="shared" si="25"/>
        <v>91</v>
      </c>
      <c r="D107" s="1">
        <f t="shared" si="26"/>
        <v>66</v>
      </c>
      <c r="E107" s="1">
        <f t="shared" si="27"/>
        <v>64</v>
      </c>
      <c r="F107" s="8">
        <v>5</v>
      </c>
      <c r="G107" s="8">
        <v>7</v>
      </c>
      <c r="H107" s="8">
        <v>6</v>
      </c>
      <c r="I107" s="5">
        <f t="shared" si="28"/>
        <v>0</v>
      </c>
      <c r="J107" s="1">
        <f t="shared" si="29"/>
        <v>455</v>
      </c>
      <c r="K107" s="1">
        <f t="shared" si="30"/>
        <v>462</v>
      </c>
      <c r="L107" s="1">
        <f t="shared" si="31"/>
        <v>384</v>
      </c>
      <c r="M107" s="1">
        <f t="shared" si="32"/>
        <v>1301</v>
      </c>
      <c r="N107" s="1">
        <f t="shared" si="33"/>
        <v>174881</v>
      </c>
    </row>
    <row r="108" spans="1:14" x14ac:dyDescent="0.25">
      <c r="A108" s="7">
        <v>44819</v>
      </c>
      <c r="B108" s="1">
        <f t="shared" si="24"/>
        <v>16</v>
      </c>
      <c r="C108" s="1">
        <f t="shared" si="25"/>
        <v>87</v>
      </c>
      <c r="D108" s="1">
        <f t="shared" si="26"/>
        <v>62</v>
      </c>
      <c r="E108" s="1">
        <f t="shared" si="27"/>
        <v>61</v>
      </c>
      <c r="F108" s="8">
        <v>5</v>
      </c>
      <c r="G108" s="8">
        <v>7</v>
      </c>
      <c r="H108" s="8">
        <v>6</v>
      </c>
      <c r="I108" s="5">
        <f t="shared" si="28"/>
        <v>0</v>
      </c>
      <c r="J108" s="1">
        <f t="shared" si="29"/>
        <v>435</v>
      </c>
      <c r="K108" s="1">
        <f t="shared" si="30"/>
        <v>434</v>
      </c>
      <c r="L108" s="1">
        <f t="shared" si="31"/>
        <v>366</v>
      </c>
      <c r="M108" s="1">
        <f t="shared" si="32"/>
        <v>1235</v>
      </c>
      <c r="N108" s="1">
        <f t="shared" si="33"/>
        <v>176116</v>
      </c>
    </row>
    <row r="109" spans="1:14" x14ac:dyDescent="0.25">
      <c r="A109" s="7">
        <v>44820</v>
      </c>
      <c r="B109" s="1">
        <f t="shared" si="24"/>
        <v>16</v>
      </c>
      <c r="C109" s="1">
        <f t="shared" si="25"/>
        <v>87</v>
      </c>
      <c r="D109" s="1">
        <f t="shared" si="26"/>
        <v>62</v>
      </c>
      <c r="E109" s="1">
        <f t="shared" si="27"/>
        <v>61</v>
      </c>
      <c r="F109" s="8">
        <v>5</v>
      </c>
      <c r="G109" s="8">
        <v>7</v>
      </c>
      <c r="H109" s="8">
        <v>6</v>
      </c>
      <c r="I109" s="5">
        <f t="shared" si="28"/>
        <v>0</v>
      </c>
      <c r="J109" s="1">
        <f t="shared" si="29"/>
        <v>435</v>
      </c>
      <c r="K109" s="1">
        <f t="shared" si="30"/>
        <v>434</v>
      </c>
      <c r="L109" s="1">
        <f t="shared" si="31"/>
        <v>366</v>
      </c>
      <c r="M109" s="1">
        <f t="shared" si="32"/>
        <v>1235</v>
      </c>
      <c r="N109" s="1">
        <f t="shared" si="33"/>
        <v>177351</v>
      </c>
    </row>
    <row r="110" spans="1:14" x14ac:dyDescent="0.25">
      <c r="A110" s="7">
        <v>44821</v>
      </c>
      <c r="B110" s="1">
        <f t="shared" si="24"/>
        <v>15</v>
      </c>
      <c r="C110" s="1">
        <f t="shared" si="25"/>
        <v>83</v>
      </c>
      <c r="D110" s="1">
        <f t="shared" si="26"/>
        <v>59</v>
      </c>
      <c r="E110" s="1">
        <f t="shared" si="27"/>
        <v>59</v>
      </c>
      <c r="F110" s="8">
        <v>5</v>
      </c>
      <c r="G110" s="8">
        <v>7</v>
      </c>
      <c r="H110" s="8">
        <v>6</v>
      </c>
      <c r="I110" s="5">
        <f t="shared" si="28"/>
        <v>0</v>
      </c>
      <c r="J110" s="1">
        <f t="shared" si="29"/>
        <v>415</v>
      </c>
      <c r="K110" s="1">
        <f t="shared" si="30"/>
        <v>413</v>
      </c>
      <c r="L110" s="1">
        <f t="shared" si="31"/>
        <v>354</v>
      </c>
      <c r="M110" s="1">
        <f t="shared" si="32"/>
        <v>1182</v>
      </c>
      <c r="N110" s="1">
        <f t="shared" si="33"/>
        <v>178533</v>
      </c>
    </row>
    <row r="111" spans="1:14" x14ac:dyDescent="0.25">
      <c r="A111" s="7">
        <v>44822</v>
      </c>
      <c r="B111" s="1">
        <f t="shared" si="24"/>
        <v>15</v>
      </c>
      <c r="C111" s="1">
        <f t="shared" si="25"/>
        <v>83</v>
      </c>
      <c r="D111" s="1">
        <f t="shared" si="26"/>
        <v>59</v>
      </c>
      <c r="E111" s="1">
        <f t="shared" si="27"/>
        <v>59</v>
      </c>
      <c r="F111" s="8">
        <v>5</v>
      </c>
      <c r="G111" s="8">
        <v>7</v>
      </c>
      <c r="H111" s="8">
        <v>6</v>
      </c>
      <c r="I111" s="5">
        <f t="shared" si="28"/>
        <v>0</v>
      </c>
      <c r="J111" s="1">
        <f t="shared" si="29"/>
        <v>415</v>
      </c>
      <c r="K111" s="1">
        <f t="shared" si="30"/>
        <v>413</v>
      </c>
      <c r="L111" s="1">
        <f t="shared" si="31"/>
        <v>354</v>
      </c>
      <c r="M111" s="1">
        <f t="shared" si="32"/>
        <v>1182</v>
      </c>
      <c r="N111" s="1">
        <f t="shared" si="33"/>
        <v>179715</v>
      </c>
    </row>
    <row r="112" spans="1:14" x14ac:dyDescent="0.25">
      <c r="A112" s="7">
        <v>44823</v>
      </c>
      <c r="B112" s="1">
        <f t="shared" si="24"/>
        <v>14</v>
      </c>
      <c r="C112" s="1">
        <f t="shared" si="25"/>
        <v>79</v>
      </c>
      <c r="D112" s="1">
        <f t="shared" si="26"/>
        <v>55</v>
      </c>
      <c r="E112" s="1">
        <f t="shared" si="27"/>
        <v>56</v>
      </c>
      <c r="F112" s="8">
        <v>5</v>
      </c>
      <c r="G112" s="8">
        <v>7</v>
      </c>
      <c r="H112" s="8">
        <v>6</v>
      </c>
      <c r="I112" s="5">
        <f t="shared" si="28"/>
        <v>0</v>
      </c>
      <c r="J112" s="1">
        <f t="shared" si="29"/>
        <v>395</v>
      </c>
      <c r="K112" s="1">
        <f t="shared" si="30"/>
        <v>385</v>
      </c>
      <c r="L112" s="1">
        <f t="shared" si="31"/>
        <v>336</v>
      </c>
      <c r="M112" s="1">
        <f t="shared" si="32"/>
        <v>1116</v>
      </c>
      <c r="N112" s="1">
        <f t="shared" si="33"/>
        <v>180831</v>
      </c>
    </row>
    <row r="113" spans="1:14" x14ac:dyDescent="0.25">
      <c r="A113" s="7">
        <v>44824</v>
      </c>
      <c r="B113" s="1">
        <f t="shared" si="24"/>
        <v>14</v>
      </c>
      <c r="C113" s="1">
        <f t="shared" si="25"/>
        <v>79</v>
      </c>
      <c r="D113" s="1">
        <f t="shared" si="26"/>
        <v>55</v>
      </c>
      <c r="E113" s="1">
        <f t="shared" si="27"/>
        <v>56</v>
      </c>
      <c r="F113" s="8">
        <v>5</v>
      </c>
      <c r="G113" s="8">
        <v>7</v>
      </c>
      <c r="H113" s="8">
        <v>6</v>
      </c>
      <c r="I113" s="5">
        <f t="shared" si="28"/>
        <v>0</v>
      </c>
      <c r="J113" s="1">
        <f t="shared" si="29"/>
        <v>395</v>
      </c>
      <c r="K113" s="1">
        <f t="shared" si="30"/>
        <v>385</v>
      </c>
      <c r="L113" s="1">
        <f t="shared" si="31"/>
        <v>336</v>
      </c>
      <c r="M113" s="1">
        <f t="shared" si="32"/>
        <v>1116</v>
      </c>
      <c r="N113" s="1">
        <f t="shared" si="33"/>
        <v>181947</v>
      </c>
    </row>
    <row r="114" spans="1:14" x14ac:dyDescent="0.25">
      <c r="A114" s="7">
        <v>44825</v>
      </c>
      <c r="B114" s="1">
        <f t="shared" si="24"/>
        <v>13</v>
      </c>
      <c r="C114" s="1">
        <f t="shared" si="25"/>
        <v>74</v>
      </c>
      <c r="D114" s="1">
        <f t="shared" si="26"/>
        <v>52</v>
      </c>
      <c r="E114" s="1">
        <f t="shared" si="27"/>
        <v>54</v>
      </c>
      <c r="F114" s="8">
        <v>5</v>
      </c>
      <c r="G114" s="8">
        <v>7</v>
      </c>
      <c r="H114" s="8">
        <v>6</v>
      </c>
      <c r="I114" s="5">
        <f t="shared" si="28"/>
        <v>0</v>
      </c>
      <c r="J114" s="1">
        <f t="shared" si="29"/>
        <v>370</v>
      </c>
      <c r="K114" s="1">
        <f t="shared" si="30"/>
        <v>364</v>
      </c>
      <c r="L114" s="1">
        <f t="shared" si="31"/>
        <v>324</v>
      </c>
      <c r="M114" s="1">
        <f t="shared" si="32"/>
        <v>1058</v>
      </c>
      <c r="N114" s="1">
        <f t="shared" si="33"/>
        <v>183005</v>
      </c>
    </row>
    <row r="115" spans="1:14" x14ac:dyDescent="0.25">
      <c r="A115" s="7">
        <v>44826</v>
      </c>
      <c r="B115" s="1">
        <f t="shared" si="24"/>
        <v>13</v>
      </c>
      <c r="C115" s="1">
        <f t="shared" si="25"/>
        <v>74</v>
      </c>
      <c r="D115" s="1">
        <f t="shared" si="26"/>
        <v>52</v>
      </c>
      <c r="E115" s="1">
        <f t="shared" si="27"/>
        <v>54</v>
      </c>
      <c r="F115" s="8">
        <v>5</v>
      </c>
      <c r="G115" s="8">
        <v>7</v>
      </c>
      <c r="H115" s="8">
        <v>6</v>
      </c>
      <c r="I115" s="5">
        <f t="shared" si="28"/>
        <v>0</v>
      </c>
      <c r="J115" s="1">
        <f t="shared" si="29"/>
        <v>370</v>
      </c>
      <c r="K115" s="1">
        <f t="shared" si="30"/>
        <v>364</v>
      </c>
      <c r="L115" s="1">
        <f t="shared" si="31"/>
        <v>324</v>
      </c>
      <c r="M115" s="1">
        <f t="shared" si="32"/>
        <v>1058</v>
      </c>
      <c r="N115" s="1">
        <f t="shared" si="33"/>
        <v>184063</v>
      </c>
    </row>
    <row r="116" spans="1:14" x14ac:dyDescent="0.25">
      <c r="A116" s="4">
        <v>44827</v>
      </c>
      <c r="B116" s="5">
        <f t="shared" si="24"/>
        <v>12</v>
      </c>
      <c r="C116" s="5">
        <f t="shared" si="25"/>
        <v>70</v>
      </c>
      <c r="D116" s="5">
        <f t="shared" si="26"/>
        <v>48</v>
      </c>
      <c r="E116" s="5">
        <f t="shared" si="27"/>
        <v>52</v>
      </c>
      <c r="F116" s="5">
        <v>5</v>
      </c>
      <c r="G116" s="5">
        <v>7</v>
      </c>
      <c r="H116" s="5">
        <v>6</v>
      </c>
      <c r="I116" s="5">
        <f t="shared" si="28"/>
        <v>0</v>
      </c>
      <c r="J116" s="5">
        <f t="shared" si="29"/>
        <v>350</v>
      </c>
      <c r="K116" s="5">
        <f t="shared" si="30"/>
        <v>336</v>
      </c>
      <c r="L116" s="5">
        <f t="shared" si="31"/>
        <v>312</v>
      </c>
      <c r="M116" s="5">
        <f t="shared" si="32"/>
        <v>998</v>
      </c>
      <c r="N116" s="5">
        <f t="shared" si="33"/>
        <v>185061</v>
      </c>
    </row>
    <row r="117" spans="1:14" x14ac:dyDescent="0.25">
      <c r="A117" s="7">
        <v>44828</v>
      </c>
      <c r="B117" s="1">
        <f t="shared" si="24"/>
        <v>12</v>
      </c>
      <c r="C117" s="1">
        <f t="shared" si="25"/>
        <v>70</v>
      </c>
      <c r="D117" s="1">
        <f t="shared" si="26"/>
        <v>48</v>
      </c>
      <c r="E117" s="1">
        <f t="shared" si="27"/>
        <v>52</v>
      </c>
      <c r="F117" s="8">
        <v>5</v>
      </c>
      <c r="G117" s="8">
        <v>7</v>
      </c>
      <c r="H117" s="8">
        <v>6</v>
      </c>
      <c r="I117" s="5">
        <f t="shared" si="28"/>
        <v>0</v>
      </c>
      <c r="J117" s="1">
        <f t="shared" si="29"/>
        <v>350</v>
      </c>
      <c r="K117" s="1">
        <f t="shared" si="30"/>
        <v>336</v>
      </c>
      <c r="L117" s="1">
        <f t="shared" si="31"/>
        <v>312</v>
      </c>
      <c r="M117" s="1">
        <f t="shared" si="32"/>
        <v>998</v>
      </c>
      <c r="N117" s="1">
        <f t="shared" si="33"/>
        <v>186059</v>
      </c>
    </row>
    <row r="118" spans="1:14" x14ac:dyDescent="0.25">
      <c r="A118" s="7">
        <v>44829</v>
      </c>
      <c r="B118" s="1">
        <f t="shared" si="24"/>
        <v>11</v>
      </c>
      <c r="C118" s="1">
        <f t="shared" si="25"/>
        <v>66</v>
      </c>
      <c r="D118" s="1">
        <f t="shared" si="26"/>
        <v>45</v>
      </c>
      <c r="E118" s="1">
        <f t="shared" si="27"/>
        <v>49</v>
      </c>
      <c r="F118" s="8">
        <v>5</v>
      </c>
      <c r="G118" s="8">
        <v>7</v>
      </c>
      <c r="H118" s="8">
        <v>6</v>
      </c>
      <c r="I118" s="5">
        <f t="shared" si="28"/>
        <v>0</v>
      </c>
      <c r="J118" s="1">
        <f t="shared" si="29"/>
        <v>330</v>
      </c>
      <c r="K118" s="1">
        <f t="shared" si="30"/>
        <v>315</v>
      </c>
      <c r="L118" s="1">
        <f t="shared" si="31"/>
        <v>294</v>
      </c>
      <c r="M118" s="1">
        <f t="shared" si="32"/>
        <v>939</v>
      </c>
      <c r="N118" s="1">
        <f t="shared" si="33"/>
        <v>186998</v>
      </c>
    </row>
    <row r="119" spans="1:14" x14ac:dyDescent="0.25">
      <c r="A119" s="7">
        <v>44830</v>
      </c>
      <c r="B119" s="1">
        <f t="shared" si="24"/>
        <v>11</v>
      </c>
      <c r="C119" s="1">
        <f t="shared" si="25"/>
        <v>66</v>
      </c>
      <c r="D119" s="1">
        <f t="shared" si="26"/>
        <v>45</v>
      </c>
      <c r="E119" s="1">
        <f t="shared" si="27"/>
        <v>49</v>
      </c>
      <c r="F119" s="8">
        <v>5</v>
      </c>
      <c r="G119" s="8">
        <v>7</v>
      </c>
      <c r="H119" s="8">
        <v>6</v>
      </c>
      <c r="I119" s="5">
        <f t="shared" si="28"/>
        <v>0</v>
      </c>
      <c r="J119" s="1">
        <f t="shared" si="29"/>
        <v>330</v>
      </c>
      <c r="K119" s="1">
        <f t="shared" si="30"/>
        <v>315</v>
      </c>
      <c r="L119" s="1">
        <f t="shared" si="31"/>
        <v>294</v>
      </c>
      <c r="M119" s="1">
        <f t="shared" si="32"/>
        <v>939</v>
      </c>
      <c r="N119" s="1">
        <f t="shared" si="33"/>
        <v>187937</v>
      </c>
    </row>
    <row r="120" spans="1:14" x14ac:dyDescent="0.25">
      <c r="A120" s="7">
        <v>44831</v>
      </c>
      <c r="B120" s="1">
        <f t="shared" si="24"/>
        <v>10</v>
      </c>
      <c r="C120" s="1">
        <f t="shared" si="25"/>
        <v>62</v>
      </c>
      <c r="D120" s="1">
        <f t="shared" si="26"/>
        <v>42</v>
      </c>
      <c r="E120" s="1">
        <f t="shared" si="27"/>
        <v>47</v>
      </c>
      <c r="F120" s="8">
        <v>5</v>
      </c>
      <c r="G120" s="8">
        <v>7</v>
      </c>
      <c r="H120" s="8">
        <v>6</v>
      </c>
      <c r="I120" s="5">
        <f t="shared" si="28"/>
        <v>0</v>
      </c>
      <c r="J120" s="1">
        <f t="shared" si="29"/>
        <v>310</v>
      </c>
      <c r="K120" s="1">
        <f t="shared" si="30"/>
        <v>294</v>
      </c>
      <c r="L120" s="1">
        <f t="shared" si="31"/>
        <v>282</v>
      </c>
      <c r="M120" s="1">
        <f t="shared" si="32"/>
        <v>886</v>
      </c>
      <c r="N120" s="1">
        <f t="shared" si="33"/>
        <v>188823</v>
      </c>
    </row>
    <row r="121" spans="1:14" x14ac:dyDescent="0.25">
      <c r="A121" s="7">
        <v>44832</v>
      </c>
      <c r="B121" s="1">
        <f t="shared" si="24"/>
        <v>10</v>
      </c>
      <c r="C121" s="1">
        <f t="shared" si="25"/>
        <v>62</v>
      </c>
      <c r="D121" s="1">
        <f t="shared" si="26"/>
        <v>42</v>
      </c>
      <c r="E121" s="1">
        <f t="shared" si="27"/>
        <v>47</v>
      </c>
      <c r="F121" s="8">
        <v>5</v>
      </c>
      <c r="G121" s="8">
        <v>7</v>
      </c>
      <c r="H121" s="8">
        <v>6</v>
      </c>
      <c r="I121" s="5">
        <f t="shared" si="28"/>
        <v>0</v>
      </c>
      <c r="J121" s="1">
        <f t="shared" si="29"/>
        <v>310</v>
      </c>
      <c r="K121" s="1">
        <f t="shared" si="30"/>
        <v>294</v>
      </c>
      <c r="L121" s="1">
        <f t="shared" si="31"/>
        <v>282</v>
      </c>
      <c r="M121" s="1">
        <f t="shared" si="32"/>
        <v>886</v>
      </c>
      <c r="N121" s="1">
        <f t="shared" si="33"/>
        <v>189709</v>
      </c>
    </row>
    <row r="122" spans="1:14" x14ac:dyDescent="0.25">
      <c r="A122" s="7">
        <v>44833</v>
      </c>
      <c r="B122" s="1">
        <f t="shared" si="24"/>
        <v>9</v>
      </c>
      <c r="C122" s="1">
        <f t="shared" si="25"/>
        <v>58</v>
      </c>
      <c r="D122" s="1">
        <f t="shared" si="26"/>
        <v>38</v>
      </c>
      <c r="E122" s="1">
        <f t="shared" si="27"/>
        <v>45</v>
      </c>
      <c r="F122" s="8">
        <v>5</v>
      </c>
      <c r="G122" s="8">
        <v>7</v>
      </c>
      <c r="H122" s="8">
        <v>6</v>
      </c>
      <c r="I122" s="5">
        <f t="shared" si="28"/>
        <v>0</v>
      </c>
      <c r="J122" s="1">
        <f t="shared" si="29"/>
        <v>290</v>
      </c>
      <c r="K122" s="1">
        <f t="shared" si="30"/>
        <v>266</v>
      </c>
      <c r="L122" s="1">
        <f t="shared" si="31"/>
        <v>270</v>
      </c>
      <c r="M122" s="1">
        <f t="shared" si="32"/>
        <v>826</v>
      </c>
      <c r="N122" s="1">
        <f t="shared" si="33"/>
        <v>190535</v>
      </c>
    </row>
    <row r="123" spans="1:14" x14ac:dyDescent="0.25">
      <c r="A123" s="7">
        <v>44834</v>
      </c>
      <c r="B123" s="1">
        <f t="shared" si="24"/>
        <v>9</v>
      </c>
      <c r="C123" s="1">
        <f t="shared" si="25"/>
        <v>58</v>
      </c>
      <c r="D123" s="1">
        <f t="shared" si="26"/>
        <v>38</v>
      </c>
      <c r="E123" s="1">
        <f t="shared" si="27"/>
        <v>45</v>
      </c>
      <c r="F123" s="8">
        <v>6.24</v>
      </c>
      <c r="G123" s="8">
        <v>8.24</v>
      </c>
      <c r="H123" s="8">
        <v>7.24</v>
      </c>
      <c r="I123" s="5">
        <f t="shared" si="28"/>
        <v>0</v>
      </c>
      <c r="J123" s="1">
        <f t="shared" si="29"/>
        <v>361.92</v>
      </c>
      <c r="K123" s="1">
        <f t="shared" si="30"/>
        <v>313.12</v>
      </c>
      <c r="L123" s="1">
        <f t="shared" si="31"/>
        <v>325.8</v>
      </c>
      <c r="M123" s="1">
        <f t="shared" si="32"/>
        <v>1000.8399999999999</v>
      </c>
      <c r="N123" s="1">
        <f t="shared" si="33"/>
        <v>191535.84</v>
      </c>
    </row>
    <row r="124" spans="1:14" x14ac:dyDescent="0.25">
      <c r="A124" s="7"/>
      <c r="F124" s="8"/>
      <c r="G124" s="8"/>
      <c r="H124" s="8"/>
      <c r="I124" s="8"/>
    </row>
  </sheetData>
  <conditionalFormatting sqref="I2:I12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:N124">
    <cfRule type="cellIs" dxfId="2" priority="2" operator="greaterThan">
      <formula>45000</formula>
    </cfRule>
  </conditionalFormatting>
  <conditionalFormatting sqref="M94:M123">
    <cfRule type="cellIs" dxfId="0" priority="1" operator="lessThan">
      <formula>1000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</vt:i4>
      </vt:variant>
      <vt:variant>
        <vt:lpstr>Nazwane zakresy</vt:lpstr>
      </vt:variant>
      <vt:variant>
        <vt:i4>1</vt:i4>
      </vt:variant>
    </vt:vector>
  </HeadingPairs>
  <TitlesOfParts>
    <vt:vector size="2" baseType="lpstr">
      <vt:lpstr>Sheet1</vt:lpstr>
      <vt:lpstr>Sheet1!temperatury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matura</dc:creator>
  <cp:lastModifiedBy>matura</cp:lastModifiedBy>
  <dcterms:created xsi:type="dcterms:W3CDTF">2015-06-05T18:17:20Z</dcterms:created>
  <dcterms:modified xsi:type="dcterms:W3CDTF">2022-09-25T15:03:30Z</dcterms:modified>
</cp:coreProperties>
</file>